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9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F0C2B04-6D2B-420E-A9C6-D464BDA4D2B9}" xr6:coauthVersionLast="41" xr6:coauthVersionMax="41" xr10:uidLastSave="{00000000-0000-0000-0000-000000000000}"/>
  <bookViews>
    <workbookView xWindow="-108" yWindow="-108" windowWidth="23256" windowHeight="13176" activeTab="9" xr2:uid="{00000000-000D-0000-FFFF-FFFF00000000}"/>
  </bookViews>
  <sheets>
    <sheet name="1" sheetId="1" r:id="rId1"/>
    <sheet name="2" sheetId="4" r:id="rId2"/>
    <sheet name="3" sheetId="5" r:id="rId3"/>
    <sheet name="4" sheetId="6" r:id="rId4"/>
    <sheet name="5" sheetId="8" r:id="rId5"/>
    <sheet name="6" sheetId="9" r:id="rId6"/>
    <sheet name="8" sheetId="10" r:id="rId7"/>
    <sheet name="9" sheetId="13" r:id="rId8"/>
    <sheet name="10-1-2" sheetId="12" r:id="rId9"/>
    <sheet name="11" sheetId="14" r:id="rId10"/>
    <sheet name="Занятие 2" sheetId="2" state="hidden" r:id="rId11"/>
    <sheet name="Занятие 3" sheetId="3" state="hidden" r:id="rId12"/>
  </sheets>
  <definedNames>
    <definedName name="_xlnm._FilterDatabase" localSheetId="0" hidden="1">'1'!$AO$1:$AO$526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4" i="14" l="1"/>
  <c r="B433" i="14"/>
  <c r="B432" i="14"/>
  <c r="B431" i="14"/>
  <c r="B430" i="14"/>
  <c r="B429" i="14"/>
  <c r="B428" i="14"/>
  <c r="B427" i="14"/>
  <c r="B426" i="14"/>
  <c r="B425" i="14"/>
  <c r="B424" i="14"/>
  <c r="B423" i="14"/>
  <c r="B422" i="14"/>
  <c r="B421" i="14"/>
  <c r="B420" i="14"/>
  <c r="B419" i="14"/>
  <c r="B418" i="14"/>
  <c r="B417" i="14"/>
  <c r="B416" i="14"/>
  <c r="B415" i="14"/>
  <c r="B414" i="14"/>
  <c r="B413" i="14"/>
  <c r="B412" i="14"/>
  <c r="B411" i="14"/>
  <c r="B410" i="14"/>
  <c r="B409" i="14"/>
  <c r="B408" i="14"/>
  <c r="B407" i="14"/>
  <c r="B406" i="14"/>
  <c r="B405" i="14"/>
  <c r="B404" i="14"/>
  <c r="B403" i="14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J43" i="14"/>
  <c r="B43" i="14"/>
  <c r="B42" i="14"/>
  <c r="B41" i="14"/>
  <c r="B40" i="14"/>
  <c r="B39" i="14"/>
  <c r="B38" i="14"/>
  <c r="B37" i="14"/>
  <c r="J36" i="14"/>
  <c r="B36" i="14"/>
  <c r="J35" i="14"/>
  <c r="B35" i="14"/>
  <c r="J34" i="14"/>
  <c r="B34" i="14"/>
  <c r="J33" i="14"/>
  <c r="F33" i="14"/>
  <c r="B33" i="14"/>
  <c r="J32" i="14"/>
  <c r="J45" i="14" s="1"/>
  <c r="B32" i="14"/>
  <c r="J31" i="14"/>
  <c r="B31" i="14"/>
  <c r="J30" i="14"/>
  <c r="B30" i="14"/>
  <c r="J29" i="14"/>
  <c r="B29" i="14"/>
  <c r="J28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F12" i="14"/>
  <c r="B12" i="14"/>
  <c r="B11" i="14"/>
  <c r="F10" i="14"/>
  <c r="B10" i="14"/>
  <c r="B9" i="14"/>
  <c r="F8" i="14"/>
  <c r="B8" i="14"/>
  <c r="B7" i="14"/>
  <c r="F6" i="14"/>
  <c r="B6" i="14"/>
  <c r="B4" i="14" s="1"/>
  <c r="E5" i="14"/>
  <c r="B5" i="14"/>
  <c r="F4" i="14"/>
  <c r="D4" i="14"/>
  <c r="F136" i="14" s="1"/>
  <c r="D3" i="14"/>
  <c r="F96" i="14" s="1"/>
  <c r="E4" i="14" l="1"/>
  <c r="E3" i="14"/>
  <c r="G60" i="14" s="1"/>
  <c r="E6" i="14"/>
  <c r="F17" i="14"/>
  <c r="F58" i="14"/>
  <c r="F74" i="14"/>
  <c r="F90" i="14"/>
  <c r="F128" i="14"/>
  <c r="F160" i="14"/>
  <c r="F192" i="14"/>
  <c r="F224" i="14"/>
  <c r="F256" i="14"/>
  <c r="F288" i="14"/>
  <c r="F320" i="14"/>
  <c r="F352" i="14"/>
  <c r="F384" i="14"/>
  <c r="F416" i="14"/>
  <c r="F44" i="14"/>
  <c r="F64" i="14"/>
  <c r="F80" i="14"/>
  <c r="F200" i="14"/>
  <c r="F429" i="14"/>
  <c r="F421" i="14"/>
  <c r="F413" i="14"/>
  <c r="F405" i="14"/>
  <c r="F397" i="14"/>
  <c r="F389" i="14"/>
  <c r="F381" i="14"/>
  <c r="F373" i="14"/>
  <c r="F365" i="14"/>
  <c r="F357" i="14"/>
  <c r="F349" i="14"/>
  <c r="F341" i="14"/>
  <c r="F333" i="14"/>
  <c r="F325" i="14"/>
  <c r="F317" i="14"/>
  <c r="F309" i="14"/>
  <c r="F301" i="14"/>
  <c r="F293" i="14"/>
  <c r="F285" i="14"/>
  <c r="F277" i="14"/>
  <c r="F269" i="14"/>
  <c r="F261" i="14"/>
  <c r="F253" i="14"/>
  <c r="F245" i="14"/>
  <c r="F237" i="14"/>
  <c r="F229" i="14"/>
  <c r="F221" i="14"/>
  <c r="F213" i="14"/>
  <c r="F205" i="14"/>
  <c r="F197" i="14"/>
  <c r="F189" i="14"/>
  <c r="F181" i="14"/>
  <c r="F173" i="14"/>
  <c r="F165" i="14"/>
  <c r="F157" i="14"/>
  <c r="F149" i="14"/>
  <c r="F141" i="14"/>
  <c r="F133" i="14"/>
  <c r="F125" i="14"/>
  <c r="F117" i="14"/>
  <c r="F109" i="14"/>
  <c r="F101" i="14"/>
  <c r="F434" i="14"/>
  <c r="F426" i="14"/>
  <c r="F418" i="14"/>
  <c r="F410" i="14"/>
  <c r="F402" i="14"/>
  <c r="F394" i="14"/>
  <c r="F386" i="14"/>
  <c r="F378" i="14"/>
  <c r="F370" i="14"/>
  <c r="F362" i="14"/>
  <c r="F354" i="14"/>
  <c r="F346" i="14"/>
  <c r="F338" i="14"/>
  <c r="F330" i="14"/>
  <c r="F322" i="14"/>
  <c r="F314" i="14"/>
  <c r="F306" i="14"/>
  <c r="F298" i="14"/>
  <c r="F290" i="14"/>
  <c r="F282" i="14"/>
  <c r="F274" i="14"/>
  <c r="F266" i="14"/>
  <c r="F258" i="14"/>
  <c r="F250" i="14"/>
  <c r="F242" i="14"/>
  <c r="F234" i="14"/>
  <c r="F226" i="14"/>
  <c r="F218" i="14"/>
  <c r="F210" i="14"/>
  <c r="F202" i="14"/>
  <c r="F194" i="14"/>
  <c r="F186" i="14"/>
  <c r="F178" i="14"/>
  <c r="F170" i="14"/>
  <c r="F162" i="14"/>
  <c r="F154" i="14"/>
  <c r="F146" i="14"/>
  <c r="F138" i="14"/>
  <c r="F130" i="14"/>
  <c r="F431" i="14"/>
  <c r="F423" i="14"/>
  <c r="F415" i="14"/>
  <c r="F407" i="14"/>
  <c r="F399" i="14"/>
  <c r="F391" i="14"/>
  <c r="F383" i="14"/>
  <c r="F375" i="14"/>
  <c r="F367" i="14"/>
  <c r="F359" i="14"/>
  <c r="F351" i="14"/>
  <c r="F343" i="14"/>
  <c r="F335" i="14"/>
  <c r="F327" i="14"/>
  <c r="F319" i="14"/>
  <c r="F311" i="14"/>
  <c r="F303" i="14"/>
  <c r="F295" i="14"/>
  <c r="F287" i="14"/>
  <c r="F279" i="14"/>
  <c r="F271" i="14"/>
  <c r="F263" i="14"/>
  <c r="F255" i="14"/>
  <c r="F247" i="14"/>
  <c r="F239" i="14"/>
  <c r="F231" i="14"/>
  <c r="F223" i="14"/>
  <c r="F215" i="14"/>
  <c r="F207" i="14"/>
  <c r="F199" i="14"/>
  <c r="F191" i="14"/>
  <c r="F183" i="14"/>
  <c r="F175" i="14"/>
  <c r="F167" i="14"/>
  <c r="F159" i="14"/>
  <c r="F151" i="14"/>
  <c r="F143" i="14"/>
  <c r="F135" i="14"/>
  <c r="F127" i="14"/>
  <c r="F119" i="14"/>
  <c r="F428" i="14"/>
  <c r="F420" i="14"/>
  <c r="F412" i="14"/>
  <c r="F404" i="14"/>
  <c r="F396" i="14"/>
  <c r="F388" i="14"/>
  <c r="F380" i="14"/>
  <c r="F372" i="14"/>
  <c r="F364" i="14"/>
  <c r="F356" i="14"/>
  <c r="F348" i="14"/>
  <c r="F340" i="14"/>
  <c r="F332" i="14"/>
  <c r="F324" i="14"/>
  <c r="F316" i="14"/>
  <c r="F308" i="14"/>
  <c r="F300" i="14"/>
  <c r="F292" i="14"/>
  <c r="F284" i="14"/>
  <c r="F276" i="14"/>
  <c r="F268" i="14"/>
  <c r="F260" i="14"/>
  <c r="F252" i="14"/>
  <c r="F244" i="14"/>
  <c r="F236" i="14"/>
  <c r="F228" i="14"/>
  <c r="F220" i="14"/>
  <c r="F212" i="14"/>
  <c r="F204" i="14"/>
  <c r="F196" i="14"/>
  <c r="F188" i="14"/>
  <c r="F180" i="14"/>
  <c r="F172" i="14"/>
  <c r="F164" i="14"/>
  <c r="F156" i="14"/>
  <c r="F148" i="14"/>
  <c r="F140" i="14"/>
  <c r="F132" i="14"/>
  <c r="F124" i="14"/>
  <c r="F116" i="14"/>
  <c r="F433" i="14"/>
  <c r="F427" i="14"/>
  <c r="F419" i="14"/>
  <c r="F411" i="14"/>
  <c r="F403" i="14"/>
  <c r="F395" i="14"/>
  <c r="F387" i="14"/>
  <c r="F379" i="14"/>
  <c r="F371" i="14"/>
  <c r="F363" i="14"/>
  <c r="F355" i="14"/>
  <c r="F347" i="14"/>
  <c r="F339" i="14"/>
  <c r="F331" i="14"/>
  <c r="F323" i="14"/>
  <c r="F315" i="14"/>
  <c r="F307" i="14"/>
  <c r="F299" i="14"/>
  <c r="F291" i="14"/>
  <c r="F283" i="14"/>
  <c r="F275" i="14"/>
  <c r="F267" i="14"/>
  <c r="F259" i="14"/>
  <c r="F251" i="14"/>
  <c r="F243" i="14"/>
  <c r="F235" i="14"/>
  <c r="F227" i="14"/>
  <c r="F219" i="14"/>
  <c r="F211" i="14"/>
  <c r="F203" i="14"/>
  <c r="F195" i="14"/>
  <c r="F187" i="14"/>
  <c r="F179" i="14"/>
  <c r="F171" i="14"/>
  <c r="F163" i="14"/>
  <c r="F155" i="14"/>
  <c r="F147" i="14"/>
  <c r="F139" i="14"/>
  <c r="F131" i="14"/>
  <c r="F123" i="14"/>
  <c r="F115" i="14"/>
  <c r="F107" i="14"/>
  <c r="F99" i="14"/>
  <c r="F122" i="14"/>
  <c r="F114" i="14"/>
  <c r="F104" i="14"/>
  <c r="F95" i="14"/>
  <c r="F87" i="14"/>
  <c r="F79" i="14"/>
  <c r="F71" i="14"/>
  <c r="F63" i="14"/>
  <c r="F55" i="14"/>
  <c r="F45" i="14"/>
  <c r="F40" i="14"/>
  <c r="F34" i="14"/>
  <c r="F22" i="14"/>
  <c r="F14" i="14"/>
  <c r="F414" i="14"/>
  <c r="F409" i="14"/>
  <c r="F400" i="14"/>
  <c r="F382" i="14"/>
  <c r="F377" i="14"/>
  <c r="F368" i="14"/>
  <c r="F350" i="14"/>
  <c r="F345" i="14"/>
  <c r="F336" i="14"/>
  <c r="F318" i="14"/>
  <c r="F313" i="14"/>
  <c r="F304" i="14"/>
  <c r="F286" i="14"/>
  <c r="F281" i="14"/>
  <c r="F272" i="14"/>
  <c r="F254" i="14"/>
  <c r="F249" i="14"/>
  <c r="F240" i="14"/>
  <c r="F222" i="14"/>
  <c r="F217" i="14"/>
  <c r="F208" i="14"/>
  <c r="F190" i="14"/>
  <c r="F185" i="14"/>
  <c r="F176" i="14"/>
  <c r="F158" i="14"/>
  <c r="F153" i="14"/>
  <c r="F144" i="14"/>
  <c r="F126" i="14"/>
  <c r="F118" i="14"/>
  <c r="F92" i="14"/>
  <c r="F84" i="14"/>
  <c r="F76" i="14"/>
  <c r="F68" i="14"/>
  <c r="F60" i="14"/>
  <c r="F52" i="14"/>
  <c r="F48" i="14"/>
  <c r="F37" i="14"/>
  <c r="F29" i="14"/>
  <c r="F27" i="14"/>
  <c r="F19" i="14"/>
  <c r="F432" i="14"/>
  <c r="F121" i="14"/>
  <c r="F113" i="14"/>
  <c r="F110" i="14"/>
  <c r="F97" i="14"/>
  <c r="F89" i="14"/>
  <c r="F81" i="14"/>
  <c r="F73" i="14"/>
  <c r="F65" i="14"/>
  <c r="F57" i="14"/>
  <c r="F43" i="14"/>
  <c r="F32" i="14"/>
  <c r="F24" i="14"/>
  <c r="F422" i="14"/>
  <c r="F417" i="14"/>
  <c r="F408" i="14"/>
  <c r="F390" i="14"/>
  <c r="F385" i="14"/>
  <c r="F376" i="14"/>
  <c r="F358" i="14"/>
  <c r="F353" i="14"/>
  <c r="F344" i="14"/>
  <c r="F326" i="14"/>
  <c r="F321" i="14"/>
  <c r="F312" i="14"/>
  <c r="F294" i="14"/>
  <c r="F289" i="14"/>
  <c r="F280" i="14"/>
  <c r="F262" i="14"/>
  <c r="F257" i="14"/>
  <c r="F248" i="14"/>
  <c r="F230" i="14"/>
  <c r="F225" i="14"/>
  <c r="F216" i="14"/>
  <c r="F198" i="14"/>
  <c r="F193" i="14"/>
  <c r="F184" i="14"/>
  <c r="F166" i="14"/>
  <c r="F161" i="14"/>
  <c r="F152" i="14"/>
  <c r="F134" i="14"/>
  <c r="F129" i="14"/>
  <c r="F106" i="14"/>
  <c r="F103" i="14"/>
  <c r="F100" i="14"/>
  <c r="F94" i="14"/>
  <c r="F86" i="14"/>
  <c r="F78" i="14"/>
  <c r="F70" i="14"/>
  <c r="F62" i="14"/>
  <c r="F54" i="14"/>
  <c r="F46" i="14"/>
  <c r="F39" i="14"/>
  <c r="F35" i="14"/>
  <c r="F21" i="14"/>
  <c r="F120" i="14"/>
  <c r="F112" i="14"/>
  <c r="F91" i="14"/>
  <c r="F83" i="14"/>
  <c r="F75" i="14"/>
  <c r="F67" i="14"/>
  <c r="F59" i="14"/>
  <c r="F51" i="14"/>
  <c r="F49" i="14"/>
  <c r="F41" i="14"/>
  <c r="F30" i="14"/>
  <c r="F26" i="14"/>
  <c r="F18" i="14"/>
  <c r="F13" i="14"/>
  <c r="F105" i="14"/>
  <c r="F102" i="14"/>
  <c r="F93" i="14"/>
  <c r="F85" i="14"/>
  <c r="F77" i="14"/>
  <c r="F69" i="14"/>
  <c r="F61" i="14"/>
  <c r="F53" i="14"/>
  <c r="F47" i="14"/>
  <c r="F38" i="14"/>
  <c r="F36" i="14"/>
  <c r="F15" i="14"/>
  <c r="F23" i="14"/>
  <c r="F28" i="14"/>
  <c r="F142" i="14"/>
  <c r="F174" i="14"/>
  <c r="F206" i="14"/>
  <c r="F238" i="14"/>
  <c r="F270" i="14"/>
  <c r="F302" i="14"/>
  <c r="F334" i="14"/>
  <c r="F366" i="14"/>
  <c r="F398" i="14"/>
  <c r="F430" i="14"/>
  <c r="F31" i="14"/>
  <c r="F42" i="14"/>
  <c r="F50" i="14"/>
  <c r="F66" i="14"/>
  <c r="F82" i="14"/>
  <c r="F98" i="14"/>
  <c r="F137" i="14"/>
  <c r="F169" i="14"/>
  <c r="F201" i="14"/>
  <c r="F233" i="14"/>
  <c r="F265" i="14"/>
  <c r="F297" i="14"/>
  <c r="F329" i="14"/>
  <c r="F361" i="14"/>
  <c r="F393" i="14"/>
  <c r="F425" i="14"/>
  <c r="F168" i="14"/>
  <c r="F232" i="14"/>
  <c r="F296" i="14"/>
  <c r="F328" i="14"/>
  <c r="F360" i="14"/>
  <c r="F5" i="14"/>
  <c r="F16" i="14"/>
  <c r="F20" i="14"/>
  <c r="J46" i="14"/>
  <c r="F56" i="14"/>
  <c r="F72" i="14"/>
  <c r="F88" i="14"/>
  <c r="F150" i="14"/>
  <c r="F182" i="14"/>
  <c r="F214" i="14"/>
  <c r="F246" i="14"/>
  <c r="F278" i="14"/>
  <c r="F310" i="14"/>
  <c r="F342" i="14"/>
  <c r="F374" i="14"/>
  <c r="F406" i="14"/>
  <c r="F7" i="14"/>
  <c r="I30" i="14" s="1"/>
  <c r="F9" i="14"/>
  <c r="F11" i="14"/>
  <c r="F25" i="14"/>
  <c r="F111" i="14"/>
  <c r="F108" i="14"/>
  <c r="F264" i="14"/>
  <c r="F392" i="14"/>
  <c r="F424" i="14"/>
  <c r="F145" i="14"/>
  <c r="F177" i="14"/>
  <c r="F209" i="14"/>
  <c r="F241" i="14"/>
  <c r="F273" i="14"/>
  <c r="F305" i="14"/>
  <c r="F337" i="14"/>
  <c r="F369" i="14"/>
  <c r="F401" i="14"/>
  <c r="J48" i="14"/>
  <c r="G201" i="14"/>
  <c r="G288" i="14"/>
  <c r="G370" i="14"/>
  <c r="J42" i="14"/>
  <c r="G138" i="14"/>
  <c r="G225" i="14"/>
  <c r="G312" i="14"/>
  <c r="G394" i="14"/>
  <c r="J47" i="14"/>
  <c r="G180" i="14"/>
  <c r="G340" i="14"/>
  <c r="J44" i="14"/>
  <c r="G153" i="14"/>
  <c r="G240" i="14"/>
  <c r="G322" i="14"/>
  <c r="G418" i="14"/>
  <c r="J41" i="14"/>
  <c r="J49" i="14"/>
  <c r="G199" i="14"/>
  <c r="G332" i="14"/>
  <c r="G98" i="14"/>
  <c r="G209" i="14"/>
  <c r="G296" i="14"/>
  <c r="G378" i="14"/>
  <c r="G163" i="14" l="1"/>
  <c r="G70" i="14"/>
  <c r="G172" i="14"/>
  <c r="G385" i="14"/>
  <c r="G274" i="14"/>
  <c r="G203" i="14"/>
  <c r="G420" i="14"/>
  <c r="G323" i="14"/>
  <c r="G351" i="14"/>
  <c r="G343" i="14"/>
  <c r="G327" i="14"/>
  <c r="G319" i="14"/>
  <c r="G311" i="14"/>
  <c r="G303" i="14"/>
  <c r="G287" i="14"/>
  <c r="G207" i="14"/>
  <c r="G183" i="14"/>
  <c r="G175" i="14"/>
  <c r="G167" i="14"/>
  <c r="G159" i="14"/>
  <c r="G151" i="14"/>
  <c r="G143" i="14"/>
  <c r="G135" i="14"/>
  <c r="G127" i="14"/>
  <c r="G430" i="14"/>
  <c r="G432" i="14"/>
  <c r="G424" i="14"/>
  <c r="G416" i="14"/>
  <c r="G408" i="14"/>
  <c r="G400" i="14"/>
  <c r="G392" i="14"/>
  <c r="G414" i="14"/>
  <c r="G382" i="14"/>
  <c r="G350" i="14"/>
  <c r="G318" i="14"/>
  <c r="G286" i="14"/>
  <c r="G254" i="14"/>
  <c r="G222" i="14"/>
  <c r="G190" i="14"/>
  <c r="G158" i="14"/>
  <c r="G126" i="14"/>
  <c r="G118" i="14"/>
  <c r="G405" i="14"/>
  <c r="G373" i="14"/>
  <c r="G341" i="14"/>
  <c r="G309" i="14"/>
  <c r="G277" i="14"/>
  <c r="G245" i="14"/>
  <c r="G213" i="14"/>
  <c r="G181" i="14"/>
  <c r="G149" i="14"/>
  <c r="G110" i="14"/>
  <c r="G24" i="14"/>
  <c r="G422" i="14"/>
  <c r="G390" i="14"/>
  <c r="G358" i="14"/>
  <c r="G326" i="14"/>
  <c r="G294" i="14"/>
  <c r="G262" i="14"/>
  <c r="G230" i="14"/>
  <c r="G198" i="14"/>
  <c r="G166" i="14"/>
  <c r="G134" i="14"/>
  <c r="G46" i="14"/>
  <c r="G39" i="14"/>
  <c r="G35" i="14"/>
  <c r="G21" i="14"/>
  <c r="G413" i="14"/>
  <c r="G381" i="14"/>
  <c r="G349" i="14"/>
  <c r="G317" i="14"/>
  <c r="G285" i="14"/>
  <c r="G253" i="14"/>
  <c r="G221" i="14"/>
  <c r="G189" i="14"/>
  <c r="G157" i="14"/>
  <c r="G398" i="14"/>
  <c r="G366" i="14"/>
  <c r="G334" i="14"/>
  <c r="G302" i="14"/>
  <c r="G270" i="14"/>
  <c r="G238" i="14"/>
  <c r="G206" i="14"/>
  <c r="G174" i="14"/>
  <c r="G142" i="14"/>
  <c r="G96" i="14"/>
  <c r="G72" i="14"/>
  <c r="G64" i="14"/>
  <c r="I28" i="14"/>
  <c r="G406" i="14"/>
  <c r="G374" i="14"/>
  <c r="G342" i="14"/>
  <c r="G310" i="14"/>
  <c r="G278" i="14"/>
  <c r="G246" i="14"/>
  <c r="G214" i="14"/>
  <c r="G182" i="14"/>
  <c r="G150" i="14"/>
  <c r="G119" i="14"/>
  <c r="G111" i="14"/>
  <c r="G108" i="14"/>
  <c r="G90" i="14"/>
  <c r="G82" i="14"/>
  <c r="G74" i="14"/>
  <c r="G66" i="14"/>
  <c r="G58" i="14"/>
  <c r="G50" i="14"/>
  <c r="G31" i="14"/>
  <c r="G95" i="14"/>
  <c r="G79" i="14"/>
  <c r="G63" i="14"/>
  <c r="G25" i="14"/>
  <c r="G421" i="14"/>
  <c r="G389" i="14"/>
  <c r="G357" i="14"/>
  <c r="G325" i="14"/>
  <c r="G293" i="14"/>
  <c r="G261" i="14"/>
  <c r="G229" i="14"/>
  <c r="G197" i="14"/>
  <c r="G165" i="14"/>
  <c r="G133" i="14"/>
  <c r="G105" i="14"/>
  <c r="G99" i="14"/>
  <c r="G20" i="14"/>
  <c r="G16" i="14"/>
  <c r="G5" i="14"/>
  <c r="G36" i="14"/>
  <c r="G34" i="14"/>
  <c r="G87" i="14"/>
  <c r="G71" i="14"/>
  <c r="G55" i="14"/>
  <c r="G45" i="14"/>
  <c r="G102" i="14"/>
  <c r="G429" i="14"/>
  <c r="G397" i="14"/>
  <c r="G365" i="14"/>
  <c r="G333" i="14"/>
  <c r="G301" i="14"/>
  <c r="G269" i="14"/>
  <c r="G237" i="14"/>
  <c r="G205" i="14"/>
  <c r="G173" i="14"/>
  <c r="G141" i="14"/>
  <c r="G40" i="14"/>
  <c r="G22" i="14"/>
  <c r="G17" i="14"/>
  <c r="G85" i="14"/>
  <c r="G69" i="14"/>
  <c r="G53" i="14"/>
  <c r="G433" i="14"/>
  <c r="G144" i="14"/>
  <c r="G292" i="14"/>
  <c r="G187" i="14"/>
  <c r="G140" i="14"/>
  <c r="G121" i="14"/>
  <c r="G265" i="14"/>
  <c r="G415" i="14"/>
  <c r="G18" i="14"/>
  <c r="G316" i="14"/>
  <c r="G227" i="14"/>
  <c r="G15" i="14"/>
  <c r="G179" i="14"/>
  <c r="G59" i="14"/>
  <c r="G107" i="14"/>
  <c r="G26" i="14"/>
  <c r="G38" i="14"/>
  <c r="G9" i="14"/>
  <c r="G73" i="14"/>
  <c r="G369" i="14"/>
  <c r="G409" i="14"/>
  <c r="G216" i="14"/>
  <c r="G164" i="14"/>
  <c r="G412" i="14"/>
  <c r="G44" i="14"/>
  <c r="G428" i="14"/>
  <c r="G130" i="14"/>
  <c r="G202" i="14"/>
  <c r="G178" i="14"/>
  <c r="J4" i="14"/>
  <c r="J5" i="14" s="1"/>
  <c r="J6" i="14" s="1"/>
  <c r="J7" i="14" s="1"/>
  <c r="J8" i="14" s="1"/>
  <c r="J9" i="14" s="1"/>
  <c r="J10" i="14" s="1"/>
  <c r="J11" i="14" s="1"/>
  <c r="J12" i="14" s="1"/>
  <c r="J13" i="14" s="1"/>
  <c r="G377" i="14"/>
  <c r="G362" i="14"/>
  <c r="G193" i="14"/>
  <c r="G256" i="14"/>
  <c r="G169" i="14"/>
  <c r="G112" i="14"/>
  <c r="G379" i="14"/>
  <c r="G407" i="14"/>
  <c r="G267" i="14"/>
  <c r="G171" i="14"/>
  <c r="G52" i="14"/>
  <c r="G411" i="14"/>
  <c r="G388" i="14"/>
  <c r="G260" i="14"/>
  <c r="G132" i="14"/>
  <c r="I34" i="14"/>
  <c r="G115" i="14"/>
  <c r="G387" i="14"/>
  <c r="G220" i="14"/>
  <c r="G131" i="14"/>
  <c r="G19" i="14"/>
  <c r="G403" i="14"/>
  <c r="G147" i="14"/>
  <c r="G54" i="14"/>
  <c r="G101" i="14"/>
  <c r="G10" i="14"/>
  <c r="G28" i="14"/>
  <c r="G200" i="14"/>
  <c r="G226" i="14"/>
  <c r="G129" i="14"/>
  <c r="G273" i="14"/>
  <c r="G386" i="14"/>
  <c r="G289" i="14"/>
  <c r="G120" i="14"/>
  <c r="G219" i="14"/>
  <c r="G264" i="14"/>
  <c r="G266" i="14"/>
  <c r="G425" i="14"/>
  <c r="G242" i="14"/>
  <c r="G160" i="14"/>
  <c r="G100" i="14"/>
  <c r="G395" i="14"/>
  <c r="G255" i="14"/>
  <c r="G139" i="14"/>
  <c r="G43" i="14"/>
  <c r="G94" i="14"/>
  <c r="G51" i="14"/>
  <c r="G123" i="14"/>
  <c r="G125" i="14"/>
  <c r="I35" i="14"/>
  <c r="G92" i="14"/>
  <c r="G380" i="14"/>
  <c r="G291" i="14"/>
  <c r="G124" i="14"/>
  <c r="G371" i="14"/>
  <c r="G91" i="14"/>
  <c r="I40" i="14"/>
  <c r="I41" i="14" s="1"/>
  <c r="I42" i="14" s="1"/>
  <c r="I43" i="14" s="1"/>
  <c r="I44" i="14" s="1"/>
  <c r="I45" i="14" s="1"/>
  <c r="I46" i="14" s="1"/>
  <c r="I47" i="14" s="1"/>
  <c r="I48" i="14" s="1"/>
  <c r="I49" i="14" s="1"/>
  <c r="G47" i="14"/>
  <c r="G14" i="14"/>
  <c r="G331" i="14"/>
  <c r="G283" i="14"/>
  <c r="G315" i="14"/>
  <c r="G243" i="14"/>
  <c r="G148" i="14"/>
  <c r="G299" i="14"/>
  <c r="G211" i="14"/>
  <c r="G304" i="14"/>
  <c r="G352" i="14"/>
  <c r="G279" i="14"/>
  <c r="G155" i="14"/>
  <c r="G423" i="14"/>
  <c r="G208" i="14"/>
  <c r="G280" i="14"/>
  <c r="G250" i="14"/>
  <c r="G281" i="14"/>
  <c r="G329" i="14"/>
  <c r="G434" i="14"/>
  <c r="G328" i="14"/>
  <c r="G241" i="14"/>
  <c r="G154" i="14"/>
  <c r="G391" i="14"/>
  <c r="G236" i="14"/>
  <c r="G104" i="14"/>
  <c r="G354" i="14"/>
  <c r="G272" i="14"/>
  <c r="G185" i="14"/>
  <c r="G399" i="14"/>
  <c r="G244" i="14"/>
  <c r="G431" i="14"/>
  <c r="G344" i="14"/>
  <c r="G257" i="14"/>
  <c r="G170" i="14"/>
  <c r="G402" i="14"/>
  <c r="G320" i="14"/>
  <c r="G233" i="14"/>
  <c r="G146" i="14"/>
  <c r="G32" i="14"/>
  <c r="G251" i="14"/>
  <c r="G383" i="14"/>
  <c r="G247" i="14"/>
  <c r="G29" i="14"/>
  <c r="G347" i="14"/>
  <c r="G97" i="14"/>
  <c r="G356" i="14"/>
  <c r="G228" i="14"/>
  <c r="G117" i="14"/>
  <c r="G37" i="14"/>
  <c r="I36" i="14"/>
  <c r="G41" i="14"/>
  <c r="G284" i="14"/>
  <c r="G195" i="14"/>
  <c r="G116" i="14"/>
  <c r="G6" i="14"/>
  <c r="G339" i="14"/>
  <c r="G86" i="14"/>
  <c r="G33" i="14"/>
  <c r="G80" i="14"/>
  <c r="G12" i="14"/>
  <c r="G11" i="14"/>
  <c r="G13" i="14"/>
  <c r="G49" i="14"/>
  <c r="G252" i="14"/>
  <c r="G48" i="14"/>
  <c r="G300" i="14"/>
  <c r="G335" i="14"/>
  <c r="G361" i="14"/>
  <c r="G427" i="14"/>
  <c r="G156" i="14"/>
  <c r="G360" i="14"/>
  <c r="G295" i="14"/>
  <c r="G308" i="14"/>
  <c r="G106" i="14"/>
  <c r="G57" i="14"/>
  <c r="G62" i="14"/>
  <c r="G346" i="14"/>
  <c r="G268" i="14"/>
  <c r="G290" i="14"/>
  <c r="G113" i="14"/>
  <c r="G338" i="14"/>
  <c r="G168" i="14"/>
  <c r="G263" i="14"/>
  <c r="G368" i="14"/>
  <c r="G404" i="14"/>
  <c r="G271" i="14"/>
  <c r="G184" i="14"/>
  <c r="G410" i="14"/>
  <c r="G314" i="14"/>
  <c r="G232" i="14"/>
  <c r="G145" i="14"/>
  <c r="G364" i="14"/>
  <c r="G231" i="14"/>
  <c r="G345" i="14"/>
  <c r="G258" i="14"/>
  <c r="G176" i="14"/>
  <c r="G372" i="14"/>
  <c r="G239" i="14"/>
  <c r="G426" i="14"/>
  <c r="G330" i="14"/>
  <c r="G248" i="14"/>
  <c r="G161" i="14"/>
  <c r="G393" i="14"/>
  <c r="G306" i="14"/>
  <c r="G224" i="14"/>
  <c r="G137" i="14"/>
  <c r="I29" i="14"/>
  <c r="G375" i="14"/>
  <c r="G235" i="14"/>
  <c r="G89" i="14"/>
  <c r="G83" i="14"/>
  <c r="I31" i="14"/>
  <c r="G76" i="14"/>
  <c r="I32" i="14"/>
  <c r="G23" i="14"/>
  <c r="G355" i="14"/>
  <c r="G188" i="14"/>
  <c r="G109" i="14"/>
  <c r="G307" i="14"/>
  <c r="G30" i="14"/>
  <c r="G4" i="14"/>
  <c r="G8" i="14"/>
  <c r="G215" i="14"/>
  <c r="G419" i="14"/>
  <c r="G42" i="14"/>
  <c r="G77" i="14"/>
  <c r="G282" i="14"/>
  <c r="G313" i="14"/>
  <c r="G298" i="14"/>
  <c r="G192" i="14"/>
  <c r="G68" i="14"/>
  <c r="G67" i="14"/>
  <c r="G61" i="14"/>
  <c r="G186" i="14"/>
  <c r="G217" i="14"/>
  <c r="G376" i="14"/>
  <c r="G191" i="14"/>
  <c r="G56" i="14"/>
  <c r="G177" i="14"/>
  <c r="G122" i="14"/>
  <c r="G276" i="14"/>
  <c r="G337" i="14"/>
  <c r="G396" i="14"/>
  <c r="G114" i="14"/>
  <c r="G194" i="14"/>
  <c r="G353" i="14"/>
  <c r="G401" i="14"/>
  <c r="G305" i="14"/>
  <c r="G218" i="14"/>
  <c r="G136" i="14"/>
  <c r="G359" i="14"/>
  <c r="G204" i="14"/>
  <c r="G336" i="14"/>
  <c r="G249" i="14"/>
  <c r="G162" i="14"/>
  <c r="G367" i="14"/>
  <c r="G212" i="14"/>
  <c r="G417" i="14"/>
  <c r="G321" i="14"/>
  <c r="G234" i="14"/>
  <c r="G152" i="14"/>
  <c r="G384" i="14"/>
  <c r="G297" i="14"/>
  <c r="G210" i="14"/>
  <c r="G128" i="14"/>
  <c r="G81" i="14"/>
  <c r="G363" i="14"/>
  <c r="G223" i="14"/>
  <c r="G84" i="14"/>
  <c r="G78" i="14"/>
  <c r="G65" i="14"/>
  <c r="G324" i="14"/>
  <c r="G196" i="14"/>
  <c r="G88" i="14"/>
  <c r="I33" i="14"/>
  <c r="G348" i="14"/>
  <c r="G259" i="14"/>
  <c r="G103" i="14"/>
  <c r="G275" i="14"/>
  <c r="G75" i="14"/>
  <c r="G27" i="14"/>
  <c r="G93" i="14"/>
  <c r="G7" i="14"/>
  <c r="J505" i="13" l="1"/>
  <c r="H505" i="13"/>
  <c r="F505" i="13"/>
  <c r="D505" i="13"/>
  <c r="B505" i="13"/>
  <c r="J504" i="13"/>
  <c r="H504" i="13"/>
  <c r="F504" i="13"/>
  <c r="D504" i="13"/>
  <c r="B504" i="13"/>
  <c r="J503" i="13"/>
  <c r="H503" i="13"/>
  <c r="F503" i="13"/>
  <c r="D503" i="13"/>
  <c r="B503" i="13"/>
  <c r="J502" i="13"/>
  <c r="H502" i="13"/>
  <c r="F502" i="13"/>
  <c r="D502" i="13"/>
  <c r="B502" i="13"/>
  <c r="J501" i="13"/>
  <c r="H501" i="13"/>
  <c r="F501" i="13"/>
  <c r="D501" i="13"/>
  <c r="B501" i="13"/>
  <c r="J500" i="13"/>
  <c r="H500" i="13"/>
  <c r="F500" i="13"/>
  <c r="D500" i="13"/>
  <c r="B500" i="13"/>
  <c r="J499" i="13"/>
  <c r="H499" i="13"/>
  <c r="F499" i="13"/>
  <c r="D499" i="13"/>
  <c r="B499" i="13"/>
  <c r="J498" i="13"/>
  <c r="H498" i="13"/>
  <c r="F498" i="13"/>
  <c r="D498" i="13"/>
  <c r="B498" i="13"/>
  <c r="J497" i="13"/>
  <c r="H497" i="13"/>
  <c r="F497" i="13"/>
  <c r="D497" i="13"/>
  <c r="B497" i="13"/>
  <c r="J496" i="13"/>
  <c r="H496" i="13"/>
  <c r="F496" i="13"/>
  <c r="D496" i="13"/>
  <c r="B496" i="13"/>
  <c r="J495" i="13"/>
  <c r="H495" i="13"/>
  <c r="F495" i="13"/>
  <c r="D495" i="13"/>
  <c r="B495" i="13"/>
  <c r="J494" i="13"/>
  <c r="H494" i="13"/>
  <c r="F494" i="13"/>
  <c r="D494" i="13"/>
  <c r="B494" i="13"/>
  <c r="J493" i="13"/>
  <c r="H493" i="13"/>
  <c r="F493" i="13"/>
  <c r="D493" i="13"/>
  <c r="B493" i="13"/>
  <c r="J492" i="13"/>
  <c r="H492" i="13"/>
  <c r="F492" i="13"/>
  <c r="D492" i="13"/>
  <c r="B492" i="13"/>
  <c r="J491" i="13"/>
  <c r="H491" i="13"/>
  <c r="F491" i="13"/>
  <c r="D491" i="13"/>
  <c r="B491" i="13"/>
  <c r="J490" i="13"/>
  <c r="H490" i="13"/>
  <c r="F490" i="13"/>
  <c r="D490" i="13"/>
  <c r="B490" i="13"/>
  <c r="J489" i="13"/>
  <c r="H489" i="13"/>
  <c r="F489" i="13"/>
  <c r="D489" i="13"/>
  <c r="B489" i="13"/>
  <c r="J488" i="13"/>
  <c r="H488" i="13"/>
  <c r="F488" i="13"/>
  <c r="D488" i="13"/>
  <c r="B488" i="13"/>
  <c r="J487" i="13"/>
  <c r="H487" i="13"/>
  <c r="F487" i="13"/>
  <c r="D487" i="13"/>
  <c r="B487" i="13"/>
  <c r="J486" i="13"/>
  <c r="H486" i="13"/>
  <c r="F486" i="13"/>
  <c r="D486" i="13"/>
  <c r="B486" i="13"/>
  <c r="J485" i="13"/>
  <c r="H485" i="13"/>
  <c r="F485" i="13"/>
  <c r="D485" i="13"/>
  <c r="B485" i="13"/>
  <c r="J484" i="13"/>
  <c r="H484" i="13"/>
  <c r="F484" i="13"/>
  <c r="D484" i="13"/>
  <c r="B484" i="13"/>
  <c r="J483" i="13"/>
  <c r="H483" i="13"/>
  <c r="F483" i="13"/>
  <c r="D483" i="13"/>
  <c r="B483" i="13"/>
  <c r="J482" i="13"/>
  <c r="H482" i="13"/>
  <c r="F482" i="13"/>
  <c r="D482" i="13"/>
  <c r="B482" i="13"/>
  <c r="J481" i="13"/>
  <c r="H481" i="13"/>
  <c r="F481" i="13"/>
  <c r="D481" i="13"/>
  <c r="B481" i="13"/>
  <c r="J480" i="13"/>
  <c r="H480" i="13"/>
  <c r="F480" i="13"/>
  <c r="D480" i="13"/>
  <c r="B480" i="13"/>
  <c r="J479" i="13"/>
  <c r="H479" i="13"/>
  <c r="F479" i="13"/>
  <c r="D479" i="13"/>
  <c r="B479" i="13"/>
  <c r="J478" i="13"/>
  <c r="H478" i="13"/>
  <c r="F478" i="13"/>
  <c r="D478" i="13"/>
  <c r="B478" i="13"/>
  <c r="J477" i="13"/>
  <c r="H477" i="13"/>
  <c r="F477" i="13"/>
  <c r="D477" i="13"/>
  <c r="B477" i="13"/>
  <c r="J476" i="13"/>
  <c r="H476" i="13"/>
  <c r="F476" i="13"/>
  <c r="D476" i="13"/>
  <c r="B476" i="13"/>
  <c r="J475" i="13"/>
  <c r="H475" i="13"/>
  <c r="F475" i="13"/>
  <c r="D475" i="13"/>
  <c r="B475" i="13"/>
  <c r="J474" i="13"/>
  <c r="H474" i="13"/>
  <c r="F474" i="13"/>
  <c r="D474" i="13"/>
  <c r="B474" i="13"/>
  <c r="J473" i="13"/>
  <c r="H473" i="13"/>
  <c r="F473" i="13"/>
  <c r="D473" i="13"/>
  <c r="B473" i="13"/>
  <c r="J472" i="13"/>
  <c r="H472" i="13"/>
  <c r="F472" i="13"/>
  <c r="D472" i="13"/>
  <c r="B472" i="13"/>
  <c r="J471" i="13"/>
  <c r="H471" i="13"/>
  <c r="F471" i="13"/>
  <c r="D471" i="13"/>
  <c r="B471" i="13"/>
  <c r="J470" i="13"/>
  <c r="H470" i="13"/>
  <c r="F470" i="13"/>
  <c r="D470" i="13"/>
  <c r="B470" i="13"/>
  <c r="J469" i="13"/>
  <c r="H469" i="13"/>
  <c r="F469" i="13"/>
  <c r="D469" i="13"/>
  <c r="B469" i="13"/>
  <c r="J468" i="13"/>
  <c r="H468" i="13"/>
  <c r="F468" i="13"/>
  <c r="D468" i="13"/>
  <c r="B468" i="13"/>
  <c r="J467" i="13"/>
  <c r="H467" i="13"/>
  <c r="F467" i="13"/>
  <c r="D467" i="13"/>
  <c r="B467" i="13"/>
  <c r="J466" i="13"/>
  <c r="H466" i="13"/>
  <c r="F466" i="13"/>
  <c r="D466" i="13"/>
  <c r="B466" i="13"/>
  <c r="J465" i="13"/>
  <c r="H465" i="13"/>
  <c r="F465" i="13"/>
  <c r="D465" i="13"/>
  <c r="B465" i="13"/>
  <c r="J464" i="13"/>
  <c r="H464" i="13"/>
  <c r="F464" i="13"/>
  <c r="D464" i="13"/>
  <c r="B464" i="13"/>
  <c r="J463" i="13"/>
  <c r="H463" i="13"/>
  <c r="F463" i="13"/>
  <c r="D463" i="13"/>
  <c r="B463" i="13"/>
  <c r="J462" i="13"/>
  <c r="H462" i="13"/>
  <c r="F462" i="13"/>
  <c r="D462" i="13"/>
  <c r="B462" i="13"/>
  <c r="J461" i="13"/>
  <c r="H461" i="13"/>
  <c r="F461" i="13"/>
  <c r="D461" i="13"/>
  <c r="B461" i="13"/>
  <c r="J460" i="13"/>
  <c r="H460" i="13"/>
  <c r="F460" i="13"/>
  <c r="D460" i="13"/>
  <c r="B460" i="13"/>
  <c r="J459" i="13"/>
  <c r="H459" i="13"/>
  <c r="F459" i="13"/>
  <c r="D459" i="13"/>
  <c r="B459" i="13"/>
  <c r="J458" i="13"/>
  <c r="H458" i="13"/>
  <c r="F458" i="13"/>
  <c r="D458" i="13"/>
  <c r="B458" i="13"/>
  <c r="J457" i="13"/>
  <c r="H457" i="13"/>
  <c r="F457" i="13"/>
  <c r="D457" i="13"/>
  <c r="B457" i="13"/>
  <c r="J456" i="13"/>
  <c r="H456" i="13"/>
  <c r="F456" i="13"/>
  <c r="D456" i="13"/>
  <c r="B456" i="13"/>
  <c r="J455" i="13"/>
  <c r="H455" i="13"/>
  <c r="F455" i="13"/>
  <c r="D455" i="13"/>
  <c r="B455" i="13"/>
  <c r="J454" i="13"/>
  <c r="H454" i="13"/>
  <c r="F454" i="13"/>
  <c r="D454" i="13"/>
  <c r="B454" i="13"/>
  <c r="J453" i="13"/>
  <c r="H453" i="13"/>
  <c r="F453" i="13"/>
  <c r="D453" i="13"/>
  <c r="B453" i="13"/>
  <c r="J452" i="13"/>
  <c r="H452" i="13"/>
  <c r="F452" i="13"/>
  <c r="D452" i="13"/>
  <c r="B452" i="13"/>
  <c r="J451" i="13"/>
  <c r="H451" i="13"/>
  <c r="F451" i="13"/>
  <c r="D451" i="13"/>
  <c r="B451" i="13"/>
  <c r="J450" i="13"/>
  <c r="H450" i="13"/>
  <c r="F450" i="13"/>
  <c r="D450" i="13"/>
  <c r="B450" i="13"/>
  <c r="J449" i="13"/>
  <c r="H449" i="13"/>
  <c r="F449" i="13"/>
  <c r="D449" i="13"/>
  <c r="B449" i="13"/>
  <c r="J448" i="13"/>
  <c r="H448" i="13"/>
  <c r="F448" i="13"/>
  <c r="D448" i="13"/>
  <c r="B448" i="13"/>
  <c r="J447" i="13"/>
  <c r="H447" i="13"/>
  <c r="F447" i="13"/>
  <c r="D447" i="13"/>
  <c r="B447" i="13"/>
  <c r="J446" i="13"/>
  <c r="H446" i="13"/>
  <c r="F446" i="13"/>
  <c r="D446" i="13"/>
  <c r="B446" i="13"/>
  <c r="J445" i="13"/>
  <c r="H445" i="13"/>
  <c r="F445" i="13"/>
  <c r="D445" i="13"/>
  <c r="B445" i="13"/>
  <c r="J444" i="13"/>
  <c r="H444" i="13"/>
  <c r="F444" i="13"/>
  <c r="D444" i="13"/>
  <c r="B444" i="13"/>
  <c r="J443" i="13"/>
  <c r="H443" i="13"/>
  <c r="F443" i="13"/>
  <c r="D443" i="13"/>
  <c r="B443" i="13"/>
  <c r="J442" i="13"/>
  <c r="H442" i="13"/>
  <c r="F442" i="13"/>
  <c r="D442" i="13"/>
  <c r="B442" i="13"/>
  <c r="J441" i="13"/>
  <c r="H441" i="13"/>
  <c r="F441" i="13"/>
  <c r="D441" i="13"/>
  <c r="B441" i="13"/>
  <c r="J440" i="13"/>
  <c r="H440" i="13"/>
  <c r="F440" i="13"/>
  <c r="D440" i="13"/>
  <c r="B440" i="13"/>
  <c r="J439" i="13"/>
  <c r="H439" i="13"/>
  <c r="F439" i="13"/>
  <c r="D439" i="13"/>
  <c r="B439" i="13"/>
  <c r="J438" i="13"/>
  <c r="H438" i="13"/>
  <c r="F438" i="13"/>
  <c r="D438" i="13"/>
  <c r="B438" i="13"/>
  <c r="J437" i="13"/>
  <c r="H437" i="13"/>
  <c r="F437" i="13"/>
  <c r="D437" i="13"/>
  <c r="B437" i="13"/>
  <c r="J436" i="13"/>
  <c r="H436" i="13"/>
  <c r="F436" i="13"/>
  <c r="D436" i="13"/>
  <c r="B436" i="13"/>
  <c r="J435" i="13"/>
  <c r="H435" i="13"/>
  <c r="F435" i="13"/>
  <c r="D435" i="13"/>
  <c r="B435" i="13"/>
  <c r="J434" i="13"/>
  <c r="H434" i="13"/>
  <c r="F434" i="13"/>
  <c r="D434" i="13"/>
  <c r="B434" i="13"/>
  <c r="J433" i="13"/>
  <c r="H433" i="13"/>
  <c r="F433" i="13"/>
  <c r="D433" i="13"/>
  <c r="B433" i="13"/>
  <c r="J432" i="13"/>
  <c r="H432" i="13"/>
  <c r="F432" i="13"/>
  <c r="D432" i="13"/>
  <c r="B432" i="13"/>
  <c r="J431" i="13"/>
  <c r="H431" i="13"/>
  <c r="F431" i="13"/>
  <c r="D431" i="13"/>
  <c r="B431" i="13"/>
  <c r="J430" i="13"/>
  <c r="H430" i="13"/>
  <c r="F430" i="13"/>
  <c r="D430" i="13"/>
  <c r="B430" i="13"/>
  <c r="J429" i="13"/>
  <c r="H429" i="13"/>
  <c r="F429" i="13"/>
  <c r="D429" i="13"/>
  <c r="B429" i="13"/>
  <c r="J428" i="13"/>
  <c r="H428" i="13"/>
  <c r="F428" i="13"/>
  <c r="D428" i="13"/>
  <c r="B428" i="13"/>
  <c r="J427" i="13"/>
  <c r="H427" i="13"/>
  <c r="F427" i="13"/>
  <c r="D427" i="13"/>
  <c r="B427" i="13"/>
  <c r="J426" i="13"/>
  <c r="H426" i="13"/>
  <c r="F426" i="13"/>
  <c r="D426" i="13"/>
  <c r="B426" i="13"/>
  <c r="J425" i="13"/>
  <c r="H425" i="13"/>
  <c r="F425" i="13"/>
  <c r="D425" i="13"/>
  <c r="B425" i="13"/>
  <c r="J424" i="13"/>
  <c r="H424" i="13"/>
  <c r="F424" i="13"/>
  <c r="D424" i="13"/>
  <c r="B424" i="13"/>
  <c r="J423" i="13"/>
  <c r="H423" i="13"/>
  <c r="F423" i="13"/>
  <c r="D423" i="13"/>
  <c r="B423" i="13"/>
  <c r="J422" i="13"/>
  <c r="H422" i="13"/>
  <c r="F422" i="13"/>
  <c r="D422" i="13"/>
  <c r="B422" i="13"/>
  <c r="J421" i="13"/>
  <c r="H421" i="13"/>
  <c r="F421" i="13"/>
  <c r="D421" i="13"/>
  <c r="B421" i="13"/>
  <c r="J420" i="13"/>
  <c r="H420" i="13"/>
  <c r="F420" i="13"/>
  <c r="D420" i="13"/>
  <c r="B420" i="13"/>
  <c r="J419" i="13"/>
  <c r="H419" i="13"/>
  <c r="F419" i="13"/>
  <c r="D419" i="13"/>
  <c r="B419" i="13"/>
  <c r="J418" i="13"/>
  <c r="H418" i="13"/>
  <c r="F418" i="13"/>
  <c r="D418" i="13"/>
  <c r="B418" i="13"/>
  <c r="J417" i="13"/>
  <c r="H417" i="13"/>
  <c r="F417" i="13"/>
  <c r="D417" i="13"/>
  <c r="B417" i="13"/>
  <c r="J416" i="13"/>
  <c r="H416" i="13"/>
  <c r="F416" i="13"/>
  <c r="D416" i="13"/>
  <c r="B416" i="13"/>
  <c r="J415" i="13"/>
  <c r="H415" i="13"/>
  <c r="F415" i="13"/>
  <c r="D415" i="13"/>
  <c r="B415" i="13"/>
  <c r="J414" i="13"/>
  <c r="H414" i="13"/>
  <c r="F414" i="13"/>
  <c r="D414" i="13"/>
  <c r="B414" i="13"/>
  <c r="J413" i="13"/>
  <c r="H413" i="13"/>
  <c r="F413" i="13"/>
  <c r="D413" i="13"/>
  <c r="B413" i="13"/>
  <c r="J412" i="13"/>
  <c r="H412" i="13"/>
  <c r="F412" i="13"/>
  <c r="D412" i="13"/>
  <c r="B412" i="13"/>
  <c r="J411" i="13"/>
  <c r="H411" i="13"/>
  <c r="F411" i="13"/>
  <c r="D411" i="13"/>
  <c r="B411" i="13"/>
  <c r="J410" i="13"/>
  <c r="H410" i="13"/>
  <c r="F410" i="13"/>
  <c r="D410" i="13"/>
  <c r="B410" i="13"/>
  <c r="J409" i="13"/>
  <c r="H409" i="13"/>
  <c r="F409" i="13"/>
  <c r="D409" i="13"/>
  <c r="B409" i="13"/>
  <c r="J408" i="13"/>
  <c r="H408" i="13"/>
  <c r="F408" i="13"/>
  <c r="D408" i="13"/>
  <c r="B408" i="13"/>
  <c r="J407" i="13"/>
  <c r="H407" i="13"/>
  <c r="F407" i="13"/>
  <c r="D407" i="13"/>
  <c r="B407" i="13"/>
  <c r="J406" i="13"/>
  <c r="H406" i="13"/>
  <c r="F406" i="13"/>
  <c r="D406" i="13"/>
  <c r="B406" i="13"/>
  <c r="J405" i="13"/>
  <c r="H405" i="13"/>
  <c r="F405" i="13"/>
  <c r="D405" i="13"/>
  <c r="B405" i="13"/>
  <c r="J404" i="13"/>
  <c r="H404" i="13"/>
  <c r="F404" i="13"/>
  <c r="D404" i="13"/>
  <c r="B404" i="13"/>
  <c r="J403" i="13"/>
  <c r="H403" i="13"/>
  <c r="F403" i="13"/>
  <c r="D403" i="13"/>
  <c r="B403" i="13"/>
  <c r="J402" i="13"/>
  <c r="H402" i="13"/>
  <c r="F402" i="13"/>
  <c r="D402" i="13"/>
  <c r="B402" i="13"/>
  <c r="J401" i="13"/>
  <c r="H401" i="13"/>
  <c r="F401" i="13"/>
  <c r="D401" i="13"/>
  <c r="B401" i="13"/>
  <c r="J400" i="13"/>
  <c r="H400" i="13"/>
  <c r="F400" i="13"/>
  <c r="D400" i="13"/>
  <c r="B400" i="13"/>
  <c r="J399" i="13"/>
  <c r="H399" i="13"/>
  <c r="F399" i="13"/>
  <c r="D399" i="13"/>
  <c r="B399" i="13"/>
  <c r="J398" i="13"/>
  <c r="H398" i="13"/>
  <c r="F398" i="13"/>
  <c r="D398" i="13"/>
  <c r="B398" i="13"/>
  <c r="J397" i="13"/>
  <c r="H397" i="13"/>
  <c r="F397" i="13"/>
  <c r="D397" i="13"/>
  <c r="B397" i="13"/>
  <c r="J396" i="13"/>
  <c r="H396" i="13"/>
  <c r="F396" i="13"/>
  <c r="D396" i="13"/>
  <c r="B396" i="13"/>
  <c r="J395" i="13"/>
  <c r="H395" i="13"/>
  <c r="F395" i="13"/>
  <c r="D395" i="13"/>
  <c r="B395" i="13"/>
  <c r="J394" i="13"/>
  <c r="H394" i="13"/>
  <c r="F394" i="13"/>
  <c r="D394" i="13"/>
  <c r="B394" i="13"/>
  <c r="J393" i="13"/>
  <c r="H393" i="13"/>
  <c r="F393" i="13"/>
  <c r="D393" i="13"/>
  <c r="B393" i="13"/>
  <c r="J392" i="13"/>
  <c r="H392" i="13"/>
  <c r="F392" i="13"/>
  <c r="D392" i="13"/>
  <c r="B392" i="13"/>
  <c r="J391" i="13"/>
  <c r="H391" i="13"/>
  <c r="F391" i="13"/>
  <c r="D391" i="13"/>
  <c r="B391" i="13"/>
  <c r="J390" i="13"/>
  <c r="H390" i="13"/>
  <c r="F390" i="13"/>
  <c r="D390" i="13"/>
  <c r="B390" i="13"/>
  <c r="J389" i="13"/>
  <c r="H389" i="13"/>
  <c r="F389" i="13"/>
  <c r="D389" i="13"/>
  <c r="B389" i="13"/>
  <c r="J388" i="13"/>
  <c r="H388" i="13"/>
  <c r="F388" i="13"/>
  <c r="D388" i="13"/>
  <c r="B388" i="13"/>
  <c r="J387" i="13"/>
  <c r="H387" i="13"/>
  <c r="F387" i="13"/>
  <c r="D387" i="13"/>
  <c r="B387" i="13"/>
  <c r="J386" i="13"/>
  <c r="H386" i="13"/>
  <c r="F386" i="13"/>
  <c r="D386" i="13"/>
  <c r="B386" i="13"/>
  <c r="J385" i="13"/>
  <c r="H385" i="13"/>
  <c r="F385" i="13"/>
  <c r="D385" i="13"/>
  <c r="B385" i="13"/>
  <c r="J384" i="13"/>
  <c r="H384" i="13"/>
  <c r="F384" i="13"/>
  <c r="D384" i="13"/>
  <c r="B384" i="13"/>
  <c r="J383" i="13"/>
  <c r="H383" i="13"/>
  <c r="F383" i="13"/>
  <c r="D383" i="13"/>
  <c r="B383" i="13"/>
  <c r="J382" i="13"/>
  <c r="H382" i="13"/>
  <c r="F382" i="13"/>
  <c r="D382" i="13"/>
  <c r="B382" i="13"/>
  <c r="J381" i="13"/>
  <c r="H381" i="13"/>
  <c r="F381" i="13"/>
  <c r="D381" i="13"/>
  <c r="B381" i="13"/>
  <c r="J380" i="13"/>
  <c r="H380" i="13"/>
  <c r="F380" i="13"/>
  <c r="D380" i="13"/>
  <c r="B380" i="13"/>
  <c r="J379" i="13"/>
  <c r="H379" i="13"/>
  <c r="F379" i="13"/>
  <c r="D379" i="13"/>
  <c r="B379" i="13"/>
  <c r="J378" i="13"/>
  <c r="H378" i="13"/>
  <c r="F378" i="13"/>
  <c r="D378" i="13"/>
  <c r="B378" i="13"/>
  <c r="J377" i="13"/>
  <c r="H377" i="13"/>
  <c r="F377" i="13"/>
  <c r="D377" i="13"/>
  <c r="B377" i="13"/>
  <c r="J376" i="13"/>
  <c r="H376" i="13"/>
  <c r="F376" i="13"/>
  <c r="D376" i="13"/>
  <c r="B376" i="13"/>
  <c r="J375" i="13"/>
  <c r="H375" i="13"/>
  <c r="F375" i="13"/>
  <c r="D375" i="13"/>
  <c r="B375" i="13"/>
  <c r="J374" i="13"/>
  <c r="H374" i="13"/>
  <c r="F374" i="13"/>
  <c r="D374" i="13"/>
  <c r="B374" i="13"/>
  <c r="J373" i="13"/>
  <c r="H373" i="13"/>
  <c r="F373" i="13"/>
  <c r="D373" i="13"/>
  <c r="B373" i="13"/>
  <c r="J372" i="13"/>
  <c r="H372" i="13"/>
  <c r="F372" i="13"/>
  <c r="D372" i="13"/>
  <c r="B372" i="13"/>
  <c r="J371" i="13"/>
  <c r="H371" i="13"/>
  <c r="F371" i="13"/>
  <c r="D371" i="13"/>
  <c r="B371" i="13"/>
  <c r="J370" i="13"/>
  <c r="H370" i="13"/>
  <c r="F370" i="13"/>
  <c r="D370" i="13"/>
  <c r="B370" i="13"/>
  <c r="J369" i="13"/>
  <c r="H369" i="13"/>
  <c r="F369" i="13"/>
  <c r="D369" i="13"/>
  <c r="B369" i="13"/>
  <c r="J368" i="13"/>
  <c r="H368" i="13"/>
  <c r="F368" i="13"/>
  <c r="D368" i="13"/>
  <c r="B368" i="13"/>
  <c r="J367" i="13"/>
  <c r="H367" i="13"/>
  <c r="F367" i="13"/>
  <c r="D367" i="13"/>
  <c r="B367" i="13"/>
  <c r="J366" i="13"/>
  <c r="H366" i="13"/>
  <c r="F366" i="13"/>
  <c r="D366" i="13"/>
  <c r="B366" i="13"/>
  <c r="J365" i="13"/>
  <c r="H365" i="13"/>
  <c r="F365" i="13"/>
  <c r="D365" i="13"/>
  <c r="B365" i="13"/>
  <c r="J364" i="13"/>
  <c r="H364" i="13"/>
  <c r="F364" i="13"/>
  <c r="D364" i="13"/>
  <c r="B364" i="13"/>
  <c r="J363" i="13"/>
  <c r="H363" i="13"/>
  <c r="F363" i="13"/>
  <c r="D363" i="13"/>
  <c r="B363" i="13"/>
  <c r="J362" i="13"/>
  <c r="H362" i="13"/>
  <c r="F362" i="13"/>
  <c r="D362" i="13"/>
  <c r="B362" i="13"/>
  <c r="J361" i="13"/>
  <c r="H361" i="13"/>
  <c r="F361" i="13"/>
  <c r="D361" i="13"/>
  <c r="B361" i="13"/>
  <c r="J360" i="13"/>
  <c r="H360" i="13"/>
  <c r="F360" i="13"/>
  <c r="D360" i="13"/>
  <c r="B360" i="13"/>
  <c r="J359" i="13"/>
  <c r="H359" i="13"/>
  <c r="F359" i="13"/>
  <c r="D359" i="13"/>
  <c r="B359" i="13"/>
  <c r="J358" i="13"/>
  <c r="H358" i="13"/>
  <c r="F358" i="13"/>
  <c r="D358" i="13"/>
  <c r="B358" i="13"/>
  <c r="J357" i="13"/>
  <c r="H357" i="13"/>
  <c r="F357" i="13"/>
  <c r="D357" i="13"/>
  <c r="B357" i="13"/>
  <c r="J356" i="13"/>
  <c r="H356" i="13"/>
  <c r="F356" i="13"/>
  <c r="D356" i="13"/>
  <c r="B356" i="13"/>
  <c r="J355" i="13"/>
  <c r="H355" i="13"/>
  <c r="F355" i="13"/>
  <c r="D355" i="13"/>
  <c r="B355" i="13"/>
  <c r="J354" i="13"/>
  <c r="H354" i="13"/>
  <c r="F354" i="13"/>
  <c r="D354" i="13"/>
  <c r="B354" i="13"/>
  <c r="J353" i="13"/>
  <c r="H353" i="13"/>
  <c r="F353" i="13"/>
  <c r="D353" i="13"/>
  <c r="B353" i="13"/>
  <c r="J352" i="13"/>
  <c r="H352" i="13"/>
  <c r="F352" i="13"/>
  <c r="D352" i="13"/>
  <c r="B352" i="13"/>
  <c r="J351" i="13"/>
  <c r="H351" i="13"/>
  <c r="F351" i="13"/>
  <c r="D351" i="13"/>
  <c r="B351" i="13"/>
  <c r="J350" i="13"/>
  <c r="H350" i="13"/>
  <c r="F350" i="13"/>
  <c r="D350" i="13"/>
  <c r="B350" i="13"/>
  <c r="J349" i="13"/>
  <c r="H349" i="13"/>
  <c r="F349" i="13"/>
  <c r="D349" i="13"/>
  <c r="B349" i="13"/>
  <c r="J348" i="13"/>
  <c r="H348" i="13"/>
  <c r="F348" i="13"/>
  <c r="D348" i="13"/>
  <c r="B348" i="13"/>
  <c r="J347" i="13"/>
  <c r="H347" i="13"/>
  <c r="F347" i="13"/>
  <c r="D347" i="13"/>
  <c r="B347" i="13"/>
  <c r="J346" i="13"/>
  <c r="H346" i="13"/>
  <c r="F346" i="13"/>
  <c r="D346" i="13"/>
  <c r="B346" i="13"/>
  <c r="J345" i="13"/>
  <c r="H345" i="13"/>
  <c r="F345" i="13"/>
  <c r="D345" i="13"/>
  <c r="B345" i="13"/>
  <c r="J344" i="13"/>
  <c r="H344" i="13"/>
  <c r="F344" i="13"/>
  <c r="D344" i="13"/>
  <c r="B344" i="13"/>
  <c r="J343" i="13"/>
  <c r="H343" i="13"/>
  <c r="F343" i="13"/>
  <c r="D343" i="13"/>
  <c r="B343" i="13"/>
  <c r="J342" i="13"/>
  <c r="H342" i="13"/>
  <c r="F342" i="13"/>
  <c r="D342" i="13"/>
  <c r="B342" i="13"/>
  <c r="J341" i="13"/>
  <c r="H341" i="13"/>
  <c r="F341" i="13"/>
  <c r="D341" i="13"/>
  <c r="B341" i="13"/>
  <c r="J340" i="13"/>
  <c r="H340" i="13"/>
  <c r="F340" i="13"/>
  <c r="D340" i="13"/>
  <c r="B340" i="13"/>
  <c r="J339" i="13"/>
  <c r="H339" i="13"/>
  <c r="F339" i="13"/>
  <c r="D339" i="13"/>
  <c r="B339" i="13"/>
  <c r="J338" i="13"/>
  <c r="H338" i="13"/>
  <c r="F338" i="13"/>
  <c r="D338" i="13"/>
  <c r="B338" i="13"/>
  <c r="J337" i="13"/>
  <c r="H337" i="13"/>
  <c r="F337" i="13"/>
  <c r="D337" i="13"/>
  <c r="B337" i="13"/>
  <c r="J336" i="13"/>
  <c r="H336" i="13"/>
  <c r="F336" i="13"/>
  <c r="D336" i="13"/>
  <c r="B336" i="13"/>
  <c r="J335" i="13"/>
  <c r="H335" i="13"/>
  <c r="F335" i="13"/>
  <c r="D335" i="13"/>
  <c r="B335" i="13"/>
  <c r="J334" i="13"/>
  <c r="H334" i="13"/>
  <c r="F334" i="13"/>
  <c r="D334" i="13"/>
  <c r="B334" i="13"/>
  <c r="J333" i="13"/>
  <c r="H333" i="13"/>
  <c r="F333" i="13"/>
  <c r="D333" i="13"/>
  <c r="B333" i="13"/>
  <c r="J332" i="13"/>
  <c r="H332" i="13"/>
  <c r="F332" i="13"/>
  <c r="D332" i="13"/>
  <c r="B332" i="13"/>
  <c r="J331" i="13"/>
  <c r="H331" i="13"/>
  <c r="F331" i="13"/>
  <c r="D331" i="13"/>
  <c r="B331" i="13"/>
  <c r="J330" i="13"/>
  <c r="H330" i="13"/>
  <c r="F330" i="13"/>
  <c r="D330" i="13"/>
  <c r="B330" i="13"/>
  <c r="J329" i="13"/>
  <c r="H329" i="13"/>
  <c r="F329" i="13"/>
  <c r="D329" i="13"/>
  <c r="B329" i="13"/>
  <c r="J328" i="13"/>
  <c r="H328" i="13"/>
  <c r="F328" i="13"/>
  <c r="D328" i="13"/>
  <c r="B328" i="13"/>
  <c r="J327" i="13"/>
  <c r="H327" i="13"/>
  <c r="F327" i="13"/>
  <c r="D327" i="13"/>
  <c r="B327" i="13"/>
  <c r="J326" i="13"/>
  <c r="H326" i="13"/>
  <c r="F326" i="13"/>
  <c r="D326" i="13"/>
  <c r="B326" i="13"/>
  <c r="J325" i="13"/>
  <c r="H325" i="13"/>
  <c r="F325" i="13"/>
  <c r="D325" i="13"/>
  <c r="B325" i="13"/>
  <c r="J324" i="13"/>
  <c r="H324" i="13"/>
  <c r="F324" i="13"/>
  <c r="D324" i="13"/>
  <c r="B324" i="13"/>
  <c r="J323" i="13"/>
  <c r="H323" i="13"/>
  <c r="F323" i="13"/>
  <c r="D323" i="13"/>
  <c r="B323" i="13"/>
  <c r="J322" i="13"/>
  <c r="H322" i="13"/>
  <c r="F322" i="13"/>
  <c r="D322" i="13"/>
  <c r="B322" i="13"/>
  <c r="J321" i="13"/>
  <c r="H321" i="13"/>
  <c r="F321" i="13"/>
  <c r="D321" i="13"/>
  <c r="B321" i="13"/>
  <c r="J320" i="13"/>
  <c r="H320" i="13"/>
  <c r="F320" i="13"/>
  <c r="D320" i="13"/>
  <c r="B320" i="13"/>
  <c r="J319" i="13"/>
  <c r="H319" i="13"/>
  <c r="F319" i="13"/>
  <c r="D319" i="13"/>
  <c r="B319" i="13"/>
  <c r="J318" i="13"/>
  <c r="H318" i="13"/>
  <c r="F318" i="13"/>
  <c r="D318" i="13"/>
  <c r="B318" i="13"/>
  <c r="J317" i="13"/>
  <c r="H317" i="13"/>
  <c r="F317" i="13"/>
  <c r="D317" i="13"/>
  <c r="B317" i="13"/>
  <c r="J316" i="13"/>
  <c r="H316" i="13"/>
  <c r="F316" i="13"/>
  <c r="D316" i="13"/>
  <c r="B316" i="13"/>
  <c r="J315" i="13"/>
  <c r="H315" i="13"/>
  <c r="F315" i="13"/>
  <c r="D315" i="13"/>
  <c r="B315" i="13"/>
  <c r="J314" i="13"/>
  <c r="H314" i="13"/>
  <c r="F314" i="13"/>
  <c r="D314" i="13"/>
  <c r="B314" i="13"/>
  <c r="J313" i="13"/>
  <c r="H313" i="13"/>
  <c r="F313" i="13"/>
  <c r="D313" i="13"/>
  <c r="B313" i="13"/>
  <c r="J312" i="13"/>
  <c r="H312" i="13"/>
  <c r="F312" i="13"/>
  <c r="D312" i="13"/>
  <c r="B312" i="13"/>
  <c r="J311" i="13"/>
  <c r="H311" i="13"/>
  <c r="F311" i="13"/>
  <c r="D311" i="13"/>
  <c r="B311" i="13"/>
  <c r="J310" i="13"/>
  <c r="H310" i="13"/>
  <c r="F310" i="13"/>
  <c r="D310" i="13"/>
  <c r="B310" i="13"/>
  <c r="J309" i="13"/>
  <c r="H309" i="13"/>
  <c r="F309" i="13"/>
  <c r="D309" i="13"/>
  <c r="B309" i="13"/>
  <c r="J308" i="13"/>
  <c r="H308" i="13"/>
  <c r="F308" i="13"/>
  <c r="D308" i="13"/>
  <c r="B308" i="13"/>
  <c r="J307" i="13"/>
  <c r="H307" i="13"/>
  <c r="F307" i="13"/>
  <c r="D307" i="13"/>
  <c r="B307" i="13"/>
  <c r="J306" i="13"/>
  <c r="H306" i="13"/>
  <c r="F306" i="13"/>
  <c r="D306" i="13"/>
  <c r="B306" i="13"/>
  <c r="J305" i="13"/>
  <c r="H305" i="13"/>
  <c r="F305" i="13"/>
  <c r="D305" i="13"/>
  <c r="B305" i="13"/>
  <c r="J304" i="13"/>
  <c r="H304" i="13"/>
  <c r="F304" i="13"/>
  <c r="D304" i="13"/>
  <c r="B304" i="13"/>
  <c r="J303" i="13"/>
  <c r="H303" i="13"/>
  <c r="F303" i="13"/>
  <c r="D303" i="13"/>
  <c r="B303" i="13"/>
  <c r="J302" i="13"/>
  <c r="H302" i="13"/>
  <c r="F302" i="13"/>
  <c r="D302" i="13"/>
  <c r="B302" i="13"/>
  <c r="J301" i="13"/>
  <c r="H301" i="13"/>
  <c r="F301" i="13"/>
  <c r="D301" i="13"/>
  <c r="B301" i="13"/>
  <c r="J300" i="13"/>
  <c r="H300" i="13"/>
  <c r="F300" i="13"/>
  <c r="D300" i="13"/>
  <c r="B300" i="13"/>
  <c r="J299" i="13"/>
  <c r="H299" i="13"/>
  <c r="F299" i="13"/>
  <c r="D299" i="13"/>
  <c r="B299" i="13"/>
  <c r="J298" i="13"/>
  <c r="H298" i="13"/>
  <c r="F298" i="13"/>
  <c r="D298" i="13"/>
  <c r="B298" i="13"/>
  <c r="J297" i="13"/>
  <c r="H297" i="13"/>
  <c r="F297" i="13"/>
  <c r="D297" i="13"/>
  <c r="B297" i="13"/>
  <c r="J296" i="13"/>
  <c r="H296" i="13"/>
  <c r="F296" i="13"/>
  <c r="D296" i="13"/>
  <c r="B296" i="13"/>
  <c r="J295" i="13"/>
  <c r="H295" i="13"/>
  <c r="F295" i="13"/>
  <c r="D295" i="13"/>
  <c r="B295" i="13"/>
  <c r="J294" i="13"/>
  <c r="H294" i="13"/>
  <c r="F294" i="13"/>
  <c r="D294" i="13"/>
  <c r="B294" i="13"/>
  <c r="J293" i="13"/>
  <c r="H293" i="13"/>
  <c r="F293" i="13"/>
  <c r="D293" i="13"/>
  <c r="B293" i="13"/>
  <c r="J292" i="13"/>
  <c r="H292" i="13"/>
  <c r="F292" i="13"/>
  <c r="D292" i="13"/>
  <c r="B292" i="13"/>
  <c r="J291" i="13"/>
  <c r="H291" i="13"/>
  <c r="F291" i="13"/>
  <c r="D291" i="13"/>
  <c r="B291" i="13"/>
  <c r="J290" i="13"/>
  <c r="H290" i="13"/>
  <c r="F290" i="13"/>
  <c r="D290" i="13"/>
  <c r="B290" i="13"/>
  <c r="J289" i="13"/>
  <c r="H289" i="13"/>
  <c r="F289" i="13"/>
  <c r="D289" i="13"/>
  <c r="B289" i="13"/>
  <c r="J288" i="13"/>
  <c r="H288" i="13"/>
  <c r="F288" i="13"/>
  <c r="D288" i="13"/>
  <c r="B288" i="13"/>
  <c r="J287" i="13"/>
  <c r="H287" i="13"/>
  <c r="F287" i="13"/>
  <c r="D287" i="13"/>
  <c r="B287" i="13"/>
  <c r="J286" i="13"/>
  <c r="H286" i="13"/>
  <c r="F286" i="13"/>
  <c r="D286" i="13"/>
  <c r="B286" i="13"/>
  <c r="J285" i="13"/>
  <c r="H285" i="13"/>
  <c r="F285" i="13"/>
  <c r="D285" i="13"/>
  <c r="B285" i="13"/>
  <c r="J284" i="13"/>
  <c r="H284" i="13"/>
  <c r="F284" i="13"/>
  <c r="D284" i="13"/>
  <c r="B284" i="13"/>
  <c r="J283" i="13"/>
  <c r="H283" i="13"/>
  <c r="F283" i="13"/>
  <c r="D283" i="13"/>
  <c r="B283" i="13"/>
  <c r="J282" i="13"/>
  <c r="H282" i="13"/>
  <c r="F282" i="13"/>
  <c r="D282" i="13"/>
  <c r="B282" i="13"/>
  <c r="J281" i="13"/>
  <c r="H281" i="13"/>
  <c r="F281" i="13"/>
  <c r="D281" i="13"/>
  <c r="B281" i="13"/>
  <c r="J280" i="13"/>
  <c r="H280" i="13"/>
  <c r="F280" i="13"/>
  <c r="D280" i="13"/>
  <c r="B280" i="13"/>
  <c r="J279" i="13"/>
  <c r="H279" i="13"/>
  <c r="F279" i="13"/>
  <c r="D279" i="13"/>
  <c r="B279" i="13"/>
  <c r="J278" i="13"/>
  <c r="H278" i="13"/>
  <c r="F278" i="13"/>
  <c r="D278" i="13"/>
  <c r="B278" i="13"/>
  <c r="J277" i="13"/>
  <c r="H277" i="13"/>
  <c r="F277" i="13"/>
  <c r="D277" i="13"/>
  <c r="B277" i="13"/>
  <c r="J276" i="13"/>
  <c r="H276" i="13"/>
  <c r="F276" i="13"/>
  <c r="D276" i="13"/>
  <c r="B276" i="13"/>
  <c r="J275" i="13"/>
  <c r="H275" i="13"/>
  <c r="F275" i="13"/>
  <c r="D275" i="13"/>
  <c r="B275" i="13"/>
  <c r="J274" i="13"/>
  <c r="H274" i="13"/>
  <c r="F274" i="13"/>
  <c r="D274" i="13"/>
  <c r="B274" i="13"/>
  <c r="J273" i="13"/>
  <c r="H273" i="13"/>
  <c r="F273" i="13"/>
  <c r="D273" i="13"/>
  <c r="B273" i="13"/>
  <c r="J272" i="13"/>
  <c r="H272" i="13"/>
  <c r="F272" i="13"/>
  <c r="D272" i="13"/>
  <c r="B272" i="13"/>
  <c r="J271" i="13"/>
  <c r="H271" i="13"/>
  <c r="F271" i="13"/>
  <c r="D271" i="13"/>
  <c r="B271" i="13"/>
  <c r="J270" i="13"/>
  <c r="H270" i="13"/>
  <c r="F270" i="13"/>
  <c r="D270" i="13"/>
  <c r="B270" i="13"/>
  <c r="J269" i="13"/>
  <c r="H269" i="13"/>
  <c r="F269" i="13"/>
  <c r="D269" i="13"/>
  <c r="B269" i="13"/>
  <c r="J268" i="13"/>
  <c r="H268" i="13"/>
  <c r="F268" i="13"/>
  <c r="D268" i="13"/>
  <c r="B268" i="13"/>
  <c r="J267" i="13"/>
  <c r="H267" i="13"/>
  <c r="F267" i="13"/>
  <c r="D267" i="13"/>
  <c r="B267" i="13"/>
  <c r="J266" i="13"/>
  <c r="H266" i="13"/>
  <c r="F266" i="13"/>
  <c r="D266" i="13"/>
  <c r="B266" i="13"/>
  <c r="J265" i="13"/>
  <c r="H265" i="13"/>
  <c r="F265" i="13"/>
  <c r="D265" i="13"/>
  <c r="B265" i="13"/>
  <c r="J264" i="13"/>
  <c r="H264" i="13"/>
  <c r="F264" i="13"/>
  <c r="D264" i="13"/>
  <c r="B264" i="13"/>
  <c r="J263" i="13"/>
  <c r="H263" i="13"/>
  <c r="F263" i="13"/>
  <c r="D263" i="13"/>
  <c r="B263" i="13"/>
  <c r="J262" i="13"/>
  <c r="H262" i="13"/>
  <c r="F262" i="13"/>
  <c r="D262" i="13"/>
  <c r="B262" i="13"/>
  <c r="J261" i="13"/>
  <c r="H261" i="13"/>
  <c r="F261" i="13"/>
  <c r="D261" i="13"/>
  <c r="B261" i="13"/>
  <c r="J260" i="13"/>
  <c r="H260" i="13"/>
  <c r="F260" i="13"/>
  <c r="D260" i="13"/>
  <c r="B260" i="13"/>
  <c r="J259" i="13"/>
  <c r="H259" i="13"/>
  <c r="F259" i="13"/>
  <c r="D259" i="13"/>
  <c r="B259" i="13"/>
  <c r="J258" i="13"/>
  <c r="H258" i="13"/>
  <c r="F258" i="13"/>
  <c r="D258" i="13"/>
  <c r="B258" i="13"/>
  <c r="J257" i="13"/>
  <c r="H257" i="13"/>
  <c r="F257" i="13"/>
  <c r="D257" i="13"/>
  <c r="B257" i="13"/>
  <c r="J256" i="13"/>
  <c r="H256" i="13"/>
  <c r="F256" i="13"/>
  <c r="D256" i="13"/>
  <c r="B256" i="13"/>
  <c r="J255" i="13"/>
  <c r="H255" i="13"/>
  <c r="F255" i="13"/>
  <c r="D255" i="13"/>
  <c r="B255" i="13"/>
  <c r="J254" i="13"/>
  <c r="H254" i="13"/>
  <c r="F254" i="13"/>
  <c r="D254" i="13"/>
  <c r="B254" i="13"/>
  <c r="J253" i="13"/>
  <c r="H253" i="13"/>
  <c r="F253" i="13"/>
  <c r="D253" i="13"/>
  <c r="B253" i="13"/>
  <c r="J252" i="13"/>
  <c r="H252" i="13"/>
  <c r="F252" i="13"/>
  <c r="D252" i="13"/>
  <c r="B252" i="13"/>
  <c r="J251" i="13"/>
  <c r="H251" i="13"/>
  <c r="F251" i="13"/>
  <c r="D251" i="13"/>
  <c r="B251" i="13"/>
  <c r="J250" i="13"/>
  <c r="H250" i="13"/>
  <c r="F250" i="13"/>
  <c r="D250" i="13"/>
  <c r="B250" i="13"/>
  <c r="J249" i="13"/>
  <c r="H249" i="13"/>
  <c r="F249" i="13"/>
  <c r="D249" i="13"/>
  <c r="B249" i="13"/>
  <c r="J248" i="13"/>
  <c r="H248" i="13"/>
  <c r="F248" i="13"/>
  <c r="D248" i="13"/>
  <c r="B248" i="13"/>
  <c r="J247" i="13"/>
  <c r="H247" i="13"/>
  <c r="F247" i="13"/>
  <c r="D247" i="13"/>
  <c r="B247" i="13"/>
  <c r="J246" i="13"/>
  <c r="H246" i="13"/>
  <c r="F246" i="13"/>
  <c r="D246" i="13"/>
  <c r="B246" i="13"/>
  <c r="J245" i="13"/>
  <c r="H245" i="13"/>
  <c r="F245" i="13"/>
  <c r="D245" i="13"/>
  <c r="B245" i="13"/>
  <c r="J244" i="13"/>
  <c r="H244" i="13"/>
  <c r="F244" i="13"/>
  <c r="D244" i="13"/>
  <c r="B244" i="13"/>
  <c r="J243" i="13"/>
  <c r="H243" i="13"/>
  <c r="F243" i="13"/>
  <c r="D243" i="13"/>
  <c r="B243" i="13"/>
  <c r="J242" i="13"/>
  <c r="H242" i="13"/>
  <c r="F242" i="13"/>
  <c r="D242" i="13"/>
  <c r="B242" i="13"/>
  <c r="J241" i="13"/>
  <c r="H241" i="13"/>
  <c r="F241" i="13"/>
  <c r="D241" i="13"/>
  <c r="B241" i="13"/>
  <c r="J240" i="13"/>
  <c r="H240" i="13"/>
  <c r="F240" i="13"/>
  <c r="D240" i="13"/>
  <c r="B240" i="13"/>
  <c r="J239" i="13"/>
  <c r="H239" i="13"/>
  <c r="F239" i="13"/>
  <c r="D239" i="13"/>
  <c r="B239" i="13"/>
  <c r="J238" i="13"/>
  <c r="H238" i="13"/>
  <c r="F238" i="13"/>
  <c r="D238" i="13"/>
  <c r="B238" i="13"/>
  <c r="J237" i="13"/>
  <c r="H237" i="13"/>
  <c r="F237" i="13"/>
  <c r="D237" i="13"/>
  <c r="B237" i="13"/>
  <c r="J236" i="13"/>
  <c r="H236" i="13"/>
  <c r="F236" i="13"/>
  <c r="D236" i="13"/>
  <c r="B236" i="13"/>
  <c r="J235" i="13"/>
  <c r="H235" i="13"/>
  <c r="F235" i="13"/>
  <c r="D235" i="13"/>
  <c r="B235" i="13"/>
  <c r="J234" i="13"/>
  <c r="H234" i="13"/>
  <c r="F234" i="13"/>
  <c r="D234" i="13"/>
  <c r="B234" i="13"/>
  <c r="J233" i="13"/>
  <c r="H233" i="13"/>
  <c r="F233" i="13"/>
  <c r="D233" i="13"/>
  <c r="B233" i="13"/>
  <c r="J232" i="13"/>
  <c r="H232" i="13"/>
  <c r="F232" i="13"/>
  <c r="D232" i="13"/>
  <c r="B232" i="13"/>
  <c r="J231" i="13"/>
  <c r="H231" i="13"/>
  <c r="F231" i="13"/>
  <c r="D231" i="13"/>
  <c r="B231" i="13"/>
  <c r="J230" i="13"/>
  <c r="H230" i="13"/>
  <c r="F230" i="13"/>
  <c r="D230" i="13"/>
  <c r="B230" i="13"/>
  <c r="J229" i="13"/>
  <c r="H229" i="13"/>
  <c r="F229" i="13"/>
  <c r="D229" i="13"/>
  <c r="B229" i="13"/>
  <c r="J228" i="13"/>
  <c r="H228" i="13"/>
  <c r="F228" i="13"/>
  <c r="D228" i="13"/>
  <c r="B228" i="13"/>
  <c r="J227" i="13"/>
  <c r="H227" i="13"/>
  <c r="F227" i="13"/>
  <c r="D227" i="13"/>
  <c r="B227" i="13"/>
  <c r="J226" i="13"/>
  <c r="H226" i="13"/>
  <c r="F226" i="13"/>
  <c r="D226" i="13"/>
  <c r="B226" i="13"/>
  <c r="J225" i="13"/>
  <c r="H225" i="13"/>
  <c r="F225" i="13"/>
  <c r="D225" i="13"/>
  <c r="B225" i="13"/>
  <c r="J224" i="13"/>
  <c r="H224" i="13"/>
  <c r="F224" i="13"/>
  <c r="D224" i="13"/>
  <c r="B224" i="13"/>
  <c r="J223" i="13"/>
  <c r="H223" i="13"/>
  <c r="F223" i="13"/>
  <c r="D223" i="13"/>
  <c r="B223" i="13"/>
  <c r="J222" i="13"/>
  <c r="H222" i="13"/>
  <c r="F222" i="13"/>
  <c r="D222" i="13"/>
  <c r="B222" i="13"/>
  <c r="J221" i="13"/>
  <c r="H221" i="13"/>
  <c r="F221" i="13"/>
  <c r="D221" i="13"/>
  <c r="B221" i="13"/>
  <c r="J220" i="13"/>
  <c r="H220" i="13"/>
  <c r="F220" i="13"/>
  <c r="D220" i="13"/>
  <c r="B220" i="13"/>
  <c r="J219" i="13"/>
  <c r="H219" i="13"/>
  <c r="F219" i="13"/>
  <c r="D219" i="13"/>
  <c r="B219" i="13"/>
  <c r="J218" i="13"/>
  <c r="H218" i="13"/>
  <c r="F218" i="13"/>
  <c r="D218" i="13"/>
  <c r="B218" i="13"/>
  <c r="J217" i="13"/>
  <c r="H217" i="13"/>
  <c r="F217" i="13"/>
  <c r="D217" i="13"/>
  <c r="B217" i="13"/>
  <c r="J216" i="13"/>
  <c r="H216" i="13"/>
  <c r="F216" i="13"/>
  <c r="D216" i="13"/>
  <c r="B216" i="13"/>
  <c r="J215" i="13"/>
  <c r="H215" i="13"/>
  <c r="F215" i="13"/>
  <c r="D215" i="13"/>
  <c r="B215" i="13"/>
  <c r="J214" i="13"/>
  <c r="H214" i="13"/>
  <c r="F214" i="13"/>
  <c r="D214" i="13"/>
  <c r="B214" i="13"/>
  <c r="J213" i="13"/>
  <c r="H213" i="13"/>
  <c r="F213" i="13"/>
  <c r="D213" i="13"/>
  <c r="B213" i="13"/>
  <c r="J212" i="13"/>
  <c r="H212" i="13"/>
  <c r="F212" i="13"/>
  <c r="D212" i="13"/>
  <c r="B212" i="13"/>
  <c r="J211" i="13"/>
  <c r="H211" i="13"/>
  <c r="F211" i="13"/>
  <c r="D211" i="13"/>
  <c r="B211" i="13"/>
  <c r="J210" i="13"/>
  <c r="H210" i="13"/>
  <c r="F210" i="13"/>
  <c r="D210" i="13"/>
  <c r="B210" i="13"/>
  <c r="J209" i="13"/>
  <c r="H209" i="13"/>
  <c r="F209" i="13"/>
  <c r="D209" i="13"/>
  <c r="B209" i="13"/>
  <c r="J208" i="13"/>
  <c r="H208" i="13"/>
  <c r="F208" i="13"/>
  <c r="D208" i="13"/>
  <c r="B208" i="13"/>
  <c r="J207" i="13"/>
  <c r="H207" i="13"/>
  <c r="F207" i="13"/>
  <c r="D207" i="13"/>
  <c r="B207" i="13"/>
  <c r="J206" i="13"/>
  <c r="H206" i="13"/>
  <c r="F206" i="13"/>
  <c r="D206" i="13"/>
  <c r="B206" i="13"/>
  <c r="J205" i="13"/>
  <c r="H205" i="13"/>
  <c r="F205" i="13"/>
  <c r="D205" i="13"/>
  <c r="B205" i="13"/>
  <c r="J204" i="13"/>
  <c r="H204" i="13"/>
  <c r="F204" i="13"/>
  <c r="D204" i="13"/>
  <c r="B204" i="13"/>
  <c r="J203" i="13"/>
  <c r="H203" i="13"/>
  <c r="F203" i="13"/>
  <c r="D203" i="13"/>
  <c r="B203" i="13"/>
  <c r="J202" i="13"/>
  <c r="H202" i="13"/>
  <c r="F202" i="13"/>
  <c r="D202" i="13"/>
  <c r="B202" i="13"/>
  <c r="J201" i="13"/>
  <c r="H201" i="13"/>
  <c r="F201" i="13"/>
  <c r="D201" i="13"/>
  <c r="B201" i="13"/>
  <c r="J200" i="13"/>
  <c r="H200" i="13"/>
  <c r="F200" i="13"/>
  <c r="D200" i="13"/>
  <c r="B200" i="13"/>
  <c r="J199" i="13"/>
  <c r="H199" i="13"/>
  <c r="F199" i="13"/>
  <c r="D199" i="13"/>
  <c r="B199" i="13"/>
  <c r="J198" i="13"/>
  <c r="H198" i="13"/>
  <c r="F198" i="13"/>
  <c r="D198" i="13"/>
  <c r="B198" i="13"/>
  <c r="J197" i="13"/>
  <c r="H197" i="13"/>
  <c r="F197" i="13"/>
  <c r="D197" i="13"/>
  <c r="B197" i="13"/>
  <c r="J196" i="13"/>
  <c r="H196" i="13"/>
  <c r="F196" i="13"/>
  <c r="D196" i="13"/>
  <c r="B196" i="13"/>
  <c r="J195" i="13"/>
  <c r="H195" i="13"/>
  <c r="F195" i="13"/>
  <c r="D195" i="13"/>
  <c r="B195" i="13"/>
  <c r="J194" i="13"/>
  <c r="H194" i="13"/>
  <c r="F194" i="13"/>
  <c r="D194" i="13"/>
  <c r="B194" i="13"/>
  <c r="J193" i="13"/>
  <c r="H193" i="13"/>
  <c r="F193" i="13"/>
  <c r="D193" i="13"/>
  <c r="B193" i="13"/>
  <c r="J192" i="13"/>
  <c r="H192" i="13"/>
  <c r="F192" i="13"/>
  <c r="D192" i="13"/>
  <c r="B192" i="13"/>
  <c r="J191" i="13"/>
  <c r="H191" i="13"/>
  <c r="F191" i="13"/>
  <c r="D191" i="13"/>
  <c r="B191" i="13"/>
  <c r="J190" i="13"/>
  <c r="H190" i="13"/>
  <c r="F190" i="13"/>
  <c r="D190" i="13"/>
  <c r="B190" i="13"/>
  <c r="J189" i="13"/>
  <c r="H189" i="13"/>
  <c r="F189" i="13"/>
  <c r="D189" i="13"/>
  <c r="B189" i="13"/>
  <c r="J188" i="13"/>
  <c r="H188" i="13"/>
  <c r="F188" i="13"/>
  <c r="D188" i="13"/>
  <c r="B188" i="13"/>
  <c r="J187" i="13"/>
  <c r="H187" i="13"/>
  <c r="F187" i="13"/>
  <c r="D187" i="13"/>
  <c r="B187" i="13"/>
  <c r="J186" i="13"/>
  <c r="H186" i="13"/>
  <c r="F186" i="13"/>
  <c r="D186" i="13"/>
  <c r="B186" i="13"/>
  <c r="J185" i="13"/>
  <c r="H185" i="13"/>
  <c r="F185" i="13"/>
  <c r="D185" i="13"/>
  <c r="B185" i="13"/>
  <c r="J184" i="13"/>
  <c r="H184" i="13"/>
  <c r="F184" i="13"/>
  <c r="D184" i="13"/>
  <c r="B184" i="13"/>
  <c r="J183" i="13"/>
  <c r="H183" i="13"/>
  <c r="F183" i="13"/>
  <c r="D183" i="13"/>
  <c r="B183" i="13"/>
  <c r="J182" i="13"/>
  <c r="H182" i="13"/>
  <c r="F182" i="13"/>
  <c r="D182" i="13"/>
  <c r="B182" i="13"/>
  <c r="J181" i="13"/>
  <c r="H181" i="13"/>
  <c r="F181" i="13"/>
  <c r="D181" i="13"/>
  <c r="B181" i="13"/>
  <c r="J180" i="13"/>
  <c r="H180" i="13"/>
  <c r="F180" i="13"/>
  <c r="D180" i="13"/>
  <c r="B180" i="13"/>
  <c r="J179" i="13"/>
  <c r="H179" i="13"/>
  <c r="F179" i="13"/>
  <c r="D179" i="13"/>
  <c r="B179" i="13"/>
  <c r="J178" i="13"/>
  <c r="H178" i="13"/>
  <c r="F178" i="13"/>
  <c r="D178" i="13"/>
  <c r="B178" i="13"/>
  <c r="J177" i="13"/>
  <c r="H177" i="13"/>
  <c r="F177" i="13"/>
  <c r="D177" i="13"/>
  <c r="B177" i="13"/>
  <c r="J176" i="13"/>
  <c r="H176" i="13"/>
  <c r="F176" i="13"/>
  <c r="D176" i="13"/>
  <c r="B176" i="13"/>
  <c r="J175" i="13"/>
  <c r="H175" i="13"/>
  <c r="F175" i="13"/>
  <c r="D175" i="13"/>
  <c r="B175" i="13"/>
  <c r="J174" i="13"/>
  <c r="H174" i="13"/>
  <c r="F174" i="13"/>
  <c r="D174" i="13"/>
  <c r="B174" i="13"/>
  <c r="J173" i="13"/>
  <c r="H173" i="13"/>
  <c r="F173" i="13"/>
  <c r="D173" i="13"/>
  <c r="B173" i="13"/>
  <c r="J172" i="13"/>
  <c r="H172" i="13"/>
  <c r="F172" i="13"/>
  <c r="D172" i="13"/>
  <c r="B172" i="13"/>
  <c r="J171" i="13"/>
  <c r="H171" i="13"/>
  <c r="F171" i="13"/>
  <c r="D171" i="13"/>
  <c r="B171" i="13"/>
  <c r="J170" i="13"/>
  <c r="H170" i="13"/>
  <c r="F170" i="13"/>
  <c r="D170" i="13"/>
  <c r="B170" i="13"/>
  <c r="J169" i="13"/>
  <c r="H169" i="13"/>
  <c r="F169" i="13"/>
  <c r="D169" i="13"/>
  <c r="B169" i="13"/>
  <c r="J168" i="13"/>
  <c r="H168" i="13"/>
  <c r="F168" i="13"/>
  <c r="D168" i="13"/>
  <c r="B168" i="13"/>
  <c r="J167" i="13"/>
  <c r="H167" i="13"/>
  <c r="F167" i="13"/>
  <c r="D167" i="13"/>
  <c r="B167" i="13"/>
  <c r="J166" i="13"/>
  <c r="H166" i="13"/>
  <c r="F166" i="13"/>
  <c r="D166" i="13"/>
  <c r="B166" i="13"/>
  <c r="J165" i="13"/>
  <c r="H165" i="13"/>
  <c r="F165" i="13"/>
  <c r="D165" i="13"/>
  <c r="B165" i="13"/>
  <c r="J164" i="13"/>
  <c r="H164" i="13"/>
  <c r="F164" i="13"/>
  <c r="D164" i="13"/>
  <c r="B164" i="13"/>
  <c r="J163" i="13"/>
  <c r="H163" i="13"/>
  <c r="F163" i="13"/>
  <c r="D163" i="13"/>
  <c r="B163" i="13"/>
  <c r="J162" i="13"/>
  <c r="H162" i="13"/>
  <c r="F162" i="13"/>
  <c r="D162" i="13"/>
  <c r="B162" i="13"/>
  <c r="J161" i="13"/>
  <c r="H161" i="13"/>
  <c r="F161" i="13"/>
  <c r="D161" i="13"/>
  <c r="B161" i="13"/>
  <c r="J160" i="13"/>
  <c r="H160" i="13"/>
  <c r="F160" i="13"/>
  <c r="D160" i="13"/>
  <c r="B160" i="13"/>
  <c r="J159" i="13"/>
  <c r="H159" i="13"/>
  <c r="F159" i="13"/>
  <c r="D159" i="13"/>
  <c r="B159" i="13"/>
  <c r="J158" i="13"/>
  <c r="H158" i="13"/>
  <c r="F158" i="13"/>
  <c r="D158" i="13"/>
  <c r="B158" i="13"/>
  <c r="J157" i="13"/>
  <c r="H157" i="13"/>
  <c r="F157" i="13"/>
  <c r="D157" i="13"/>
  <c r="B157" i="13"/>
  <c r="J156" i="13"/>
  <c r="H156" i="13"/>
  <c r="F156" i="13"/>
  <c r="D156" i="13"/>
  <c r="B156" i="13"/>
  <c r="J155" i="13"/>
  <c r="H155" i="13"/>
  <c r="F155" i="13"/>
  <c r="D155" i="13"/>
  <c r="B155" i="13"/>
  <c r="J154" i="13"/>
  <c r="H154" i="13"/>
  <c r="F154" i="13"/>
  <c r="D154" i="13"/>
  <c r="B154" i="13"/>
  <c r="J153" i="13"/>
  <c r="H153" i="13"/>
  <c r="F153" i="13"/>
  <c r="D153" i="13"/>
  <c r="B153" i="13"/>
  <c r="J152" i="13"/>
  <c r="H152" i="13"/>
  <c r="F152" i="13"/>
  <c r="D152" i="13"/>
  <c r="B152" i="13"/>
  <c r="J151" i="13"/>
  <c r="H151" i="13"/>
  <c r="F151" i="13"/>
  <c r="D151" i="13"/>
  <c r="B151" i="13"/>
  <c r="J150" i="13"/>
  <c r="H150" i="13"/>
  <c r="F150" i="13"/>
  <c r="D150" i="13"/>
  <c r="B150" i="13"/>
  <c r="J149" i="13"/>
  <c r="H149" i="13"/>
  <c r="F149" i="13"/>
  <c r="D149" i="13"/>
  <c r="B149" i="13"/>
  <c r="J148" i="13"/>
  <c r="H148" i="13"/>
  <c r="F148" i="13"/>
  <c r="D148" i="13"/>
  <c r="B148" i="13"/>
  <c r="J147" i="13"/>
  <c r="H147" i="13"/>
  <c r="F147" i="13"/>
  <c r="D147" i="13"/>
  <c r="B147" i="13"/>
  <c r="J146" i="13"/>
  <c r="H146" i="13"/>
  <c r="F146" i="13"/>
  <c r="D146" i="13"/>
  <c r="B146" i="13"/>
  <c r="J145" i="13"/>
  <c r="H145" i="13"/>
  <c r="F145" i="13"/>
  <c r="D145" i="13"/>
  <c r="B145" i="13"/>
  <c r="J144" i="13"/>
  <c r="H144" i="13"/>
  <c r="F144" i="13"/>
  <c r="D144" i="13"/>
  <c r="B144" i="13"/>
  <c r="J143" i="13"/>
  <c r="H143" i="13"/>
  <c r="F143" i="13"/>
  <c r="D143" i="13"/>
  <c r="B143" i="13"/>
  <c r="J142" i="13"/>
  <c r="H142" i="13"/>
  <c r="F142" i="13"/>
  <c r="D142" i="13"/>
  <c r="B142" i="13"/>
  <c r="J141" i="13"/>
  <c r="H141" i="13"/>
  <c r="F141" i="13"/>
  <c r="D141" i="13"/>
  <c r="B141" i="13"/>
  <c r="J140" i="13"/>
  <c r="H140" i="13"/>
  <c r="F140" i="13"/>
  <c r="D140" i="13"/>
  <c r="B140" i="13"/>
  <c r="J139" i="13"/>
  <c r="H139" i="13"/>
  <c r="F139" i="13"/>
  <c r="D139" i="13"/>
  <c r="B139" i="13"/>
  <c r="J138" i="13"/>
  <c r="H138" i="13"/>
  <c r="F138" i="13"/>
  <c r="D138" i="13"/>
  <c r="B138" i="13"/>
  <c r="J137" i="13"/>
  <c r="H137" i="13"/>
  <c r="F137" i="13"/>
  <c r="D137" i="13"/>
  <c r="B137" i="13"/>
  <c r="J136" i="13"/>
  <c r="H136" i="13"/>
  <c r="F136" i="13"/>
  <c r="D136" i="13"/>
  <c r="B136" i="13"/>
  <c r="J135" i="13"/>
  <c r="H135" i="13"/>
  <c r="F135" i="13"/>
  <c r="D135" i="13"/>
  <c r="B135" i="13"/>
  <c r="J134" i="13"/>
  <c r="H134" i="13"/>
  <c r="F134" i="13"/>
  <c r="D134" i="13"/>
  <c r="B134" i="13"/>
  <c r="J133" i="13"/>
  <c r="H133" i="13"/>
  <c r="F133" i="13"/>
  <c r="D133" i="13"/>
  <c r="B133" i="13"/>
  <c r="J132" i="13"/>
  <c r="H132" i="13"/>
  <c r="F132" i="13"/>
  <c r="D132" i="13"/>
  <c r="B132" i="13"/>
  <c r="J131" i="13"/>
  <c r="H131" i="13"/>
  <c r="F131" i="13"/>
  <c r="D131" i="13"/>
  <c r="B131" i="13"/>
  <c r="J130" i="13"/>
  <c r="H130" i="13"/>
  <c r="F130" i="13"/>
  <c r="D130" i="13"/>
  <c r="B130" i="13"/>
  <c r="J129" i="13"/>
  <c r="H129" i="13"/>
  <c r="F129" i="13"/>
  <c r="D129" i="13"/>
  <c r="B129" i="13"/>
  <c r="J128" i="13"/>
  <c r="H128" i="13"/>
  <c r="F128" i="13"/>
  <c r="D128" i="13"/>
  <c r="B128" i="13"/>
  <c r="J127" i="13"/>
  <c r="H127" i="13"/>
  <c r="F127" i="13"/>
  <c r="D127" i="13"/>
  <c r="B127" i="13"/>
  <c r="J126" i="13"/>
  <c r="H126" i="13"/>
  <c r="F126" i="13"/>
  <c r="D126" i="13"/>
  <c r="B126" i="13"/>
  <c r="J125" i="13"/>
  <c r="H125" i="13"/>
  <c r="F125" i="13"/>
  <c r="D125" i="13"/>
  <c r="B125" i="13"/>
  <c r="J124" i="13"/>
  <c r="H124" i="13"/>
  <c r="F124" i="13"/>
  <c r="D124" i="13"/>
  <c r="B124" i="13"/>
  <c r="J123" i="13"/>
  <c r="H123" i="13"/>
  <c r="F123" i="13"/>
  <c r="D123" i="13"/>
  <c r="B123" i="13"/>
  <c r="J122" i="13"/>
  <c r="H122" i="13"/>
  <c r="F122" i="13"/>
  <c r="D122" i="13"/>
  <c r="B122" i="13"/>
  <c r="J121" i="13"/>
  <c r="H121" i="13"/>
  <c r="F121" i="13"/>
  <c r="D121" i="13"/>
  <c r="B121" i="13"/>
  <c r="J120" i="13"/>
  <c r="H120" i="13"/>
  <c r="F120" i="13"/>
  <c r="D120" i="13"/>
  <c r="B120" i="13"/>
  <c r="J119" i="13"/>
  <c r="H119" i="13"/>
  <c r="F119" i="13"/>
  <c r="D119" i="13"/>
  <c r="B119" i="13"/>
  <c r="J118" i="13"/>
  <c r="H118" i="13"/>
  <c r="F118" i="13"/>
  <c r="D118" i="13"/>
  <c r="B118" i="13"/>
  <c r="J117" i="13"/>
  <c r="H117" i="13"/>
  <c r="F117" i="13"/>
  <c r="D117" i="13"/>
  <c r="B117" i="13"/>
  <c r="J116" i="13"/>
  <c r="H116" i="13"/>
  <c r="F116" i="13"/>
  <c r="D116" i="13"/>
  <c r="B116" i="13"/>
  <c r="J115" i="13"/>
  <c r="H115" i="13"/>
  <c r="F115" i="13"/>
  <c r="D115" i="13"/>
  <c r="B115" i="13"/>
  <c r="J114" i="13"/>
  <c r="H114" i="13"/>
  <c r="F114" i="13"/>
  <c r="D114" i="13"/>
  <c r="B114" i="13"/>
  <c r="J113" i="13"/>
  <c r="H113" i="13"/>
  <c r="F113" i="13"/>
  <c r="D113" i="13"/>
  <c r="B113" i="13"/>
  <c r="J112" i="13"/>
  <c r="H112" i="13"/>
  <c r="F112" i="13"/>
  <c r="D112" i="13"/>
  <c r="B112" i="13"/>
  <c r="J111" i="13"/>
  <c r="H111" i="13"/>
  <c r="F111" i="13"/>
  <c r="D111" i="13"/>
  <c r="B111" i="13"/>
  <c r="J110" i="13"/>
  <c r="H110" i="13"/>
  <c r="F110" i="13"/>
  <c r="D110" i="13"/>
  <c r="B110" i="13"/>
  <c r="J109" i="13"/>
  <c r="H109" i="13"/>
  <c r="F109" i="13"/>
  <c r="D109" i="13"/>
  <c r="B109" i="13"/>
  <c r="J108" i="13"/>
  <c r="H108" i="13"/>
  <c r="F108" i="13"/>
  <c r="D108" i="13"/>
  <c r="B108" i="13"/>
  <c r="J107" i="13"/>
  <c r="H107" i="13"/>
  <c r="F107" i="13"/>
  <c r="D107" i="13"/>
  <c r="B107" i="13"/>
  <c r="J106" i="13"/>
  <c r="H106" i="13"/>
  <c r="F106" i="13"/>
  <c r="D106" i="13"/>
  <c r="B106" i="13"/>
  <c r="J105" i="13"/>
  <c r="H105" i="13"/>
  <c r="F105" i="13"/>
  <c r="D105" i="13"/>
  <c r="B105" i="13"/>
  <c r="J104" i="13"/>
  <c r="H104" i="13"/>
  <c r="F104" i="13"/>
  <c r="D104" i="13"/>
  <c r="B104" i="13"/>
  <c r="J103" i="13"/>
  <c r="H103" i="13"/>
  <c r="F103" i="13"/>
  <c r="D103" i="13"/>
  <c r="B103" i="13"/>
  <c r="J102" i="13"/>
  <c r="H102" i="13"/>
  <c r="F102" i="13"/>
  <c r="D102" i="13"/>
  <c r="B102" i="13"/>
  <c r="J101" i="13"/>
  <c r="H101" i="13"/>
  <c r="F101" i="13"/>
  <c r="D101" i="13"/>
  <c r="B101" i="13"/>
  <c r="J100" i="13"/>
  <c r="H100" i="13"/>
  <c r="F100" i="13"/>
  <c r="D100" i="13"/>
  <c r="B100" i="13"/>
  <c r="J99" i="13"/>
  <c r="H99" i="13"/>
  <c r="F99" i="13"/>
  <c r="D99" i="13"/>
  <c r="B99" i="13"/>
  <c r="J98" i="13"/>
  <c r="H98" i="13"/>
  <c r="F98" i="13"/>
  <c r="D98" i="13"/>
  <c r="B98" i="13"/>
  <c r="J97" i="13"/>
  <c r="H97" i="13"/>
  <c r="F97" i="13"/>
  <c r="D97" i="13"/>
  <c r="B97" i="13"/>
  <c r="J96" i="13"/>
  <c r="H96" i="13"/>
  <c r="F96" i="13"/>
  <c r="D96" i="13"/>
  <c r="B96" i="13"/>
  <c r="J95" i="13"/>
  <c r="H95" i="13"/>
  <c r="F95" i="13"/>
  <c r="D95" i="13"/>
  <c r="B95" i="13"/>
  <c r="J94" i="13"/>
  <c r="H94" i="13"/>
  <c r="F94" i="13"/>
  <c r="D94" i="13"/>
  <c r="B94" i="13"/>
  <c r="J93" i="13"/>
  <c r="H93" i="13"/>
  <c r="F93" i="13"/>
  <c r="D93" i="13"/>
  <c r="B93" i="13"/>
  <c r="J92" i="13"/>
  <c r="H92" i="13"/>
  <c r="F92" i="13"/>
  <c r="D92" i="13"/>
  <c r="B92" i="13"/>
  <c r="J91" i="13"/>
  <c r="H91" i="13"/>
  <c r="F91" i="13"/>
  <c r="D91" i="13"/>
  <c r="B91" i="13"/>
  <c r="J90" i="13"/>
  <c r="H90" i="13"/>
  <c r="F90" i="13"/>
  <c r="D90" i="13"/>
  <c r="B90" i="13"/>
  <c r="J89" i="13"/>
  <c r="H89" i="13"/>
  <c r="F89" i="13"/>
  <c r="D89" i="13"/>
  <c r="B89" i="13"/>
  <c r="J88" i="13"/>
  <c r="H88" i="13"/>
  <c r="F88" i="13"/>
  <c r="D88" i="13"/>
  <c r="B88" i="13"/>
  <c r="J87" i="13"/>
  <c r="H87" i="13"/>
  <c r="F87" i="13"/>
  <c r="D87" i="13"/>
  <c r="B87" i="13"/>
  <c r="J86" i="13"/>
  <c r="H86" i="13"/>
  <c r="F86" i="13"/>
  <c r="D86" i="13"/>
  <c r="B86" i="13"/>
  <c r="J85" i="13"/>
  <c r="H85" i="13"/>
  <c r="F85" i="13"/>
  <c r="D85" i="13"/>
  <c r="B85" i="13"/>
  <c r="J84" i="13"/>
  <c r="H84" i="13"/>
  <c r="F84" i="13"/>
  <c r="D84" i="13"/>
  <c r="B84" i="13"/>
  <c r="J83" i="13"/>
  <c r="H83" i="13"/>
  <c r="F83" i="13"/>
  <c r="D83" i="13"/>
  <c r="B83" i="13"/>
  <c r="J82" i="13"/>
  <c r="H82" i="13"/>
  <c r="F82" i="13"/>
  <c r="D82" i="13"/>
  <c r="B82" i="13"/>
  <c r="J81" i="13"/>
  <c r="H81" i="13"/>
  <c r="F81" i="13"/>
  <c r="D81" i="13"/>
  <c r="B81" i="13"/>
  <c r="J80" i="13"/>
  <c r="H80" i="13"/>
  <c r="F80" i="13"/>
  <c r="D80" i="13"/>
  <c r="B80" i="13"/>
  <c r="J79" i="13"/>
  <c r="H79" i="13"/>
  <c r="F79" i="13"/>
  <c r="D79" i="13"/>
  <c r="B79" i="13"/>
  <c r="J78" i="13"/>
  <c r="H78" i="13"/>
  <c r="F78" i="13"/>
  <c r="D78" i="13"/>
  <c r="B78" i="13"/>
  <c r="J77" i="13"/>
  <c r="H77" i="13"/>
  <c r="F77" i="13"/>
  <c r="D77" i="13"/>
  <c r="B77" i="13"/>
  <c r="J76" i="13"/>
  <c r="H76" i="13"/>
  <c r="F76" i="13"/>
  <c r="D76" i="13"/>
  <c r="B76" i="13"/>
  <c r="J75" i="13"/>
  <c r="H75" i="13"/>
  <c r="F75" i="13"/>
  <c r="D75" i="13"/>
  <c r="B75" i="13"/>
  <c r="J74" i="13"/>
  <c r="H74" i="13"/>
  <c r="F74" i="13"/>
  <c r="D74" i="13"/>
  <c r="B74" i="13"/>
  <c r="J73" i="13"/>
  <c r="H73" i="13"/>
  <c r="F73" i="13"/>
  <c r="D73" i="13"/>
  <c r="B73" i="13"/>
  <c r="J72" i="13"/>
  <c r="H72" i="13"/>
  <c r="F72" i="13"/>
  <c r="D72" i="13"/>
  <c r="B72" i="13"/>
  <c r="J71" i="13"/>
  <c r="H71" i="13"/>
  <c r="F71" i="13"/>
  <c r="D71" i="13"/>
  <c r="B71" i="13"/>
  <c r="J70" i="13"/>
  <c r="H70" i="13"/>
  <c r="F70" i="13"/>
  <c r="D70" i="13"/>
  <c r="B70" i="13"/>
  <c r="J69" i="13"/>
  <c r="H69" i="13"/>
  <c r="F69" i="13"/>
  <c r="D69" i="13"/>
  <c r="B69" i="13"/>
  <c r="J68" i="13"/>
  <c r="H68" i="13"/>
  <c r="F68" i="13"/>
  <c r="D68" i="13"/>
  <c r="B68" i="13"/>
  <c r="J67" i="13"/>
  <c r="H67" i="13"/>
  <c r="F67" i="13"/>
  <c r="D67" i="13"/>
  <c r="B67" i="13"/>
  <c r="J66" i="13"/>
  <c r="H66" i="13"/>
  <c r="F66" i="13"/>
  <c r="D66" i="13"/>
  <c r="B66" i="13"/>
  <c r="J65" i="13"/>
  <c r="H65" i="13"/>
  <c r="F65" i="13"/>
  <c r="D65" i="13"/>
  <c r="B65" i="13"/>
  <c r="J64" i="13"/>
  <c r="H64" i="13"/>
  <c r="F64" i="13"/>
  <c r="D64" i="13"/>
  <c r="B64" i="13"/>
  <c r="J63" i="13"/>
  <c r="H63" i="13"/>
  <c r="F63" i="13"/>
  <c r="D63" i="13"/>
  <c r="B63" i="13"/>
  <c r="J62" i="13"/>
  <c r="H62" i="13"/>
  <c r="F62" i="13"/>
  <c r="D62" i="13"/>
  <c r="B62" i="13"/>
  <c r="J61" i="13"/>
  <c r="H61" i="13"/>
  <c r="F61" i="13"/>
  <c r="D61" i="13"/>
  <c r="B61" i="13"/>
  <c r="J60" i="13"/>
  <c r="H60" i="13"/>
  <c r="F60" i="13"/>
  <c r="D60" i="13"/>
  <c r="B60" i="13"/>
  <c r="J59" i="13"/>
  <c r="H59" i="13"/>
  <c r="F59" i="13"/>
  <c r="D59" i="13"/>
  <c r="B59" i="13"/>
  <c r="J58" i="13"/>
  <c r="H58" i="13"/>
  <c r="F58" i="13"/>
  <c r="D58" i="13"/>
  <c r="B58" i="13"/>
  <c r="J57" i="13"/>
  <c r="H57" i="13"/>
  <c r="F57" i="13"/>
  <c r="D57" i="13"/>
  <c r="B57" i="13"/>
  <c r="J56" i="13"/>
  <c r="H56" i="13"/>
  <c r="F56" i="13"/>
  <c r="D56" i="13"/>
  <c r="B56" i="13"/>
  <c r="J55" i="13"/>
  <c r="H55" i="13"/>
  <c r="F55" i="13"/>
  <c r="D55" i="13"/>
  <c r="B55" i="13"/>
  <c r="J54" i="13"/>
  <c r="H54" i="13"/>
  <c r="F54" i="13"/>
  <c r="D54" i="13"/>
  <c r="B54" i="13"/>
  <c r="J53" i="13"/>
  <c r="H53" i="13"/>
  <c r="F53" i="13"/>
  <c r="D53" i="13"/>
  <c r="B53" i="13"/>
  <c r="J52" i="13"/>
  <c r="H52" i="13"/>
  <c r="F52" i="13"/>
  <c r="D52" i="13"/>
  <c r="B52" i="13"/>
  <c r="J51" i="13"/>
  <c r="H51" i="13"/>
  <c r="F51" i="13"/>
  <c r="D51" i="13"/>
  <c r="B51" i="13"/>
  <c r="J50" i="13"/>
  <c r="H50" i="13"/>
  <c r="F50" i="13"/>
  <c r="D50" i="13"/>
  <c r="B50" i="13"/>
  <c r="J49" i="13"/>
  <c r="H49" i="13"/>
  <c r="F49" i="13"/>
  <c r="D49" i="13"/>
  <c r="B49" i="13"/>
  <c r="J48" i="13"/>
  <c r="H48" i="13"/>
  <c r="F48" i="13"/>
  <c r="D48" i="13"/>
  <c r="B48" i="13"/>
  <c r="J47" i="13"/>
  <c r="H47" i="13"/>
  <c r="F47" i="13"/>
  <c r="D47" i="13"/>
  <c r="B47" i="13"/>
  <c r="J46" i="13"/>
  <c r="H46" i="13"/>
  <c r="F46" i="13"/>
  <c r="D46" i="13"/>
  <c r="B46" i="13"/>
  <c r="J45" i="13"/>
  <c r="H45" i="13"/>
  <c r="F45" i="13"/>
  <c r="D45" i="13"/>
  <c r="B45" i="13"/>
  <c r="J44" i="13"/>
  <c r="H44" i="13"/>
  <c r="F44" i="13"/>
  <c r="D44" i="13"/>
  <c r="B44" i="13"/>
  <c r="J43" i="13"/>
  <c r="H43" i="13"/>
  <c r="F43" i="13"/>
  <c r="D43" i="13"/>
  <c r="B43" i="13"/>
  <c r="J42" i="13"/>
  <c r="H42" i="13"/>
  <c r="F42" i="13"/>
  <c r="D42" i="13"/>
  <c r="B42" i="13"/>
  <c r="J41" i="13"/>
  <c r="H41" i="13"/>
  <c r="F41" i="13"/>
  <c r="D41" i="13"/>
  <c r="B41" i="13"/>
  <c r="J40" i="13"/>
  <c r="H40" i="13"/>
  <c r="F40" i="13"/>
  <c r="D40" i="13"/>
  <c r="B40" i="13"/>
  <c r="J39" i="13"/>
  <c r="H39" i="13"/>
  <c r="F39" i="13"/>
  <c r="D39" i="13"/>
  <c r="B39" i="13"/>
  <c r="J38" i="13"/>
  <c r="H38" i="13"/>
  <c r="F38" i="13"/>
  <c r="D38" i="13"/>
  <c r="B38" i="13"/>
  <c r="J37" i="13"/>
  <c r="H37" i="13"/>
  <c r="F37" i="13"/>
  <c r="D37" i="13"/>
  <c r="B37" i="13"/>
  <c r="J36" i="13"/>
  <c r="H36" i="13"/>
  <c r="F36" i="13"/>
  <c r="D36" i="13"/>
  <c r="B36" i="13"/>
  <c r="J35" i="13"/>
  <c r="H35" i="13"/>
  <c r="F35" i="13"/>
  <c r="D35" i="13"/>
  <c r="B35" i="13"/>
  <c r="J34" i="13"/>
  <c r="H34" i="13"/>
  <c r="F34" i="13"/>
  <c r="D34" i="13"/>
  <c r="B34" i="13"/>
  <c r="J33" i="13"/>
  <c r="H33" i="13"/>
  <c r="F33" i="13"/>
  <c r="D33" i="13"/>
  <c r="B33" i="13"/>
  <c r="J32" i="13"/>
  <c r="H32" i="13"/>
  <c r="F32" i="13"/>
  <c r="D32" i="13"/>
  <c r="B32" i="13"/>
  <c r="J31" i="13"/>
  <c r="H31" i="13"/>
  <c r="F31" i="13"/>
  <c r="D31" i="13"/>
  <c r="B31" i="13"/>
  <c r="J30" i="13"/>
  <c r="H30" i="13"/>
  <c r="F30" i="13"/>
  <c r="D30" i="13"/>
  <c r="B30" i="13"/>
  <c r="J29" i="13"/>
  <c r="H29" i="13"/>
  <c r="F29" i="13"/>
  <c r="D29" i="13"/>
  <c r="B29" i="13"/>
  <c r="J28" i="13"/>
  <c r="H28" i="13"/>
  <c r="F28" i="13"/>
  <c r="D28" i="13"/>
  <c r="B28" i="13"/>
  <c r="J27" i="13"/>
  <c r="H27" i="13"/>
  <c r="F27" i="13"/>
  <c r="D27" i="13"/>
  <c r="B27" i="13"/>
  <c r="J26" i="13"/>
  <c r="H26" i="13"/>
  <c r="F26" i="13"/>
  <c r="D26" i="13"/>
  <c r="B26" i="13"/>
  <c r="J25" i="13"/>
  <c r="H25" i="13"/>
  <c r="F25" i="13"/>
  <c r="D25" i="13"/>
  <c r="B25" i="13"/>
  <c r="J24" i="13"/>
  <c r="H24" i="13"/>
  <c r="F24" i="13"/>
  <c r="D24" i="13"/>
  <c r="B24" i="13"/>
  <c r="J23" i="13"/>
  <c r="H23" i="13"/>
  <c r="F23" i="13"/>
  <c r="D23" i="13"/>
  <c r="B23" i="13"/>
  <c r="J22" i="13"/>
  <c r="H22" i="13"/>
  <c r="F22" i="13"/>
  <c r="D22" i="13"/>
  <c r="B22" i="13"/>
  <c r="J21" i="13"/>
  <c r="H21" i="13"/>
  <c r="F21" i="13"/>
  <c r="D21" i="13"/>
  <c r="B21" i="13"/>
  <c r="J20" i="13"/>
  <c r="H20" i="13"/>
  <c r="F20" i="13"/>
  <c r="D20" i="13"/>
  <c r="B20" i="13"/>
  <c r="J19" i="13"/>
  <c r="H19" i="13"/>
  <c r="F19" i="13"/>
  <c r="D19" i="13"/>
  <c r="B19" i="13"/>
  <c r="J18" i="13"/>
  <c r="H18" i="13"/>
  <c r="F18" i="13"/>
  <c r="D18" i="13"/>
  <c r="B18" i="13"/>
  <c r="J17" i="13"/>
  <c r="H17" i="13"/>
  <c r="F17" i="13"/>
  <c r="D17" i="13"/>
  <c r="B17" i="13"/>
  <c r="J16" i="13"/>
  <c r="H16" i="13"/>
  <c r="F16" i="13"/>
  <c r="D16" i="13"/>
  <c r="B16" i="13"/>
  <c r="J15" i="13"/>
  <c r="H15" i="13"/>
  <c r="F15" i="13"/>
  <c r="D15" i="13"/>
  <c r="B15" i="13"/>
  <c r="J14" i="13"/>
  <c r="H14" i="13"/>
  <c r="F14" i="13"/>
  <c r="D14" i="13"/>
  <c r="B14" i="13"/>
  <c r="J13" i="13"/>
  <c r="H13" i="13"/>
  <c r="F13" i="13"/>
  <c r="D13" i="13"/>
  <c r="B13" i="13"/>
  <c r="J12" i="13"/>
  <c r="H12" i="13"/>
  <c r="F12" i="13"/>
  <c r="D12" i="13"/>
  <c r="B12" i="13"/>
  <c r="J11" i="13"/>
  <c r="H11" i="13"/>
  <c r="H2" i="13" s="1"/>
  <c r="N5" i="13" s="1"/>
  <c r="R5" i="13" s="1"/>
  <c r="F11" i="13"/>
  <c r="D11" i="13"/>
  <c r="B11" i="13"/>
  <c r="J10" i="13"/>
  <c r="H10" i="13"/>
  <c r="F10" i="13"/>
  <c r="D10" i="13"/>
  <c r="B10" i="13"/>
  <c r="J9" i="13"/>
  <c r="H9" i="13"/>
  <c r="F9" i="13"/>
  <c r="D9" i="13"/>
  <c r="B9" i="13"/>
  <c r="J8" i="13"/>
  <c r="H8" i="13"/>
  <c r="F8" i="13"/>
  <c r="F2" i="13" s="1"/>
  <c r="N4" i="13" s="1"/>
  <c r="R4" i="13" s="1"/>
  <c r="D8" i="13"/>
  <c r="B8" i="13"/>
  <c r="B2" i="13" s="1"/>
  <c r="N2" i="13" s="1"/>
  <c r="R2" i="13" s="1"/>
  <c r="J7" i="13"/>
  <c r="H7" i="13"/>
  <c r="F7" i="13"/>
  <c r="D7" i="13"/>
  <c r="B7" i="13"/>
  <c r="S6" i="13"/>
  <c r="J6" i="13"/>
  <c r="H6" i="13"/>
  <c r="F6" i="13"/>
  <c r="D6" i="13"/>
  <c r="B6" i="13"/>
  <c r="S5" i="13"/>
  <c r="J5" i="13"/>
  <c r="J2" i="13" s="1"/>
  <c r="N6" i="13" s="1"/>
  <c r="R6" i="13" s="1"/>
  <c r="H5" i="13"/>
  <c r="F5" i="13"/>
  <c r="D5" i="13"/>
  <c r="D2" i="13" s="1"/>
  <c r="N3" i="13" s="1"/>
  <c r="R3" i="13" s="1"/>
  <c r="B5" i="13"/>
  <c r="S4" i="13"/>
  <c r="S3" i="13"/>
  <c r="S2" i="13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E2" i="12" s="1"/>
  <c r="C8" i="12"/>
  <c r="C7" i="12"/>
  <c r="C6" i="12"/>
  <c r="C5" i="12"/>
  <c r="C2" i="12"/>
  <c r="D2" i="12" l="1"/>
  <c r="D299" i="12" l="1"/>
  <c r="E299" i="12" s="1"/>
  <c r="D472" i="12"/>
  <c r="E472" i="12" s="1"/>
  <c r="D213" i="12"/>
  <c r="E213" i="12" s="1"/>
  <c r="D355" i="12"/>
  <c r="E355" i="12" s="1"/>
  <c r="D283" i="12"/>
  <c r="E283" i="12" s="1"/>
  <c r="D174" i="12"/>
  <c r="E174" i="12" s="1"/>
  <c r="D460" i="12"/>
  <c r="E460" i="12" s="1"/>
  <c r="D190" i="12"/>
  <c r="E190" i="12" s="1"/>
  <c r="D229" i="12"/>
  <c r="E229" i="12" s="1"/>
  <c r="D173" i="12"/>
  <c r="E173" i="12" s="1"/>
  <c r="D333" i="12"/>
  <c r="E333" i="12" s="1"/>
  <c r="D269" i="12"/>
  <c r="E269" i="12" s="1"/>
  <c r="D53" i="12"/>
  <c r="E53" i="12" s="1"/>
  <c r="D134" i="12"/>
  <c r="E134" i="12" s="1"/>
  <c r="D310" i="12"/>
  <c r="E310" i="12" s="1"/>
  <c r="D235" i="12"/>
  <c r="E235" i="12" s="1"/>
  <c r="D427" i="12"/>
  <c r="E427" i="12" s="1"/>
  <c r="D485" i="12"/>
  <c r="E485" i="12" s="1"/>
  <c r="D275" i="12"/>
  <c r="E275" i="12" s="1"/>
  <c r="D504" i="12"/>
  <c r="E504" i="12" s="1"/>
  <c r="D444" i="12"/>
  <c r="E444" i="12" s="1"/>
  <c r="D179" i="12"/>
  <c r="E179" i="12" s="1"/>
  <c r="D145" i="12"/>
  <c r="E145" i="12" s="1"/>
  <c r="D164" i="12"/>
  <c r="E164" i="12" s="1"/>
  <c r="D320" i="12"/>
  <c r="E320" i="12" s="1"/>
  <c r="D250" i="12"/>
  <c r="E250" i="12" s="1"/>
  <c r="D37" i="12"/>
  <c r="E37" i="12" s="1"/>
  <c r="D126" i="12"/>
  <c r="E126" i="12" s="1"/>
  <c r="D430" i="12"/>
  <c r="E430" i="12" s="1"/>
  <c r="D374" i="12"/>
  <c r="E374" i="12" s="1"/>
  <c r="D291" i="12"/>
  <c r="E291" i="12" s="1"/>
  <c r="D230" i="12"/>
  <c r="E230" i="12" s="1"/>
  <c r="D499" i="12"/>
  <c r="E499" i="12" s="1"/>
  <c r="D451" i="12"/>
  <c r="E451" i="12" s="1"/>
  <c r="D496" i="12"/>
  <c r="E496" i="12" s="1"/>
  <c r="D454" i="12"/>
  <c r="E454" i="12" s="1"/>
  <c r="D156" i="12"/>
  <c r="E156" i="12" s="1"/>
  <c r="D354" i="12"/>
  <c r="E354" i="12" s="1"/>
  <c r="D226" i="12"/>
  <c r="E226" i="12" s="1"/>
  <c r="D170" i="12"/>
  <c r="E170" i="12" s="1"/>
  <c r="D118" i="12"/>
  <c r="E118" i="12" s="1"/>
  <c r="D61" i="12"/>
  <c r="E61" i="12" s="1"/>
  <c r="D429" i="12"/>
  <c r="E429" i="12" s="1"/>
  <c r="D270" i="12"/>
  <c r="E270" i="12" s="1"/>
  <c r="D186" i="12"/>
  <c r="E186" i="12" s="1"/>
  <c r="D364" i="12"/>
  <c r="E364" i="12" s="1"/>
  <c r="D45" i="12"/>
  <c r="E45" i="12" s="1"/>
  <c r="D442" i="12"/>
  <c r="E442" i="12" s="1"/>
  <c r="D446" i="12"/>
  <c r="E446" i="12" s="1"/>
  <c r="D404" i="12"/>
  <c r="E404" i="12" s="1"/>
  <c r="D153" i="12"/>
  <c r="E153" i="12" s="1"/>
  <c r="D292" i="12"/>
  <c r="E292" i="12" s="1"/>
  <c r="D178" i="12"/>
  <c r="E178" i="12" s="1"/>
  <c r="D500" i="12"/>
  <c r="E500" i="12" s="1"/>
  <c r="D413" i="12"/>
  <c r="E413" i="12" s="1"/>
  <c r="D390" i="12"/>
  <c r="E390" i="12" s="1"/>
  <c r="D402" i="12"/>
  <c r="E402" i="12" s="1"/>
  <c r="D135" i="12"/>
  <c r="E135" i="12" s="1"/>
  <c r="D469" i="12"/>
  <c r="E469" i="12" s="1"/>
  <c r="D202" i="12"/>
  <c r="E202" i="12" s="1"/>
  <c r="D293" i="12"/>
  <c r="E293" i="12" s="1"/>
  <c r="D192" i="12"/>
  <c r="E192" i="12" s="1"/>
  <c r="D107" i="12"/>
  <c r="E107" i="12" s="1"/>
  <c r="D43" i="12"/>
  <c r="E43" i="12" s="1"/>
  <c r="D478" i="12"/>
  <c r="E478" i="12" s="1"/>
  <c r="D435" i="12"/>
  <c r="E435" i="12" s="1"/>
  <c r="D480" i="12"/>
  <c r="E480" i="12" s="1"/>
  <c r="D438" i="12"/>
  <c r="E438" i="12" s="1"/>
  <c r="D392" i="12"/>
  <c r="E392" i="12" s="1"/>
  <c r="D328" i="12"/>
  <c r="E328" i="12" s="1"/>
  <c r="D237" i="12"/>
  <c r="E237" i="12" s="1"/>
  <c r="D9" i="12"/>
  <c r="E9" i="12" s="1"/>
  <c r="D189" i="12"/>
  <c r="E189" i="12" s="1"/>
  <c r="D97" i="12"/>
  <c r="E97" i="12" s="1"/>
  <c r="D481" i="12"/>
  <c r="E481" i="12" s="1"/>
  <c r="D473" i="12"/>
  <c r="E473" i="12" s="1"/>
  <c r="D417" i="12"/>
  <c r="E417" i="12" s="1"/>
  <c r="D409" i="12"/>
  <c r="E409" i="12" s="1"/>
  <c r="D367" i="12"/>
  <c r="E367" i="12" s="1"/>
  <c r="D359" i="12"/>
  <c r="E359" i="12" s="1"/>
  <c r="D303" i="12"/>
  <c r="E303" i="12" s="1"/>
  <c r="D295" i="12"/>
  <c r="E295" i="12" s="1"/>
  <c r="D177" i="12"/>
  <c r="E177" i="12" s="1"/>
  <c r="D399" i="12"/>
  <c r="E399" i="12" s="1"/>
  <c r="D487" i="12"/>
  <c r="E487" i="12" s="1"/>
  <c r="D471" i="12"/>
  <c r="E471" i="12" s="1"/>
  <c r="D393" i="12"/>
  <c r="E393" i="12" s="1"/>
  <c r="D385" i="12"/>
  <c r="E385" i="12" s="1"/>
  <c r="D329" i="12"/>
  <c r="E329" i="12" s="1"/>
  <c r="D321" i="12"/>
  <c r="E321" i="12" s="1"/>
  <c r="D265" i="12"/>
  <c r="E265" i="12" s="1"/>
  <c r="D257" i="12"/>
  <c r="E257" i="12" s="1"/>
  <c r="D415" i="12"/>
  <c r="E415" i="12" s="1"/>
  <c r="D217" i="12"/>
  <c r="E217" i="12" s="1"/>
  <c r="D46" i="12"/>
  <c r="E46" i="12" s="1"/>
  <c r="D30" i="12"/>
  <c r="E30" i="12" s="1"/>
  <c r="D138" i="12"/>
  <c r="E138" i="12" s="1"/>
  <c r="D131" i="12"/>
  <c r="E131" i="12" s="1"/>
  <c r="D80" i="12"/>
  <c r="E80" i="12" s="1"/>
  <c r="D72" i="12"/>
  <c r="E72" i="12" s="1"/>
  <c r="D8" i="12"/>
  <c r="E8" i="12" s="1"/>
  <c r="D133" i="12"/>
  <c r="E133" i="12" s="1"/>
  <c r="D34" i="12"/>
  <c r="E34" i="12" s="1"/>
  <c r="D26" i="12"/>
  <c r="E26" i="12" s="1"/>
  <c r="D22" i="12"/>
  <c r="E22" i="12" s="1"/>
  <c r="D221" i="12"/>
  <c r="E221" i="12" s="1"/>
  <c r="D82" i="12"/>
  <c r="E82" i="12" s="1"/>
  <c r="D74" i="12"/>
  <c r="E74" i="12" s="1"/>
  <c r="D463" i="12"/>
  <c r="E463" i="12" s="1"/>
  <c r="D431" i="12"/>
  <c r="E431" i="12" s="1"/>
  <c r="D70" i="12"/>
  <c r="E70" i="12" s="1"/>
  <c r="D62" i="12"/>
  <c r="E62" i="12" s="1"/>
  <c r="D60" i="12"/>
  <c r="E60" i="12" s="1"/>
  <c r="D44" i="12"/>
  <c r="E44" i="12" s="1"/>
  <c r="D154" i="12"/>
  <c r="E154" i="12" s="1"/>
  <c r="D242" i="12"/>
  <c r="E242" i="12" s="1"/>
  <c r="D338" i="12"/>
  <c r="E338" i="12" s="1"/>
  <c r="D274" i="12"/>
  <c r="E274" i="12" s="1"/>
  <c r="D49" i="12"/>
  <c r="E49" i="12" s="1"/>
  <c r="D91" i="12"/>
  <c r="E91" i="12" s="1"/>
  <c r="D467" i="12"/>
  <c r="E467" i="12" s="1"/>
  <c r="D476" i="12"/>
  <c r="E476" i="12" s="1"/>
  <c r="D340" i="12"/>
  <c r="E340" i="12" s="1"/>
  <c r="D276" i="12"/>
  <c r="E276" i="12" s="1"/>
  <c r="D85" i="12"/>
  <c r="E85" i="12" s="1"/>
  <c r="D25" i="12"/>
  <c r="E25" i="12" s="1"/>
  <c r="E3" i="12"/>
  <c r="D81" i="12" s="1"/>
  <c r="E81" i="12" s="1"/>
  <c r="D29" i="12" l="1"/>
  <c r="E29" i="12" s="1"/>
  <c r="D432" i="12"/>
  <c r="E432" i="12" s="1"/>
  <c r="D14" i="12"/>
  <c r="E14" i="12" s="1"/>
  <c r="D175" i="12"/>
  <c r="E175" i="12" s="1"/>
  <c r="D169" i="12"/>
  <c r="E169" i="12" s="1"/>
  <c r="D18" i="12"/>
  <c r="E18" i="12" s="1"/>
  <c r="D98" i="12"/>
  <c r="E98" i="12" s="1"/>
  <c r="D20" i="12"/>
  <c r="E20" i="12" s="1"/>
  <c r="D32" i="12"/>
  <c r="E32" i="12" s="1"/>
  <c r="D96" i="12"/>
  <c r="E96" i="12" s="1"/>
  <c r="D160" i="12"/>
  <c r="E160" i="12" s="1"/>
  <c r="D84" i="12"/>
  <c r="E84" i="12" s="1"/>
  <c r="D479" i="12"/>
  <c r="E479" i="12" s="1"/>
  <c r="D281" i="12"/>
  <c r="E281" i="12" s="1"/>
  <c r="D345" i="12"/>
  <c r="E345" i="12" s="1"/>
  <c r="D247" i="12"/>
  <c r="E247" i="12" s="1"/>
  <c r="D201" i="12"/>
  <c r="E201" i="12" s="1"/>
  <c r="D241" i="12"/>
  <c r="E241" i="12" s="1"/>
  <c r="D319" i="12"/>
  <c r="E319" i="12" s="1"/>
  <c r="D383" i="12"/>
  <c r="E383" i="12" s="1"/>
  <c r="D433" i="12"/>
  <c r="E433" i="12" s="1"/>
  <c r="D497" i="12"/>
  <c r="E497" i="12" s="1"/>
  <c r="D405" i="12"/>
  <c r="E405" i="12" s="1"/>
  <c r="D352" i="12"/>
  <c r="E352" i="12" s="1"/>
  <c r="D272" i="12"/>
  <c r="E272" i="12" s="1"/>
  <c r="D244" i="12"/>
  <c r="E244" i="12" s="1"/>
  <c r="D307" i="12"/>
  <c r="E307" i="12" s="1"/>
  <c r="D21" i="12"/>
  <c r="E21" i="12" s="1"/>
  <c r="D103" i="12"/>
  <c r="E103" i="12" s="1"/>
  <c r="D341" i="12"/>
  <c r="E341" i="12" s="1"/>
  <c r="D443" i="12"/>
  <c r="E443" i="12" s="1"/>
  <c r="D440" i="12"/>
  <c r="E440" i="12" s="1"/>
  <c r="D372" i="12"/>
  <c r="E372" i="12" s="1"/>
  <c r="D448" i="12"/>
  <c r="E448" i="12" s="1"/>
  <c r="D323" i="12"/>
  <c r="E323" i="12" s="1"/>
  <c r="D5" i="12"/>
  <c r="E5" i="12" s="1"/>
  <c r="D155" i="12"/>
  <c r="E155" i="12" s="1"/>
  <c r="D437" i="12"/>
  <c r="E437" i="12" s="1"/>
  <c r="D23" i="12"/>
  <c r="E23" i="12" s="1"/>
  <c r="D378" i="12"/>
  <c r="E378" i="12" s="1"/>
  <c r="D298" i="12"/>
  <c r="E298" i="12" s="1"/>
  <c r="D278" i="12"/>
  <c r="E278" i="12" s="1"/>
  <c r="D331" i="12"/>
  <c r="E331" i="12" s="1"/>
  <c r="D322" i="12"/>
  <c r="E322" i="12" s="1"/>
  <c r="D426" i="12"/>
  <c r="E426" i="12" s="1"/>
  <c r="D95" i="12"/>
  <c r="E95" i="12" s="1"/>
  <c r="D163" i="12"/>
  <c r="E163" i="12" s="1"/>
  <c r="D368" i="12"/>
  <c r="E368" i="12" s="1"/>
  <c r="D350" i="12"/>
  <c r="E350" i="12" s="1"/>
  <c r="D420" i="12"/>
  <c r="E420" i="12" s="1"/>
  <c r="D366" i="12"/>
  <c r="E366" i="12" s="1"/>
  <c r="D474" i="12"/>
  <c r="E474" i="12" s="1"/>
  <c r="D105" i="12"/>
  <c r="E105" i="12" s="1"/>
  <c r="D167" i="12"/>
  <c r="E167" i="12" s="1"/>
  <c r="D381" i="12"/>
  <c r="E381" i="12" s="1"/>
  <c r="D358" i="12"/>
  <c r="E358" i="12" s="1"/>
  <c r="D436" i="12"/>
  <c r="E436" i="12" s="1"/>
  <c r="D266" i="12"/>
  <c r="E266" i="12" s="1"/>
  <c r="D47" i="12"/>
  <c r="E47" i="12" s="1"/>
  <c r="D65" i="12"/>
  <c r="E65" i="12" s="1"/>
  <c r="D171" i="12"/>
  <c r="E171" i="12" s="1"/>
  <c r="D165" i="12"/>
  <c r="E165" i="12" s="1"/>
  <c r="D106" i="12"/>
  <c r="E106" i="12" s="1"/>
  <c r="D54" i="12"/>
  <c r="E54" i="12" s="1"/>
  <c r="D268" i="12"/>
  <c r="E268" i="12" s="1"/>
  <c r="D228" i="12"/>
  <c r="E228" i="12" s="1"/>
  <c r="D188" i="12"/>
  <c r="E188" i="12" s="1"/>
  <c r="D57" i="12"/>
  <c r="E57" i="12" s="1"/>
  <c r="D94" i="12"/>
  <c r="E94" i="12" s="1"/>
  <c r="D185" i="12"/>
  <c r="E185" i="12" s="1"/>
  <c r="D136" i="12"/>
  <c r="E136" i="12" s="1"/>
  <c r="D12" i="12"/>
  <c r="E12" i="12" s="1"/>
  <c r="D42" i="12"/>
  <c r="E42" i="12" s="1"/>
  <c r="D101" i="12"/>
  <c r="E101" i="12" s="1"/>
  <c r="D52" i="12"/>
  <c r="E52" i="12" s="1"/>
  <c r="D114" i="12"/>
  <c r="E114" i="12" s="1"/>
  <c r="D40" i="12"/>
  <c r="E40" i="12" s="1"/>
  <c r="D116" i="12"/>
  <c r="E116" i="12" s="1"/>
  <c r="D168" i="12"/>
  <c r="E168" i="12" s="1"/>
  <c r="D92" i="12"/>
  <c r="E92" i="12" s="1"/>
  <c r="D207" i="12"/>
  <c r="E207" i="12" s="1"/>
  <c r="D289" i="12"/>
  <c r="E289" i="12" s="1"/>
  <c r="D353" i="12"/>
  <c r="E353" i="12" s="1"/>
  <c r="D407" i="12"/>
  <c r="E407" i="12" s="1"/>
  <c r="D233" i="12"/>
  <c r="E233" i="12" s="1"/>
  <c r="D263" i="12"/>
  <c r="E263" i="12" s="1"/>
  <c r="D327" i="12"/>
  <c r="E327" i="12" s="1"/>
  <c r="D391" i="12"/>
  <c r="E391" i="12" s="1"/>
  <c r="D441" i="12"/>
  <c r="E441" i="12" s="1"/>
  <c r="D505" i="12"/>
  <c r="E505" i="12" s="1"/>
  <c r="D63" i="12"/>
  <c r="E63" i="12" s="1"/>
  <c r="D140" i="12"/>
  <c r="E140" i="12" s="1"/>
  <c r="D336" i="12"/>
  <c r="E336" i="12" s="1"/>
  <c r="D318" i="12"/>
  <c r="E318" i="12" s="1"/>
  <c r="D371" i="12"/>
  <c r="E371" i="12" s="1"/>
  <c r="D102" i="12"/>
  <c r="E102" i="12" s="1"/>
  <c r="D176" i="12"/>
  <c r="E176" i="12" s="1"/>
  <c r="D119" i="12"/>
  <c r="E119" i="12" s="1"/>
  <c r="D486" i="12"/>
  <c r="E486" i="12" s="1"/>
  <c r="D483" i="12"/>
  <c r="E483" i="12" s="1"/>
  <c r="D208" i="12"/>
  <c r="E208" i="12" s="1"/>
  <c r="D491" i="12"/>
  <c r="E491" i="12" s="1"/>
  <c r="D387" i="12"/>
  <c r="E387" i="12" s="1"/>
  <c r="D15" i="12"/>
  <c r="E15" i="12" s="1"/>
  <c r="D482" i="12"/>
  <c r="E482" i="12" s="1"/>
  <c r="D410" i="12"/>
  <c r="E410" i="12" s="1"/>
  <c r="D87" i="12"/>
  <c r="E87" i="12" s="1"/>
  <c r="D159" i="12"/>
  <c r="E159" i="12" s="1"/>
  <c r="D362" i="12"/>
  <c r="E362" i="12" s="1"/>
  <c r="D342" i="12"/>
  <c r="E342" i="12" s="1"/>
  <c r="D395" i="12"/>
  <c r="E395" i="12" s="1"/>
  <c r="D216" i="12"/>
  <c r="E216" i="12" s="1"/>
  <c r="D67" i="12"/>
  <c r="E67" i="12" s="1"/>
  <c r="D218" i="12"/>
  <c r="E218" i="12" s="1"/>
  <c r="D232" i="12"/>
  <c r="E232" i="12" s="1"/>
  <c r="D184" i="12"/>
  <c r="E184" i="12" s="1"/>
  <c r="D198" i="12"/>
  <c r="E198" i="12" s="1"/>
  <c r="D83" i="12"/>
  <c r="E83" i="12" s="1"/>
  <c r="D424" i="12"/>
  <c r="E424" i="12" s="1"/>
  <c r="D75" i="12"/>
  <c r="E75" i="12" s="1"/>
  <c r="D261" i="12"/>
  <c r="E261" i="12" s="1"/>
  <c r="D245" i="12"/>
  <c r="E245" i="12" s="1"/>
  <c r="D194" i="12"/>
  <c r="E194" i="12" s="1"/>
  <c r="D219" i="12"/>
  <c r="E219" i="12" s="1"/>
  <c r="D11" i="12"/>
  <c r="E11" i="12" s="1"/>
  <c r="D394" i="12"/>
  <c r="E394" i="12" s="1"/>
  <c r="D332" i="12"/>
  <c r="E332" i="12" s="1"/>
  <c r="D316" i="12"/>
  <c r="E316" i="12" s="1"/>
  <c r="D468" i="12"/>
  <c r="E468" i="12" s="1"/>
  <c r="D157" i="12"/>
  <c r="E157" i="12" s="1"/>
  <c r="D142" i="12"/>
  <c r="E142" i="12" s="1"/>
  <c r="D231" i="12"/>
  <c r="E231" i="12" s="1"/>
  <c r="D158" i="12"/>
  <c r="E158" i="12" s="1"/>
  <c r="D100" i="12"/>
  <c r="E100" i="12" s="1"/>
  <c r="D50" i="12"/>
  <c r="E50" i="12" s="1"/>
  <c r="D104" i="12"/>
  <c r="E104" i="12" s="1"/>
  <c r="D68" i="12"/>
  <c r="E68" i="12" s="1"/>
  <c r="D120" i="12"/>
  <c r="E120" i="12" s="1"/>
  <c r="D48" i="12"/>
  <c r="E48" i="12" s="1"/>
  <c r="D122" i="12"/>
  <c r="E122" i="12" s="1"/>
  <c r="D183" i="12"/>
  <c r="E183" i="12" s="1"/>
  <c r="D109" i="12"/>
  <c r="E109" i="12" s="1"/>
  <c r="D239" i="12"/>
  <c r="E239" i="12" s="1"/>
  <c r="D297" i="12"/>
  <c r="E297" i="12" s="1"/>
  <c r="D361" i="12"/>
  <c r="E361" i="12" s="1"/>
  <c r="D423" i="12"/>
  <c r="E423" i="12" s="1"/>
  <c r="D191" i="12"/>
  <c r="E191" i="12" s="1"/>
  <c r="D271" i="12"/>
  <c r="E271" i="12" s="1"/>
  <c r="D335" i="12"/>
  <c r="E335" i="12" s="1"/>
  <c r="D494" i="12"/>
  <c r="E494" i="12" s="1"/>
  <c r="D449" i="12"/>
  <c r="E449" i="12" s="1"/>
  <c r="D35" i="12"/>
  <c r="E35" i="12" s="1"/>
  <c r="D141" i="12"/>
  <c r="E141" i="12" s="1"/>
  <c r="D197" i="12"/>
  <c r="E197" i="12" s="1"/>
  <c r="D111" i="12"/>
  <c r="E111" i="12" s="1"/>
  <c r="D382" i="12"/>
  <c r="E382" i="12" s="1"/>
  <c r="D484" i="12"/>
  <c r="E484" i="12" s="1"/>
  <c r="D129" i="12"/>
  <c r="E129" i="12" s="1"/>
  <c r="D301" i="12"/>
  <c r="E301" i="12" s="1"/>
  <c r="D240" i="12"/>
  <c r="E240" i="12" s="1"/>
  <c r="D254" i="12"/>
  <c r="E254" i="12" s="1"/>
  <c r="D238" i="12"/>
  <c r="E238" i="12" s="1"/>
  <c r="D284" i="12"/>
  <c r="E284" i="12" s="1"/>
  <c r="D412" i="12"/>
  <c r="E412" i="12" s="1"/>
  <c r="D258" i="12"/>
  <c r="E258" i="12" s="1"/>
  <c r="D79" i="12"/>
  <c r="E79" i="12" s="1"/>
  <c r="D148" i="12"/>
  <c r="E148" i="12" s="1"/>
  <c r="D59" i="12"/>
  <c r="E59" i="12" s="1"/>
  <c r="D212" i="12"/>
  <c r="E212" i="12" s="1"/>
  <c r="D214" i="12"/>
  <c r="E214" i="12" s="1"/>
  <c r="D161" i="12"/>
  <c r="E161" i="12" s="1"/>
  <c r="D187" i="12"/>
  <c r="E187" i="12" s="1"/>
  <c r="D17" i="12"/>
  <c r="E17" i="12" s="1"/>
  <c r="D330" i="12"/>
  <c r="E330" i="12" s="1"/>
  <c r="D139" i="12"/>
  <c r="E139" i="12" s="1"/>
  <c r="D312" i="12"/>
  <c r="E312" i="12" s="1"/>
  <c r="D137" i="12"/>
  <c r="E137" i="12" s="1"/>
  <c r="D453" i="12"/>
  <c r="E453" i="12" s="1"/>
  <c r="D461" i="12"/>
  <c r="E461" i="12" s="1"/>
  <c r="D418" i="12"/>
  <c r="E418" i="12" s="1"/>
  <c r="D195" i="12"/>
  <c r="E195" i="12" s="1"/>
  <c r="D147" i="12"/>
  <c r="E147" i="12" s="1"/>
  <c r="D325" i="12"/>
  <c r="E325" i="12" s="1"/>
  <c r="D172" i="12"/>
  <c r="E172" i="12" s="1"/>
  <c r="D466" i="12"/>
  <c r="E466" i="12" s="1"/>
  <c r="D477" i="12"/>
  <c r="E477" i="12" s="1"/>
  <c r="D260" i="12"/>
  <c r="E260" i="12" s="1"/>
  <c r="D475" i="12"/>
  <c r="E475" i="12" s="1"/>
  <c r="D324" i="12"/>
  <c r="E324" i="12" s="1"/>
  <c r="D146" i="12"/>
  <c r="E146" i="12" s="1"/>
  <c r="D166" i="12"/>
  <c r="E166" i="12" s="1"/>
  <c r="D58" i="12"/>
  <c r="E58" i="12" s="1"/>
  <c r="D112" i="12"/>
  <c r="E112" i="12" s="1"/>
  <c r="D28" i="12"/>
  <c r="E28" i="12" s="1"/>
  <c r="D56" i="12"/>
  <c r="E56" i="12" s="1"/>
  <c r="D210" i="12"/>
  <c r="E210" i="12" s="1"/>
  <c r="D16" i="12"/>
  <c r="E16" i="12" s="1"/>
  <c r="D193" i="12"/>
  <c r="E193" i="12" s="1"/>
  <c r="D305" i="12"/>
  <c r="E305" i="12" s="1"/>
  <c r="D369" i="12"/>
  <c r="E369" i="12" s="1"/>
  <c r="D439" i="12"/>
  <c r="E439" i="12" s="1"/>
  <c r="D223" i="12"/>
  <c r="E223" i="12" s="1"/>
  <c r="D279" i="12"/>
  <c r="E279" i="12" s="1"/>
  <c r="D343" i="12"/>
  <c r="E343" i="12" s="1"/>
  <c r="D502" i="12"/>
  <c r="E502" i="12" s="1"/>
  <c r="D457" i="12"/>
  <c r="E457" i="12" s="1"/>
  <c r="D99" i="12"/>
  <c r="E99" i="12" s="1"/>
  <c r="D280" i="12"/>
  <c r="E280" i="12" s="1"/>
  <c r="D450" i="12"/>
  <c r="E450" i="12" s="1"/>
  <c r="D248" i="12"/>
  <c r="E248" i="12" s="1"/>
  <c r="D403" i="12"/>
  <c r="E403" i="12" s="1"/>
  <c r="D182" i="12"/>
  <c r="E182" i="12" s="1"/>
  <c r="D7" i="12"/>
  <c r="E7" i="12" s="1"/>
  <c r="D365" i="12"/>
  <c r="E365" i="12" s="1"/>
  <c r="D285" i="12"/>
  <c r="E285" i="12" s="1"/>
  <c r="D262" i="12"/>
  <c r="E262" i="12" s="1"/>
  <c r="D315" i="12"/>
  <c r="E315" i="12" s="1"/>
  <c r="D348" i="12"/>
  <c r="E348" i="12" s="1"/>
  <c r="D334" i="12"/>
  <c r="E334" i="12" s="1"/>
  <c r="D51" i="12"/>
  <c r="E51" i="12" s="1"/>
  <c r="D180" i="12"/>
  <c r="E180" i="12" s="1"/>
  <c r="D356" i="12"/>
  <c r="E356" i="12" s="1"/>
  <c r="D123" i="12"/>
  <c r="E123" i="12" s="1"/>
  <c r="D306" i="12"/>
  <c r="E306" i="12" s="1"/>
  <c r="D501" i="12"/>
  <c r="E501" i="12" s="1"/>
  <c r="D434" i="12"/>
  <c r="E434" i="12" s="1"/>
  <c r="D445" i="12"/>
  <c r="E445" i="12" s="1"/>
  <c r="D380" i="12"/>
  <c r="E380" i="12" s="1"/>
  <c r="D498" i="12"/>
  <c r="E498" i="12" s="1"/>
  <c r="D490" i="12"/>
  <c r="E490" i="12" s="1"/>
  <c r="D376" i="12"/>
  <c r="E376" i="12" s="1"/>
  <c r="D296" i="12"/>
  <c r="E296" i="12" s="1"/>
  <c r="D416" i="12"/>
  <c r="E416" i="12" s="1"/>
  <c r="D414" i="12"/>
  <c r="E414" i="12" s="1"/>
  <c r="D203" i="12"/>
  <c r="E203" i="12" s="1"/>
  <c r="D452" i="12"/>
  <c r="E452" i="12" s="1"/>
  <c r="D27" i="12"/>
  <c r="E27" i="12" s="1"/>
  <c r="D389" i="12"/>
  <c r="E389" i="12" s="1"/>
  <c r="D309" i="12"/>
  <c r="E309" i="12" s="1"/>
  <c r="D422" i="12"/>
  <c r="E422" i="12" s="1"/>
  <c r="D419" i="12"/>
  <c r="E419" i="12" s="1"/>
  <c r="D211" i="12"/>
  <c r="E211" i="12" s="1"/>
  <c r="D492" i="12"/>
  <c r="E492" i="12" s="1"/>
  <c r="D33" i="12"/>
  <c r="E33" i="12" s="1"/>
  <c r="D396" i="12"/>
  <c r="E396" i="12" s="1"/>
  <c r="D41" i="12"/>
  <c r="E41" i="12" s="1"/>
  <c r="D55" i="12"/>
  <c r="E55" i="12" s="1"/>
  <c r="D249" i="12"/>
  <c r="E249" i="12" s="1"/>
  <c r="D150" i="12"/>
  <c r="E150" i="12" s="1"/>
  <c r="D124" i="12"/>
  <c r="E124" i="12" s="1"/>
  <c r="D125" i="12"/>
  <c r="E125" i="12" s="1"/>
  <c r="D149" i="12"/>
  <c r="E149" i="12" s="1"/>
  <c r="D200" i="12"/>
  <c r="E200" i="12" s="1"/>
  <c r="D205" i="12"/>
  <c r="E205" i="12" s="1"/>
  <c r="D19" i="12"/>
  <c r="E19" i="12" s="1"/>
  <c r="D69" i="12"/>
  <c r="E69" i="12" s="1"/>
  <c r="D224" i="12"/>
  <c r="E224" i="12" s="1"/>
  <c r="D117" i="12"/>
  <c r="E117" i="12" s="1"/>
  <c r="D256" i="12"/>
  <c r="E256" i="12" s="1"/>
  <c r="D130" i="12"/>
  <c r="E130" i="12" s="1"/>
  <c r="D66" i="12"/>
  <c r="E66" i="12" s="1"/>
  <c r="D144" i="12"/>
  <c r="E144" i="12" s="1"/>
  <c r="D10" i="12"/>
  <c r="E10" i="12" s="1"/>
  <c r="D36" i="12"/>
  <c r="E36" i="12" s="1"/>
  <c r="D64" i="12"/>
  <c r="E64" i="12" s="1"/>
  <c r="D128" i="12"/>
  <c r="E128" i="12" s="1"/>
  <c r="D253" i="12"/>
  <c r="E253" i="12" s="1"/>
  <c r="D199" i="12"/>
  <c r="E199" i="12" s="1"/>
  <c r="D225" i="12"/>
  <c r="E225" i="12" s="1"/>
  <c r="D313" i="12"/>
  <c r="E313" i="12" s="1"/>
  <c r="D377" i="12"/>
  <c r="E377" i="12" s="1"/>
  <c r="D455" i="12"/>
  <c r="E455" i="12" s="1"/>
  <c r="D255" i="12"/>
  <c r="E255" i="12" s="1"/>
  <c r="D287" i="12"/>
  <c r="E287" i="12" s="1"/>
  <c r="D351" i="12"/>
  <c r="E351" i="12" s="1"/>
  <c r="D401" i="12"/>
  <c r="E401" i="12" s="1"/>
  <c r="D465" i="12"/>
  <c r="E465" i="12" s="1"/>
  <c r="D73" i="12"/>
  <c r="E73" i="12" s="1"/>
  <c r="D344" i="12"/>
  <c r="E344" i="12" s="1"/>
  <c r="D264" i="12"/>
  <c r="E264" i="12" s="1"/>
  <c r="D204" i="12"/>
  <c r="E204" i="12" s="1"/>
  <c r="D220" i="12"/>
  <c r="E220" i="12" s="1"/>
  <c r="D121" i="12"/>
  <c r="E121" i="12" s="1"/>
  <c r="D71" i="12"/>
  <c r="E71" i="12" s="1"/>
  <c r="D151" i="12"/>
  <c r="E151" i="12" s="1"/>
  <c r="D349" i="12"/>
  <c r="E349" i="12" s="1"/>
  <c r="D326" i="12"/>
  <c r="E326" i="12" s="1"/>
  <c r="D379" i="12"/>
  <c r="E379" i="12" s="1"/>
  <c r="D246" i="12"/>
  <c r="E246" i="12" s="1"/>
  <c r="D398" i="12"/>
  <c r="E398" i="12" s="1"/>
  <c r="D115" i="12"/>
  <c r="E115" i="12" s="1"/>
  <c r="D300" i="12"/>
  <c r="E300" i="12" s="1"/>
  <c r="D406" i="12"/>
  <c r="E406" i="12" s="1"/>
  <c r="D458" i="12"/>
  <c r="E458" i="12" s="1"/>
  <c r="D370" i="12"/>
  <c r="E370" i="12" s="1"/>
  <c r="D290" i="12"/>
  <c r="E290" i="12" s="1"/>
  <c r="D411" i="12"/>
  <c r="E411" i="12" s="1"/>
  <c r="D408" i="12"/>
  <c r="E408" i="12" s="1"/>
  <c r="D470" i="12"/>
  <c r="E470" i="12" s="1"/>
  <c r="D222" i="12"/>
  <c r="E222" i="12" s="1"/>
  <c r="D77" i="12"/>
  <c r="E77" i="12" s="1"/>
  <c r="D181" i="12"/>
  <c r="E181" i="12" s="1"/>
  <c r="D360" i="12"/>
  <c r="E360" i="12" s="1"/>
  <c r="D459" i="12"/>
  <c r="E459" i="12" s="1"/>
  <c r="D456" i="12"/>
  <c r="E456" i="12" s="1"/>
  <c r="D388" i="12"/>
  <c r="E388" i="12" s="1"/>
  <c r="D127" i="12"/>
  <c r="E127" i="12" s="1"/>
  <c r="D93" i="12"/>
  <c r="E93" i="12" s="1"/>
  <c r="D196" i="12"/>
  <c r="E196" i="12" s="1"/>
  <c r="D373" i="12"/>
  <c r="E373" i="12" s="1"/>
  <c r="D464" i="12"/>
  <c r="E464" i="12" s="1"/>
  <c r="D462" i="12"/>
  <c r="E462" i="12" s="1"/>
  <c r="D493" i="12"/>
  <c r="E493" i="12" s="1"/>
  <c r="D251" i="12"/>
  <c r="E251" i="12" s="1"/>
  <c r="D132" i="12"/>
  <c r="E132" i="12" s="1"/>
  <c r="D346" i="12"/>
  <c r="E346" i="12" s="1"/>
  <c r="D6" i="12"/>
  <c r="E6" i="12" s="1"/>
  <c r="D162" i="12"/>
  <c r="E162" i="12" s="1"/>
  <c r="D76" i="12"/>
  <c r="E76" i="12" s="1"/>
  <c r="D108" i="12"/>
  <c r="E108" i="12" s="1"/>
  <c r="D495" i="12"/>
  <c r="E495" i="12" s="1"/>
  <c r="D90" i="12"/>
  <c r="E90" i="12" s="1"/>
  <c r="D86" i="12"/>
  <c r="E86" i="12" s="1"/>
  <c r="D38" i="12"/>
  <c r="E38" i="12" s="1"/>
  <c r="D24" i="12"/>
  <c r="E24" i="12" s="1"/>
  <c r="D88" i="12"/>
  <c r="E88" i="12" s="1"/>
  <c r="D152" i="12"/>
  <c r="E152" i="12" s="1"/>
  <c r="D78" i="12"/>
  <c r="E78" i="12" s="1"/>
  <c r="D447" i="12"/>
  <c r="E447" i="12" s="1"/>
  <c r="D273" i="12"/>
  <c r="E273" i="12" s="1"/>
  <c r="D337" i="12"/>
  <c r="E337" i="12" s="1"/>
  <c r="D215" i="12"/>
  <c r="E215" i="12" s="1"/>
  <c r="D503" i="12"/>
  <c r="E503" i="12" s="1"/>
  <c r="D209" i="12"/>
  <c r="E209" i="12" s="1"/>
  <c r="D311" i="12"/>
  <c r="E311" i="12" s="1"/>
  <c r="D375" i="12"/>
  <c r="E375" i="12" s="1"/>
  <c r="D425" i="12"/>
  <c r="E425" i="12" s="1"/>
  <c r="D489" i="12"/>
  <c r="E489" i="12" s="1"/>
  <c r="D89" i="12"/>
  <c r="E89" i="12" s="1"/>
  <c r="D288" i="12"/>
  <c r="E288" i="12" s="1"/>
  <c r="D234" i="12"/>
  <c r="E234" i="12" s="1"/>
  <c r="D243" i="12"/>
  <c r="E243" i="12" s="1"/>
  <c r="D227" i="12"/>
  <c r="E227" i="12" s="1"/>
  <c r="D113" i="12"/>
  <c r="E113" i="12" s="1"/>
  <c r="D357" i="12"/>
  <c r="E357" i="12" s="1"/>
  <c r="D277" i="12"/>
  <c r="E277" i="12" s="1"/>
  <c r="D236" i="12"/>
  <c r="E236" i="12" s="1"/>
  <c r="D252" i="12"/>
  <c r="E252" i="12" s="1"/>
  <c r="D143" i="12"/>
  <c r="E143" i="12" s="1"/>
  <c r="D421" i="12"/>
  <c r="E421" i="12" s="1"/>
  <c r="D488" i="12"/>
  <c r="E488" i="12" s="1"/>
  <c r="D110" i="12"/>
  <c r="E110" i="12" s="1"/>
  <c r="D308" i="12"/>
  <c r="E308" i="12" s="1"/>
  <c r="D259" i="12"/>
  <c r="E259" i="12" s="1"/>
  <c r="D13" i="12"/>
  <c r="E13" i="12" s="1"/>
  <c r="D314" i="12"/>
  <c r="E314" i="12" s="1"/>
  <c r="D400" i="12"/>
  <c r="E400" i="12" s="1"/>
  <c r="D428" i="12"/>
  <c r="E428" i="12" s="1"/>
  <c r="D267" i="12"/>
  <c r="E267" i="12" s="1"/>
  <c r="D282" i="12"/>
  <c r="E282" i="12" s="1"/>
  <c r="D363" i="12"/>
  <c r="E363" i="12" s="1"/>
  <c r="D31" i="12"/>
  <c r="E31" i="12" s="1"/>
  <c r="D384" i="12"/>
  <c r="E384" i="12" s="1"/>
  <c r="D304" i="12"/>
  <c r="E304" i="12" s="1"/>
  <c r="D286" i="12"/>
  <c r="E286" i="12" s="1"/>
  <c r="D339" i="12"/>
  <c r="E339" i="12" s="1"/>
  <c r="D302" i="12"/>
  <c r="E302" i="12" s="1"/>
  <c r="D206" i="12"/>
  <c r="E206" i="12" s="1"/>
  <c r="D39" i="12"/>
  <c r="E39" i="12" s="1"/>
  <c r="D397" i="12"/>
  <c r="E397" i="12" s="1"/>
  <c r="D317" i="12"/>
  <c r="E317" i="12" s="1"/>
  <c r="D294" i="12"/>
  <c r="E294" i="12" s="1"/>
  <c r="D347" i="12"/>
  <c r="E347" i="12" s="1"/>
  <c r="D386" i="12"/>
  <c r="E386" i="12" s="1"/>
  <c r="G501" i="10" l="1"/>
  <c r="F501" i="10"/>
  <c r="E501" i="10"/>
  <c r="C501" i="10"/>
  <c r="D501" i="10" s="1"/>
  <c r="G500" i="10"/>
  <c r="F500" i="10"/>
  <c r="E500" i="10"/>
  <c r="C500" i="10"/>
  <c r="D500" i="10" s="1"/>
  <c r="G499" i="10"/>
  <c r="F499" i="10"/>
  <c r="E499" i="10"/>
  <c r="D499" i="10"/>
  <c r="C499" i="10"/>
  <c r="G498" i="10"/>
  <c r="F498" i="10"/>
  <c r="E498" i="10"/>
  <c r="D498" i="10"/>
  <c r="C498" i="10"/>
  <c r="G497" i="10"/>
  <c r="F497" i="10"/>
  <c r="E497" i="10"/>
  <c r="C497" i="10"/>
  <c r="D497" i="10" s="1"/>
  <c r="G496" i="10"/>
  <c r="F496" i="10"/>
  <c r="E496" i="10"/>
  <c r="C496" i="10"/>
  <c r="D496" i="10" s="1"/>
  <c r="G495" i="10"/>
  <c r="F495" i="10"/>
  <c r="E495" i="10"/>
  <c r="D495" i="10"/>
  <c r="C495" i="10"/>
  <c r="G494" i="10"/>
  <c r="F494" i="10"/>
  <c r="E494" i="10"/>
  <c r="C494" i="10"/>
  <c r="D494" i="10" s="1"/>
  <c r="G493" i="10"/>
  <c r="F493" i="10"/>
  <c r="E493" i="10"/>
  <c r="D493" i="10"/>
  <c r="C493" i="10"/>
  <c r="G492" i="10"/>
  <c r="F492" i="10"/>
  <c r="E492" i="10"/>
  <c r="C492" i="10"/>
  <c r="D492" i="10" s="1"/>
  <c r="G491" i="10"/>
  <c r="F491" i="10"/>
  <c r="E491" i="10"/>
  <c r="D491" i="10"/>
  <c r="C491" i="10"/>
  <c r="G490" i="10"/>
  <c r="F490" i="10"/>
  <c r="E490" i="10"/>
  <c r="D490" i="10"/>
  <c r="C490" i="10"/>
  <c r="G489" i="10"/>
  <c r="F489" i="10"/>
  <c r="E489" i="10"/>
  <c r="C489" i="10"/>
  <c r="D489" i="10" s="1"/>
  <c r="G488" i="10"/>
  <c r="F488" i="10"/>
  <c r="E488" i="10"/>
  <c r="C488" i="10"/>
  <c r="D488" i="10" s="1"/>
  <c r="G487" i="10"/>
  <c r="F487" i="10"/>
  <c r="E487" i="10"/>
  <c r="D487" i="10"/>
  <c r="C487" i="10"/>
  <c r="G486" i="10"/>
  <c r="F486" i="10"/>
  <c r="E486" i="10"/>
  <c r="C486" i="10"/>
  <c r="D486" i="10" s="1"/>
  <c r="G485" i="10"/>
  <c r="F485" i="10"/>
  <c r="E485" i="10"/>
  <c r="D485" i="10"/>
  <c r="C485" i="10"/>
  <c r="G484" i="10"/>
  <c r="F484" i="10"/>
  <c r="E484" i="10"/>
  <c r="C484" i="10"/>
  <c r="D484" i="10" s="1"/>
  <c r="G483" i="10"/>
  <c r="F483" i="10"/>
  <c r="E483" i="10"/>
  <c r="D483" i="10"/>
  <c r="C483" i="10"/>
  <c r="G482" i="10"/>
  <c r="F482" i="10"/>
  <c r="E482" i="10"/>
  <c r="D482" i="10"/>
  <c r="C482" i="10"/>
  <c r="G481" i="10"/>
  <c r="F481" i="10"/>
  <c r="E481" i="10"/>
  <c r="C481" i="10"/>
  <c r="D481" i="10" s="1"/>
  <c r="G480" i="10"/>
  <c r="F480" i="10"/>
  <c r="E480" i="10"/>
  <c r="C480" i="10"/>
  <c r="D480" i="10" s="1"/>
  <c r="G479" i="10"/>
  <c r="F479" i="10"/>
  <c r="E479" i="10"/>
  <c r="D479" i="10"/>
  <c r="C479" i="10"/>
  <c r="G478" i="10"/>
  <c r="F478" i="10"/>
  <c r="E478" i="10"/>
  <c r="C478" i="10"/>
  <c r="D478" i="10" s="1"/>
  <c r="G477" i="10"/>
  <c r="F477" i="10"/>
  <c r="E477" i="10"/>
  <c r="D477" i="10"/>
  <c r="C477" i="10"/>
  <c r="G476" i="10"/>
  <c r="F476" i="10"/>
  <c r="E476" i="10"/>
  <c r="C476" i="10"/>
  <c r="D476" i="10" s="1"/>
  <c r="G475" i="10"/>
  <c r="F475" i="10"/>
  <c r="E475" i="10"/>
  <c r="D475" i="10"/>
  <c r="C475" i="10"/>
  <c r="G474" i="10"/>
  <c r="F474" i="10"/>
  <c r="E474" i="10"/>
  <c r="D474" i="10"/>
  <c r="C474" i="10"/>
  <c r="G473" i="10"/>
  <c r="F473" i="10"/>
  <c r="E473" i="10"/>
  <c r="C473" i="10"/>
  <c r="D473" i="10" s="1"/>
  <c r="G472" i="10"/>
  <c r="F472" i="10"/>
  <c r="E472" i="10"/>
  <c r="C472" i="10"/>
  <c r="D472" i="10" s="1"/>
  <c r="G471" i="10"/>
  <c r="F471" i="10"/>
  <c r="E471" i="10"/>
  <c r="D471" i="10"/>
  <c r="C471" i="10"/>
  <c r="G470" i="10"/>
  <c r="F470" i="10"/>
  <c r="E470" i="10"/>
  <c r="C470" i="10"/>
  <c r="D470" i="10" s="1"/>
  <c r="G469" i="10"/>
  <c r="F469" i="10"/>
  <c r="E469" i="10"/>
  <c r="D469" i="10"/>
  <c r="C469" i="10"/>
  <c r="G468" i="10"/>
  <c r="F468" i="10"/>
  <c r="E468" i="10"/>
  <c r="C468" i="10"/>
  <c r="D468" i="10" s="1"/>
  <c r="G467" i="10"/>
  <c r="F467" i="10"/>
  <c r="E467" i="10"/>
  <c r="D467" i="10"/>
  <c r="C467" i="10"/>
  <c r="G466" i="10"/>
  <c r="F466" i="10"/>
  <c r="E466" i="10"/>
  <c r="C466" i="10"/>
  <c r="D466" i="10" s="1"/>
  <c r="G465" i="10"/>
  <c r="F465" i="10"/>
  <c r="E465" i="10"/>
  <c r="C465" i="10"/>
  <c r="D465" i="10" s="1"/>
  <c r="G464" i="10"/>
  <c r="F464" i="10"/>
  <c r="E464" i="10"/>
  <c r="C464" i="10"/>
  <c r="D464" i="10" s="1"/>
  <c r="G463" i="10"/>
  <c r="F463" i="10"/>
  <c r="E463" i="10"/>
  <c r="D463" i="10"/>
  <c r="C463" i="10"/>
  <c r="G462" i="10"/>
  <c r="F462" i="10"/>
  <c r="E462" i="10"/>
  <c r="C462" i="10"/>
  <c r="D462" i="10" s="1"/>
  <c r="G461" i="10"/>
  <c r="F461" i="10"/>
  <c r="E461" i="10"/>
  <c r="D461" i="10"/>
  <c r="C461" i="10"/>
  <c r="G460" i="10"/>
  <c r="F460" i="10"/>
  <c r="E460" i="10"/>
  <c r="C460" i="10"/>
  <c r="D460" i="10" s="1"/>
  <c r="G459" i="10"/>
  <c r="F459" i="10"/>
  <c r="E459" i="10"/>
  <c r="D459" i="10"/>
  <c r="C459" i="10"/>
  <c r="G458" i="10"/>
  <c r="F458" i="10"/>
  <c r="E458" i="10"/>
  <c r="C458" i="10"/>
  <c r="D458" i="10" s="1"/>
  <c r="G457" i="10"/>
  <c r="F457" i="10"/>
  <c r="E457" i="10"/>
  <c r="C457" i="10"/>
  <c r="D457" i="10" s="1"/>
  <c r="G456" i="10"/>
  <c r="F456" i="10"/>
  <c r="E456" i="10"/>
  <c r="C456" i="10"/>
  <c r="D456" i="10" s="1"/>
  <c r="G455" i="10"/>
  <c r="F455" i="10"/>
  <c r="E455" i="10"/>
  <c r="D455" i="10"/>
  <c r="C455" i="10"/>
  <c r="G454" i="10"/>
  <c r="F454" i="10"/>
  <c r="E454" i="10"/>
  <c r="C454" i="10"/>
  <c r="D454" i="10" s="1"/>
  <c r="G453" i="10"/>
  <c r="F453" i="10"/>
  <c r="E453" i="10"/>
  <c r="D453" i="10"/>
  <c r="C453" i="10"/>
  <c r="G452" i="10"/>
  <c r="F452" i="10"/>
  <c r="E452" i="10"/>
  <c r="C452" i="10"/>
  <c r="D452" i="10" s="1"/>
  <c r="G451" i="10"/>
  <c r="F451" i="10"/>
  <c r="E451" i="10"/>
  <c r="D451" i="10"/>
  <c r="C451" i="10"/>
  <c r="G450" i="10"/>
  <c r="F450" i="10"/>
  <c r="E450" i="10"/>
  <c r="C450" i="10"/>
  <c r="D450" i="10" s="1"/>
  <c r="G449" i="10"/>
  <c r="F449" i="10"/>
  <c r="E449" i="10"/>
  <c r="C449" i="10"/>
  <c r="D449" i="10" s="1"/>
  <c r="G448" i="10"/>
  <c r="F448" i="10"/>
  <c r="E448" i="10"/>
  <c r="C448" i="10"/>
  <c r="D448" i="10" s="1"/>
  <c r="G447" i="10"/>
  <c r="F447" i="10"/>
  <c r="E447" i="10"/>
  <c r="D447" i="10"/>
  <c r="C447" i="10"/>
  <c r="G446" i="10"/>
  <c r="F446" i="10"/>
  <c r="E446" i="10"/>
  <c r="C446" i="10"/>
  <c r="D446" i="10" s="1"/>
  <c r="G445" i="10"/>
  <c r="F445" i="10"/>
  <c r="E445" i="10"/>
  <c r="D445" i="10"/>
  <c r="C445" i="10"/>
  <c r="G444" i="10"/>
  <c r="F444" i="10"/>
  <c r="E444" i="10"/>
  <c r="C444" i="10"/>
  <c r="D444" i="10" s="1"/>
  <c r="G443" i="10"/>
  <c r="F443" i="10"/>
  <c r="E443" i="10"/>
  <c r="D443" i="10"/>
  <c r="C443" i="10"/>
  <c r="G442" i="10"/>
  <c r="F442" i="10"/>
  <c r="E442" i="10"/>
  <c r="C442" i="10"/>
  <c r="D442" i="10" s="1"/>
  <c r="G441" i="10"/>
  <c r="F441" i="10"/>
  <c r="E441" i="10"/>
  <c r="C441" i="10"/>
  <c r="D441" i="10" s="1"/>
  <c r="G440" i="10"/>
  <c r="F440" i="10"/>
  <c r="E440" i="10"/>
  <c r="C440" i="10"/>
  <c r="D440" i="10" s="1"/>
  <c r="G439" i="10"/>
  <c r="F439" i="10"/>
  <c r="E439" i="10"/>
  <c r="D439" i="10"/>
  <c r="C439" i="10"/>
  <c r="G438" i="10"/>
  <c r="F438" i="10"/>
  <c r="E438" i="10"/>
  <c r="C438" i="10"/>
  <c r="D438" i="10" s="1"/>
  <c r="G437" i="10"/>
  <c r="F437" i="10"/>
  <c r="E437" i="10"/>
  <c r="D437" i="10"/>
  <c r="C437" i="10"/>
  <c r="G436" i="10"/>
  <c r="F436" i="10"/>
  <c r="E436" i="10"/>
  <c r="C436" i="10"/>
  <c r="D436" i="10" s="1"/>
  <c r="G435" i="10"/>
  <c r="F435" i="10"/>
  <c r="E435" i="10"/>
  <c r="D435" i="10"/>
  <c r="C435" i="10"/>
  <c r="G434" i="10"/>
  <c r="F434" i="10"/>
  <c r="E434" i="10"/>
  <c r="C434" i="10"/>
  <c r="D434" i="10" s="1"/>
  <c r="G433" i="10"/>
  <c r="F433" i="10"/>
  <c r="E433" i="10"/>
  <c r="C433" i="10"/>
  <c r="D433" i="10" s="1"/>
  <c r="G432" i="10"/>
  <c r="F432" i="10"/>
  <c r="E432" i="10"/>
  <c r="C432" i="10"/>
  <c r="D432" i="10" s="1"/>
  <c r="G431" i="10"/>
  <c r="F431" i="10"/>
  <c r="E431" i="10"/>
  <c r="D431" i="10"/>
  <c r="C431" i="10"/>
  <c r="G430" i="10"/>
  <c r="F430" i="10"/>
  <c r="E430" i="10"/>
  <c r="C430" i="10"/>
  <c r="D430" i="10" s="1"/>
  <c r="G429" i="10"/>
  <c r="F429" i="10"/>
  <c r="E429" i="10"/>
  <c r="D429" i="10"/>
  <c r="C429" i="10"/>
  <c r="G428" i="10"/>
  <c r="F428" i="10"/>
  <c r="E428" i="10"/>
  <c r="C428" i="10"/>
  <c r="D428" i="10" s="1"/>
  <c r="G427" i="10"/>
  <c r="F427" i="10"/>
  <c r="E427" i="10"/>
  <c r="D427" i="10"/>
  <c r="C427" i="10"/>
  <c r="G426" i="10"/>
  <c r="F426" i="10"/>
  <c r="E426" i="10"/>
  <c r="C426" i="10"/>
  <c r="D426" i="10" s="1"/>
  <c r="G425" i="10"/>
  <c r="F425" i="10"/>
  <c r="E425" i="10"/>
  <c r="C425" i="10"/>
  <c r="D425" i="10" s="1"/>
  <c r="G424" i="10"/>
  <c r="F424" i="10"/>
  <c r="E424" i="10"/>
  <c r="C424" i="10"/>
  <c r="D424" i="10" s="1"/>
  <c r="G423" i="10"/>
  <c r="F423" i="10"/>
  <c r="E423" i="10"/>
  <c r="D423" i="10"/>
  <c r="C423" i="10"/>
  <c r="G422" i="10"/>
  <c r="F422" i="10"/>
  <c r="E422" i="10"/>
  <c r="C422" i="10"/>
  <c r="D422" i="10" s="1"/>
  <c r="G421" i="10"/>
  <c r="F421" i="10"/>
  <c r="E421" i="10"/>
  <c r="D421" i="10"/>
  <c r="C421" i="10"/>
  <c r="G420" i="10"/>
  <c r="F420" i="10"/>
  <c r="E420" i="10"/>
  <c r="C420" i="10"/>
  <c r="D420" i="10" s="1"/>
  <c r="G419" i="10"/>
  <c r="F419" i="10"/>
  <c r="E419" i="10"/>
  <c r="D419" i="10"/>
  <c r="C419" i="10"/>
  <c r="G418" i="10"/>
  <c r="F418" i="10"/>
  <c r="E418" i="10"/>
  <c r="C418" i="10"/>
  <c r="D418" i="10" s="1"/>
  <c r="G417" i="10"/>
  <c r="F417" i="10"/>
  <c r="E417" i="10"/>
  <c r="C417" i="10"/>
  <c r="D417" i="10" s="1"/>
  <c r="G416" i="10"/>
  <c r="F416" i="10"/>
  <c r="E416" i="10"/>
  <c r="C416" i="10"/>
  <c r="D416" i="10" s="1"/>
  <c r="G415" i="10"/>
  <c r="F415" i="10"/>
  <c r="E415" i="10"/>
  <c r="D415" i="10"/>
  <c r="C415" i="10"/>
  <c r="G414" i="10"/>
  <c r="F414" i="10"/>
  <c r="E414" i="10"/>
  <c r="C414" i="10"/>
  <c r="D414" i="10" s="1"/>
  <c r="G413" i="10"/>
  <c r="F413" i="10"/>
  <c r="E413" i="10"/>
  <c r="D413" i="10"/>
  <c r="C413" i="10"/>
  <c r="G412" i="10"/>
  <c r="F412" i="10"/>
  <c r="E412" i="10"/>
  <c r="C412" i="10"/>
  <c r="D412" i="10" s="1"/>
  <c r="G411" i="10"/>
  <c r="F411" i="10"/>
  <c r="E411" i="10"/>
  <c r="D411" i="10"/>
  <c r="C411" i="10"/>
  <c r="G410" i="10"/>
  <c r="F410" i="10"/>
  <c r="E410" i="10"/>
  <c r="C410" i="10"/>
  <c r="D410" i="10" s="1"/>
  <c r="G409" i="10"/>
  <c r="F409" i="10"/>
  <c r="E409" i="10"/>
  <c r="C409" i="10"/>
  <c r="D409" i="10" s="1"/>
  <c r="G408" i="10"/>
  <c r="F408" i="10"/>
  <c r="E408" i="10"/>
  <c r="C408" i="10"/>
  <c r="D408" i="10" s="1"/>
  <c r="G407" i="10"/>
  <c r="F407" i="10"/>
  <c r="E407" i="10"/>
  <c r="D407" i="10"/>
  <c r="C407" i="10"/>
  <c r="G406" i="10"/>
  <c r="F406" i="10"/>
  <c r="E406" i="10"/>
  <c r="C406" i="10"/>
  <c r="D406" i="10" s="1"/>
  <c r="G405" i="10"/>
  <c r="F405" i="10"/>
  <c r="E405" i="10"/>
  <c r="D405" i="10"/>
  <c r="C405" i="10"/>
  <c r="G404" i="10"/>
  <c r="F404" i="10"/>
  <c r="E404" i="10"/>
  <c r="C404" i="10"/>
  <c r="D404" i="10" s="1"/>
  <c r="G403" i="10"/>
  <c r="F403" i="10"/>
  <c r="E403" i="10"/>
  <c r="D403" i="10"/>
  <c r="C403" i="10"/>
  <c r="G402" i="10"/>
  <c r="F402" i="10"/>
  <c r="E402" i="10"/>
  <c r="C402" i="10"/>
  <c r="D402" i="10" s="1"/>
  <c r="G401" i="10"/>
  <c r="F401" i="10"/>
  <c r="E401" i="10"/>
  <c r="C401" i="10"/>
  <c r="D401" i="10" s="1"/>
  <c r="G400" i="10"/>
  <c r="F400" i="10"/>
  <c r="E400" i="10"/>
  <c r="C400" i="10"/>
  <c r="D400" i="10" s="1"/>
  <c r="G399" i="10"/>
  <c r="F399" i="10"/>
  <c r="E399" i="10"/>
  <c r="D399" i="10"/>
  <c r="C399" i="10"/>
  <c r="G398" i="10"/>
  <c r="F398" i="10"/>
  <c r="E398" i="10"/>
  <c r="C398" i="10"/>
  <c r="D398" i="10" s="1"/>
  <c r="G397" i="10"/>
  <c r="F397" i="10"/>
  <c r="E397" i="10"/>
  <c r="D397" i="10"/>
  <c r="C397" i="10"/>
  <c r="G396" i="10"/>
  <c r="F396" i="10"/>
  <c r="E396" i="10"/>
  <c r="C396" i="10"/>
  <c r="D396" i="10" s="1"/>
  <c r="G395" i="10"/>
  <c r="F395" i="10"/>
  <c r="E395" i="10"/>
  <c r="D395" i="10"/>
  <c r="C395" i="10"/>
  <c r="G394" i="10"/>
  <c r="F394" i="10"/>
  <c r="E394" i="10"/>
  <c r="C394" i="10"/>
  <c r="D394" i="10" s="1"/>
  <c r="G393" i="10"/>
  <c r="F393" i="10"/>
  <c r="E393" i="10"/>
  <c r="C393" i="10"/>
  <c r="D393" i="10" s="1"/>
  <c r="G392" i="10"/>
  <c r="F392" i="10"/>
  <c r="E392" i="10"/>
  <c r="C392" i="10"/>
  <c r="D392" i="10" s="1"/>
  <c r="G391" i="10"/>
  <c r="F391" i="10"/>
  <c r="E391" i="10"/>
  <c r="D391" i="10"/>
  <c r="C391" i="10"/>
  <c r="G390" i="10"/>
  <c r="F390" i="10"/>
  <c r="E390" i="10"/>
  <c r="C390" i="10"/>
  <c r="D390" i="10" s="1"/>
  <c r="G389" i="10"/>
  <c r="F389" i="10"/>
  <c r="E389" i="10"/>
  <c r="D389" i="10"/>
  <c r="C389" i="10"/>
  <c r="G388" i="10"/>
  <c r="F388" i="10"/>
  <c r="E388" i="10"/>
  <c r="C388" i="10"/>
  <c r="D388" i="10" s="1"/>
  <c r="G387" i="10"/>
  <c r="F387" i="10"/>
  <c r="E387" i="10"/>
  <c r="D387" i="10"/>
  <c r="C387" i="10"/>
  <c r="G386" i="10"/>
  <c r="F386" i="10"/>
  <c r="E386" i="10"/>
  <c r="C386" i="10"/>
  <c r="D386" i="10" s="1"/>
  <c r="G385" i="10"/>
  <c r="F385" i="10"/>
  <c r="E385" i="10"/>
  <c r="C385" i="10"/>
  <c r="D385" i="10" s="1"/>
  <c r="G384" i="10"/>
  <c r="F384" i="10"/>
  <c r="E384" i="10"/>
  <c r="C384" i="10"/>
  <c r="D384" i="10" s="1"/>
  <c r="G383" i="10"/>
  <c r="F383" i="10"/>
  <c r="E383" i="10"/>
  <c r="D383" i="10"/>
  <c r="C383" i="10"/>
  <c r="G382" i="10"/>
  <c r="F382" i="10"/>
  <c r="E382" i="10"/>
  <c r="C382" i="10"/>
  <c r="D382" i="10" s="1"/>
  <c r="G381" i="10"/>
  <c r="F381" i="10"/>
  <c r="E381" i="10"/>
  <c r="D381" i="10"/>
  <c r="C381" i="10"/>
  <c r="G380" i="10"/>
  <c r="F380" i="10"/>
  <c r="E380" i="10"/>
  <c r="C380" i="10"/>
  <c r="D380" i="10" s="1"/>
  <c r="G379" i="10"/>
  <c r="F379" i="10"/>
  <c r="E379" i="10"/>
  <c r="D379" i="10"/>
  <c r="C379" i="10"/>
  <c r="G378" i="10"/>
  <c r="F378" i="10"/>
  <c r="E378" i="10"/>
  <c r="C378" i="10"/>
  <c r="D378" i="10" s="1"/>
  <c r="G377" i="10"/>
  <c r="F377" i="10"/>
  <c r="E377" i="10"/>
  <c r="C377" i="10"/>
  <c r="D377" i="10" s="1"/>
  <c r="G376" i="10"/>
  <c r="F376" i="10"/>
  <c r="E376" i="10"/>
  <c r="C376" i="10"/>
  <c r="D376" i="10" s="1"/>
  <c r="G375" i="10"/>
  <c r="F375" i="10"/>
  <c r="E375" i="10"/>
  <c r="D375" i="10"/>
  <c r="C375" i="10"/>
  <c r="G374" i="10"/>
  <c r="F374" i="10"/>
  <c r="E374" i="10"/>
  <c r="C374" i="10"/>
  <c r="D374" i="10" s="1"/>
  <c r="G373" i="10"/>
  <c r="F373" i="10"/>
  <c r="E373" i="10"/>
  <c r="D373" i="10"/>
  <c r="C373" i="10"/>
  <c r="G372" i="10"/>
  <c r="F372" i="10"/>
  <c r="E372" i="10"/>
  <c r="C372" i="10"/>
  <c r="D372" i="10" s="1"/>
  <c r="G371" i="10"/>
  <c r="F371" i="10"/>
  <c r="E371" i="10"/>
  <c r="D371" i="10"/>
  <c r="C371" i="10"/>
  <c r="G370" i="10"/>
  <c r="F370" i="10"/>
  <c r="E370" i="10"/>
  <c r="C370" i="10"/>
  <c r="D370" i="10" s="1"/>
  <c r="G369" i="10"/>
  <c r="F369" i="10"/>
  <c r="E369" i="10"/>
  <c r="C369" i="10"/>
  <c r="D369" i="10" s="1"/>
  <c r="G368" i="10"/>
  <c r="F368" i="10"/>
  <c r="E368" i="10"/>
  <c r="C368" i="10"/>
  <c r="D368" i="10" s="1"/>
  <c r="G367" i="10"/>
  <c r="F367" i="10"/>
  <c r="E367" i="10"/>
  <c r="D367" i="10"/>
  <c r="C367" i="10"/>
  <c r="G366" i="10"/>
  <c r="F366" i="10"/>
  <c r="E366" i="10"/>
  <c r="C366" i="10"/>
  <c r="D366" i="10" s="1"/>
  <c r="G365" i="10"/>
  <c r="F365" i="10"/>
  <c r="E365" i="10"/>
  <c r="D365" i="10"/>
  <c r="C365" i="10"/>
  <c r="G364" i="10"/>
  <c r="F364" i="10"/>
  <c r="E364" i="10"/>
  <c r="C364" i="10"/>
  <c r="D364" i="10" s="1"/>
  <c r="G363" i="10"/>
  <c r="F363" i="10"/>
  <c r="E363" i="10"/>
  <c r="D363" i="10"/>
  <c r="C363" i="10"/>
  <c r="G362" i="10"/>
  <c r="F362" i="10"/>
  <c r="E362" i="10"/>
  <c r="C362" i="10"/>
  <c r="D362" i="10" s="1"/>
  <c r="G361" i="10"/>
  <c r="F361" i="10"/>
  <c r="E361" i="10"/>
  <c r="C361" i="10"/>
  <c r="D361" i="10" s="1"/>
  <c r="G360" i="10"/>
  <c r="F360" i="10"/>
  <c r="E360" i="10"/>
  <c r="C360" i="10"/>
  <c r="D360" i="10" s="1"/>
  <c r="G359" i="10"/>
  <c r="F359" i="10"/>
  <c r="E359" i="10"/>
  <c r="D359" i="10"/>
  <c r="C359" i="10"/>
  <c r="G358" i="10"/>
  <c r="F358" i="10"/>
  <c r="E358" i="10"/>
  <c r="C358" i="10"/>
  <c r="D358" i="10" s="1"/>
  <c r="G357" i="10"/>
  <c r="F357" i="10"/>
  <c r="E357" i="10"/>
  <c r="D357" i="10"/>
  <c r="C357" i="10"/>
  <c r="G356" i="10"/>
  <c r="F356" i="10"/>
  <c r="E356" i="10"/>
  <c r="C356" i="10"/>
  <c r="D356" i="10" s="1"/>
  <c r="G355" i="10"/>
  <c r="F355" i="10"/>
  <c r="E355" i="10"/>
  <c r="D355" i="10"/>
  <c r="C355" i="10"/>
  <c r="G354" i="10"/>
  <c r="F354" i="10"/>
  <c r="E354" i="10"/>
  <c r="C354" i="10"/>
  <c r="D354" i="10" s="1"/>
  <c r="G353" i="10"/>
  <c r="F353" i="10"/>
  <c r="E353" i="10"/>
  <c r="C353" i="10"/>
  <c r="D353" i="10" s="1"/>
  <c r="G352" i="10"/>
  <c r="F352" i="10"/>
  <c r="E352" i="10"/>
  <c r="C352" i="10"/>
  <c r="D352" i="10" s="1"/>
  <c r="G351" i="10"/>
  <c r="F351" i="10"/>
  <c r="E351" i="10"/>
  <c r="D351" i="10"/>
  <c r="C351" i="10"/>
  <c r="G350" i="10"/>
  <c r="F350" i="10"/>
  <c r="E350" i="10"/>
  <c r="C350" i="10"/>
  <c r="D350" i="10" s="1"/>
  <c r="G349" i="10"/>
  <c r="F349" i="10"/>
  <c r="E349" i="10"/>
  <c r="D349" i="10"/>
  <c r="C349" i="10"/>
  <c r="G348" i="10"/>
  <c r="F348" i="10"/>
  <c r="E348" i="10"/>
  <c r="C348" i="10"/>
  <c r="D348" i="10" s="1"/>
  <c r="G347" i="10"/>
  <c r="F347" i="10"/>
  <c r="E347" i="10"/>
  <c r="D347" i="10"/>
  <c r="C347" i="10"/>
  <c r="G346" i="10"/>
  <c r="F346" i="10"/>
  <c r="E346" i="10"/>
  <c r="C346" i="10"/>
  <c r="D346" i="10" s="1"/>
  <c r="G345" i="10"/>
  <c r="F345" i="10"/>
  <c r="E345" i="10"/>
  <c r="C345" i="10"/>
  <c r="D345" i="10" s="1"/>
  <c r="G344" i="10"/>
  <c r="F344" i="10"/>
  <c r="E344" i="10"/>
  <c r="C344" i="10"/>
  <c r="D344" i="10" s="1"/>
  <c r="G343" i="10"/>
  <c r="F343" i="10"/>
  <c r="E343" i="10"/>
  <c r="D343" i="10"/>
  <c r="C343" i="10"/>
  <c r="G342" i="10"/>
  <c r="F342" i="10"/>
  <c r="E342" i="10"/>
  <c r="C342" i="10"/>
  <c r="D342" i="10" s="1"/>
  <c r="G341" i="10"/>
  <c r="F341" i="10"/>
  <c r="E341" i="10"/>
  <c r="D341" i="10"/>
  <c r="C341" i="10"/>
  <c r="G340" i="10"/>
  <c r="F340" i="10"/>
  <c r="E340" i="10"/>
  <c r="C340" i="10"/>
  <c r="D340" i="10" s="1"/>
  <c r="G339" i="10"/>
  <c r="F339" i="10"/>
  <c r="E339" i="10"/>
  <c r="D339" i="10"/>
  <c r="C339" i="10"/>
  <c r="G338" i="10"/>
  <c r="F338" i="10"/>
  <c r="E338" i="10"/>
  <c r="C338" i="10"/>
  <c r="D338" i="10" s="1"/>
  <c r="G337" i="10"/>
  <c r="F337" i="10"/>
  <c r="E337" i="10"/>
  <c r="C337" i="10"/>
  <c r="D337" i="10" s="1"/>
  <c r="G336" i="10"/>
  <c r="F336" i="10"/>
  <c r="E336" i="10"/>
  <c r="C336" i="10"/>
  <c r="D336" i="10" s="1"/>
  <c r="G335" i="10"/>
  <c r="F335" i="10"/>
  <c r="E335" i="10"/>
  <c r="D335" i="10"/>
  <c r="C335" i="10"/>
  <c r="G334" i="10"/>
  <c r="F334" i="10"/>
  <c r="E334" i="10"/>
  <c r="C334" i="10"/>
  <c r="D334" i="10" s="1"/>
  <c r="G333" i="10"/>
  <c r="F333" i="10"/>
  <c r="E333" i="10"/>
  <c r="D333" i="10"/>
  <c r="C333" i="10"/>
  <c r="G332" i="10"/>
  <c r="F332" i="10"/>
  <c r="E332" i="10"/>
  <c r="C332" i="10"/>
  <c r="D332" i="10" s="1"/>
  <c r="G331" i="10"/>
  <c r="F331" i="10"/>
  <c r="E331" i="10"/>
  <c r="D331" i="10"/>
  <c r="C331" i="10"/>
  <c r="G330" i="10"/>
  <c r="F330" i="10"/>
  <c r="E330" i="10"/>
  <c r="C330" i="10"/>
  <c r="D330" i="10" s="1"/>
  <c r="G329" i="10"/>
  <c r="F329" i="10"/>
  <c r="E329" i="10"/>
  <c r="C329" i="10"/>
  <c r="D329" i="10" s="1"/>
  <c r="G328" i="10"/>
  <c r="F328" i="10"/>
  <c r="E328" i="10"/>
  <c r="C328" i="10"/>
  <c r="D328" i="10" s="1"/>
  <c r="G327" i="10"/>
  <c r="F327" i="10"/>
  <c r="E327" i="10"/>
  <c r="D327" i="10"/>
  <c r="C327" i="10"/>
  <c r="G326" i="10"/>
  <c r="F326" i="10"/>
  <c r="E326" i="10"/>
  <c r="C326" i="10"/>
  <c r="D326" i="10" s="1"/>
  <c r="G325" i="10"/>
  <c r="F325" i="10"/>
  <c r="E325" i="10"/>
  <c r="D325" i="10"/>
  <c r="C325" i="10"/>
  <c r="G324" i="10"/>
  <c r="F324" i="10"/>
  <c r="E324" i="10"/>
  <c r="C324" i="10"/>
  <c r="D324" i="10" s="1"/>
  <c r="G323" i="10"/>
  <c r="F323" i="10"/>
  <c r="E323" i="10"/>
  <c r="D323" i="10"/>
  <c r="C323" i="10"/>
  <c r="G322" i="10"/>
  <c r="F322" i="10"/>
  <c r="E322" i="10"/>
  <c r="C322" i="10"/>
  <c r="D322" i="10" s="1"/>
  <c r="G321" i="10"/>
  <c r="F321" i="10"/>
  <c r="E321" i="10"/>
  <c r="C321" i="10"/>
  <c r="D321" i="10" s="1"/>
  <c r="G320" i="10"/>
  <c r="F320" i="10"/>
  <c r="E320" i="10"/>
  <c r="C320" i="10"/>
  <c r="D320" i="10" s="1"/>
  <c r="G319" i="10"/>
  <c r="F319" i="10"/>
  <c r="E319" i="10"/>
  <c r="D319" i="10"/>
  <c r="C319" i="10"/>
  <c r="G318" i="10"/>
  <c r="F318" i="10"/>
  <c r="E318" i="10"/>
  <c r="C318" i="10"/>
  <c r="D318" i="10" s="1"/>
  <c r="G317" i="10"/>
  <c r="F317" i="10"/>
  <c r="E317" i="10"/>
  <c r="D317" i="10"/>
  <c r="C317" i="10"/>
  <c r="G316" i="10"/>
  <c r="F316" i="10"/>
  <c r="E316" i="10"/>
  <c r="C316" i="10"/>
  <c r="D316" i="10" s="1"/>
  <c r="G315" i="10"/>
  <c r="F315" i="10"/>
  <c r="E315" i="10"/>
  <c r="D315" i="10"/>
  <c r="C315" i="10"/>
  <c r="G314" i="10"/>
  <c r="F314" i="10"/>
  <c r="E314" i="10"/>
  <c r="C314" i="10"/>
  <c r="D314" i="10" s="1"/>
  <c r="G313" i="10"/>
  <c r="F313" i="10"/>
  <c r="E313" i="10"/>
  <c r="C313" i="10"/>
  <c r="D313" i="10" s="1"/>
  <c r="G312" i="10"/>
  <c r="F312" i="10"/>
  <c r="E312" i="10"/>
  <c r="C312" i="10"/>
  <c r="D312" i="10" s="1"/>
  <c r="G311" i="10"/>
  <c r="F311" i="10"/>
  <c r="E311" i="10"/>
  <c r="D311" i="10"/>
  <c r="C311" i="10"/>
  <c r="G310" i="10"/>
  <c r="F310" i="10"/>
  <c r="E310" i="10"/>
  <c r="C310" i="10"/>
  <c r="D310" i="10" s="1"/>
  <c r="G309" i="10"/>
  <c r="F309" i="10"/>
  <c r="E309" i="10"/>
  <c r="D309" i="10"/>
  <c r="C309" i="10"/>
  <c r="G308" i="10"/>
  <c r="F308" i="10"/>
  <c r="E308" i="10"/>
  <c r="C308" i="10"/>
  <c r="D308" i="10" s="1"/>
  <c r="G307" i="10"/>
  <c r="F307" i="10"/>
  <c r="E307" i="10"/>
  <c r="D307" i="10"/>
  <c r="C307" i="10"/>
  <c r="G306" i="10"/>
  <c r="F306" i="10"/>
  <c r="E306" i="10"/>
  <c r="C306" i="10"/>
  <c r="D306" i="10" s="1"/>
  <c r="G305" i="10"/>
  <c r="F305" i="10"/>
  <c r="E305" i="10"/>
  <c r="C305" i="10"/>
  <c r="D305" i="10" s="1"/>
  <c r="G304" i="10"/>
  <c r="F304" i="10"/>
  <c r="E304" i="10"/>
  <c r="C304" i="10"/>
  <c r="D304" i="10" s="1"/>
  <c r="G303" i="10"/>
  <c r="F303" i="10"/>
  <c r="E303" i="10"/>
  <c r="D303" i="10"/>
  <c r="C303" i="10"/>
  <c r="G302" i="10"/>
  <c r="F302" i="10"/>
  <c r="E302" i="10"/>
  <c r="C302" i="10"/>
  <c r="D302" i="10" s="1"/>
  <c r="G301" i="10"/>
  <c r="F301" i="10"/>
  <c r="E301" i="10"/>
  <c r="D301" i="10"/>
  <c r="C301" i="10"/>
  <c r="G300" i="10"/>
  <c r="F300" i="10"/>
  <c r="E300" i="10"/>
  <c r="C300" i="10"/>
  <c r="D300" i="10" s="1"/>
  <c r="G299" i="10"/>
  <c r="F299" i="10"/>
  <c r="E299" i="10"/>
  <c r="D299" i="10"/>
  <c r="C299" i="10"/>
  <c r="G298" i="10"/>
  <c r="F298" i="10"/>
  <c r="E298" i="10"/>
  <c r="C298" i="10"/>
  <c r="D298" i="10" s="1"/>
  <c r="G297" i="10"/>
  <c r="F297" i="10"/>
  <c r="E297" i="10"/>
  <c r="C297" i="10"/>
  <c r="D297" i="10" s="1"/>
  <c r="G296" i="10"/>
  <c r="F296" i="10"/>
  <c r="E296" i="10"/>
  <c r="C296" i="10"/>
  <c r="D296" i="10" s="1"/>
  <c r="G295" i="10"/>
  <c r="F295" i="10"/>
  <c r="E295" i="10"/>
  <c r="D295" i="10"/>
  <c r="C295" i="10"/>
  <c r="G294" i="10"/>
  <c r="F294" i="10"/>
  <c r="E294" i="10"/>
  <c r="C294" i="10"/>
  <c r="D294" i="10" s="1"/>
  <c r="G293" i="10"/>
  <c r="F293" i="10"/>
  <c r="E293" i="10"/>
  <c r="D293" i="10"/>
  <c r="C293" i="10"/>
  <c r="G292" i="10"/>
  <c r="F292" i="10"/>
  <c r="E292" i="10"/>
  <c r="C292" i="10"/>
  <c r="D292" i="10" s="1"/>
  <c r="G291" i="10"/>
  <c r="F291" i="10"/>
  <c r="E291" i="10"/>
  <c r="D291" i="10"/>
  <c r="C291" i="10"/>
  <c r="G290" i="10"/>
  <c r="F290" i="10"/>
  <c r="E290" i="10"/>
  <c r="C290" i="10"/>
  <c r="D290" i="10" s="1"/>
  <c r="G289" i="10"/>
  <c r="F289" i="10"/>
  <c r="E289" i="10"/>
  <c r="C289" i="10"/>
  <c r="D289" i="10" s="1"/>
  <c r="G288" i="10"/>
  <c r="F288" i="10"/>
  <c r="E288" i="10"/>
  <c r="C288" i="10"/>
  <c r="D288" i="10" s="1"/>
  <c r="G287" i="10"/>
  <c r="F287" i="10"/>
  <c r="E287" i="10"/>
  <c r="D287" i="10"/>
  <c r="C287" i="10"/>
  <c r="G286" i="10"/>
  <c r="F286" i="10"/>
  <c r="E286" i="10"/>
  <c r="C286" i="10"/>
  <c r="D286" i="10" s="1"/>
  <c r="G285" i="10"/>
  <c r="F285" i="10"/>
  <c r="E285" i="10"/>
  <c r="D285" i="10"/>
  <c r="C285" i="10"/>
  <c r="G284" i="10"/>
  <c r="F284" i="10"/>
  <c r="E284" i="10"/>
  <c r="C284" i="10"/>
  <c r="D284" i="10" s="1"/>
  <c r="G283" i="10"/>
  <c r="F283" i="10"/>
  <c r="E283" i="10"/>
  <c r="D283" i="10"/>
  <c r="C283" i="10"/>
  <c r="G282" i="10"/>
  <c r="F282" i="10"/>
  <c r="E282" i="10"/>
  <c r="C282" i="10"/>
  <c r="D282" i="10" s="1"/>
  <c r="G281" i="10"/>
  <c r="F281" i="10"/>
  <c r="E281" i="10"/>
  <c r="C281" i="10"/>
  <c r="D281" i="10" s="1"/>
  <c r="G280" i="10"/>
  <c r="F280" i="10"/>
  <c r="E280" i="10"/>
  <c r="C280" i="10"/>
  <c r="D280" i="10" s="1"/>
  <c r="G279" i="10"/>
  <c r="F279" i="10"/>
  <c r="E279" i="10"/>
  <c r="D279" i="10"/>
  <c r="C279" i="10"/>
  <c r="G278" i="10"/>
  <c r="F278" i="10"/>
  <c r="E278" i="10"/>
  <c r="C278" i="10"/>
  <c r="D278" i="10" s="1"/>
  <c r="G277" i="10"/>
  <c r="F277" i="10"/>
  <c r="E277" i="10"/>
  <c r="D277" i="10"/>
  <c r="C277" i="10"/>
  <c r="G276" i="10"/>
  <c r="F276" i="10"/>
  <c r="E276" i="10"/>
  <c r="C276" i="10"/>
  <c r="D276" i="10" s="1"/>
  <c r="G275" i="10"/>
  <c r="F275" i="10"/>
  <c r="E275" i="10"/>
  <c r="D275" i="10"/>
  <c r="C275" i="10"/>
  <c r="G274" i="10"/>
  <c r="F274" i="10"/>
  <c r="E274" i="10"/>
  <c r="C274" i="10"/>
  <c r="D274" i="10" s="1"/>
  <c r="G273" i="10"/>
  <c r="F273" i="10"/>
  <c r="E273" i="10"/>
  <c r="C273" i="10"/>
  <c r="D273" i="10" s="1"/>
  <c r="G272" i="10"/>
  <c r="F272" i="10"/>
  <c r="E272" i="10"/>
  <c r="C272" i="10"/>
  <c r="D272" i="10" s="1"/>
  <c r="G271" i="10"/>
  <c r="F271" i="10"/>
  <c r="E271" i="10"/>
  <c r="D271" i="10"/>
  <c r="C271" i="10"/>
  <c r="G270" i="10"/>
  <c r="F270" i="10"/>
  <c r="E270" i="10"/>
  <c r="C270" i="10"/>
  <c r="D270" i="10" s="1"/>
  <c r="G269" i="10"/>
  <c r="F269" i="10"/>
  <c r="E269" i="10"/>
  <c r="D269" i="10"/>
  <c r="C269" i="10"/>
  <c r="G268" i="10"/>
  <c r="F268" i="10"/>
  <c r="E268" i="10"/>
  <c r="C268" i="10"/>
  <c r="D268" i="10" s="1"/>
  <c r="G267" i="10"/>
  <c r="F267" i="10"/>
  <c r="E267" i="10"/>
  <c r="D267" i="10"/>
  <c r="C267" i="10"/>
  <c r="G266" i="10"/>
  <c r="F266" i="10"/>
  <c r="E266" i="10"/>
  <c r="C266" i="10"/>
  <c r="D266" i="10" s="1"/>
  <c r="G265" i="10"/>
  <c r="F265" i="10"/>
  <c r="E265" i="10"/>
  <c r="C265" i="10"/>
  <c r="D265" i="10" s="1"/>
  <c r="G264" i="10"/>
  <c r="F264" i="10"/>
  <c r="E264" i="10"/>
  <c r="C264" i="10"/>
  <c r="D264" i="10" s="1"/>
  <c r="G263" i="10"/>
  <c r="F263" i="10"/>
  <c r="E263" i="10"/>
  <c r="D263" i="10"/>
  <c r="C263" i="10"/>
  <c r="G262" i="10"/>
  <c r="F262" i="10"/>
  <c r="E262" i="10"/>
  <c r="C262" i="10"/>
  <c r="D262" i="10" s="1"/>
  <c r="G261" i="10"/>
  <c r="F261" i="10"/>
  <c r="E261" i="10"/>
  <c r="D261" i="10"/>
  <c r="C261" i="10"/>
  <c r="G260" i="10"/>
  <c r="F260" i="10"/>
  <c r="E260" i="10"/>
  <c r="C260" i="10"/>
  <c r="D260" i="10" s="1"/>
  <c r="G259" i="10"/>
  <c r="F259" i="10"/>
  <c r="E259" i="10"/>
  <c r="D259" i="10"/>
  <c r="C259" i="10"/>
  <c r="G258" i="10"/>
  <c r="F258" i="10"/>
  <c r="E258" i="10"/>
  <c r="C258" i="10"/>
  <c r="D258" i="10" s="1"/>
  <c r="G257" i="10"/>
  <c r="F257" i="10"/>
  <c r="E257" i="10"/>
  <c r="C257" i="10"/>
  <c r="D257" i="10" s="1"/>
  <c r="G256" i="10"/>
  <c r="F256" i="10"/>
  <c r="E256" i="10"/>
  <c r="C256" i="10"/>
  <c r="D256" i="10" s="1"/>
  <c r="G255" i="10"/>
  <c r="F255" i="10"/>
  <c r="E255" i="10"/>
  <c r="D255" i="10"/>
  <c r="C255" i="10"/>
  <c r="G254" i="10"/>
  <c r="F254" i="10"/>
  <c r="E254" i="10"/>
  <c r="C254" i="10"/>
  <c r="D254" i="10" s="1"/>
  <c r="G253" i="10"/>
  <c r="F253" i="10"/>
  <c r="E253" i="10"/>
  <c r="D253" i="10"/>
  <c r="C253" i="10"/>
  <c r="G252" i="10"/>
  <c r="F252" i="10"/>
  <c r="E252" i="10"/>
  <c r="C252" i="10"/>
  <c r="D252" i="10" s="1"/>
  <c r="G251" i="10"/>
  <c r="F251" i="10"/>
  <c r="E251" i="10"/>
  <c r="D251" i="10"/>
  <c r="C251" i="10"/>
  <c r="G250" i="10"/>
  <c r="F250" i="10"/>
  <c r="E250" i="10"/>
  <c r="C250" i="10"/>
  <c r="D250" i="10" s="1"/>
  <c r="G249" i="10"/>
  <c r="F249" i="10"/>
  <c r="E249" i="10"/>
  <c r="C249" i="10"/>
  <c r="D249" i="10" s="1"/>
  <c r="G248" i="10"/>
  <c r="F248" i="10"/>
  <c r="E248" i="10"/>
  <c r="C248" i="10"/>
  <c r="D248" i="10" s="1"/>
  <c r="G247" i="10"/>
  <c r="F247" i="10"/>
  <c r="E247" i="10"/>
  <c r="D247" i="10"/>
  <c r="C247" i="10"/>
  <c r="G246" i="10"/>
  <c r="F246" i="10"/>
  <c r="E246" i="10"/>
  <c r="C246" i="10"/>
  <c r="D246" i="10" s="1"/>
  <c r="G245" i="10"/>
  <c r="F245" i="10"/>
  <c r="E245" i="10"/>
  <c r="D245" i="10"/>
  <c r="C245" i="10"/>
  <c r="G244" i="10"/>
  <c r="F244" i="10"/>
  <c r="E244" i="10"/>
  <c r="C244" i="10"/>
  <c r="D244" i="10" s="1"/>
  <c r="G243" i="10"/>
  <c r="F243" i="10"/>
  <c r="E243" i="10"/>
  <c r="D243" i="10"/>
  <c r="C243" i="10"/>
  <c r="G242" i="10"/>
  <c r="F242" i="10"/>
  <c r="E242" i="10"/>
  <c r="C242" i="10"/>
  <c r="D242" i="10" s="1"/>
  <c r="G241" i="10"/>
  <c r="F241" i="10"/>
  <c r="E241" i="10"/>
  <c r="C241" i="10"/>
  <c r="D241" i="10" s="1"/>
  <c r="G240" i="10"/>
  <c r="F240" i="10"/>
  <c r="E240" i="10"/>
  <c r="C240" i="10"/>
  <c r="D240" i="10" s="1"/>
  <c r="G239" i="10"/>
  <c r="F239" i="10"/>
  <c r="E239" i="10"/>
  <c r="D239" i="10"/>
  <c r="C239" i="10"/>
  <c r="G238" i="10"/>
  <c r="F238" i="10"/>
  <c r="E238" i="10"/>
  <c r="C238" i="10"/>
  <c r="D238" i="10" s="1"/>
  <c r="G237" i="10"/>
  <c r="F237" i="10"/>
  <c r="E237" i="10"/>
  <c r="D237" i="10"/>
  <c r="C237" i="10"/>
  <c r="G236" i="10"/>
  <c r="F236" i="10"/>
  <c r="E236" i="10"/>
  <c r="C236" i="10"/>
  <c r="D236" i="10" s="1"/>
  <c r="G235" i="10"/>
  <c r="F235" i="10"/>
  <c r="E235" i="10"/>
  <c r="D235" i="10"/>
  <c r="C235" i="10"/>
  <c r="G234" i="10"/>
  <c r="F234" i="10"/>
  <c r="E234" i="10"/>
  <c r="C234" i="10"/>
  <c r="D234" i="10" s="1"/>
  <c r="G233" i="10"/>
  <c r="F233" i="10"/>
  <c r="E233" i="10"/>
  <c r="C233" i="10"/>
  <c r="D233" i="10" s="1"/>
  <c r="G232" i="10"/>
  <c r="F232" i="10"/>
  <c r="E232" i="10"/>
  <c r="C232" i="10"/>
  <c r="D232" i="10" s="1"/>
  <c r="G231" i="10"/>
  <c r="F231" i="10"/>
  <c r="E231" i="10"/>
  <c r="D231" i="10"/>
  <c r="C231" i="10"/>
  <c r="G230" i="10"/>
  <c r="F230" i="10"/>
  <c r="E230" i="10"/>
  <c r="C230" i="10"/>
  <c r="D230" i="10" s="1"/>
  <c r="G229" i="10"/>
  <c r="F229" i="10"/>
  <c r="E229" i="10"/>
  <c r="D229" i="10"/>
  <c r="C229" i="10"/>
  <c r="G228" i="10"/>
  <c r="F228" i="10"/>
  <c r="E228" i="10"/>
  <c r="C228" i="10"/>
  <c r="D228" i="10" s="1"/>
  <c r="G227" i="10"/>
  <c r="F227" i="10"/>
  <c r="E227" i="10"/>
  <c r="D227" i="10"/>
  <c r="C227" i="10"/>
  <c r="G226" i="10"/>
  <c r="F226" i="10"/>
  <c r="E226" i="10"/>
  <c r="C226" i="10"/>
  <c r="D226" i="10" s="1"/>
  <c r="G225" i="10"/>
  <c r="F225" i="10"/>
  <c r="E225" i="10"/>
  <c r="C225" i="10"/>
  <c r="D225" i="10" s="1"/>
  <c r="G224" i="10"/>
  <c r="F224" i="10"/>
  <c r="E224" i="10"/>
  <c r="C224" i="10"/>
  <c r="D224" i="10" s="1"/>
  <c r="G223" i="10"/>
  <c r="F223" i="10"/>
  <c r="E223" i="10"/>
  <c r="D223" i="10"/>
  <c r="C223" i="10"/>
  <c r="G222" i="10"/>
  <c r="F222" i="10"/>
  <c r="E222" i="10"/>
  <c r="C222" i="10"/>
  <c r="D222" i="10" s="1"/>
  <c r="G221" i="10"/>
  <c r="F221" i="10"/>
  <c r="E221" i="10"/>
  <c r="D221" i="10"/>
  <c r="C221" i="10"/>
  <c r="G220" i="10"/>
  <c r="F220" i="10"/>
  <c r="E220" i="10"/>
  <c r="C220" i="10"/>
  <c r="D220" i="10" s="1"/>
  <c r="G219" i="10"/>
  <c r="F219" i="10"/>
  <c r="E219" i="10"/>
  <c r="D219" i="10"/>
  <c r="C219" i="10"/>
  <c r="G218" i="10"/>
  <c r="F218" i="10"/>
  <c r="E218" i="10"/>
  <c r="C218" i="10"/>
  <c r="D218" i="10" s="1"/>
  <c r="G217" i="10"/>
  <c r="F217" i="10"/>
  <c r="E217" i="10"/>
  <c r="C217" i="10"/>
  <c r="D217" i="10" s="1"/>
  <c r="G216" i="10"/>
  <c r="F216" i="10"/>
  <c r="E216" i="10"/>
  <c r="C216" i="10"/>
  <c r="D216" i="10" s="1"/>
  <c r="G215" i="10"/>
  <c r="F215" i="10"/>
  <c r="E215" i="10"/>
  <c r="D215" i="10"/>
  <c r="C215" i="10"/>
  <c r="G214" i="10"/>
  <c r="F214" i="10"/>
  <c r="E214" i="10"/>
  <c r="C214" i="10"/>
  <c r="D214" i="10" s="1"/>
  <c r="G213" i="10"/>
  <c r="F213" i="10"/>
  <c r="E213" i="10"/>
  <c r="D213" i="10"/>
  <c r="C213" i="10"/>
  <c r="G212" i="10"/>
  <c r="F212" i="10"/>
  <c r="E212" i="10"/>
  <c r="C212" i="10"/>
  <c r="D212" i="10" s="1"/>
  <c r="G211" i="10"/>
  <c r="F211" i="10"/>
  <c r="E211" i="10"/>
  <c r="D211" i="10"/>
  <c r="C211" i="10"/>
  <c r="G210" i="10"/>
  <c r="F210" i="10"/>
  <c r="E210" i="10"/>
  <c r="C210" i="10"/>
  <c r="D210" i="10" s="1"/>
  <c r="G209" i="10"/>
  <c r="F209" i="10"/>
  <c r="E209" i="10"/>
  <c r="C209" i="10"/>
  <c r="D209" i="10" s="1"/>
  <c r="G208" i="10"/>
  <c r="F208" i="10"/>
  <c r="E208" i="10"/>
  <c r="C208" i="10"/>
  <c r="D208" i="10" s="1"/>
  <c r="G207" i="10"/>
  <c r="F207" i="10"/>
  <c r="E207" i="10"/>
  <c r="D207" i="10"/>
  <c r="C207" i="10"/>
  <c r="G206" i="10"/>
  <c r="F206" i="10"/>
  <c r="E206" i="10"/>
  <c r="C206" i="10"/>
  <c r="D206" i="10" s="1"/>
  <c r="G205" i="10"/>
  <c r="F205" i="10"/>
  <c r="E205" i="10"/>
  <c r="D205" i="10"/>
  <c r="C205" i="10"/>
  <c r="G204" i="10"/>
  <c r="F204" i="10"/>
  <c r="E204" i="10"/>
  <c r="C204" i="10"/>
  <c r="D204" i="10" s="1"/>
  <c r="G203" i="10"/>
  <c r="F203" i="10"/>
  <c r="E203" i="10"/>
  <c r="D203" i="10"/>
  <c r="C203" i="10"/>
  <c r="G202" i="10"/>
  <c r="F202" i="10"/>
  <c r="E202" i="10"/>
  <c r="C202" i="10"/>
  <c r="D202" i="10" s="1"/>
  <c r="G201" i="10"/>
  <c r="F201" i="10"/>
  <c r="E201" i="10"/>
  <c r="C201" i="10"/>
  <c r="D201" i="10" s="1"/>
  <c r="G200" i="10"/>
  <c r="F200" i="10"/>
  <c r="E200" i="10"/>
  <c r="C200" i="10"/>
  <c r="D200" i="10" s="1"/>
  <c r="G199" i="10"/>
  <c r="F199" i="10"/>
  <c r="E199" i="10"/>
  <c r="D199" i="10"/>
  <c r="C199" i="10"/>
  <c r="G198" i="10"/>
  <c r="F198" i="10"/>
  <c r="E198" i="10"/>
  <c r="C198" i="10"/>
  <c r="D198" i="10" s="1"/>
  <c r="G197" i="10"/>
  <c r="F197" i="10"/>
  <c r="E197" i="10"/>
  <c r="D197" i="10"/>
  <c r="C197" i="10"/>
  <c r="G196" i="10"/>
  <c r="F196" i="10"/>
  <c r="E196" i="10"/>
  <c r="C196" i="10"/>
  <c r="D196" i="10" s="1"/>
  <c r="G195" i="10"/>
  <c r="F195" i="10"/>
  <c r="E195" i="10"/>
  <c r="D195" i="10"/>
  <c r="C195" i="10"/>
  <c r="G194" i="10"/>
  <c r="F194" i="10"/>
  <c r="E194" i="10"/>
  <c r="C194" i="10"/>
  <c r="D194" i="10" s="1"/>
  <c r="G193" i="10"/>
  <c r="F193" i="10"/>
  <c r="E193" i="10"/>
  <c r="C193" i="10"/>
  <c r="D193" i="10" s="1"/>
  <c r="G192" i="10"/>
  <c r="F192" i="10"/>
  <c r="E192" i="10"/>
  <c r="C192" i="10"/>
  <c r="D192" i="10" s="1"/>
  <c r="G191" i="10"/>
  <c r="F191" i="10"/>
  <c r="E191" i="10"/>
  <c r="D191" i="10"/>
  <c r="C191" i="10"/>
  <c r="G190" i="10"/>
  <c r="F190" i="10"/>
  <c r="E190" i="10"/>
  <c r="C190" i="10"/>
  <c r="D190" i="10" s="1"/>
  <c r="G189" i="10"/>
  <c r="F189" i="10"/>
  <c r="E189" i="10"/>
  <c r="D189" i="10"/>
  <c r="C189" i="10"/>
  <c r="G188" i="10"/>
  <c r="F188" i="10"/>
  <c r="E188" i="10"/>
  <c r="C188" i="10"/>
  <c r="D188" i="10" s="1"/>
  <c r="G187" i="10"/>
  <c r="F187" i="10"/>
  <c r="E187" i="10"/>
  <c r="D187" i="10"/>
  <c r="C187" i="10"/>
  <c r="G186" i="10"/>
  <c r="F186" i="10"/>
  <c r="E186" i="10"/>
  <c r="C186" i="10"/>
  <c r="D186" i="10" s="1"/>
  <c r="G185" i="10"/>
  <c r="F185" i="10"/>
  <c r="E185" i="10"/>
  <c r="C185" i="10"/>
  <c r="D185" i="10" s="1"/>
  <c r="G184" i="10"/>
  <c r="F184" i="10"/>
  <c r="E184" i="10"/>
  <c r="C184" i="10"/>
  <c r="D184" i="10" s="1"/>
  <c r="G183" i="10"/>
  <c r="F183" i="10"/>
  <c r="E183" i="10"/>
  <c r="D183" i="10"/>
  <c r="C183" i="10"/>
  <c r="G182" i="10"/>
  <c r="F182" i="10"/>
  <c r="E182" i="10"/>
  <c r="C182" i="10"/>
  <c r="D182" i="10" s="1"/>
  <c r="G181" i="10"/>
  <c r="F181" i="10"/>
  <c r="E181" i="10"/>
  <c r="D181" i="10"/>
  <c r="C181" i="10"/>
  <c r="G180" i="10"/>
  <c r="F180" i="10"/>
  <c r="E180" i="10"/>
  <c r="C180" i="10"/>
  <c r="D180" i="10" s="1"/>
  <c r="G179" i="10"/>
  <c r="F179" i="10"/>
  <c r="E179" i="10"/>
  <c r="D179" i="10"/>
  <c r="C179" i="10"/>
  <c r="G178" i="10"/>
  <c r="F178" i="10"/>
  <c r="E178" i="10"/>
  <c r="C178" i="10"/>
  <c r="D178" i="10" s="1"/>
  <c r="G177" i="10"/>
  <c r="F177" i="10"/>
  <c r="E177" i="10"/>
  <c r="C177" i="10"/>
  <c r="D177" i="10" s="1"/>
  <c r="G176" i="10"/>
  <c r="F176" i="10"/>
  <c r="E176" i="10"/>
  <c r="C176" i="10"/>
  <c r="D176" i="10" s="1"/>
  <c r="G175" i="10"/>
  <c r="F175" i="10"/>
  <c r="E175" i="10"/>
  <c r="D175" i="10"/>
  <c r="C175" i="10"/>
  <c r="G174" i="10"/>
  <c r="F174" i="10"/>
  <c r="E174" i="10"/>
  <c r="C174" i="10"/>
  <c r="D174" i="10" s="1"/>
  <c r="G173" i="10"/>
  <c r="F173" i="10"/>
  <c r="E173" i="10"/>
  <c r="D173" i="10"/>
  <c r="C173" i="10"/>
  <c r="G172" i="10"/>
  <c r="F172" i="10"/>
  <c r="E172" i="10"/>
  <c r="C172" i="10"/>
  <c r="D172" i="10" s="1"/>
  <c r="G171" i="10"/>
  <c r="F171" i="10"/>
  <c r="E171" i="10"/>
  <c r="D171" i="10"/>
  <c r="C171" i="10"/>
  <c r="G170" i="10"/>
  <c r="F170" i="10"/>
  <c r="E170" i="10"/>
  <c r="C170" i="10"/>
  <c r="D170" i="10" s="1"/>
  <c r="G169" i="10"/>
  <c r="F169" i="10"/>
  <c r="E169" i="10"/>
  <c r="C169" i="10"/>
  <c r="D169" i="10" s="1"/>
  <c r="G168" i="10"/>
  <c r="F168" i="10"/>
  <c r="E168" i="10"/>
  <c r="C168" i="10"/>
  <c r="D168" i="10" s="1"/>
  <c r="G167" i="10"/>
  <c r="F167" i="10"/>
  <c r="E167" i="10"/>
  <c r="D167" i="10"/>
  <c r="C167" i="10"/>
  <c r="G166" i="10"/>
  <c r="F166" i="10"/>
  <c r="E166" i="10"/>
  <c r="C166" i="10"/>
  <c r="D166" i="10" s="1"/>
  <c r="G165" i="10"/>
  <c r="F165" i="10"/>
  <c r="E165" i="10"/>
  <c r="D165" i="10"/>
  <c r="C165" i="10"/>
  <c r="G164" i="10"/>
  <c r="F164" i="10"/>
  <c r="E164" i="10"/>
  <c r="C164" i="10"/>
  <c r="D164" i="10" s="1"/>
  <c r="G163" i="10"/>
  <c r="F163" i="10"/>
  <c r="E163" i="10"/>
  <c r="D163" i="10"/>
  <c r="C163" i="10"/>
  <c r="G162" i="10"/>
  <c r="F162" i="10"/>
  <c r="E162" i="10"/>
  <c r="C162" i="10"/>
  <c r="D162" i="10" s="1"/>
  <c r="G161" i="10"/>
  <c r="F161" i="10"/>
  <c r="E161" i="10"/>
  <c r="C161" i="10"/>
  <c r="D161" i="10" s="1"/>
  <c r="G160" i="10"/>
  <c r="F160" i="10"/>
  <c r="E160" i="10"/>
  <c r="C160" i="10"/>
  <c r="D160" i="10" s="1"/>
  <c r="G159" i="10"/>
  <c r="F159" i="10"/>
  <c r="E159" i="10"/>
  <c r="D159" i="10"/>
  <c r="C159" i="10"/>
  <c r="G158" i="10"/>
  <c r="F158" i="10"/>
  <c r="E158" i="10"/>
  <c r="D158" i="10"/>
  <c r="C158" i="10"/>
  <c r="G157" i="10"/>
  <c r="F157" i="10"/>
  <c r="E157" i="10"/>
  <c r="D157" i="10"/>
  <c r="C157" i="10"/>
  <c r="G156" i="10"/>
  <c r="F156" i="10"/>
  <c r="E156" i="10"/>
  <c r="C156" i="10"/>
  <c r="D156" i="10" s="1"/>
  <c r="G155" i="10"/>
  <c r="F155" i="10"/>
  <c r="E155" i="10"/>
  <c r="D155" i="10"/>
  <c r="C155" i="10"/>
  <c r="G154" i="10"/>
  <c r="F154" i="10"/>
  <c r="E154" i="10"/>
  <c r="C154" i="10"/>
  <c r="D154" i="10" s="1"/>
  <c r="G153" i="10"/>
  <c r="F153" i="10"/>
  <c r="E153" i="10"/>
  <c r="C153" i="10"/>
  <c r="D153" i="10" s="1"/>
  <c r="G152" i="10"/>
  <c r="F152" i="10"/>
  <c r="E152" i="10"/>
  <c r="C152" i="10"/>
  <c r="D152" i="10" s="1"/>
  <c r="G151" i="10"/>
  <c r="F151" i="10"/>
  <c r="E151" i="10"/>
  <c r="D151" i="10"/>
  <c r="C151" i="10"/>
  <c r="G150" i="10"/>
  <c r="F150" i="10"/>
  <c r="E150" i="10"/>
  <c r="D150" i="10"/>
  <c r="C150" i="10"/>
  <c r="G149" i="10"/>
  <c r="F149" i="10"/>
  <c r="E149" i="10"/>
  <c r="D149" i="10"/>
  <c r="C149" i="10"/>
  <c r="G148" i="10"/>
  <c r="F148" i="10"/>
  <c r="E148" i="10"/>
  <c r="C148" i="10"/>
  <c r="D148" i="10" s="1"/>
  <c r="G147" i="10"/>
  <c r="F147" i="10"/>
  <c r="E147" i="10"/>
  <c r="D147" i="10"/>
  <c r="C147" i="10"/>
  <c r="G146" i="10"/>
  <c r="F146" i="10"/>
  <c r="E146" i="10"/>
  <c r="C146" i="10"/>
  <c r="D146" i="10" s="1"/>
  <c r="G145" i="10"/>
  <c r="F145" i="10"/>
  <c r="E145" i="10"/>
  <c r="C145" i="10"/>
  <c r="D145" i="10" s="1"/>
  <c r="G144" i="10"/>
  <c r="F144" i="10"/>
  <c r="E144" i="10"/>
  <c r="C144" i="10"/>
  <c r="D144" i="10" s="1"/>
  <c r="G143" i="10"/>
  <c r="F143" i="10"/>
  <c r="E143" i="10"/>
  <c r="D143" i="10"/>
  <c r="C143" i="10"/>
  <c r="G142" i="10"/>
  <c r="F142" i="10"/>
  <c r="E142" i="10"/>
  <c r="D142" i="10"/>
  <c r="C142" i="10"/>
  <c r="G141" i="10"/>
  <c r="F141" i="10"/>
  <c r="E141" i="10"/>
  <c r="D141" i="10"/>
  <c r="C141" i="10"/>
  <c r="G140" i="10"/>
  <c r="F140" i="10"/>
  <c r="E140" i="10"/>
  <c r="C140" i="10"/>
  <c r="D140" i="10" s="1"/>
  <c r="G139" i="10"/>
  <c r="F139" i="10"/>
  <c r="E139" i="10"/>
  <c r="D139" i="10"/>
  <c r="C139" i="10"/>
  <c r="G138" i="10"/>
  <c r="F138" i="10"/>
  <c r="E138" i="10"/>
  <c r="C138" i="10"/>
  <c r="D138" i="10" s="1"/>
  <c r="G137" i="10"/>
  <c r="F137" i="10"/>
  <c r="E137" i="10"/>
  <c r="C137" i="10"/>
  <c r="D137" i="10" s="1"/>
  <c r="G136" i="10"/>
  <c r="F136" i="10"/>
  <c r="E136" i="10"/>
  <c r="C136" i="10"/>
  <c r="D136" i="10" s="1"/>
  <c r="G135" i="10"/>
  <c r="F135" i="10"/>
  <c r="E135" i="10"/>
  <c r="D135" i="10"/>
  <c r="C135" i="10"/>
  <c r="G134" i="10"/>
  <c r="F134" i="10"/>
  <c r="E134" i="10"/>
  <c r="D134" i="10"/>
  <c r="C134" i="10"/>
  <c r="G133" i="10"/>
  <c r="F133" i="10"/>
  <c r="E133" i="10"/>
  <c r="D133" i="10"/>
  <c r="C133" i="10"/>
  <c r="G132" i="10"/>
  <c r="F132" i="10"/>
  <c r="E132" i="10"/>
  <c r="C132" i="10"/>
  <c r="D132" i="10" s="1"/>
  <c r="G131" i="10"/>
  <c r="F131" i="10"/>
  <c r="E131" i="10"/>
  <c r="D131" i="10"/>
  <c r="C131" i="10"/>
  <c r="G130" i="10"/>
  <c r="F130" i="10"/>
  <c r="E130" i="10"/>
  <c r="C130" i="10"/>
  <c r="D130" i="10" s="1"/>
  <c r="G129" i="10"/>
  <c r="F129" i="10"/>
  <c r="E129" i="10"/>
  <c r="C129" i="10"/>
  <c r="D129" i="10" s="1"/>
  <c r="G128" i="10"/>
  <c r="F128" i="10"/>
  <c r="E128" i="10"/>
  <c r="C128" i="10"/>
  <c r="D128" i="10" s="1"/>
  <c r="G127" i="10"/>
  <c r="F127" i="10"/>
  <c r="E127" i="10"/>
  <c r="D127" i="10"/>
  <c r="C127" i="10"/>
  <c r="G126" i="10"/>
  <c r="F126" i="10"/>
  <c r="E126" i="10"/>
  <c r="D126" i="10"/>
  <c r="C126" i="10"/>
  <c r="G125" i="10"/>
  <c r="F125" i="10"/>
  <c r="E125" i="10"/>
  <c r="D125" i="10"/>
  <c r="C125" i="10"/>
  <c r="G124" i="10"/>
  <c r="F124" i="10"/>
  <c r="E124" i="10"/>
  <c r="C124" i="10"/>
  <c r="D124" i="10" s="1"/>
  <c r="G123" i="10"/>
  <c r="F123" i="10"/>
  <c r="E123" i="10"/>
  <c r="D123" i="10"/>
  <c r="C123" i="10"/>
  <c r="G122" i="10"/>
  <c r="F122" i="10"/>
  <c r="E122" i="10"/>
  <c r="C122" i="10"/>
  <c r="D122" i="10" s="1"/>
  <c r="G121" i="10"/>
  <c r="F121" i="10"/>
  <c r="E121" i="10"/>
  <c r="C121" i="10"/>
  <c r="D121" i="10" s="1"/>
  <c r="G120" i="10"/>
  <c r="F120" i="10"/>
  <c r="E120" i="10"/>
  <c r="C120" i="10"/>
  <c r="D120" i="10" s="1"/>
  <c r="G119" i="10"/>
  <c r="F119" i="10"/>
  <c r="E119" i="10"/>
  <c r="D119" i="10"/>
  <c r="C119" i="10"/>
  <c r="G118" i="10"/>
  <c r="F118" i="10"/>
  <c r="E118" i="10"/>
  <c r="D118" i="10"/>
  <c r="C118" i="10"/>
  <c r="G117" i="10"/>
  <c r="F117" i="10"/>
  <c r="E117" i="10"/>
  <c r="D117" i="10"/>
  <c r="C117" i="10"/>
  <c r="G116" i="10"/>
  <c r="F116" i="10"/>
  <c r="E116" i="10"/>
  <c r="C116" i="10"/>
  <c r="D116" i="10" s="1"/>
  <c r="G115" i="10"/>
  <c r="F115" i="10"/>
  <c r="E115" i="10"/>
  <c r="D115" i="10"/>
  <c r="C115" i="10"/>
  <c r="G114" i="10"/>
  <c r="F114" i="10"/>
  <c r="E114" i="10"/>
  <c r="C114" i="10"/>
  <c r="D114" i="10" s="1"/>
  <c r="G113" i="10"/>
  <c r="F113" i="10"/>
  <c r="E113" i="10"/>
  <c r="C113" i="10"/>
  <c r="D113" i="10" s="1"/>
  <c r="G112" i="10"/>
  <c r="F112" i="10"/>
  <c r="E112" i="10"/>
  <c r="C112" i="10"/>
  <c r="D112" i="10" s="1"/>
  <c r="G111" i="10"/>
  <c r="F111" i="10"/>
  <c r="E111" i="10"/>
  <c r="D111" i="10"/>
  <c r="C111" i="10"/>
  <c r="G110" i="10"/>
  <c r="F110" i="10"/>
  <c r="E110" i="10"/>
  <c r="D110" i="10"/>
  <c r="C110" i="10"/>
  <c r="G109" i="10"/>
  <c r="F109" i="10"/>
  <c r="E109" i="10"/>
  <c r="D109" i="10"/>
  <c r="C109" i="10"/>
  <c r="G108" i="10"/>
  <c r="F108" i="10"/>
  <c r="E108" i="10"/>
  <c r="C108" i="10"/>
  <c r="D108" i="10" s="1"/>
  <c r="G107" i="10"/>
  <c r="F107" i="10"/>
  <c r="E107" i="10"/>
  <c r="D107" i="10"/>
  <c r="C107" i="10"/>
  <c r="G106" i="10"/>
  <c r="F106" i="10"/>
  <c r="E106" i="10"/>
  <c r="C106" i="10"/>
  <c r="D106" i="10" s="1"/>
  <c r="G105" i="10"/>
  <c r="F105" i="10"/>
  <c r="E105" i="10"/>
  <c r="C105" i="10"/>
  <c r="D105" i="10" s="1"/>
  <c r="G104" i="10"/>
  <c r="F104" i="10"/>
  <c r="E104" i="10"/>
  <c r="C104" i="10"/>
  <c r="D104" i="10" s="1"/>
  <c r="G103" i="10"/>
  <c r="F103" i="10"/>
  <c r="E103" i="10"/>
  <c r="D103" i="10"/>
  <c r="C103" i="10"/>
  <c r="G102" i="10"/>
  <c r="F102" i="10"/>
  <c r="E102" i="10"/>
  <c r="D102" i="10"/>
  <c r="C102" i="10"/>
  <c r="G101" i="10"/>
  <c r="F101" i="10"/>
  <c r="E101" i="10"/>
  <c r="D101" i="10"/>
  <c r="C101" i="10"/>
  <c r="G100" i="10"/>
  <c r="F100" i="10"/>
  <c r="E100" i="10"/>
  <c r="C100" i="10"/>
  <c r="D100" i="10" s="1"/>
  <c r="G99" i="10"/>
  <c r="F99" i="10"/>
  <c r="E99" i="10"/>
  <c r="D99" i="10"/>
  <c r="C99" i="10"/>
  <c r="G98" i="10"/>
  <c r="F98" i="10"/>
  <c r="E98" i="10"/>
  <c r="C98" i="10"/>
  <c r="D98" i="10" s="1"/>
  <c r="G97" i="10"/>
  <c r="F97" i="10"/>
  <c r="E97" i="10"/>
  <c r="C97" i="10"/>
  <c r="D97" i="10" s="1"/>
  <c r="G96" i="10"/>
  <c r="F96" i="10"/>
  <c r="E96" i="10"/>
  <c r="C96" i="10"/>
  <c r="D96" i="10" s="1"/>
  <c r="G95" i="10"/>
  <c r="F95" i="10"/>
  <c r="E95" i="10"/>
  <c r="D95" i="10"/>
  <c r="C95" i="10"/>
  <c r="G94" i="10"/>
  <c r="F94" i="10"/>
  <c r="E94" i="10"/>
  <c r="D94" i="10"/>
  <c r="C94" i="10"/>
  <c r="G93" i="10"/>
  <c r="F93" i="10"/>
  <c r="E93" i="10"/>
  <c r="D93" i="10"/>
  <c r="C93" i="10"/>
  <c r="G92" i="10"/>
  <c r="F92" i="10"/>
  <c r="E92" i="10"/>
  <c r="C92" i="10"/>
  <c r="D92" i="10" s="1"/>
  <c r="G91" i="10"/>
  <c r="F91" i="10"/>
  <c r="E91" i="10"/>
  <c r="D91" i="10"/>
  <c r="C91" i="10"/>
  <c r="G90" i="10"/>
  <c r="F90" i="10"/>
  <c r="E90" i="10"/>
  <c r="C90" i="10"/>
  <c r="D90" i="10" s="1"/>
  <c r="G89" i="10"/>
  <c r="F89" i="10"/>
  <c r="E89" i="10"/>
  <c r="C89" i="10"/>
  <c r="D89" i="10" s="1"/>
  <c r="G88" i="10"/>
  <c r="F88" i="10"/>
  <c r="E88" i="10"/>
  <c r="C88" i="10"/>
  <c r="D88" i="10" s="1"/>
  <c r="G87" i="10"/>
  <c r="F87" i="10"/>
  <c r="E87" i="10"/>
  <c r="D87" i="10"/>
  <c r="C87" i="10"/>
  <c r="G86" i="10"/>
  <c r="F86" i="10"/>
  <c r="E86" i="10"/>
  <c r="D86" i="10"/>
  <c r="C86" i="10"/>
  <c r="G85" i="10"/>
  <c r="F85" i="10"/>
  <c r="E85" i="10"/>
  <c r="D85" i="10"/>
  <c r="C85" i="10"/>
  <c r="G84" i="10"/>
  <c r="F84" i="10"/>
  <c r="E84" i="10"/>
  <c r="C84" i="10"/>
  <c r="D84" i="10" s="1"/>
  <c r="G83" i="10"/>
  <c r="F83" i="10"/>
  <c r="E83" i="10"/>
  <c r="D83" i="10"/>
  <c r="C83" i="10"/>
  <c r="G82" i="10"/>
  <c r="F82" i="10"/>
  <c r="E82" i="10"/>
  <c r="C82" i="10"/>
  <c r="D82" i="10" s="1"/>
  <c r="G81" i="10"/>
  <c r="F81" i="10"/>
  <c r="E81" i="10"/>
  <c r="C81" i="10"/>
  <c r="D81" i="10" s="1"/>
  <c r="G80" i="10"/>
  <c r="F80" i="10"/>
  <c r="E80" i="10"/>
  <c r="C80" i="10"/>
  <c r="D80" i="10" s="1"/>
  <c r="G79" i="10"/>
  <c r="F79" i="10"/>
  <c r="E79" i="10"/>
  <c r="D79" i="10"/>
  <c r="C79" i="10"/>
  <c r="G78" i="10"/>
  <c r="F78" i="10"/>
  <c r="E78" i="10"/>
  <c r="D78" i="10"/>
  <c r="C78" i="10"/>
  <c r="G77" i="10"/>
  <c r="F77" i="10"/>
  <c r="E77" i="10"/>
  <c r="D77" i="10"/>
  <c r="C77" i="10"/>
  <c r="G76" i="10"/>
  <c r="F76" i="10"/>
  <c r="E76" i="10"/>
  <c r="C76" i="10"/>
  <c r="D76" i="10" s="1"/>
  <c r="G75" i="10"/>
  <c r="F75" i="10"/>
  <c r="E75" i="10"/>
  <c r="D75" i="10"/>
  <c r="C75" i="10"/>
  <c r="G74" i="10"/>
  <c r="F74" i="10"/>
  <c r="E74" i="10"/>
  <c r="C74" i="10"/>
  <c r="D74" i="10" s="1"/>
  <c r="G73" i="10"/>
  <c r="F73" i="10"/>
  <c r="E73" i="10"/>
  <c r="C73" i="10"/>
  <c r="D73" i="10" s="1"/>
  <c r="G72" i="10"/>
  <c r="F72" i="10"/>
  <c r="E72" i="10"/>
  <c r="C72" i="10"/>
  <c r="D72" i="10" s="1"/>
  <c r="G71" i="10"/>
  <c r="F71" i="10"/>
  <c r="E71" i="10"/>
  <c r="D71" i="10"/>
  <c r="C71" i="10"/>
  <c r="G70" i="10"/>
  <c r="F70" i="10"/>
  <c r="E70" i="10"/>
  <c r="D70" i="10"/>
  <c r="C70" i="10"/>
  <c r="G69" i="10"/>
  <c r="F69" i="10"/>
  <c r="E69" i="10"/>
  <c r="D69" i="10"/>
  <c r="C69" i="10"/>
  <c r="G68" i="10"/>
  <c r="F68" i="10"/>
  <c r="E68" i="10"/>
  <c r="C68" i="10"/>
  <c r="D68" i="10" s="1"/>
  <c r="G67" i="10"/>
  <c r="F67" i="10"/>
  <c r="E67" i="10"/>
  <c r="D67" i="10"/>
  <c r="C67" i="10"/>
  <c r="G66" i="10"/>
  <c r="F66" i="10"/>
  <c r="E66" i="10"/>
  <c r="C66" i="10"/>
  <c r="D66" i="10" s="1"/>
  <c r="G65" i="10"/>
  <c r="F65" i="10"/>
  <c r="E65" i="10"/>
  <c r="C65" i="10"/>
  <c r="D65" i="10" s="1"/>
  <c r="G64" i="10"/>
  <c r="F64" i="10"/>
  <c r="E64" i="10"/>
  <c r="C64" i="10"/>
  <c r="D64" i="10" s="1"/>
  <c r="G63" i="10"/>
  <c r="F63" i="10"/>
  <c r="E63" i="10"/>
  <c r="D63" i="10"/>
  <c r="C63" i="10"/>
  <c r="G62" i="10"/>
  <c r="F62" i="10"/>
  <c r="E62" i="10"/>
  <c r="D62" i="10"/>
  <c r="C62" i="10"/>
  <c r="G61" i="10"/>
  <c r="F61" i="10"/>
  <c r="E61" i="10"/>
  <c r="D61" i="10"/>
  <c r="C61" i="10"/>
  <c r="G60" i="10"/>
  <c r="F60" i="10"/>
  <c r="E60" i="10"/>
  <c r="C60" i="10"/>
  <c r="D60" i="10" s="1"/>
  <c r="G59" i="10"/>
  <c r="F59" i="10"/>
  <c r="E59" i="10"/>
  <c r="D59" i="10"/>
  <c r="C59" i="10"/>
  <c r="G58" i="10"/>
  <c r="F58" i="10"/>
  <c r="E58" i="10"/>
  <c r="C58" i="10"/>
  <c r="D58" i="10" s="1"/>
  <c r="G57" i="10"/>
  <c r="F57" i="10"/>
  <c r="E57" i="10"/>
  <c r="C57" i="10"/>
  <c r="D57" i="10" s="1"/>
  <c r="G56" i="10"/>
  <c r="F56" i="10"/>
  <c r="E56" i="10"/>
  <c r="C56" i="10"/>
  <c r="D56" i="10" s="1"/>
  <c r="G55" i="10"/>
  <c r="F55" i="10"/>
  <c r="E55" i="10"/>
  <c r="D55" i="10"/>
  <c r="C55" i="10"/>
  <c r="G54" i="10"/>
  <c r="F54" i="10"/>
  <c r="E54" i="10"/>
  <c r="D54" i="10"/>
  <c r="C54" i="10"/>
  <c r="G53" i="10"/>
  <c r="F53" i="10"/>
  <c r="E53" i="10"/>
  <c r="D53" i="10"/>
  <c r="C53" i="10"/>
  <c r="G52" i="10"/>
  <c r="F52" i="10"/>
  <c r="E52" i="10"/>
  <c r="C52" i="10"/>
  <c r="D52" i="10" s="1"/>
  <c r="G51" i="10"/>
  <c r="F51" i="10"/>
  <c r="E51" i="10"/>
  <c r="D51" i="10"/>
  <c r="C51" i="10"/>
  <c r="G50" i="10"/>
  <c r="F50" i="10"/>
  <c r="E50" i="10"/>
  <c r="C50" i="10"/>
  <c r="D50" i="10" s="1"/>
  <c r="G49" i="10"/>
  <c r="F49" i="10"/>
  <c r="E49" i="10"/>
  <c r="C49" i="10"/>
  <c r="D49" i="10" s="1"/>
  <c r="G48" i="10"/>
  <c r="F48" i="10"/>
  <c r="E48" i="10"/>
  <c r="C48" i="10"/>
  <c r="D48" i="10" s="1"/>
  <c r="G47" i="10"/>
  <c r="F47" i="10"/>
  <c r="E47" i="10"/>
  <c r="D47" i="10"/>
  <c r="C47" i="10"/>
  <c r="G46" i="10"/>
  <c r="F46" i="10"/>
  <c r="E46" i="10"/>
  <c r="D46" i="10"/>
  <c r="C46" i="10"/>
  <c r="G45" i="10"/>
  <c r="F45" i="10"/>
  <c r="E45" i="10"/>
  <c r="D45" i="10"/>
  <c r="C45" i="10"/>
  <c r="G44" i="10"/>
  <c r="F44" i="10"/>
  <c r="E44" i="10"/>
  <c r="C44" i="10"/>
  <c r="D44" i="10" s="1"/>
  <c r="G43" i="10"/>
  <c r="F43" i="10"/>
  <c r="E43" i="10"/>
  <c r="D43" i="10"/>
  <c r="C43" i="10"/>
  <c r="G42" i="10"/>
  <c r="F42" i="10"/>
  <c r="E42" i="10"/>
  <c r="C42" i="10"/>
  <c r="D42" i="10" s="1"/>
  <c r="G41" i="10"/>
  <c r="F41" i="10"/>
  <c r="E41" i="10"/>
  <c r="C41" i="10"/>
  <c r="D41" i="10" s="1"/>
  <c r="G40" i="10"/>
  <c r="F40" i="10"/>
  <c r="E40" i="10"/>
  <c r="C40" i="10"/>
  <c r="D40" i="10" s="1"/>
  <c r="G39" i="10"/>
  <c r="F39" i="10"/>
  <c r="E39" i="10"/>
  <c r="D39" i="10"/>
  <c r="C39" i="10"/>
  <c r="G38" i="10"/>
  <c r="F38" i="10"/>
  <c r="E38" i="10"/>
  <c r="D38" i="10"/>
  <c r="C38" i="10"/>
  <c r="G37" i="10"/>
  <c r="F37" i="10"/>
  <c r="E37" i="10"/>
  <c r="D37" i="10"/>
  <c r="C37" i="10"/>
  <c r="G36" i="10"/>
  <c r="F36" i="10"/>
  <c r="E36" i="10"/>
  <c r="C36" i="10"/>
  <c r="D36" i="10" s="1"/>
  <c r="G35" i="10"/>
  <c r="F35" i="10"/>
  <c r="E35" i="10"/>
  <c r="D35" i="10"/>
  <c r="C35" i="10"/>
  <c r="G34" i="10"/>
  <c r="F34" i="10"/>
  <c r="E34" i="10"/>
  <c r="C34" i="10"/>
  <c r="D34" i="10" s="1"/>
  <c r="G33" i="10"/>
  <c r="F33" i="10"/>
  <c r="E33" i="10"/>
  <c r="C33" i="10"/>
  <c r="D33" i="10" s="1"/>
  <c r="G32" i="10"/>
  <c r="F32" i="10"/>
  <c r="E32" i="10"/>
  <c r="C32" i="10"/>
  <c r="D32" i="10" s="1"/>
  <c r="G31" i="10"/>
  <c r="F31" i="10"/>
  <c r="E31" i="10"/>
  <c r="D31" i="10"/>
  <c r="C31" i="10"/>
  <c r="G30" i="10"/>
  <c r="F30" i="10"/>
  <c r="E30" i="10"/>
  <c r="D30" i="10"/>
  <c r="C30" i="10"/>
  <c r="G29" i="10"/>
  <c r="F29" i="10"/>
  <c r="E29" i="10"/>
  <c r="D29" i="10"/>
  <c r="C29" i="10"/>
  <c r="G28" i="10"/>
  <c r="F28" i="10"/>
  <c r="E28" i="10"/>
  <c r="C28" i="10"/>
  <c r="D28" i="10" s="1"/>
  <c r="G27" i="10"/>
  <c r="F27" i="10"/>
  <c r="E27" i="10"/>
  <c r="D27" i="10"/>
  <c r="C27" i="10"/>
  <c r="G26" i="10"/>
  <c r="F26" i="10"/>
  <c r="E26" i="10"/>
  <c r="C26" i="10"/>
  <c r="D26" i="10" s="1"/>
  <c r="G25" i="10"/>
  <c r="F25" i="10"/>
  <c r="E25" i="10"/>
  <c r="C25" i="10"/>
  <c r="D25" i="10" s="1"/>
  <c r="G24" i="10"/>
  <c r="F24" i="10"/>
  <c r="E24" i="10"/>
  <c r="C24" i="10"/>
  <c r="D24" i="10" s="1"/>
  <c r="G23" i="10"/>
  <c r="F23" i="10"/>
  <c r="E23" i="10"/>
  <c r="D23" i="10"/>
  <c r="C23" i="10"/>
  <c r="G22" i="10"/>
  <c r="F22" i="10"/>
  <c r="E22" i="10"/>
  <c r="D22" i="10"/>
  <c r="C22" i="10"/>
  <c r="G21" i="10"/>
  <c r="F21" i="10"/>
  <c r="E21" i="10"/>
  <c r="D21" i="10"/>
  <c r="C21" i="10"/>
  <c r="G20" i="10"/>
  <c r="F20" i="10"/>
  <c r="E20" i="10"/>
  <c r="C20" i="10"/>
  <c r="D20" i="10" s="1"/>
  <c r="G19" i="10"/>
  <c r="F19" i="10"/>
  <c r="E19" i="10"/>
  <c r="D19" i="10"/>
  <c r="C19" i="10"/>
  <c r="G18" i="10"/>
  <c r="F18" i="10"/>
  <c r="E18" i="10"/>
  <c r="C18" i="10"/>
  <c r="D18" i="10" s="1"/>
  <c r="G17" i="10"/>
  <c r="F17" i="10"/>
  <c r="E17" i="10"/>
  <c r="C17" i="10"/>
  <c r="D17" i="10" s="1"/>
  <c r="G16" i="10"/>
  <c r="F16" i="10"/>
  <c r="E16" i="10"/>
  <c r="C16" i="10"/>
  <c r="D16" i="10" s="1"/>
  <c r="G15" i="10"/>
  <c r="F15" i="10"/>
  <c r="E15" i="10"/>
  <c r="D15" i="10"/>
  <c r="C15" i="10"/>
  <c r="G14" i="10"/>
  <c r="F14" i="10"/>
  <c r="E14" i="10"/>
  <c r="D14" i="10"/>
  <c r="C14" i="10"/>
  <c r="G13" i="10"/>
  <c r="F13" i="10"/>
  <c r="E13" i="10"/>
  <c r="D13" i="10"/>
  <c r="C13" i="10"/>
  <c r="G12" i="10"/>
  <c r="F12" i="10"/>
  <c r="E12" i="10"/>
  <c r="C12" i="10"/>
  <c r="D12" i="10" s="1"/>
  <c r="G11" i="10"/>
  <c r="F11" i="10"/>
  <c r="E11" i="10"/>
  <c r="D11" i="10"/>
  <c r="C11" i="10"/>
  <c r="G10" i="10"/>
  <c r="F10" i="10"/>
  <c r="E10" i="10"/>
  <c r="C10" i="10"/>
  <c r="D10" i="10" s="1"/>
  <c r="G9" i="10"/>
  <c r="F9" i="10"/>
  <c r="E9" i="10"/>
  <c r="C9" i="10"/>
  <c r="D9" i="10" s="1"/>
  <c r="G8" i="10"/>
  <c r="F8" i="10"/>
  <c r="E8" i="10"/>
  <c r="C8" i="10"/>
  <c r="D8" i="10" s="1"/>
  <c r="G7" i="10"/>
  <c r="F7" i="10"/>
  <c r="E7" i="10"/>
  <c r="D7" i="10"/>
  <c r="C7" i="10"/>
  <c r="G6" i="10"/>
  <c r="F6" i="10"/>
  <c r="E6" i="10"/>
  <c r="D6" i="10"/>
  <c r="C6" i="10"/>
  <c r="G5" i="10"/>
  <c r="F5" i="10"/>
  <c r="E5" i="10"/>
  <c r="D5" i="10"/>
  <c r="C5" i="10"/>
  <c r="J4" i="10"/>
  <c r="G4" i="10"/>
  <c r="F4" i="10"/>
  <c r="E4" i="10"/>
  <c r="D4" i="10"/>
  <c r="C4" i="10"/>
  <c r="J3" i="10"/>
  <c r="G3" i="10"/>
  <c r="F3" i="10"/>
  <c r="V4" i="10" s="1"/>
  <c r="E3" i="10"/>
  <c r="C3" i="10"/>
  <c r="D3" i="10" s="1"/>
  <c r="G2" i="10"/>
  <c r="F2" i="10"/>
  <c r="V3" i="10" s="1"/>
  <c r="E2" i="10"/>
  <c r="S3" i="10" s="1"/>
  <c r="C2" i="10"/>
  <c r="M4" i="10" s="1"/>
  <c r="G501" i="9"/>
  <c r="F501" i="9"/>
  <c r="C501" i="9"/>
  <c r="D501" i="9" s="1"/>
  <c r="G500" i="9"/>
  <c r="F500" i="9"/>
  <c r="E500" i="9"/>
  <c r="D500" i="9"/>
  <c r="C500" i="9"/>
  <c r="G499" i="9"/>
  <c r="F499" i="9"/>
  <c r="E499" i="9"/>
  <c r="C499" i="9"/>
  <c r="D499" i="9" s="1"/>
  <c r="G498" i="9"/>
  <c r="F498" i="9"/>
  <c r="E498" i="9"/>
  <c r="D498" i="9"/>
  <c r="C498" i="9"/>
  <c r="G497" i="9"/>
  <c r="F497" i="9"/>
  <c r="E497" i="9"/>
  <c r="D497" i="9"/>
  <c r="C497" i="9"/>
  <c r="G496" i="9"/>
  <c r="F496" i="9"/>
  <c r="E496" i="9"/>
  <c r="C496" i="9"/>
  <c r="D496" i="9" s="1"/>
  <c r="G495" i="9"/>
  <c r="F495" i="9"/>
  <c r="E495" i="9"/>
  <c r="D495" i="9"/>
  <c r="C495" i="9"/>
  <c r="G494" i="9"/>
  <c r="F494" i="9"/>
  <c r="E494" i="9"/>
  <c r="D494" i="9"/>
  <c r="C494" i="9"/>
  <c r="G493" i="9"/>
  <c r="F493" i="9"/>
  <c r="E493" i="9"/>
  <c r="C493" i="9"/>
  <c r="D493" i="9" s="1"/>
  <c r="G492" i="9"/>
  <c r="F492" i="9"/>
  <c r="E492" i="9"/>
  <c r="D492" i="9"/>
  <c r="C492" i="9"/>
  <c r="G491" i="9"/>
  <c r="F491" i="9"/>
  <c r="E491" i="9"/>
  <c r="C491" i="9"/>
  <c r="D491" i="9" s="1"/>
  <c r="G490" i="9"/>
  <c r="F490" i="9"/>
  <c r="E490" i="9"/>
  <c r="D490" i="9"/>
  <c r="C490" i="9"/>
  <c r="G489" i="9"/>
  <c r="F489" i="9"/>
  <c r="E489" i="9"/>
  <c r="D489" i="9"/>
  <c r="C489" i="9"/>
  <c r="G488" i="9"/>
  <c r="F488" i="9"/>
  <c r="E488" i="9"/>
  <c r="C488" i="9"/>
  <c r="D488" i="9" s="1"/>
  <c r="G487" i="9"/>
  <c r="F487" i="9"/>
  <c r="E487" i="9"/>
  <c r="D487" i="9"/>
  <c r="C487" i="9"/>
  <c r="G486" i="9"/>
  <c r="F486" i="9"/>
  <c r="E486" i="9"/>
  <c r="C486" i="9"/>
  <c r="D486" i="9" s="1"/>
  <c r="G485" i="9"/>
  <c r="F485" i="9"/>
  <c r="E485" i="9"/>
  <c r="C485" i="9"/>
  <c r="D485" i="9" s="1"/>
  <c r="G484" i="9"/>
  <c r="F484" i="9"/>
  <c r="E484" i="9"/>
  <c r="D484" i="9"/>
  <c r="C484" i="9"/>
  <c r="G483" i="9"/>
  <c r="F483" i="9"/>
  <c r="E483" i="9"/>
  <c r="C483" i="9"/>
  <c r="D483" i="9" s="1"/>
  <c r="G482" i="9"/>
  <c r="F482" i="9"/>
  <c r="E482" i="9"/>
  <c r="D482" i="9"/>
  <c r="C482" i="9"/>
  <c r="G481" i="9"/>
  <c r="F481" i="9"/>
  <c r="E481" i="9"/>
  <c r="D481" i="9"/>
  <c r="C481" i="9"/>
  <c r="G480" i="9"/>
  <c r="F480" i="9"/>
  <c r="E480" i="9"/>
  <c r="C480" i="9"/>
  <c r="D480" i="9" s="1"/>
  <c r="G479" i="9"/>
  <c r="F479" i="9"/>
  <c r="E479" i="9"/>
  <c r="D479" i="9"/>
  <c r="C479" i="9"/>
  <c r="G478" i="9"/>
  <c r="F478" i="9"/>
  <c r="E478" i="9"/>
  <c r="C478" i="9"/>
  <c r="D478" i="9" s="1"/>
  <c r="G477" i="9"/>
  <c r="F477" i="9"/>
  <c r="E477" i="9"/>
  <c r="C477" i="9"/>
  <c r="D477" i="9" s="1"/>
  <c r="G476" i="9"/>
  <c r="F476" i="9"/>
  <c r="E476" i="9"/>
  <c r="D476" i="9"/>
  <c r="C476" i="9"/>
  <c r="G475" i="9"/>
  <c r="F475" i="9"/>
  <c r="E475" i="9"/>
  <c r="C475" i="9"/>
  <c r="D475" i="9" s="1"/>
  <c r="G474" i="9"/>
  <c r="F474" i="9"/>
  <c r="E474" i="9"/>
  <c r="D474" i="9"/>
  <c r="C474" i="9"/>
  <c r="G473" i="9"/>
  <c r="F473" i="9"/>
  <c r="E473" i="9"/>
  <c r="D473" i="9"/>
  <c r="C473" i="9"/>
  <c r="G472" i="9"/>
  <c r="F472" i="9"/>
  <c r="E472" i="9"/>
  <c r="C472" i="9"/>
  <c r="D472" i="9" s="1"/>
  <c r="G471" i="9"/>
  <c r="F471" i="9"/>
  <c r="E471" i="9"/>
  <c r="D471" i="9"/>
  <c r="C471" i="9"/>
  <c r="G470" i="9"/>
  <c r="F470" i="9"/>
  <c r="E470" i="9"/>
  <c r="C470" i="9"/>
  <c r="D470" i="9" s="1"/>
  <c r="G469" i="9"/>
  <c r="F469" i="9"/>
  <c r="E469" i="9"/>
  <c r="C469" i="9"/>
  <c r="D469" i="9" s="1"/>
  <c r="G468" i="9"/>
  <c r="F468" i="9"/>
  <c r="E468" i="9"/>
  <c r="D468" i="9"/>
  <c r="C468" i="9"/>
  <c r="G467" i="9"/>
  <c r="F467" i="9"/>
  <c r="E467" i="9"/>
  <c r="C467" i="9"/>
  <c r="D467" i="9" s="1"/>
  <c r="G466" i="9"/>
  <c r="F466" i="9"/>
  <c r="E466" i="9"/>
  <c r="D466" i="9"/>
  <c r="C466" i="9"/>
  <c r="G465" i="9"/>
  <c r="F465" i="9"/>
  <c r="E465" i="9"/>
  <c r="D465" i="9"/>
  <c r="C465" i="9"/>
  <c r="G464" i="9"/>
  <c r="F464" i="9"/>
  <c r="E464" i="9"/>
  <c r="C464" i="9"/>
  <c r="D464" i="9" s="1"/>
  <c r="G463" i="9"/>
  <c r="F463" i="9"/>
  <c r="E463" i="9"/>
  <c r="D463" i="9"/>
  <c r="C463" i="9"/>
  <c r="G462" i="9"/>
  <c r="F462" i="9"/>
  <c r="E462" i="9"/>
  <c r="D462" i="9"/>
  <c r="C462" i="9"/>
  <c r="G461" i="9"/>
  <c r="F461" i="9"/>
  <c r="E461" i="9"/>
  <c r="C461" i="9"/>
  <c r="D461" i="9" s="1"/>
  <c r="G460" i="9"/>
  <c r="F460" i="9"/>
  <c r="E460" i="9"/>
  <c r="D460" i="9"/>
  <c r="C460" i="9"/>
  <c r="G459" i="9"/>
  <c r="F459" i="9"/>
  <c r="E459" i="9"/>
  <c r="C459" i="9"/>
  <c r="D459" i="9" s="1"/>
  <c r="G458" i="9"/>
  <c r="F458" i="9"/>
  <c r="E458" i="9"/>
  <c r="D458" i="9"/>
  <c r="C458" i="9"/>
  <c r="G457" i="9"/>
  <c r="F457" i="9"/>
  <c r="E457" i="9"/>
  <c r="D457" i="9"/>
  <c r="C457" i="9"/>
  <c r="G456" i="9"/>
  <c r="F456" i="9"/>
  <c r="E456" i="9"/>
  <c r="C456" i="9"/>
  <c r="D456" i="9" s="1"/>
  <c r="G455" i="9"/>
  <c r="F455" i="9"/>
  <c r="E455" i="9"/>
  <c r="D455" i="9"/>
  <c r="C455" i="9"/>
  <c r="G454" i="9"/>
  <c r="F454" i="9"/>
  <c r="E454" i="9"/>
  <c r="C454" i="9"/>
  <c r="D454" i="9" s="1"/>
  <c r="G453" i="9"/>
  <c r="F453" i="9"/>
  <c r="E453" i="9"/>
  <c r="C453" i="9"/>
  <c r="D453" i="9" s="1"/>
  <c r="G452" i="9"/>
  <c r="F452" i="9"/>
  <c r="E452" i="9"/>
  <c r="D452" i="9"/>
  <c r="C452" i="9"/>
  <c r="G451" i="9"/>
  <c r="F451" i="9"/>
  <c r="E451" i="9"/>
  <c r="C451" i="9"/>
  <c r="D451" i="9" s="1"/>
  <c r="G450" i="9"/>
  <c r="F450" i="9"/>
  <c r="E450" i="9"/>
  <c r="D450" i="9"/>
  <c r="C450" i="9"/>
  <c r="G449" i="9"/>
  <c r="F449" i="9"/>
  <c r="E449" i="9"/>
  <c r="D449" i="9"/>
  <c r="C449" i="9"/>
  <c r="G448" i="9"/>
  <c r="F448" i="9"/>
  <c r="E448" i="9"/>
  <c r="C448" i="9"/>
  <c r="D448" i="9" s="1"/>
  <c r="G447" i="9"/>
  <c r="F447" i="9"/>
  <c r="E447" i="9"/>
  <c r="D447" i="9"/>
  <c r="C447" i="9"/>
  <c r="G446" i="9"/>
  <c r="F446" i="9"/>
  <c r="E446" i="9"/>
  <c r="D446" i="9"/>
  <c r="C446" i="9"/>
  <c r="G445" i="9"/>
  <c r="F445" i="9"/>
  <c r="E445" i="9"/>
  <c r="C445" i="9"/>
  <c r="D445" i="9" s="1"/>
  <c r="G444" i="9"/>
  <c r="F444" i="9"/>
  <c r="E444" i="9"/>
  <c r="D444" i="9"/>
  <c r="C444" i="9"/>
  <c r="G443" i="9"/>
  <c r="F443" i="9"/>
  <c r="E443" i="9"/>
  <c r="C443" i="9"/>
  <c r="D443" i="9" s="1"/>
  <c r="G442" i="9"/>
  <c r="F442" i="9"/>
  <c r="E442" i="9"/>
  <c r="D442" i="9"/>
  <c r="C442" i="9"/>
  <c r="G441" i="9"/>
  <c r="F441" i="9"/>
  <c r="E441" i="9"/>
  <c r="D441" i="9"/>
  <c r="C441" i="9"/>
  <c r="G440" i="9"/>
  <c r="F440" i="9"/>
  <c r="E440" i="9"/>
  <c r="C440" i="9"/>
  <c r="D440" i="9" s="1"/>
  <c r="G439" i="9"/>
  <c r="F439" i="9"/>
  <c r="E439" i="9"/>
  <c r="D439" i="9"/>
  <c r="C439" i="9"/>
  <c r="G438" i="9"/>
  <c r="F438" i="9"/>
  <c r="E438" i="9"/>
  <c r="C438" i="9"/>
  <c r="D438" i="9" s="1"/>
  <c r="G437" i="9"/>
  <c r="F437" i="9"/>
  <c r="E437" i="9"/>
  <c r="C437" i="9"/>
  <c r="D437" i="9" s="1"/>
  <c r="G436" i="9"/>
  <c r="F436" i="9"/>
  <c r="E436" i="9"/>
  <c r="D436" i="9"/>
  <c r="C436" i="9"/>
  <c r="G435" i="9"/>
  <c r="F435" i="9"/>
  <c r="E435" i="9"/>
  <c r="C435" i="9"/>
  <c r="D435" i="9" s="1"/>
  <c r="G434" i="9"/>
  <c r="F434" i="9"/>
  <c r="E434" i="9"/>
  <c r="D434" i="9"/>
  <c r="C434" i="9"/>
  <c r="G433" i="9"/>
  <c r="F433" i="9"/>
  <c r="E433" i="9"/>
  <c r="D433" i="9"/>
  <c r="C433" i="9"/>
  <c r="G432" i="9"/>
  <c r="F432" i="9"/>
  <c r="E432" i="9"/>
  <c r="C432" i="9"/>
  <c r="D432" i="9" s="1"/>
  <c r="G431" i="9"/>
  <c r="F431" i="9"/>
  <c r="E431" i="9"/>
  <c r="D431" i="9"/>
  <c r="C431" i="9"/>
  <c r="G430" i="9"/>
  <c r="F430" i="9"/>
  <c r="E430" i="9"/>
  <c r="C430" i="9"/>
  <c r="D430" i="9" s="1"/>
  <c r="G429" i="9"/>
  <c r="F429" i="9"/>
  <c r="E429" i="9"/>
  <c r="C429" i="9"/>
  <c r="D429" i="9" s="1"/>
  <c r="G428" i="9"/>
  <c r="F428" i="9"/>
  <c r="E428" i="9"/>
  <c r="D428" i="9"/>
  <c r="C428" i="9"/>
  <c r="G427" i="9"/>
  <c r="F427" i="9"/>
  <c r="E427" i="9"/>
  <c r="C427" i="9"/>
  <c r="D427" i="9" s="1"/>
  <c r="G426" i="9"/>
  <c r="F426" i="9"/>
  <c r="E426" i="9"/>
  <c r="D426" i="9"/>
  <c r="C426" i="9"/>
  <c r="G425" i="9"/>
  <c r="F425" i="9"/>
  <c r="E425" i="9"/>
  <c r="D425" i="9"/>
  <c r="C425" i="9"/>
  <c r="G424" i="9"/>
  <c r="F424" i="9"/>
  <c r="E424" i="9"/>
  <c r="C424" i="9"/>
  <c r="D424" i="9" s="1"/>
  <c r="G423" i="9"/>
  <c r="F423" i="9"/>
  <c r="E423" i="9"/>
  <c r="D423" i="9"/>
  <c r="C423" i="9"/>
  <c r="G422" i="9"/>
  <c r="F422" i="9"/>
  <c r="E422" i="9"/>
  <c r="C422" i="9"/>
  <c r="D422" i="9" s="1"/>
  <c r="G421" i="9"/>
  <c r="F421" i="9"/>
  <c r="E421" i="9"/>
  <c r="C421" i="9"/>
  <c r="D421" i="9" s="1"/>
  <c r="G420" i="9"/>
  <c r="F420" i="9"/>
  <c r="E420" i="9"/>
  <c r="D420" i="9"/>
  <c r="C420" i="9"/>
  <c r="G419" i="9"/>
  <c r="F419" i="9"/>
  <c r="E419" i="9"/>
  <c r="C419" i="9"/>
  <c r="D419" i="9" s="1"/>
  <c r="G418" i="9"/>
  <c r="F418" i="9"/>
  <c r="E418" i="9"/>
  <c r="D418" i="9"/>
  <c r="C418" i="9"/>
  <c r="G417" i="9"/>
  <c r="F417" i="9"/>
  <c r="E417" i="9"/>
  <c r="D417" i="9"/>
  <c r="C417" i="9"/>
  <c r="G416" i="9"/>
  <c r="F416" i="9"/>
  <c r="E416" i="9"/>
  <c r="C416" i="9"/>
  <c r="D416" i="9" s="1"/>
  <c r="G415" i="9"/>
  <c r="F415" i="9"/>
  <c r="E415" i="9"/>
  <c r="D415" i="9"/>
  <c r="C415" i="9"/>
  <c r="G414" i="9"/>
  <c r="F414" i="9"/>
  <c r="E414" i="9"/>
  <c r="C414" i="9"/>
  <c r="D414" i="9" s="1"/>
  <c r="G413" i="9"/>
  <c r="F413" i="9"/>
  <c r="E413" i="9"/>
  <c r="C413" i="9"/>
  <c r="D413" i="9" s="1"/>
  <c r="G412" i="9"/>
  <c r="F412" i="9"/>
  <c r="E412" i="9"/>
  <c r="D412" i="9"/>
  <c r="C412" i="9"/>
  <c r="G411" i="9"/>
  <c r="F411" i="9"/>
  <c r="E411" i="9"/>
  <c r="C411" i="9"/>
  <c r="D411" i="9" s="1"/>
  <c r="G410" i="9"/>
  <c r="F410" i="9"/>
  <c r="E410" i="9"/>
  <c r="C410" i="9"/>
  <c r="D410" i="9" s="1"/>
  <c r="G409" i="9"/>
  <c r="F409" i="9"/>
  <c r="E409" i="9"/>
  <c r="D409" i="9"/>
  <c r="C409" i="9"/>
  <c r="G408" i="9"/>
  <c r="F408" i="9"/>
  <c r="E408" i="9"/>
  <c r="C408" i="9"/>
  <c r="D408" i="9" s="1"/>
  <c r="G407" i="9"/>
  <c r="F407" i="9"/>
  <c r="E407" i="9"/>
  <c r="D407" i="9"/>
  <c r="C407" i="9"/>
  <c r="G406" i="9"/>
  <c r="F406" i="9"/>
  <c r="E406" i="9"/>
  <c r="C406" i="9"/>
  <c r="D406" i="9" s="1"/>
  <c r="G405" i="9"/>
  <c r="F405" i="9"/>
  <c r="E405" i="9"/>
  <c r="C405" i="9"/>
  <c r="D405" i="9" s="1"/>
  <c r="G404" i="9"/>
  <c r="F404" i="9"/>
  <c r="E404" i="9"/>
  <c r="D404" i="9"/>
  <c r="C404" i="9"/>
  <c r="G403" i="9"/>
  <c r="F403" i="9"/>
  <c r="E403" i="9"/>
  <c r="D403" i="9"/>
  <c r="C403" i="9"/>
  <c r="G402" i="9"/>
  <c r="F402" i="9"/>
  <c r="E402" i="9"/>
  <c r="C402" i="9"/>
  <c r="D402" i="9" s="1"/>
  <c r="G401" i="9"/>
  <c r="F401" i="9"/>
  <c r="E401" i="9"/>
  <c r="D401" i="9"/>
  <c r="C401" i="9"/>
  <c r="G400" i="9"/>
  <c r="F400" i="9"/>
  <c r="E400" i="9"/>
  <c r="C400" i="9"/>
  <c r="D400" i="9" s="1"/>
  <c r="G399" i="9"/>
  <c r="F399" i="9"/>
  <c r="E399" i="9"/>
  <c r="D399" i="9"/>
  <c r="C399" i="9"/>
  <c r="G398" i="9"/>
  <c r="F398" i="9"/>
  <c r="E398" i="9"/>
  <c r="C398" i="9"/>
  <c r="D398" i="9" s="1"/>
  <c r="G397" i="9"/>
  <c r="F397" i="9"/>
  <c r="E397" i="9"/>
  <c r="C397" i="9"/>
  <c r="D397" i="9" s="1"/>
  <c r="G396" i="9"/>
  <c r="F396" i="9"/>
  <c r="E396" i="9"/>
  <c r="C396" i="9"/>
  <c r="D396" i="9" s="1"/>
  <c r="G395" i="9"/>
  <c r="F395" i="9"/>
  <c r="E395" i="9"/>
  <c r="C395" i="9"/>
  <c r="D395" i="9" s="1"/>
  <c r="G394" i="9"/>
  <c r="F394" i="9"/>
  <c r="E394" i="9"/>
  <c r="D394" i="9"/>
  <c r="C394" i="9"/>
  <c r="G393" i="9"/>
  <c r="F393" i="9"/>
  <c r="E393" i="9"/>
  <c r="D393" i="9"/>
  <c r="C393" i="9"/>
  <c r="G392" i="9"/>
  <c r="F392" i="9"/>
  <c r="E392" i="9"/>
  <c r="C392" i="9"/>
  <c r="D392" i="9" s="1"/>
  <c r="G391" i="9"/>
  <c r="F391" i="9"/>
  <c r="E391" i="9"/>
  <c r="D391" i="9"/>
  <c r="C391" i="9"/>
  <c r="G390" i="9"/>
  <c r="F390" i="9"/>
  <c r="E390" i="9"/>
  <c r="C390" i="9"/>
  <c r="D390" i="9" s="1"/>
  <c r="G389" i="9"/>
  <c r="F389" i="9"/>
  <c r="E389" i="9"/>
  <c r="C389" i="9"/>
  <c r="D389" i="9" s="1"/>
  <c r="G388" i="9"/>
  <c r="F388" i="9"/>
  <c r="E388" i="9"/>
  <c r="D388" i="9"/>
  <c r="C388" i="9"/>
  <c r="G387" i="9"/>
  <c r="F387" i="9"/>
  <c r="E387" i="9"/>
  <c r="D387" i="9"/>
  <c r="C387" i="9"/>
  <c r="G386" i="9"/>
  <c r="F386" i="9"/>
  <c r="E386" i="9"/>
  <c r="C386" i="9"/>
  <c r="D386" i="9" s="1"/>
  <c r="G385" i="9"/>
  <c r="F385" i="9"/>
  <c r="E385" i="9"/>
  <c r="D385" i="9"/>
  <c r="C385" i="9"/>
  <c r="G384" i="9"/>
  <c r="F384" i="9"/>
  <c r="E384" i="9"/>
  <c r="C384" i="9"/>
  <c r="D384" i="9" s="1"/>
  <c r="G383" i="9"/>
  <c r="F383" i="9"/>
  <c r="E383" i="9"/>
  <c r="D383" i="9"/>
  <c r="C383" i="9"/>
  <c r="G382" i="9"/>
  <c r="F382" i="9"/>
  <c r="E382" i="9"/>
  <c r="D382" i="9"/>
  <c r="C382" i="9"/>
  <c r="G381" i="9"/>
  <c r="F381" i="9"/>
  <c r="E381" i="9"/>
  <c r="C381" i="9"/>
  <c r="D381" i="9" s="1"/>
  <c r="G380" i="9"/>
  <c r="F380" i="9"/>
  <c r="E380" i="9"/>
  <c r="C380" i="9"/>
  <c r="D380" i="9" s="1"/>
  <c r="G379" i="9"/>
  <c r="F379" i="9"/>
  <c r="E379" i="9"/>
  <c r="C379" i="9"/>
  <c r="D379" i="9" s="1"/>
  <c r="G378" i="9"/>
  <c r="F378" i="9"/>
  <c r="E378" i="9"/>
  <c r="D378" i="9"/>
  <c r="C378" i="9"/>
  <c r="G377" i="9"/>
  <c r="F377" i="9"/>
  <c r="E377" i="9"/>
  <c r="D377" i="9"/>
  <c r="C377" i="9"/>
  <c r="G376" i="9"/>
  <c r="F376" i="9"/>
  <c r="E376" i="9"/>
  <c r="C376" i="9"/>
  <c r="D376" i="9" s="1"/>
  <c r="G375" i="9"/>
  <c r="F375" i="9"/>
  <c r="E375" i="9"/>
  <c r="D375" i="9"/>
  <c r="C375" i="9"/>
  <c r="G374" i="9"/>
  <c r="F374" i="9"/>
  <c r="E374" i="9"/>
  <c r="C374" i="9"/>
  <c r="D374" i="9" s="1"/>
  <c r="G373" i="9"/>
  <c r="F373" i="9"/>
  <c r="E373" i="9"/>
  <c r="C373" i="9"/>
  <c r="D373" i="9" s="1"/>
  <c r="G372" i="9"/>
  <c r="F372" i="9"/>
  <c r="E372" i="9"/>
  <c r="D372" i="9"/>
  <c r="C372" i="9"/>
  <c r="G371" i="9"/>
  <c r="F371" i="9"/>
  <c r="E371" i="9"/>
  <c r="D371" i="9"/>
  <c r="C371" i="9"/>
  <c r="G370" i="9"/>
  <c r="F370" i="9"/>
  <c r="E370" i="9"/>
  <c r="C370" i="9"/>
  <c r="D370" i="9" s="1"/>
  <c r="G369" i="9"/>
  <c r="F369" i="9"/>
  <c r="E369" i="9"/>
  <c r="D369" i="9"/>
  <c r="C369" i="9"/>
  <c r="G368" i="9"/>
  <c r="F368" i="9"/>
  <c r="E368" i="9"/>
  <c r="C368" i="9"/>
  <c r="D368" i="9" s="1"/>
  <c r="G367" i="9"/>
  <c r="F367" i="9"/>
  <c r="E367" i="9"/>
  <c r="D367" i="9"/>
  <c r="C367" i="9"/>
  <c r="G366" i="9"/>
  <c r="F366" i="9"/>
  <c r="E366" i="9"/>
  <c r="D366" i="9"/>
  <c r="C366" i="9"/>
  <c r="G365" i="9"/>
  <c r="F365" i="9"/>
  <c r="E365" i="9"/>
  <c r="C365" i="9"/>
  <c r="D365" i="9" s="1"/>
  <c r="G364" i="9"/>
  <c r="F364" i="9"/>
  <c r="E364" i="9"/>
  <c r="D364" i="9"/>
  <c r="C364" i="9"/>
  <c r="G363" i="9"/>
  <c r="F363" i="9"/>
  <c r="E363" i="9"/>
  <c r="C363" i="9"/>
  <c r="D363" i="9" s="1"/>
  <c r="G362" i="9"/>
  <c r="F362" i="9"/>
  <c r="E362" i="9"/>
  <c r="C362" i="9"/>
  <c r="D362" i="9" s="1"/>
  <c r="G361" i="9"/>
  <c r="F361" i="9"/>
  <c r="E361" i="9"/>
  <c r="D361" i="9"/>
  <c r="C361" i="9"/>
  <c r="G360" i="9"/>
  <c r="F360" i="9"/>
  <c r="E360" i="9"/>
  <c r="C360" i="9"/>
  <c r="D360" i="9" s="1"/>
  <c r="G359" i="9"/>
  <c r="F359" i="9"/>
  <c r="E359" i="9"/>
  <c r="C359" i="9"/>
  <c r="D359" i="9" s="1"/>
  <c r="G358" i="9"/>
  <c r="F358" i="9"/>
  <c r="E358" i="9"/>
  <c r="D358" i="9"/>
  <c r="C358" i="9"/>
  <c r="G357" i="9"/>
  <c r="F357" i="9"/>
  <c r="E357" i="9"/>
  <c r="C357" i="9"/>
  <c r="D357" i="9" s="1"/>
  <c r="G356" i="9"/>
  <c r="F356" i="9"/>
  <c r="E356" i="9"/>
  <c r="D356" i="9"/>
  <c r="C356" i="9"/>
  <c r="G355" i="9"/>
  <c r="F355" i="9"/>
  <c r="E355" i="9"/>
  <c r="D355" i="9"/>
  <c r="C355" i="9"/>
  <c r="G354" i="9"/>
  <c r="F354" i="9"/>
  <c r="E354" i="9"/>
  <c r="C354" i="9"/>
  <c r="D354" i="9" s="1"/>
  <c r="G353" i="9"/>
  <c r="F353" i="9"/>
  <c r="E353" i="9"/>
  <c r="D353" i="9"/>
  <c r="C353" i="9"/>
  <c r="G352" i="9"/>
  <c r="F352" i="9"/>
  <c r="E352" i="9"/>
  <c r="C352" i="9"/>
  <c r="D352" i="9" s="1"/>
  <c r="G351" i="9"/>
  <c r="F351" i="9"/>
  <c r="E351" i="9"/>
  <c r="D351" i="9"/>
  <c r="C351" i="9"/>
  <c r="G350" i="9"/>
  <c r="F350" i="9"/>
  <c r="E350" i="9"/>
  <c r="D350" i="9"/>
  <c r="C350" i="9"/>
  <c r="G349" i="9"/>
  <c r="F349" i="9"/>
  <c r="E349" i="9"/>
  <c r="C349" i="9"/>
  <c r="D349" i="9" s="1"/>
  <c r="G348" i="9"/>
  <c r="F348" i="9"/>
  <c r="E348" i="9"/>
  <c r="D348" i="9"/>
  <c r="C348" i="9"/>
  <c r="G347" i="9"/>
  <c r="F347" i="9"/>
  <c r="E347" i="9"/>
  <c r="D347" i="9"/>
  <c r="C347" i="9"/>
  <c r="G346" i="9"/>
  <c r="F346" i="9"/>
  <c r="E346" i="9"/>
  <c r="C346" i="9"/>
  <c r="D346" i="9" s="1"/>
  <c r="G345" i="9"/>
  <c r="F345" i="9"/>
  <c r="E345" i="9"/>
  <c r="D345" i="9"/>
  <c r="C345" i="9"/>
  <c r="G344" i="9"/>
  <c r="F344" i="9"/>
  <c r="E344" i="9"/>
  <c r="C344" i="9"/>
  <c r="D344" i="9" s="1"/>
  <c r="G343" i="9"/>
  <c r="F343" i="9"/>
  <c r="E343" i="9"/>
  <c r="C343" i="9"/>
  <c r="D343" i="9" s="1"/>
  <c r="G342" i="9"/>
  <c r="F342" i="9"/>
  <c r="E342" i="9"/>
  <c r="D342" i="9"/>
  <c r="C342" i="9"/>
  <c r="G341" i="9"/>
  <c r="F341" i="9"/>
  <c r="E341" i="9"/>
  <c r="C341" i="9"/>
  <c r="D341" i="9" s="1"/>
  <c r="G340" i="9"/>
  <c r="F340" i="9"/>
  <c r="E340" i="9"/>
  <c r="D340" i="9"/>
  <c r="C340" i="9"/>
  <c r="G339" i="9"/>
  <c r="F339" i="9"/>
  <c r="E339" i="9"/>
  <c r="D339" i="9"/>
  <c r="C339" i="9"/>
  <c r="G338" i="9"/>
  <c r="F338" i="9"/>
  <c r="E338" i="9"/>
  <c r="C338" i="9"/>
  <c r="D338" i="9" s="1"/>
  <c r="G337" i="9"/>
  <c r="F337" i="9"/>
  <c r="E337" i="9"/>
  <c r="D337" i="9"/>
  <c r="C337" i="9"/>
  <c r="G336" i="9"/>
  <c r="F336" i="9"/>
  <c r="E336" i="9"/>
  <c r="C336" i="9"/>
  <c r="D336" i="9" s="1"/>
  <c r="G335" i="9"/>
  <c r="F335" i="9"/>
  <c r="E335" i="9"/>
  <c r="C335" i="9"/>
  <c r="D335" i="9" s="1"/>
  <c r="G334" i="9"/>
  <c r="F334" i="9"/>
  <c r="E334" i="9"/>
  <c r="D334" i="9"/>
  <c r="C334" i="9"/>
  <c r="G333" i="9"/>
  <c r="F333" i="9"/>
  <c r="E333" i="9"/>
  <c r="C333" i="9"/>
  <c r="D333" i="9" s="1"/>
  <c r="G332" i="9"/>
  <c r="F332" i="9"/>
  <c r="E332" i="9"/>
  <c r="D332" i="9"/>
  <c r="C332" i="9"/>
  <c r="G331" i="9"/>
  <c r="F331" i="9"/>
  <c r="E331" i="9"/>
  <c r="D331" i="9"/>
  <c r="C331" i="9"/>
  <c r="G330" i="9"/>
  <c r="F330" i="9"/>
  <c r="E330" i="9"/>
  <c r="C330" i="9"/>
  <c r="D330" i="9" s="1"/>
  <c r="G329" i="9"/>
  <c r="F329" i="9"/>
  <c r="E329" i="9"/>
  <c r="D329" i="9"/>
  <c r="C329" i="9"/>
  <c r="G328" i="9"/>
  <c r="F328" i="9"/>
  <c r="E328" i="9"/>
  <c r="C328" i="9"/>
  <c r="D328" i="9" s="1"/>
  <c r="G327" i="9"/>
  <c r="F327" i="9"/>
  <c r="E327" i="9"/>
  <c r="D327" i="9"/>
  <c r="C327" i="9"/>
  <c r="G326" i="9"/>
  <c r="F326" i="9"/>
  <c r="E326" i="9"/>
  <c r="D326" i="9"/>
  <c r="C326" i="9"/>
  <c r="G325" i="9"/>
  <c r="F325" i="9"/>
  <c r="E325" i="9"/>
  <c r="C325" i="9"/>
  <c r="D325" i="9" s="1"/>
  <c r="G324" i="9"/>
  <c r="F324" i="9"/>
  <c r="E324" i="9"/>
  <c r="D324" i="9"/>
  <c r="C324" i="9"/>
  <c r="G323" i="9"/>
  <c r="F323" i="9"/>
  <c r="E323" i="9"/>
  <c r="D323" i="9"/>
  <c r="C323" i="9"/>
  <c r="G322" i="9"/>
  <c r="F322" i="9"/>
  <c r="E322" i="9"/>
  <c r="C322" i="9"/>
  <c r="D322" i="9" s="1"/>
  <c r="G321" i="9"/>
  <c r="F321" i="9"/>
  <c r="E321" i="9"/>
  <c r="D321" i="9"/>
  <c r="C321" i="9"/>
  <c r="G320" i="9"/>
  <c r="F320" i="9"/>
  <c r="E320" i="9"/>
  <c r="C320" i="9"/>
  <c r="D320" i="9" s="1"/>
  <c r="G319" i="9"/>
  <c r="F319" i="9"/>
  <c r="E319" i="9"/>
  <c r="C319" i="9"/>
  <c r="D319" i="9" s="1"/>
  <c r="G318" i="9"/>
  <c r="F318" i="9"/>
  <c r="E318" i="9"/>
  <c r="D318" i="9"/>
  <c r="C318" i="9"/>
  <c r="G317" i="9"/>
  <c r="F317" i="9"/>
  <c r="E317" i="9"/>
  <c r="C317" i="9"/>
  <c r="D317" i="9" s="1"/>
  <c r="G316" i="9"/>
  <c r="F316" i="9"/>
  <c r="E316" i="9"/>
  <c r="D316" i="9"/>
  <c r="C316" i="9"/>
  <c r="G315" i="9"/>
  <c r="F315" i="9"/>
  <c r="E315" i="9"/>
  <c r="D315" i="9"/>
  <c r="C315" i="9"/>
  <c r="G314" i="9"/>
  <c r="F314" i="9"/>
  <c r="E314" i="9"/>
  <c r="C314" i="9"/>
  <c r="D314" i="9" s="1"/>
  <c r="G313" i="9"/>
  <c r="F313" i="9"/>
  <c r="E313" i="9"/>
  <c r="D313" i="9"/>
  <c r="C313" i="9"/>
  <c r="G312" i="9"/>
  <c r="F312" i="9"/>
  <c r="E312" i="9"/>
  <c r="C312" i="9"/>
  <c r="D312" i="9" s="1"/>
  <c r="G311" i="9"/>
  <c r="F311" i="9"/>
  <c r="E311" i="9"/>
  <c r="D311" i="9"/>
  <c r="C311" i="9"/>
  <c r="G310" i="9"/>
  <c r="F310" i="9"/>
  <c r="E310" i="9"/>
  <c r="D310" i="9"/>
  <c r="C310" i="9"/>
  <c r="G309" i="9"/>
  <c r="F309" i="9"/>
  <c r="E309" i="9"/>
  <c r="C309" i="9"/>
  <c r="D309" i="9" s="1"/>
  <c r="G308" i="9"/>
  <c r="F308" i="9"/>
  <c r="E308" i="9"/>
  <c r="D308" i="9"/>
  <c r="C308" i="9"/>
  <c r="G307" i="9"/>
  <c r="F307" i="9"/>
  <c r="E307" i="9"/>
  <c r="D307" i="9"/>
  <c r="C307" i="9"/>
  <c r="G306" i="9"/>
  <c r="F306" i="9"/>
  <c r="E306" i="9"/>
  <c r="C306" i="9"/>
  <c r="D306" i="9" s="1"/>
  <c r="G305" i="9"/>
  <c r="F305" i="9"/>
  <c r="E305" i="9"/>
  <c r="D305" i="9"/>
  <c r="C305" i="9"/>
  <c r="G304" i="9"/>
  <c r="F304" i="9"/>
  <c r="E304" i="9"/>
  <c r="C304" i="9"/>
  <c r="D304" i="9" s="1"/>
  <c r="G303" i="9"/>
  <c r="F303" i="9"/>
  <c r="E303" i="9"/>
  <c r="D303" i="9"/>
  <c r="C303" i="9"/>
  <c r="G302" i="9"/>
  <c r="F302" i="9"/>
  <c r="E302" i="9"/>
  <c r="D302" i="9"/>
  <c r="C302" i="9"/>
  <c r="G301" i="9"/>
  <c r="F301" i="9"/>
  <c r="E301" i="9"/>
  <c r="C301" i="9"/>
  <c r="D301" i="9" s="1"/>
  <c r="G300" i="9"/>
  <c r="F300" i="9"/>
  <c r="E300" i="9"/>
  <c r="D300" i="9"/>
  <c r="C300" i="9"/>
  <c r="G299" i="9"/>
  <c r="F299" i="9"/>
  <c r="E299" i="9"/>
  <c r="D299" i="9"/>
  <c r="C299" i="9"/>
  <c r="G298" i="9"/>
  <c r="F298" i="9"/>
  <c r="E298" i="9"/>
  <c r="C298" i="9"/>
  <c r="D298" i="9" s="1"/>
  <c r="G297" i="9"/>
  <c r="F297" i="9"/>
  <c r="E297" i="9"/>
  <c r="D297" i="9"/>
  <c r="C297" i="9"/>
  <c r="G296" i="9"/>
  <c r="F296" i="9"/>
  <c r="E296" i="9"/>
  <c r="D296" i="9"/>
  <c r="C296" i="9"/>
  <c r="G295" i="9"/>
  <c r="F295" i="9"/>
  <c r="E295" i="9"/>
  <c r="C295" i="9"/>
  <c r="D295" i="9" s="1"/>
  <c r="G294" i="9"/>
  <c r="F294" i="9"/>
  <c r="E294" i="9"/>
  <c r="D294" i="9"/>
  <c r="C294" i="9"/>
  <c r="G293" i="9"/>
  <c r="F293" i="9"/>
  <c r="E293" i="9"/>
  <c r="C293" i="9"/>
  <c r="D293" i="9" s="1"/>
  <c r="G292" i="9"/>
  <c r="F292" i="9"/>
  <c r="E292" i="9"/>
  <c r="D292" i="9"/>
  <c r="C292" i="9"/>
  <c r="G291" i="9"/>
  <c r="F291" i="9"/>
  <c r="E291" i="9"/>
  <c r="D291" i="9"/>
  <c r="C291" i="9"/>
  <c r="G290" i="9"/>
  <c r="F290" i="9"/>
  <c r="E290" i="9"/>
  <c r="D290" i="9"/>
  <c r="C290" i="9"/>
  <c r="G289" i="9"/>
  <c r="F289" i="9"/>
  <c r="E289" i="9"/>
  <c r="C289" i="9"/>
  <c r="D289" i="9" s="1"/>
  <c r="G288" i="9"/>
  <c r="F288" i="9"/>
  <c r="E288" i="9"/>
  <c r="C288" i="9"/>
  <c r="D288" i="9" s="1"/>
  <c r="G287" i="9"/>
  <c r="F287" i="9"/>
  <c r="E287" i="9"/>
  <c r="D287" i="9"/>
  <c r="C287" i="9"/>
  <c r="G286" i="9"/>
  <c r="F286" i="9"/>
  <c r="E286" i="9"/>
  <c r="C286" i="9"/>
  <c r="D286" i="9" s="1"/>
  <c r="G285" i="9"/>
  <c r="F285" i="9"/>
  <c r="E285" i="9"/>
  <c r="D285" i="9"/>
  <c r="C285" i="9"/>
  <c r="G284" i="9"/>
  <c r="F284" i="9"/>
  <c r="E284" i="9"/>
  <c r="D284" i="9"/>
  <c r="C284" i="9"/>
  <c r="G283" i="9"/>
  <c r="F283" i="9"/>
  <c r="E283" i="9"/>
  <c r="C283" i="9"/>
  <c r="D283" i="9" s="1"/>
  <c r="G282" i="9"/>
  <c r="F282" i="9"/>
  <c r="E282" i="9"/>
  <c r="D282" i="9"/>
  <c r="C282" i="9"/>
  <c r="G281" i="9"/>
  <c r="F281" i="9"/>
  <c r="E281" i="9"/>
  <c r="C281" i="9"/>
  <c r="D281" i="9" s="1"/>
  <c r="G280" i="9"/>
  <c r="F280" i="9"/>
  <c r="E280" i="9"/>
  <c r="C280" i="9"/>
  <c r="D280" i="9" s="1"/>
  <c r="G279" i="9"/>
  <c r="F279" i="9"/>
  <c r="E279" i="9"/>
  <c r="D279" i="9"/>
  <c r="C279" i="9"/>
  <c r="G278" i="9"/>
  <c r="F278" i="9"/>
  <c r="E278" i="9"/>
  <c r="D278" i="9"/>
  <c r="C278" i="9"/>
  <c r="G277" i="9"/>
  <c r="F277" i="9"/>
  <c r="E277" i="9"/>
  <c r="C277" i="9"/>
  <c r="D277" i="9" s="1"/>
  <c r="G276" i="9"/>
  <c r="F276" i="9"/>
  <c r="E276" i="9"/>
  <c r="D276" i="9"/>
  <c r="C276" i="9"/>
  <c r="G275" i="9"/>
  <c r="F275" i="9"/>
  <c r="E275" i="9"/>
  <c r="C275" i="9"/>
  <c r="D275" i="9" s="1"/>
  <c r="G274" i="9"/>
  <c r="F274" i="9"/>
  <c r="E274" i="9"/>
  <c r="D274" i="9"/>
  <c r="C274" i="9"/>
  <c r="G273" i="9"/>
  <c r="F273" i="9"/>
  <c r="E273" i="9"/>
  <c r="C273" i="9"/>
  <c r="D273" i="9" s="1"/>
  <c r="G272" i="9"/>
  <c r="F272" i="9"/>
  <c r="E272" i="9"/>
  <c r="C272" i="9"/>
  <c r="D272" i="9" s="1"/>
  <c r="G271" i="9"/>
  <c r="F271" i="9"/>
  <c r="E271" i="9"/>
  <c r="C271" i="9"/>
  <c r="D271" i="9" s="1"/>
  <c r="G270" i="9"/>
  <c r="F270" i="9"/>
  <c r="E270" i="9"/>
  <c r="C270" i="9"/>
  <c r="D270" i="9" s="1"/>
  <c r="G269" i="9"/>
  <c r="F269" i="9"/>
  <c r="E269" i="9"/>
  <c r="D269" i="9"/>
  <c r="C269" i="9"/>
  <c r="G268" i="9"/>
  <c r="F268" i="9"/>
  <c r="E268" i="9"/>
  <c r="D268" i="9"/>
  <c r="C268" i="9"/>
  <c r="G267" i="9"/>
  <c r="F267" i="9"/>
  <c r="E267" i="9"/>
  <c r="C267" i="9"/>
  <c r="D267" i="9" s="1"/>
  <c r="G266" i="9"/>
  <c r="F266" i="9"/>
  <c r="E266" i="9"/>
  <c r="D266" i="9"/>
  <c r="C266" i="9"/>
  <c r="G265" i="9"/>
  <c r="F265" i="9"/>
  <c r="E265" i="9"/>
  <c r="C265" i="9"/>
  <c r="D265" i="9" s="1"/>
  <c r="G264" i="9"/>
  <c r="F264" i="9"/>
  <c r="E264" i="9"/>
  <c r="C264" i="9"/>
  <c r="D264" i="9" s="1"/>
  <c r="G263" i="9"/>
  <c r="F263" i="9"/>
  <c r="E263" i="9"/>
  <c r="C263" i="9"/>
  <c r="D263" i="9" s="1"/>
  <c r="G262" i="9"/>
  <c r="F262" i="9"/>
  <c r="E262" i="9"/>
  <c r="C262" i="9"/>
  <c r="D262" i="9" s="1"/>
  <c r="G261" i="9"/>
  <c r="F261" i="9"/>
  <c r="E261" i="9"/>
  <c r="C261" i="9"/>
  <c r="D261" i="9" s="1"/>
  <c r="G260" i="9"/>
  <c r="F260" i="9"/>
  <c r="E260" i="9"/>
  <c r="D260" i="9"/>
  <c r="C260" i="9"/>
  <c r="G259" i="9"/>
  <c r="F259" i="9"/>
  <c r="E259" i="9"/>
  <c r="C259" i="9"/>
  <c r="D259" i="9" s="1"/>
  <c r="G258" i="9"/>
  <c r="F258" i="9"/>
  <c r="E258" i="9"/>
  <c r="D258" i="9"/>
  <c r="C258" i="9"/>
  <c r="G257" i="9"/>
  <c r="F257" i="9"/>
  <c r="E257" i="9"/>
  <c r="C257" i="9"/>
  <c r="D257" i="9" s="1"/>
  <c r="G256" i="9"/>
  <c r="F256" i="9"/>
  <c r="E256" i="9"/>
  <c r="C256" i="9"/>
  <c r="D256" i="9" s="1"/>
  <c r="G255" i="9"/>
  <c r="F255" i="9"/>
  <c r="E255" i="9"/>
  <c r="D255" i="9"/>
  <c r="C255" i="9"/>
  <c r="G254" i="9"/>
  <c r="F254" i="9"/>
  <c r="E254" i="9"/>
  <c r="D254" i="9"/>
  <c r="C254" i="9"/>
  <c r="G253" i="9"/>
  <c r="F253" i="9"/>
  <c r="E253" i="9"/>
  <c r="C253" i="9"/>
  <c r="D253" i="9" s="1"/>
  <c r="G252" i="9"/>
  <c r="F252" i="9"/>
  <c r="E252" i="9"/>
  <c r="D252" i="9"/>
  <c r="C252" i="9"/>
  <c r="G251" i="9"/>
  <c r="F251" i="9"/>
  <c r="E251" i="9"/>
  <c r="C251" i="9"/>
  <c r="D251" i="9" s="1"/>
  <c r="G250" i="9"/>
  <c r="F250" i="9"/>
  <c r="E250" i="9"/>
  <c r="D250" i="9"/>
  <c r="C250" i="9"/>
  <c r="G249" i="9"/>
  <c r="F249" i="9"/>
  <c r="E249" i="9"/>
  <c r="C249" i="9"/>
  <c r="D249" i="9" s="1"/>
  <c r="G248" i="9"/>
  <c r="F248" i="9"/>
  <c r="E248" i="9"/>
  <c r="C248" i="9"/>
  <c r="D248" i="9" s="1"/>
  <c r="G247" i="9"/>
  <c r="F247" i="9"/>
  <c r="E247" i="9"/>
  <c r="D247" i="9"/>
  <c r="C247" i="9"/>
  <c r="G246" i="9"/>
  <c r="F246" i="9"/>
  <c r="E246" i="9"/>
  <c r="D246" i="9"/>
  <c r="C246" i="9"/>
  <c r="G245" i="9"/>
  <c r="F245" i="9"/>
  <c r="E245" i="9"/>
  <c r="D245" i="9"/>
  <c r="C245" i="9"/>
  <c r="G244" i="9"/>
  <c r="F244" i="9"/>
  <c r="E244" i="9"/>
  <c r="D244" i="9"/>
  <c r="C244" i="9"/>
  <c r="G243" i="9"/>
  <c r="F243" i="9"/>
  <c r="E243" i="9"/>
  <c r="C243" i="9"/>
  <c r="D243" i="9" s="1"/>
  <c r="G242" i="9"/>
  <c r="F242" i="9"/>
  <c r="E242" i="9"/>
  <c r="D242" i="9"/>
  <c r="C242" i="9"/>
  <c r="G241" i="9"/>
  <c r="F241" i="9"/>
  <c r="E241" i="9"/>
  <c r="C241" i="9"/>
  <c r="D241" i="9" s="1"/>
  <c r="G240" i="9"/>
  <c r="F240" i="9"/>
  <c r="E240" i="9"/>
  <c r="C240" i="9"/>
  <c r="D240" i="9" s="1"/>
  <c r="G239" i="9"/>
  <c r="F239" i="9"/>
  <c r="E239" i="9"/>
  <c r="C239" i="9"/>
  <c r="D239" i="9" s="1"/>
  <c r="G238" i="9"/>
  <c r="F238" i="9"/>
  <c r="E238" i="9"/>
  <c r="C238" i="9"/>
  <c r="D238" i="9" s="1"/>
  <c r="G237" i="9"/>
  <c r="F237" i="9"/>
  <c r="E237" i="9"/>
  <c r="D237" i="9"/>
  <c r="C237" i="9"/>
  <c r="G236" i="9"/>
  <c r="F236" i="9"/>
  <c r="E236" i="9"/>
  <c r="D236" i="9"/>
  <c r="C236" i="9"/>
  <c r="G235" i="9"/>
  <c r="F235" i="9"/>
  <c r="E235" i="9"/>
  <c r="C235" i="9"/>
  <c r="D235" i="9" s="1"/>
  <c r="G234" i="9"/>
  <c r="F234" i="9"/>
  <c r="E234" i="9"/>
  <c r="D234" i="9"/>
  <c r="C234" i="9"/>
  <c r="G233" i="9"/>
  <c r="F233" i="9"/>
  <c r="E233" i="9"/>
  <c r="C233" i="9"/>
  <c r="D233" i="9" s="1"/>
  <c r="G232" i="9"/>
  <c r="F232" i="9"/>
  <c r="E232" i="9"/>
  <c r="C232" i="9"/>
  <c r="D232" i="9" s="1"/>
  <c r="G231" i="9"/>
  <c r="F231" i="9"/>
  <c r="E231" i="9"/>
  <c r="D231" i="9"/>
  <c r="C231" i="9"/>
  <c r="G230" i="9"/>
  <c r="F230" i="9"/>
  <c r="E230" i="9"/>
  <c r="D230" i="9"/>
  <c r="C230" i="9"/>
  <c r="G229" i="9"/>
  <c r="F229" i="9"/>
  <c r="E229" i="9"/>
  <c r="C229" i="9"/>
  <c r="D229" i="9" s="1"/>
  <c r="G228" i="9"/>
  <c r="F228" i="9"/>
  <c r="E228" i="9"/>
  <c r="D228" i="9"/>
  <c r="C228" i="9"/>
  <c r="G227" i="9"/>
  <c r="F227" i="9"/>
  <c r="E227" i="9"/>
  <c r="C227" i="9"/>
  <c r="D227" i="9" s="1"/>
  <c r="G226" i="9"/>
  <c r="F226" i="9"/>
  <c r="E226" i="9"/>
  <c r="D226" i="9"/>
  <c r="C226" i="9"/>
  <c r="G225" i="9"/>
  <c r="F225" i="9"/>
  <c r="E225" i="9"/>
  <c r="C225" i="9"/>
  <c r="D225" i="9" s="1"/>
  <c r="G224" i="9"/>
  <c r="F224" i="9"/>
  <c r="E224" i="9"/>
  <c r="C224" i="9"/>
  <c r="D224" i="9" s="1"/>
  <c r="G223" i="9"/>
  <c r="F223" i="9"/>
  <c r="E223" i="9"/>
  <c r="C223" i="9"/>
  <c r="D223" i="9" s="1"/>
  <c r="G222" i="9"/>
  <c r="F222" i="9"/>
  <c r="E222" i="9"/>
  <c r="C222" i="9"/>
  <c r="D222" i="9" s="1"/>
  <c r="G221" i="9"/>
  <c r="F221" i="9"/>
  <c r="E221" i="9"/>
  <c r="D221" i="9"/>
  <c r="C221" i="9"/>
  <c r="G220" i="9"/>
  <c r="F220" i="9"/>
  <c r="E220" i="9"/>
  <c r="D220" i="9"/>
  <c r="C220" i="9"/>
  <c r="G219" i="9"/>
  <c r="F219" i="9"/>
  <c r="E219" i="9"/>
  <c r="C219" i="9"/>
  <c r="D219" i="9" s="1"/>
  <c r="G218" i="9"/>
  <c r="F218" i="9"/>
  <c r="E218" i="9"/>
  <c r="D218" i="9"/>
  <c r="C218" i="9"/>
  <c r="G217" i="9"/>
  <c r="F217" i="9"/>
  <c r="E217" i="9"/>
  <c r="C217" i="9"/>
  <c r="D217" i="9" s="1"/>
  <c r="G216" i="9"/>
  <c r="F216" i="9"/>
  <c r="E216" i="9"/>
  <c r="C216" i="9"/>
  <c r="D216" i="9" s="1"/>
  <c r="G215" i="9"/>
  <c r="F215" i="9"/>
  <c r="E215" i="9"/>
  <c r="C215" i="9"/>
  <c r="D215" i="9" s="1"/>
  <c r="G214" i="9"/>
  <c r="F214" i="9"/>
  <c r="E214" i="9"/>
  <c r="C214" i="9"/>
  <c r="D214" i="9" s="1"/>
  <c r="G213" i="9"/>
  <c r="F213" i="9"/>
  <c r="E213" i="9"/>
  <c r="C213" i="9"/>
  <c r="D213" i="9" s="1"/>
  <c r="G212" i="9"/>
  <c r="F212" i="9"/>
  <c r="E212" i="9"/>
  <c r="D212" i="9"/>
  <c r="C212" i="9"/>
  <c r="G211" i="9"/>
  <c r="F211" i="9"/>
  <c r="E211" i="9"/>
  <c r="C211" i="9"/>
  <c r="D211" i="9" s="1"/>
  <c r="G210" i="9"/>
  <c r="F210" i="9"/>
  <c r="E210" i="9"/>
  <c r="D210" i="9"/>
  <c r="C210" i="9"/>
  <c r="G209" i="9"/>
  <c r="F209" i="9"/>
  <c r="E209" i="9"/>
  <c r="C209" i="9"/>
  <c r="D209" i="9" s="1"/>
  <c r="G208" i="9"/>
  <c r="F208" i="9"/>
  <c r="E208" i="9"/>
  <c r="C208" i="9"/>
  <c r="D208" i="9" s="1"/>
  <c r="G207" i="9"/>
  <c r="F207" i="9"/>
  <c r="E207" i="9"/>
  <c r="C207" i="9"/>
  <c r="D207" i="9" s="1"/>
  <c r="G206" i="9"/>
  <c r="F206" i="9"/>
  <c r="E206" i="9"/>
  <c r="C206" i="9"/>
  <c r="D206" i="9" s="1"/>
  <c r="G205" i="9"/>
  <c r="F205" i="9"/>
  <c r="E205" i="9"/>
  <c r="C205" i="9"/>
  <c r="D205" i="9" s="1"/>
  <c r="G204" i="9"/>
  <c r="F204" i="9"/>
  <c r="E204" i="9"/>
  <c r="D204" i="9"/>
  <c r="C204" i="9"/>
  <c r="G203" i="9"/>
  <c r="F203" i="9"/>
  <c r="E203" i="9"/>
  <c r="C203" i="9"/>
  <c r="D203" i="9" s="1"/>
  <c r="G202" i="9"/>
  <c r="F202" i="9"/>
  <c r="E202" i="9"/>
  <c r="D202" i="9"/>
  <c r="C202" i="9"/>
  <c r="G201" i="9"/>
  <c r="F201" i="9"/>
  <c r="E201" i="9"/>
  <c r="C201" i="9"/>
  <c r="D201" i="9" s="1"/>
  <c r="G200" i="9"/>
  <c r="F200" i="9"/>
  <c r="E200" i="9"/>
  <c r="C200" i="9"/>
  <c r="D200" i="9" s="1"/>
  <c r="G199" i="9"/>
  <c r="F199" i="9"/>
  <c r="E199" i="9"/>
  <c r="C199" i="9"/>
  <c r="D199" i="9" s="1"/>
  <c r="G198" i="9"/>
  <c r="F198" i="9"/>
  <c r="E198" i="9"/>
  <c r="C198" i="9"/>
  <c r="D198" i="9" s="1"/>
  <c r="G197" i="9"/>
  <c r="F197" i="9"/>
  <c r="E197" i="9"/>
  <c r="D197" i="9"/>
  <c r="C197" i="9"/>
  <c r="G196" i="9"/>
  <c r="F196" i="9"/>
  <c r="E196" i="9"/>
  <c r="D196" i="9"/>
  <c r="C196" i="9"/>
  <c r="G195" i="9"/>
  <c r="F195" i="9"/>
  <c r="E195" i="9"/>
  <c r="C195" i="9"/>
  <c r="D195" i="9" s="1"/>
  <c r="G194" i="9"/>
  <c r="F194" i="9"/>
  <c r="E194" i="9"/>
  <c r="D194" i="9"/>
  <c r="C194" i="9"/>
  <c r="G193" i="9"/>
  <c r="F193" i="9"/>
  <c r="E193" i="9"/>
  <c r="C193" i="9"/>
  <c r="D193" i="9" s="1"/>
  <c r="G192" i="9"/>
  <c r="F192" i="9"/>
  <c r="E192" i="9"/>
  <c r="C192" i="9"/>
  <c r="D192" i="9" s="1"/>
  <c r="G191" i="9"/>
  <c r="F191" i="9"/>
  <c r="E191" i="9"/>
  <c r="D191" i="9"/>
  <c r="C191" i="9"/>
  <c r="G190" i="9"/>
  <c r="F190" i="9"/>
  <c r="E190" i="9"/>
  <c r="D190" i="9"/>
  <c r="C190" i="9"/>
  <c r="G189" i="9"/>
  <c r="F189" i="9"/>
  <c r="E189" i="9"/>
  <c r="C189" i="9"/>
  <c r="D189" i="9" s="1"/>
  <c r="G188" i="9"/>
  <c r="F188" i="9"/>
  <c r="E188" i="9"/>
  <c r="D188" i="9"/>
  <c r="C188" i="9"/>
  <c r="G187" i="9"/>
  <c r="F187" i="9"/>
  <c r="E187" i="9"/>
  <c r="C187" i="9"/>
  <c r="D187" i="9" s="1"/>
  <c r="G186" i="9"/>
  <c r="F186" i="9"/>
  <c r="E186" i="9"/>
  <c r="D186" i="9"/>
  <c r="C186" i="9"/>
  <c r="G185" i="9"/>
  <c r="F185" i="9"/>
  <c r="E185" i="9"/>
  <c r="C185" i="9"/>
  <c r="D185" i="9" s="1"/>
  <c r="G184" i="9"/>
  <c r="F184" i="9"/>
  <c r="E184" i="9"/>
  <c r="C184" i="9"/>
  <c r="D184" i="9" s="1"/>
  <c r="G183" i="9"/>
  <c r="F183" i="9"/>
  <c r="E183" i="9"/>
  <c r="C183" i="9"/>
  <c r="D183" i="9" s="1"/>
  <c r="G182" i="9"/>
  <c r="F182" i="9"/>
  <c r="E182" i="9"/>
  <c r="D182" i="9"/>
  <c r="C182" i="9"/>
  <c r="G181" i="9"/>
  <c r="F181" i="9"/>
  <c r="E181" i="9"/>
  <c r="D181" i="9"/>
  <c r="C181" i="9"/>
  <c r="G180" i="9"/>
  <c r="F180" i="9"/>
  <c r="E180" i="9"/>
  <c r="C180" i="9"/>
  <c r="D180" i="9" s="1"/>
  <c r="G179" i="9"/>
  <c r="F179" i="9"/>
  <c r="E179" i="9"/>
  <c r="C179" i="9"/>
  <c r="D179" i="9" s="1"/>
  <c r="G178" i="9"/>
  <c r="F178" i="9"/>
  <c r="E178" i="9"/>
  <c r="C178" i="9"/>
  <c r="D178" i="9" s="1"/>
  <c r="G177" i="9"/>
  <c r="F177" i="9"/>
  <c r="E177" i="9"/>
  <c r="C177" i="9"/>
  <c r="D177" i="9" s="1"/>
  <c r="G176" i="9"/>
  <c r="F176" i="9"/>
  <c r="E176" i="9"/>
  <c r="C176" i="9"/>
  <c r="D176" i="9" s="1"/>
  <c r="G175" i="9"/>
  <c r="F175" i="9"/>
  <c r="E175" i="9"/>
  <c r="D175" i="9"/>
  <c r="C175" i="9"/>
  <c r="G174" i="9"/>
  <c r="F174" i="9"/>
  <c r="E174" i="9"/>
  <c r="C174" i="9"/>
  <c r="D174" i="9" s="1"/>
  <c r="G173" i="9"/>
  <c r="F173" i="9"/>
  <c r="E173" i="9"/>
  <c r="D173" i="9"/>
  <c r="C173" i="9"/>
  <c r="G172" i="9"/>
  <c r="F172" i="9"/>
  <c r="E172" i="9"/>
  <c r="C172" i="9"/>
  <c r="D172" i="9" s="1"/>
  <c r="G171" i="9"/>
  <c r="F171" i="9"/>
  <c r="E171" i="9"/>
  <c r="C171" i="9"/>
  <c r="D171" i="9" s="1"/>
  <c r="G170" i="9"/>
  <c r="F170" i="9"/>
  <c r="E170" i="9"/>
  <c r="C170" i="9"/>
  <c r="D170" i="9" s="1"/>
  <c r="G169" i="9"/>
  <c r="F169" i="9"/>
  <c r="E169" i="9"/>
  <c r="C169" i="9"/>
  <c r="D169" i="9" s="1"/>
  <c r="G168" i="9"/>
  <c r="F168" i="9"/>
  <c r="E168" i="9"/>
  <c r="C168" i="9"/>
  <c r="D168" i="9" s="1"/>
  <c r="G167" i="9"/>
  <c r="F167" i="9"/>
  <c r="E167" i="9"/>
  <c r="D167" i="9"/>
  <c r="C167" i="9"/>
  <c r="G166" i="9"/>
  <c r="F166" i="9"/>
  <c r="E166" i="9"/>
  <c r="C166" i="9"/>
  <c r="D166" i="9" s="1"/>
  <c r="G165" i="9"/>
  <c r="F165" i="9"/>
  <c r="E165" i="9"/>
  <c r="D165" i="9"/>
  <c r="C165" i="9"/>
  <c r="G164" i="9"/>
  <c r="F164" i="9"/>
  <c r="E164" i="9"/>
  <c r="C164" i="9"/>
  <c r="D164" i="9" s="1"/>
  <c r="G163" i="9"/>
  <c r="F163" i="9"/>
  <c r="E163" i="9"/>
  <c r="C163" i="9"/>
  <c r="D163" i="9" s="1"/>
  <c r="G162" i="9"/>
  <c r="F162" i="9"/>
  <c r="E162" i="9"/>
  <c r="C162" i="9"/>
  <c r="D162" i="9" s="1"/>
  <c r="G161" i="9"/>
  <c r="F161" i="9"/>
  <c r="E161" i="9"/>
  <c r="C161" i="9"/>
  <c r="D161" i="9" s="1"/>
  <c r="G160" i="9"/>
  <c r="F160" i="9"/>
  <c r="E160" i="9"/>
  <c r="D160" i="9"/>
  <c r="C160" i="9"/>
  <c r="G159" i="9"/>
  <c r="F159" i="9"/>
  <c r="E159" i="9"/>
  <c r="D159" i="9"/>
  <c r="C159" i="9"/>
  <c r="G158" i="9"/>
  <c r="F158" i="9"/>
  <c r="E158" i="9"/>
  <c r="C158" i="9"/>
  <c r="D158" i="9" s="1"/>
  <c r="G157" i="9"/>
  <c r="F157" i="9"/>
  <c r="E157" i="9"/>
  <c r="D157" i="9"/>
  <c r="C157" i="9"/>
  <c r="G156" i="9"/>
  <c r="F156" i="9"/>
  <c r="E156" i="9"/>
  <c r="C156" i="9"/>
  <c r="D156" i="9" s="1"/>
  <c r="G155" i="9"/>
  <c r="F155" i="9"/>
  <c r="E155" i="9"/>
  <c r="C155" i="9"/>
  <c r="D155" i="9" s="1"/>
  <c r="G154" i="9"/>
  <c r="F154" i="9"/>
  <c r="E154" i="9"/>
  <c r="C154" i="9"/>
  <c r="D154" i="9" s="1"/>
  <c r="G153" i="9"/>
  <c r="F153" i="9"/>
  <c r="E153" i="9"/>
  <c r="C153" i="9"/>
  <c r="D153" i="9" s="1"/>
  <c r="G152" i="9"/>
  <c r="F152" i="9"/>
  <c r="E152" i="9"/>
  <c r="C152" i="9"/>
  <c r="D152" i="9" s="1"/>
  <c r="G151" i="9"/>
  <c r="F151" i="9"/>
  <c r="E151" i="9"/>
  <c r="D151" i="9"/>
  <c r="C151" i="9"/>
  <c r="G150" i="9"/>
  <c r="F150" i="9"/>
  <c r="E150" i="9"/>
  <c r="C150" i="9"/>
  <c r="D150" i="9" s="1"/>
  <c r="G149" i="9"/>
  <c r="F149" i="9"/>
  <c r="E149" i="9"/>
  <c r="D149" i="9"/>
  <c r="C149" i="9"/>
  <c r="G148" i="9"/>
  <c r="F148" i="9"/>
  <c r="E148" i="9"/>
  <c r="C148" i="9"/>
  <c r="D148" i="9" s="1"/>
  <c r="G147" i="9"/>
  <c r="F147" i="9"/>
  <c r="E147" i="9"/>
  <c r="C147" i="9"/>
  <c r="D147" i="9" s="1"/>
  <c r="G146" i="9"/>
  <c r="F146" i="9"/>
  <c r="E146" i="9"/>
  <c r="C146" i="9"/>
  <c r="D146" i="9" s="1"/>
  <c r="G145" i="9"/>
  <c r="F145" i="9"/>
  <c r="E145" i="9"/>
  <c r="C145" i="9"/>
  <c r="D145" i="9" s="1"/>
  <c r="G144" i="9"/>
  <c r="F144" i="9"/>
  <c r="E144" i="9"/>
  <c r="D144" i="9"/>
  <c r="C144" i="9"/>
  <c r="G143" i="9"/>
  <c r="F143" i="9"/>
  <c r="E143" i="9"/>
  <c r="D143" i="9"/>
  <c r="C143" i="9"/>
  <c r="G142" i="9"/>
  <c r="F142" i="9"/>
  <c r="E142" i="9"/>
  <c r="C142" i="9"/>
  <c r="D142" i="9" s="1"/>
  <c r="G141" i="9"/>
  <c r="F141" i="9"/>
  <c r="E141" i="9"/>
  <c r="D141" i="9"/>
  <c r="C141" i="9"/>
  <c r="G140" i="9"/>
  <c r="F140" i="9"/>
  <c r="E140" i="9"/>
  <c r="C140" i="9"/>
  <c r="D140" i="9" s="1"/>
  <c r="G139" i="9"/>
  <c r="F139" i="9"/>
  <c r="E139" i="9"/>
  <c r="C139" i="9"/>
  <c r="D139" i="9" s="1"/>
  <c r="G138" i="9"/>
  <c r="F138" i="9"/>
  <c r="E138" i="9"/>
  <c r="C138" i="9"/>
  <c r="D138" i="9" s="1"/>
  <c r="G137" i="9"/>
  <c r="F137" i="9"/>
  <c r="E137" i="9"/>
  <c r="C137" i="9"/>
  <c r="D137" i="9" s="1"/>
  <c r="G136" i="9"/>
  <c r="F136" i="9"/>
  <c r="E136" i="9"/>
  <c r="D136" i="9"/>
  <c r="C136" i="9"/>
  <c r="G135" i="9"/>
  <c r="F135" i="9"/>
  <c r="E135" i="9"/>
  <c r="D135" i="9"/>
  <c r="C135" i="9"/>
  <c r="G134" i="9"/>
  <c r="F134" i="9"/>
  <c r="E134" i="9"/>
  <c r="C134" i="9"/>
  <c r="D134" i="9" s="1"/>
  <c r="G133" i="9"/>
  <c r="F133" i="9"/>
  <c r="E133" i="9"/>
  <c r="D133" i="9"/>
  <c r="C133" i="9"/>
  <c r="G132" i="9"/>
  <c r="F132" i="9"/>
  <c r="E132" i="9"/>
  <c r="C132" i="9"/>
  <c r="D132" i="9" s="1"/>
  <c r="G131" i="9"/>
  <c r="F131" i="9"/>
  <c r="E131" i="9"/>
  <c r="C131" i="9"/>
  <c r="D131" i="9" s="1"/>
  <c r="G130" i="9"/>
  <c r="F130" i="9"/>
  <c r="E130" i="9"/>
  <c r="C130" i="9"/>
  <c r="D130" i="9" s="1"/>
  <c r="G129" i="9"/>
  <c r="F129" i="9"/>
  <c r="E129" i="9"/>
  <c r="C129" i="9"/>
  <c r="D129" i="9" s="1"/>
  <c r="G128" i="9"/>
  <c r="F128" i="9"/>
  <c r="E128" i="9"/>
  <c r="C128" i="9"/>
  <c r="D128" i="9" s="1"/>
  <c r="G127" i="9"/>
  <c r="F127" i="9"/>
  <c r="E127" i="9"/>
  <c r="D127" i="9"/>
  <c r="C127" i="9"/>
  <c r="G126" i="9"/>
  <c r="F126" i="9"/>
  <c r="E126" i="9"/>
  <c r="C126" i="9"/>
  <c r="D126" i="9" s="1"/>
  <c r="G125" i="9"/>
  <c r="F125" i="9"/>
  <c r="E125" i="9"/>
  <c r="D125" i="9"/>
  <c r="C125" i="9"/>
  <c r="G124" i="9"/>
  <c r="F124" i="9"/>
  <c r="E124" i="9"/>
  <c r="C124" i="9"/>
  <c r="D124" i="9" s="1"/>
  <c r="G123" i="9"/>
  <c r="F123" i="9"/>
  <c r="E123" i="9"/>
  <c r="C123" i="9"/>
  <c r="D123" i="9" s="1"/>
  <c r="G122" i="9"/>
  <c r="F122" i="9"/>
  <c r="E122" i="9"/>
  <c r="C122" i="9"/>
  <c r="D122" i="9" s="1"/>
  <c r="G121" i="9"/>
  <c r="F121" i="9"/>
  <c r="E121" i="9"/>
  <c r="C121" i="9"/>
  <c r="D121" i="9" s="1"/>
  <c r="G120" i="9"/>
  <c r="F120" i="9"/>
  <c r="E120" i="9"/>
  <c r="D120" i="9"/>
  <c r="C120" i="9"/>
  <c r="G119" i="9"/>
  <c r="F119" i="9"/>
  <c r="E119" i="9"/>
  <c r="D119" i="9"/>
  <c r="C119" i="9"/>
  <c r="G118" i="9"/>
  <c r="F118" i="9"/>
  <c r="E118" i="9"/>
  <c r="C118" i="9"/>
  <c r="D118" i="9" s="1"/>
  <c r="G117" i="9"/>
  <c r="F117" i="9"/>
  <c r="E117" i="9"/>
  <c r="D117" i="9"/>
  <c r="C117" i="9"/>
  <c r="G116" i="9"/>
  <c r="F116" i="9"/>
  <c r="E116" i="9"/>
  <c r="C116" i="9"/>
  <c r="D116" i="9" s="1"/>
  <c r="G115" i="9"/>
  <c r="F115" i="9"/>
  <c r="E115" i="9"/>
  <c r="C115" i="9"/>
  <c r="D115" i="9" s="1"/>
  <c r="G114" i="9"/>
  <c r="F114" i="9"/>
  <c r="E114" i="9"/>
  <c r="C114" i="9"/>
  <c r="D114" i="9" s="1"/>
  <c r="G113" i="9"/>
  <c r="F113" i="9"/>
  <c r="E113" i="9"/>
  <c r="C113" i="9"/>
  <c r="D113" i="9" s="1"/>
  <c r="G112" i="9"/>
  <c r="F112" i="9"/>
  <c r="E112" i="9"/>
  <c r="D112" i="9"/>
  <c r="C112" i="9"/>
  <c r="G111" i="9"/>
  <c r="F111" i="9"/>
  <c r="E111" i="9"/>
  <c r="D111" i="9"/>
  <c r="C111" i="9"/>
  <c r="G110" i="9"/>
  <c r="F110" i="9"/>
  <c r="E110" i="9"/>
  <c r="C110" i="9"/>
  <c r="D110" i="9" s="1"/>
  <c r="G109" i="9"/>
  <c r="F109" i="9"/>
  <c r="E109" i="9"/>
  <c r="D109" i="9"/>
  <c r="C109" i="9"/>
  <c r="G108" i="9"/>
  <c r="F108" i="9"/>
  <c r="E108" i="9"/>
  <c r="C108" i="9"/>
  <c r="D108" i="9" s="1"/>
  <c r="G107" i="9"/>
  <c r="F107" i="9"/>
  <c r="E107" i="9"/>
  <c r="C107" i="9"/>
  <c r="D107" i="9" s="1"/>
  <c r="G106" i="9"/>
  <c r="F106" i="9"/>
  <c r="E106" i="9"/>
  <c r="D106" i="9"/>
  <c r="C106" i="9"/>
  <c r="G105" i="9"/>
  <c r="F105" i="9"/>
  <c r="E105" i="9"/>
  <c r="D105" i="9"/>
  <c r="C105" i="9"/>
  <c r="G104" i="9"/>
  <c r="F104" i="9"/>
  <c r="E104" i="9"/>
  <c r="C104" i="9"/>
  <c r="D104" i="9" s="1"/>
  <c r="G103" i="9"/>
  <c r="F103" i="9"/>
  <c r="E103" i="9"/>
  <c r="D103" i="9"/>
  <c r="C103" i="9"/>
  <c r="G102" i="9"/>
  <c r="F102" i="9"/>
  <c r="E102" i="9"/>
  <c r="C102" i="9"/>
  <c r="D102" i="9" s="1"/>
  <c r="G101" i="9"/>
  <c r="F101" i="9"/>
  <c r="E101" i="9"/>
  <c r="D101" i="9"/>
  <c r="C101" i="9"/>
  <c r="G100" i="9"/>
  <c r="F100" i="9"/>
  <c r="E100" i="9"/>
  <c r="C100" i="9"/>
  <c r="D100" i="9" s="1"/>
  <c r="G99" i="9"/>
  <c r="F99" i="9"/>
  <c r="E99" i="9"/>
  <c r="D99" i="9"/>
  <c r="C99" i="9"/>
  <c r="G98" i="9"/>
  <c r="F98" i="9"/>
  <c r="E98" i="9"/>
  <c r="D98" i="9"/>
  <c r="C98" i="9"/>
  <c r="G97" i="9"/>
  <c r="F97" i="9"/>
  <c r="E97" i="9"/>
  <c r="C97" i="9"/>
  <c r="D97" i="9" s="1"/>
  <c r="G96" i="9"/>
  <c r="F96" i="9"/>
  <c r="E96" i="9"/>
  <c r="D96" i="9"/>
  <c r="C96" i="9"/>
  <c r="G95" i="9"/>
  <c r="F95" i="9"/>
  <c r="E95" i="9"/>
  <c r="C95" i="9"/>
  <c r="D95" i="9" s="1"/>
  <c r="G94" i="9"/>
  <c r="F94" i="9"/>
  <c r="E94" i="9"/>
  <c r="C94" i="9"/>
  <c r="D94" i="9" s="1"/>
  <c r="G93" i="9"/>
  <c r="F93" i="9"/>
  <c r="E93" i="9"/>
  <c r="D93" i="9"/>
  <c r="C93" i="9"/>
  <c r="G92" i="9"/>
  <c r="F92" i="9"/>
  <c r="E92" i="9"/>
  <c r="C92" i="9"/>
  <c r="D92" i="9" s="1"/>
  <c r="G91" i="9"/>
  <c r="F91" i="9"/>
  <c r="E91" i="9"/>
  <c r="D91" i="9"/>
  <c r="C91" i="9"/>
  <c r="G90" i="9"/>
  <c r="F90" i="9"/>
  <c r="E90" i="9"/>
  <c r="D90" i="9"/>
  <c r="C90" i="9"/>
  <c r="G89" i="9"/>
  <c r="F89" i="9"/>
  <c r="E89" i="9"/>
  <c r="C89" i="9"/>
  <c r="D89" i="9" s="1"/>
  <c r="G88" i="9"/>
  <c r="F88" i="9"/>
  <c r="E88" i="9"/>
  <c r="D88" i="9"/>
  <c r="C88" i="9"/>
  <c r="G87" i="9"/>
  <c r="F87" i="9"/>
  <c r="E87" i="9"/>
  <c r="C87" i="9"/>
  <c r="D87" i="9" s="1"/>
  <c r="G86" i="9"/>
  <c r="F86" i="9"/>
  <c r="E86" i="9"/>
  <c r="C86" i="9"/>
  <c r="D86" i="9" s="1"/>
  <c r="G85" i="9"/>
  <c r="F85" i="9"/>
  <c r="E85" i="9"/>
  <c r="D85" i="9"/>
  <c r="C85" i="9"/>
  <c r="G84" i="9"/>
  <c r="F84" i="9"/>
  <c r="E84" i="9"/>
  <c r="C84" i="9"/>
  <c r="D84" i="9" s="1"/>
  <c r="G83" i="9"/>
  <c r="F83" i="9"/>
  <c r="E83" i="9"/>
  <c r="D83" i="9"/>
  <c r="C83" i="9"/>
  <c r="G82" i="9"/>
  <c r="F82" i="9"/>
  <c r="E82" i="9"/>
  <c r="D82" i="9"/>
  <c r="C82" i="9"/>
  <c r="G81" i="9"/>
  <c r="F81" i="9"/>
  <c r="E81" i="9"/>
  <c r="C81" i="9"/>
  <c r="D81" i="9" s="1"/>
  <c r="G80" i="9"/>
  <c r="F80" i="9"/>
  <c r="E80" i="9"/>
  <c r="D80" i="9"/>
  <c r="C80" i="9"/>
  <c r="G79" i="9"/>
  <c r="F79" i="9"/>
  <c r="E79" i="9"/>
  <c r="C79" i="9"/>
  <c r="D79" i="9" s="1"/>
  <c r="G78" i="9"/>
  <c r="F78" i="9"/>
  <c r="E78" i="9"/>
  <c r="C78" i="9"/>
  <c r="D78" i="9" s="1"/>
  <c r="G77" i="9"/>
  <c r="F77" i="9"/>
  <c r="E77" i="9"/>
  <c r="D77" i="9"/>
  <c r="C77" i="9"/>
  <c r="G76" i="9"/>
  <c r="F76" i="9"/>
  <c r="E76" i="9"/>
  <c r="C76" i="9"/>
  <c r="D76" i="9" s="1"/>
  <c r="G75" i="9"/>
  <c r="F75" i="9"/>
  <c r="E75" i="9"/>
  <c r="D75" i="9"/>
  <c r="C75" i="9"/>
  <c r="G74" i="9"/>
  <c r="F74" i="9"/>
  <c r="E74" i="9"/>
  <c r="D74" i="9"/>
  <c r="C74" i="9"/>
  <c r="G73" i="9"/>
  <c r="F73" i="9"/>
  <c r="E73" i="9"/>
  <c r="C73" i="9"/>
  <c r="D73" i="9" s="1"/>
  <c r="G72" i="9"/>
  <c r="F72" i="9"/>
  <c r="E72" i="9"/>
  <c r="D72" i="9"/>
  <c r="C72" i="9"/>
  <c r="G71" i="9"/>
  <c r="F71" i="9"/>
  <c r="E71" i="9"/>
  <c r="C71" i="9"/>
  <c r="D71" i="9" s="1"/>
  <c r="G70" i="9"/>
  <c r="F70" i="9"/>
  <c r="E70" i="9"/>
  <c r="C70" i="9"/>
  <c r="D70" i="9" s="1"/>
  <c r="G69" i="9"/>
  <c r="F69" i="9"/>
  <c r="E69" i="9"/>
  <c r="D69" i="9"/>
  <c r="C69" i="9"/>
  <c r="G68" i="9"/>
  <c r="F68" i="9"/>
  <c r="E68" i="9"/>
  <c r="C68" i="9"/>
  <c r="D68" i="9" s="1"/>
  <c r="G67" i="9"/>
  <c r="F67" i="9"/>
  <c r="E67" i="9"/>
  <c r="D67" i="9"/>
  <c r="C67" i="9"/>
  <c r="G66" i="9"/>
  <c r="F66" i="9"/>
  <c r="E66" i="9"/>
  <c r="D66" i="9"/>
  <c r="C66" i="9"/>
  <c r="G65" i="9"/>
  <c r="F65" i="9"/>
  <c r="E65" i="9"/>
  <c r="C65" i="9"/>
  <c r="D65" i="9" s="1"/>
  <c r="G64" i="9"/>
  <c r="F64" i="9"/>
  <c r="E64" i="9"/>
  <c r="D64" i="9"/>
  <c r="C64" i="9"/>
  <c r="G63" i="9"/>
  <c r="F63" i="9"/>
  <c r="E63" i="9"/>
  <c r="D63" i="9"/>
  <c r="C63" i="9"/>
  <c r="G62" i="9"/>
  <c r="F62" i="9"/>
  <c r="E62" i="9"/>
  <c r="C62" i="9"/>
  <c r="D62" i="9" s="1"/>
  <c r="G61" i="9"/>
  <c r="F61" i="9"/>
  <c r="E61" i="9"/>
  <c r="D61" i="9"/>
  <c r="C61" i="9"/>
  <c r="G60" i="9"/>
  <c r="F60" i="9"/>
  <c r="E60" i="9"/>
  <c r="C60" i="9"/>
  <c r="D60" i="9" s="1"/>
  <c r="G59" i="9"/>
  <c r="F59" i="9"/>
  <c r="E59" i="9"/>
  <c r="D59" i="9"/>
  <c r="C59" i="9"/>
  <c r="G58" i="9"/>
  <c r="F58" i="9"/>
  <c r="E58" i="9"/>
  <c r="D58" i="9"/>
  <c r="C58" i="9"/>
  <c r="G57" i="9"/>
  <c r="F57" i="9"/>
  <c r="E57" i="9"/>
  <c r="C57" i="9"/>
  <c r="D57" i="9" s="1"/>
  <c r="G56" i="9"/>
  <c r="F56" i="9"/>
  <c r="E56" i="9"/>
  <c r="D56" i="9"/>
  <c r="C56" i="9"/>
  <c r="G55" i="9"/>
  <c r="F55" i="9"/>
  <c r="E55" i="9"/>
  <c r="C55" i="9"/>
  <c r="D55" i="9" s="1"/>
  <c r="G54" i="9"/>
  <c r="F54" i="9"/>
  <c r="E54" i="9"/>
  <c r="C54" i="9"/>
  <c r="D54" i="9" s="1"/>
  <c r="G53" i="9"/>
  <c r="F53" i="9"/>
  <c r="E53" i="9"/>
  <c r="D53" i="9"/>
  <c r="C53" i="9"/>
  <c r="G52" i="9"/>
  <c r="F52" i="9"/>
  <c r="E52" i="9"/>
  <c r="C52" i="9"/>
  <c r="D52" i="9" s="1"/>
  <c r="G51" i="9"/>
  <c r="F51" i="9"/>
  <c r="E51" i="9"/>
  <c r="D51" i="9"/>
  <c r="C51" i="9"/>
  <c r="G50" i="9"/>
  <c r="F50" i="9"/>
  <c r="E50" i="9"/>
  <c r="D50" i="9"/>
  <c r="C50" i="9"/>
  <c r="G49" i="9"/>
  <c r="F49" i="9"/>
  <c r="E49" i="9"/>
  <c r="C49" i="9"/>
  <c r="D49" i="9" s="1"/>
  <c r="G48" i="9"/>
  <c r="F48" i="9"/>
  <c r="E48" i="9"/>
  <c r="D48" i="9"/>
  <c r="C48" i="9"/>
  <c r="G47" i="9"/>
  <c r="F47" i="9"/>
  <c r="E47" i="9"/>
  <c r="C47" i="9"/>
  <c r="D47" i="9" s="1"/>
  <c r="G46" i="9"/>
  <c r="F46" i="9"/>
  <c r="E46" i="9"/>
  <c r="C46" i="9"/>
  <c r="D46" i="9" s="1"/>
  <c r="G45" i="9"/>
  <c r="F45" i="9"/>
  <c r="E45" i="9"/>
  <c r="D45" i="9"/>
  <c r="C45" i="9"/>
  <c r="G44" i="9"/>
  <c r="F44" i="9"/>
  <c r="E44" i="9"/>
  <c r="C44" i="9"/>
  <c r="D44" i="9" s="1"/>
  <c r="G43" i="9"/>
  <c r="F43" i="9"/>
  <c r="E43" i="9"/>
  <c r="D43" i="9"/>
  <c r="C43" i="9"/>
  <c r="G42" i="9"/>
  <c r="F42" i="9"/>
  <c r="E42" i="9"/>
  <c r="D42" i="9"/>
  <c r="C42" i="9"/>
  <c r="G41" i="9"/>
  <c r="F41" i="9"/>
  <c r="E41" i="9"/>
  <c r="C41" i="9"/>
  <c r="D41" i="9" s="1"/>
  <c r="G40" i="9"/>
  <c r="F40" i="9"/>
  <c r="E40" i="9"/>
  <c r="D40" i="9"/>
  <c r="C40" i="9"/>
  <c r="G39" i="9"/>
  <c r="F39" i="9"/>
  <c r="E39" i="9"/>
  <c r="C39" i="9"/>
  <c r="D39" i="9" s="1"/>
  <c r="G38" i="9"/>
  <c r="F38" i="9"/>
  <c r="E38" i="9"/>
  <c r="C38" i="9"/>
  <c r="D38" i="9" s="1"/>
  <c r="G37" i="9"/>
  <c r="F37" i="9"/>
  <c r="E37" i="9"/>
  <c r="D37" i="9"/>
  <c r="C37" i="9"/>
  <c r="G36" i="9"/>
  <c r="F36" i="9"/>
  <c r="E36" i="9"/>
  <c r="C36" i="9"/>
  <c r="D36" i="9" s="1"/>
  <c r="G35" i="9"/>
  <c r="F35" i="9"/>
  <c r="E35" i="9"/>
  <c r="D35" i="9"/>
  <c r="C35" i="9"/>
  <c r="G34" i="9"/>
  <c r="F34" i="9"/>
  <c r="E34" i="9"/>
  <c r="D34" i="9"/>
  <c r="C34" i="9"/>
  <c r="G33" i="9"/>
  <c r="F33" i="9"/>
  <c r="E33" i="9"/>
  <c r="C33" i="9"/>
  <c r="D33" i="9" s="1"/>
  <c r="G32" i="9"/>
  <c r="F32" i="9"/>
  <c r="E32" i="9"/>
  <c r="D32" i="9"/>
  <c r="C32" i="9"/>
  <c r="G31" i="9"/>
  <c r="F31" i="9"/>
  <c r="E31" i="9"/>
  <c r="C31" i="9"/>
  <c r="D31" i="9" s="1"/>
  <c r="G30" i="9"/>
  <c r="F30" i="9"/>
  <c r="E30" i="9"/>
  <c r="C30" i="9"/>
  <c r="D30" i="9" s="1"/>
  <c r="G29" i="9"/>
  <c r="F29" i="9"/>
  <c r="E29" i="9"/>
  <c r="D29" i="9"/>
  <c r="C29" i="9"/>
  <c r="G28" i="9"/>
  <c r="F28" i="9"/>
  <c r="E28" i="9"/>
  <c r="C28" i="9"/>
  <c r="D28" i="9" s="1"/>
  <c r="G27" i="9"/>
  <c r="F27" i="9"/>
  <c r="E27" i="9"/>
  <c r="D27" i="9"/>
  <c r="C27" i="9"/>
  <c r="G26" i="9"/>
  <c r="F26" i="9"/>
  <c r="E26" i="9"/>
  <c r="D26" i="9"/>
  <c r="C26" i="9"/>
  <c r="G25" i="9"/>
  <c r="F25" i="9"/>
  <c r="E25" i="9"/>
  <c r="C25" i="9"/>
  <c r="D25" i="9" s="1"/>
  <c r="G24" i="9"/>
  <c r="F24" i="9"/>
  <c r="E24" i="9"/>
  <c r="D24" i="9"/>
  <c r="C24" i="9"/>
  <c r="G23" i="9"/>
  <c r="F23" i="9"/>
  <c r="E23" i="9"/>
  <c r="C23" i="9"/>
  <c r="D23" i="9" s="1"/>
  <c r="G22" i="9"/>
  <c r="F22" i="9"/>
  <c r="E22" i="9"/>
  <c r="C22" i="9"/>
  <c r="D22" i="9" s="1"/>
  <c r="G21" i="9"/>
  <c r="F21" i="9"/>
  <c r="E21" i="9"/>
  <c r="D21" i="9"/>
  <c r="C21" i="9"/>
  <c r="G20" i="9"/>
  <c r="F20" i="9"/>
  <c r="E20" i="9"/>
  <c r="C20" i="9"/>
  <c r="D20" i="9" s="1"/>
  <c r="G19" i="9"/>
  <c r="F19" i="9"/>
  <c r="E19" i="9"/>
  <c r="C19" i="9"/>
  <c r="D19" i="9" s="1"/>
  <c r="G18" i="9"/>
  <c r="F18" i="9"/>
  <c r="E18" i="9"/>
  <c r="C18" i="9"/>
  <c r="D18" i="9" s="1"/>
  <c r="G17" i="9"/>
  <c r="F17" i="9"/>
  <c r="E17" i="9"/>
  <c r="D17" i="9"/>
  <c r="C17" i="9"/>
  <c r="G16" i="9"/>
  <c r="F16" i="9"/>
  <c r="E16" i="9"/>
  <c r="C16" i="9"/>
  <c r="D16" i="9" s="1"/>
  <c r="G15" i="9"/>
  <c r="F15" i="9"/>
  <c r="E15" i="9"/>
  <c r="D15" i="9"/>
  <c r="C15" i="9"/>
  <c r="G14" i="9"/>
  <c r="F14" i="9"/>
  <c r="E14" i="9"/>
  <c r="C14" i="9"/>
  <c r="D14" i="9" s="1"/>
  <c r="G13" i="9"/>
  <c r="F13" i="9"/>
  <c r="E13" i="9"/>
  <c r="C13" i="9"/>
  <c r="D13" i="9" s="1"/>
  <c r="G12" i="9"/>
  <c r="F12" i="9"/>
  <c r="E12" i="9"/>
  <c r="D12" i="9"/>
  <c r="C12" i="9"/>
  <c r="G11" i="9"/>
  <c r="F11" i="9"/>
  <c r="E11" i="9"/>
  <c r="C11" i="9"/>
  <c r="D11" i="9" s="1"/>
  <c r="G10" i="9"/>
  <c r="F10" i="9"/>
  <c r="E10" i="9"/>
  <c r="D10" i="9"/>
  <c r="C10" i="9"/>
  <c r="G9" i="9"/>
  <c r="F9" i="9"/>
  <c r="E9" i="9"/>
  <c r="D9" i="9"/>
  <c r="C9" i="9"/>
  <c r="G8" i="9"/>
  <c r="F8" i="9"/>
  <c r="E8" i="9"/>
  <c r="D8" i="9"/>
  <c r="C8" i="9"/>
  <c r="M7" i="9"/>
  <c r="L7" i="9"/>
  <c r="L8" i="9" s="1"/>
  <c r="M8" i="9" s="1"/>
  <c r="I7" i="9"/>
  <c r="J7" i="9" s="1"/>
  <c r="G7" i="9"/>
  <c r="F7" i="9"/>
  <c r="E7" i="9"/>
  <c r="C7" i="9"/>
  <c r="D7" i="9" s="1"/>
  <c r="AB6" i="9"/>
  <c r="AA6" i="9"/>
  <c r="G6" i="9"/>
  <c r="F6" i="9"/>
  <c r="E6" i="9"/>
  <c r="C6" i="9"/>
  <c r="D6" i="9" s="1"/>
  <c r="AB5" i="9"/>
  <c r="AA5" i="9"/>
  <c r="G5" i="9"/>
  <c r="F5" i="9"/>
  <c r="E5" i="9"/>
  <c r="C5" i="9"/>
  <c r="D5" i="9" s="1"/>
  <c r="AB4" i="9"/>
  <c r="AA4" i="9"/>
  <c r="J4" i="9"/>
  <c r="G4" i="9"/>
  <c r="F4" i="9"/>
  <c r="E4" i="9"/>
  <c r="C4" i="9"/>
  <c r="D4" i="9" s="1"/>
  <c r="AB3" i="9"/>
  <c r="AA3" i="9"/>
  <c r="Y3" i="9"/>
  <c r="J3" i="9"/>
  <c r="G3" i="9"/>
  <c r="F3" i="9"/>
  <c r="V4" i="9" s="1"/>
  <c r="E3" i="9"/>
  <c r="S4" i="9" s="1"/>
  <c r="D3" i="9"/>
  <c r="C3" i="9"/>
  <c r="AB2" i="9"/>
  <c r="AA2" i="9"/>
  <c r="G2" i="9"/>
  <c r="F2" i="9"/>
  <c r="E2" i="9"/>
  <c r="U7" i="9" s="1"/>
  <c r="D2" i="9"/>
  <c r="R7" i="9" s="1"/>
  <c r="C2" i="9"/>
  <c r="M4" i="9" s="1"/>
  <c r="S4" i="10" l="1"/>
  <c r="D2" i="10"/>
  <c r="M3" i="10"/>
  <c r="V7" i="9"/>
  <c r="U8" i="9"/>
  <c r="R8" i="9"/>
  <c r="S7" i="9"/>
  <c r="X7" i="9"/>
  <c r="M3" i="9"/>
  <c r="P3" i="9"/>
  <c r="S3" i="9"/>
  <c r="Y4" i="9"/>
  <c r="AD3" i="9"/>
  <c r="AD5" i="9" s="1"/>
  <c r="AA10" i="9"/>
  <c r="O7" i="9"/>
  <c r="V3" i="9"/>
  <c r="P4" i="9"/>
  <c r="AC7" i="9"/>
  <c r="AC3" i="9"/>
  <c r="AC5" i="9" s="1"/>
  <c r="I8" i="9"/>
  <c r="L9" i="9"/>
  <c r="P9" i="8"/>
  <c r="P8" i="8"/>
  <c r="AB12" i="8"/>
  <c r="AB15" i="8" s="1"/>
  <c r="AB13" i="8"/>
  <c r="AB14" i="8"/>
  <c r="AB11" i="8"/>
  <c r="AB10" i="8"/>
  <c r="Y9" i="8"/>
  <c r="Y11" i="8" s="1"/>
  <c r="Y10" i="8"/>
  <c r="Y8" i="8"/>
  <c r="Y7" i="8"/>
  <c r="V9" i="8"/>
  <c r="V10" i="8" s="1"/>
  <c r="V8" i="8"/>
  <c r="V7" i="8"/>
  <c r="S9" i="8"/>
  <c r="S10" i="8"/>
  <c r="S11" i="8" s="1"/>
  <c r="S8" i="8"/>
  <c r="S7" i="8"/>
  <c r="P7" i="8"/>
  <c r="J16" i="8"/>
  <c r="J9" i="8"/>
  <c r="J10" i="8" s="1"/>
  <c r="J8" i="8"/>
  <c r="J7" i="8"/>
  <c r="M9" i="8"/>
  <c r="M10" i="8" s="1"/>
  <c r="M8" i="8"/>
  <c r="M7" i="8"/>
  <c r="AA12" i="8"/>
  <c r="AA13" i="8" s="1"/>
  <c r="AA14" i="8" s="1"/>
  <c r="AA15" i="8" s="1"/>
  <c r="AA16" i="8" s="1"/>
  <c r="AA17" i="8" s="1"/>
  <c r="AA18" i="8" s="1"/>
  <c r="AA19" i="8" s="1"/>
  <c r="AA11" i="8"/>
  <c r="AA10" i="8"/>
  <c r="X9" i="8"/>
  <c r="X10" i="8" s="1"/>
  <c r="X11" i="8" s="1"/>
  <c r="X12" i="8" s="1"/>
  <c r="X13" i="8" s="1"/>
  <c r="X14" i="8" s="1"/>
  <c r="X15" i="8" s="1"/>
  <c r="X16" i="8" s="1"/>
  <c r="X8" i="8"/>
  <c r="U9" i="8"/>
  <c r="U10" i="8" s="1"/>
  <c r="U11" i="8" s="1"/>
  <c r="U12" i="8" s="1"/>
  <c r="U13" i="8" s="1"/>
  <c r="U14" i="8" s="1"/>
  <c r="U15" i="8" s="1"/>
  <c r="U16" i="8" s="1"/>
  <c r="U8" i="8"/>
  <c r="X7" i="8"/>
  <c r="U7" i="8"/>
  <c r="R9" i="8"/>
  <c r="R10" i="8" s="1"/>
  <c r="R11" i="8" s="1"/>
  <c r="R12" i="8" s="1"/>
  <c r="R13" i="8" s="1"/>
  <c r="R14" i="8" s="1"/>
  <c r="R15" i="8" s="1"/>
  <c r="R16" i="8" s="1"/>
  <c r="R8" i="8"/>
  <c r="R7" i="8"/>
  <c r="O9" i="8"/>
  <c r="O10" i="8" s="1"/>
  <c r="O11" i="8" s="1"/>
  <c r="O12" i="8" s="1"/>
  <c r="O13" i="8" s="1"/>
  <c r="O14" i="8" s="1"/>
  <c r="O15" i="8" s="1"/>
  <c r="O16" i="8" s="1"/>
  <c r="O8" i="8"/>
  <c r="O7" i="8"/>
  <c r="L9" i="8"/>
  <c r="L10" i="8" s="1"/>
  <c r="L11" i="8" s="1"/>
  <c r="L12" i="8" s="1"/>
  <c r="L13" i="8" s="1"/>
  <c r="L14" i="8" s="1"/>
  <c r="L15" i="8" s="1"/>
  <c r="L16" i="8" s="1"/>
  <c r="L8" i="8"/>
  <c r="L7" i="8"/>
  <c r="I9" i="8"/>
  <c r="I10" i="8" s="1"/>
  <c r="I11" i="8" s="1"/>
  <c r="I12" i="8" s="1"/>
  <c r="I13" i="8" s="1"/>
  <c r="I14" i="8" s="1"/>
  <c r="I15" i="8" s="1"/>
  <c r="I16" i="8" s="1"/>
  <c r="I8" i="8"/>
  <c r="I7" i="8"/>
  <c r="G501" i="8"/>
  <c r="F501" i="8"/>
  <c r="D501" i="8"/>
  <c r="C501" i="8"/>
  <c r="G500" i="8"/>
  <c r="F500" i="8"/>
  <c r="E500" i="8"/>
  <c r="C500" i="8"/>
  <c r="D500" i="8" s="1"/>
  <c r="G499" i="8"/>
  <c r="F499" i="8"/>
  <c r="E499" i="8"/>
  <c r="D499" i="8"/>
  <c r="C499" i="8"/>
  <c r="G498" i="8"/>
  <c r="F498" i="8"/>
  <c r="E498" i="8"/>
  <c r="C498" i="8"/>
  <c r="D498" i="8" s="1"/>
  <c r="G497" i="8"/>
  <c r="F497" i="8"/>
  <c r="E497" i="8"/>
  <c r="C497" i="8"/>
  <c r="D497" i="8" s="1"/>
  <c r="G496" i="8"/>
  <c r="F496" i="8"/>
  <c r="E496" i="8"/>
  <c r="C496" i="8"/>
  <c r="D496" i="8" s="1"/>
  <c r="G495" i="8"/>
  <c r="F495" i="8"/>
  <c r="E495" i="8"/>
  <c r="D495" i="8"/>
  <c r="C495" i="8"/>
  <c r="G494" i="8"/>
  <c r="F494" i="8"/>
  <c r="E494" i="8"/>
  <c r="C494" i="8"/>
  <c r="D494" i="8" s="1"/>
  <c r="G493" i="8"/>
  <c r="F493" i="8"/>
  <c r="E493" i="8"/>
  <c r="D493" i="8"/>
  <c r="C493" i="8"/>
  <c r="G492" i="8"/>
  <c r="F492" i="8"/>
  <c r="E492" i="8"/>
  <c r="C492" i="8"/>
  <c r="D492" i="8" s="1"/>
  <c r="G491" i="8"/>
  <c r="F491" i="8"/>
  <c r="E491" i="8"/>
  <c r="D491" i="8"/>
  <c r="C491" i="8"/>
  <c r="G490" i="8"/>
  <c r="F490" i="8"/>
  <c r="E490" i="8"/>
  <c r="C490" i="8"/>
  <c r="D490" i="8" s="1"/>
  <c r="G489" i="8"/>
  <c r="F489" i="8"/>
  <c r="E489" i="8"/>
  <c r="C489" i="8"/>
  <c r="D489" i="8" s="1"/>
  <c r="G488" i="8"/>
  <c r="F488" i="8"/>
  <c r="E488" i="8"/>
  <c r="C488" i="8"/>
  <c r="D488" i="8" s="1"/>
  <c r="G487" i="8"/>
  <c r="F487" i="8"/>
  <c r="E487" i="8"/>
  <c r="D487" i="8"/>
  <c r="C487" i="8"/>
  <c r="G486" i="8"/>
  <c r="F486" i="8"/>
  <c r="E486" i="8"/>
  <c r="C486" i="8"/>
  <c r="D486" i="8" s="1"/>
  <c r="G485" i="8"/>
  <c r="F485" i="8"/>
  <c r="E485" i="8"/>
  <c r="D485" i="8"/>
  <c r="C485" i="8"/>
  <c r="G484" i="8"/>
  <c r="F484" i="8"/>
  <c r="E484" i="8"/>
  <c r="C484" i="8"/>
  <c r="D484" i="8" s="1"/>
  <c r="G483" i="8"/>
  <c r="F483" i="8"/>
  <c r="E483" i="8"/>
  <c r="D483" i="8"/>
  <c r="C483" i="8"/>
  <c r="G482" i="8"/>
  <c r="F482" i="8"/>
  <c r="E482" i="8"/>
  <c r="C482" i="8"/>
  <c r="D482" i="8" s="1"/>
  <c r="G481" i="8"/>
  <c r="F481" i="8"/>
  <c r="E481" i="8"/>
  <c r="C481" i="8"/>
  <c r="D481" i="8" s="1"/>
  <c r="G480" i="8"/>
  <c r="F480" i="8"/>
  <c r="E480" i="8"/>
  <c r="C480" i="8"/>
  <c r="D480" i="8" s="1"/>
  <c r="G479" i="8"/>
  <c r="F479" i="8"/>
  <c r="E479" i="8"/>
  <c r="D479" i="8"/>
  <c r="C479" i="8"/>
  <c r="G478" i="8"/>
  <c r="F478" i="8"/>
  <c r="E478" i="8"/>
  <c r="C478" i="8"/>
  <c r="D478" i="8" s="1"/>
  <c r="G477" i="8"/>
  <c r="F477" i="8"/>
  <c r="E477" i="8"/>
  <c r="D477" i="8"/>
  <c r="C477" i="8"/>
  <c r="G476" i="8"/>
  <c r="F476" i="8"/>
  <c r="E476" i="8"/>
  <c r="C476" i="8"/>
  <c r="D476" i="8" s="1"/>
  <c r="G475" i="8"/>
  <c r="F475" i="8"/>
  <c r="E475" i="8"/>
  <c r="D475" i="8"/>
  <c r="C475" i="8"/>
  <c r="G474" i="8"/>
  <c r="F474" i="8"/>
  <c r="E474" i="8"/>
  <c r="C474" i="8"/>
  <c r="D474" i="8" s="1"/>
  <c r="G473" i="8"/>
  <c r="F473" i="8"/>
  <c r="E473" i="8"/>
  <c r="C473" i="8"/>
  <c r="D473" i="8" s="1"/>
  <c r="G472" i="8"/>
  <c r="F472" i="8"/>
  <c r="E472" i="8"/>
  <c r="C472" i="8"/>
  <c r="D472" i="8" s="1"/>
  <c r="G471" i="8"/>
  <c r="F471" i="8"/>
  <c r="E471" i="8"/>
  <c r="D471" i="8"/>
  <c r="C471" i="8"/>
  <c r="G470" i="8"/>
  <c r="F470" i="8"/>
  <c r="E470" i="8"/>
  <c r="C470" i="8"/>
  <c r="D470" i="8" s="1"/>
  <c r="G469" i="8"/>
  <c r="F469" i="8"/>
  <c r="E469" i="8"/>
  <c r="D469" i="8"/>
  <c r="C469" i="8"/>
  <c r="G468" i="8"/>
  <c r="F468" i="8"/>
  <c r="E468" i="8"/>
  <c r="D468" i="8"/>
  <c r="C468" i="8"/>
  <c r="G467" i="8"/>
  <c r="F467" i="8"/>
  <c r="E467" i="8"/>
  <c r="D467" i="8"/>
  <c r="C467" i="8"/>
  <c r="G466" i="8"/>
  <c r="F466" i="8"/>
  <c r="E466" i="8"/>
  <c r="C466" i="8"/>
  <c r="D466" i="8" s="1"/>
  <c r="G465" i="8"/>
  <c r="F465" i="8"/>
  <c r="E465" i="8"/>
  <c r="C465" i="8"/>
  <c r="D465" i="8" s="1"/>
  <c r="G464" i="8"/>
  <c r="F464" i="8"/>
  <c r="E464" i="8"/>
  <c r="C464" i="8"/>
  <c r="D464" i="8" s="1"/>
  <c r="G463" i="8"/>
  <c r="F463" i="8"/>
  <c r="E463" i="8"/>
  <c r="D463" i="8"/>
  <c r="C463" i="8"/>
  <c r="G462" i="8"/>
  <c r="F462" i="8"/>
  <c r="E462" i="8"/>
  <c r="C462" i="8"/>
  <c r="D462" i="8" s="1"/>
  <c r="G461" i="8"/>
  <c r="F461" i="8"/>
  <c r="E461" i="8"/>
  <c r="D461" i="8"/>
  <c r="C461" i="8"/>
  <c r="G460" i="8"/>
  <c r="F460" i="8"/>
  <c r="E460" i="8"/>
  <c r="D460" i="8"/>
  <c r="C460" i="8"/>
  <c r="G459" i="8"/>
  <c r="F459" i="8"/>
  <c r="E459" i="8"/>
  <c r="D459" i="8"/>
  <c r="C459" i="8"/>
  <c r="G458" i="8"/>
  <c r="F458" i="8"/>
  <c r="E458" i="8"/>
  <c r="C458" i="8"/>
  <c r="D458" i="8" s="1"/>
  <c r="G457" i="8"/>
  <c r="F457" i="8"/>
  <c r="E457" i="8"/>
  <c r="D457" i="8"/>
  <c r="C457" i="8"/>
  <c r="G456" i="8"/>
  <c r="F456" i="8"/>
  <c r="E456" i="8"/>
  <c r="C456" i="8"/>
  <c r="D456" i="8" s="1"/>
  <c r="G455" i="8"/>
  <c r="F455" i="8"/>
  <c r="E455" i="8"/>
  <c r="D455" i="8"/>
  <c r="C455" i="8"/>
  <c r="G454" i="8"/>
  <c r="F454" i="8"/>
  <c r="E454" i="8"/>
  <c r="C454" i="8"/>
  <c r="D454" i="8" s="1"/>
  <c r="G453" i="8"/>
  <c r="F453" i="8"/>
  <c r="E453" i="8"/>
  <c r="D453" i="8"/>
  <c r="C453" i="8"/>
  <c r="G452" i="8"/>
  <c r="F452" i="8"/>
  <c r="E452" i="8"/>
  <c r="C452" i="8"/>
  <c r="D452" i="8" s="1"/>
  <c r="G451" i="8"/>
  <c r="F451" i="8"/>
  <c r="E451" i="8"/>
  <c r="D451" i="8"/>
  <c r="C451" i="8"/>
  <c r="G450" i="8"/>
  <c r="F450" i="8"/>
  <c r="E450" i="8"/>
  <c r="C450" i="8"/>
  <c r="D450" i="8" s="1"/>
  <c r="G449" i="8"/>
  <c r="F449" i="8"/>
  <c r="E449" i="8"/>
  <c r="D449" i="8"/>
  <c r="C449" i="8"/>
  <c r="G448" i="8"/>
  <c r="F448" i="8"/>
  <c r="E448" i="8"/>
  <c r="C448" i="8"/>
  <c r="D448" i="8" s="1"/>
  <c r="G447" i="8"/>
  <c r="F447" i="8"/>
  <c r="E447" i="8"/>
  <c r="D447" i="8"/>
  <c r="C447" i="8"/>
  <c r="G446" i="8"/>
  <c r="F446" i="8"/>
  <c r="E446" i="8"/>
  <c r="C446" i="8"/>
  <c r="D446" i="8" s="1"/>
  <c r="G445" i="8"/>
  <c r="F445" i="8"/>
  <c r="E445" i="8"/>
  <c r="C445" i="8"/>
  <c r="D445" i="8" s="1"/>
  <c r="G444" i="8"/>
  <c r="F444" i="8"/>
  <c r="E444" i="8"/>
  <c r="D444" i="8"/>
  <c r="C444" i="8"/>
  <c r="G443" i="8"/>
  <c r="F443" i="8"/>
  <c r="E443" i="8"/>
  <c r="D443" i="8"/>
  <c r="C443" i="8"/>
  <c r="G442" i="8"/>
  <c r="F442" i="8"/>
  <c r="E442" i="8"/>
  <c r="C442" i="8"/>
  <c r="D442" i="8" s="1"/>
  <c r="G441" i="8"/>
  <c r="F441" i="8"/>
  <c r="E441" i="8"/>
  <c r="D441" i="8"/>
  <c r="C441" i="8"/>
  <c r="G440" i="8"/>
  <c r="F440" i="8"/>
  <c r="E440" i="8"/>
  <c r="C440" i="8"/>
  <c r="D440" i="8" s="1"/>
  <c r="G439" i="8"/>
  <c r="F439" i="8"/>
  <c r="E439" i="8"/>
  <c r="D439" i="8"/>
  <c r="C439" i="8"/>
  <c r="G438" i="8"/>
  <c r="F438" i="8"/>
  <c r="E438" i="8"/>
  <c r="C438" i="8"/>
  <c r="D438" i="8" s="1"/>
  <c r="G437" i="8"/>
  <c r="F437" i="8"/>
  <c r="E437" i="8"/>
  <c r="C437" i="8"/>
  <c r="D437" i="8" s="1"/>
  <c r="G436" i="8"/>
  <c r="F436" i="8"/>
  <c r="E436" i="8"/>
  <c r="D436" i="8"/>
  <c r="C436" i="8"/>
  <c r="G435" i="8"/>
  <c r="F435" i="8"/>
  <c r="E435" i="8"/>
  <c r="D435" i="8"/>
  <c r="C435" i="8"/>
  <c r="G434" i="8"/>
  <c r="F434" i="8"/>
  <c r="E434" i="8"/>
  <c r="C434" i="8"/>
  <c r="D434" i="8" s="1"/>
  <c r="G433" i="8"/>
  <c r="F433" i="8"/>
  <c r="E433" i="8"/>
  <c r="C433" i="8"/>
  <c r="D433" i="8" s="1"/>
  <c r="G432" i="8"/>
  <c r="F432" i="8"/>
  <c r="E432" i="8"/>
  <c r="C432" i="8"/>
  <c r="D432" i="8" s="1"/>
  <c r="G431" i="8"/>
  <c r="F431" i="8"/>
  <c r="E431" i="8"/>
  <c r="D431" i="8"/>
  <c r="C431" i="8"/>
  <c r="G430" i="8"/>
  <c r="F430" i="8"/>
  <c r="E430" i="8"/>
  <c r="C430" i="8"/>
  <c r="D430" i="8" s="1"/>
  <c r="G429" i="8"/>
  <c r="F429" i="8"/>
  <c r="E429" i="8"/>
  <c r="D429" i="8"/>
  <c r="C429" i="8"/>
  <c r="G428" i="8"/>
  <c r="F428" i="8"/>
  <c r="E428" i="8"/>
  <c r="C428" i="8"/>
  <c r="D428" i="8" s="1"/>
  <c r="G427" i="8"/>
  <c r="F427" i="8"/>
  <c r="E427" i="8"/>
  <c r="D427" i="8"/>
  <c r="C427" i="8"/>
  <c r="G426" i="8"/>
  <c r="F426" i="8"/>
  <c r="E426" i="8"/>
  <c r="C426" i="8"/>
  <c r="D426" i="8" s="1"/>
  <c r="G425" i="8"/>
  <c r="F425" i="8"/>
  <c r="E425" i="8"/>
  <c r="C425" i="8"/>
  <c r="D425" i="8" s="1"/>
  <c r="G424" i="8"/>
  <c r="F424" i="8"/>
  <c r="E424" i="8"/>
  <c r="C424" i="8"/>
  <c r="D424" i="8" s="1"/>
  <c r="G423" i="8"/>
  <c r="F423" i="8"/>
  <c r="E423" i="8"/>
  <c r="D423" i="8"/>
  <c r="C423" i="8"/>
  <c r="G422" i="8"/>
  <c r="F422" i="8"/>
  <c r="E422" i="8"/>
  <c r="C422" i="8"/>
  <c r="D422" i="8" s="1"/>
  <c r="G421" i="8"/>
  <c r="F421" i="8"/>
  <c r="E421" i="8"/>
  <c r="C421" i="8"/>
  <c r="D421" i="8" s="1"/>
  <c r="G420" i="8"/>
  <c r="F420" i="8"/>
  <c r="E420" i="8"/>
  <c r="D420" i="8"/>
  <c r="C420" i="8"/>
  <c r="G419" i="8"/>
  <c r="F419" i="8"/>
  <c r="E419" i="8"/>
  <c r="D419" i="8"/>
  <c r="C419" i="8"/>
  <c r="G418" i="8"/>
  <c r="F418" i="8"/>
  <c r="E418" i="8"/>
  <c r="C418" i="8"/>
  <c r="D418" i="8" s="1"/>
  <c r="G417" i="8"/>
  <c r="F417" i="8"/>
  <c r="E417" i="8"/>
  <c r="C417" i="8"/>
  <c r="D417" i="8" s="1"/>
  <c r="G416" i="8"/>
  <c r="F416" i="8"/>
  <c r="E416" i="8"/>
  <c r="C416" i="8"/>
  <c r="D416" i="8" s="1"/>
  <c r="G415" i="8"/>
  <c r="F415" i="8"/>
  <c r="E415" i="8"/>
  <c r="D415" i="8"/>
  <c r="C415" i="8"/>
  <c r="G414" i="8"/>
  <c r="F414" i="8"/>
  <c r="E414" i="8"/>
  <c r="C414" i="8"/>
  <c r="D414" i="8" s="1"/>
  <c r="G413" i="8"/>
  <c r="F413" i="8"/>
  <c r="E413" i="8"/>
  <c r="D413" i="8"/>
  <c r="C413" i="8"/>
  <c r="G412" i="8"/>
  <c r="F412" i="8"/>
  <c r="E412" i="8"/>
  <c r="C412" i="8"/>
  <c r="D412" i="8" s="1"/>
  <c r="G411" i="8"/>
  <c r="F411" i="8"/>
  <c r="E411" i="8"/>
  <c r="D411" i="8"/>
  <c r="C411" i="8"/>
  <c r="G410" i="8"/>
  <c r="F410" i="8"/>
  <c r="E410" i="8"/>
  <c r="C410" i="8"/>
  <c r="D410" i="8" s="1"/>
  <c r="G409" i="8"/>
  <c r="F409" i="8"/>
  <c r="E409" i="8"/>
  <c r="C409" i="8"/>
  <c r="D409" i="8" s="1"/>
  <c r="G408" i="8"/>
  <c r="F408" i="8"/>
  <c r="E408" i="8"/>
  <c r="C408" i="8"/>
  <c r="D408" i="8" s="1"/>
  <c r="G407" i="8"/>
  <c r="F407" i="8"/>
  <c r="E407" i="8"/>
  <c r="D407" i="8"/>
  <c r="C407" i="8"/>
  <c r="G406" i="8"/>
  <c r="F406" i="8"/>
  <c r="E406" i="8"/>
  <c r="C406" i="8"/>
  <c r="D406" i="8" s="1"/>
  <c r="G405" i="8"/>
  <c r="F405" i="8"/>
  <c r="E405" i="8"/>
  <c r="C405" i="8"/>
  <c r="D405" i="8" s="1"/>
  <c r="G404" i="8"/>
  <c r="F404" i="8"/>
  <c r="E404" i="8"/>
  <c r="D404" i="8"/>
  <c r="C404" i="8"/>
  <c r="G403" i="8"/>
  <c r="F403" i="8"/>
  <c r="E403" i="8"/>
  <c r="D403" i="8"/>
  <c r="C403" i="8"/>
  <c r="G402" i="8"/>
  <c r="F402" i="8"/>
  <c r="E402" i="8"/>
  <c r="C402" i="8"/>
  <c r="D402" i="8" s="1"/>
  <c r="G401" i="8"/>
  <c r="F401" i="8"/>
  <c r="E401" i="8"/>
  <c r="C401" i="8"/>
  <c r="D401" i="8" s="1"/>
  <c r="G400" i="8"/>
  <c r="F400" i="8"/>
  <c r="E400" i="8"/>
  <c r="C400" i="8"/>
  <c r="D400" i="8" s="1"/>
  <c r="G399" i="8"/>
  <c r="F399" i="8"/>
  <c r="E399" i="8"/>
  <c r="D399" i="8"/>
  <c r="C399" i="8"/>
  <c r="G398" i="8"/>
  <c r="F398" i="8"/>
  <c r="E398" i="8"/>
  <c r="C398" i="8"/>
  <c r="D398" i="8" s="1"/>
  <c r="G397" i="8"/>
  <c r="F397" i="8"/>
  <c r="E397" i="8"/>
  <c r="D397" i="8"/>
  <c r="C397" i="8"/>
  <c r="G396" i="8"/>
  <c r="F396" i="8"/>
  <c r="E396" i="8"/>
  <c r="C396" i="8"/>
  <c r="D396" i="8" s="1"/>
  <c r="G395" i="8"/>
  <c r="F395" i="8"/>
  <c r="E395" i="8"/>
  <c r="D395" i="8"/>
  <c r="C395" i="8"/>
  <c r="G394" i="8"/>
  <c r="F394" i="8"/>
  <c r="E394" i="8"/>
  <c r="C394" i="8"/>
  <c r="D394" i="8" s="1"/>
  <c r="G393" i="8"/>
  <c r="F393" i="8"/>
  <c r="E393" i="8"/>
  <c r="C393" i="8"/>
  <c r="D393" i="8" s="1"/>
  <c r="G392" i="8"/>
  <c r="F392" i="8"/>
  <c r="E392" i="8"/>
  <c r="C392" i="8"/>
  <c r="D392" i="8" s="1"/>
  <c r="G391" i="8"/>
  <c r="F391" i="8"/>
  <c r="E391" i="8"/>
  <c r="D391" i="8"/>
  <c r="C391" i="8"/>
  <c r="G390" i="8"/>
  <c r="F390" i="8"/>
  <c r="E390" i="8"/>
  <c r="C390" i="8"/>
  <c r="D390" i="8" s="1"/>
  <c r="G389" i="8"/>
  <c r="F389" i="8"/>
  <c r="E389" i="8"/>
  <c r="C389" i="8"/>
  <c r="D389" i="8" s="1"/>
  <c r="G388" i="8"/>
  <c r="F388" i="8"/>
  <c r="E388" i="8"/>
  <c r="D388" i="8"/>
  <c r="C388" i="8"/>
  <c r="G387" i="8"/>
  <c r="F387" i="8"/>
  <c r="E387" i="8"/>
  <c r="D387" i="8"/>
  <c r="C387" i="8"/>
  <c r="G386" i="8"/>
  <c r="F386" i="8"/>
  <c r="E386" i="8"/>
  <c r="C386" i="8"/>
  <c r="D386" i="8" s="1"/>
  <c r="G385" i="8"/>
  <c r="F385" i="8"/>
  <c r="E385" i="8"/>
  <c r="C385" i="8"/>
  <c r="D385" i="8" s="1"/>
  <c r="G384" i="8"/>
  <c r="F384" i="8"/>
  <c r="E384" i="8"/>
  <c r="D384" i="8"/>
  <c r="C384" i="8"/>
  <c r="G383" i="8"/>
  <c r="F383" i="8"/>
  <c r="E383" i="8"/>
  <c r="C383" i="8"/>
  <c r="D383" i="8" s="1"/>
  <c r="G382" i="8"/>
  <c r="F382" i="8"/>
  <c r="E382" i="8"/>
  <c r="C382" i="8"/>
  <c r="D382" i="8" s="1"/>
  <c r="G381" i="8"/>
  <c r="F381" i="8"/>
  <c r="E381" i="8"/>
  <c r="C381" i="8"/>
  <c r="D381" i="8" s="1"/>
  <c r="G380" i="8"/>
  <c r="F380" i="8"/>
  <c r="E380" i="8"/>
  <c r="C380" i="8"/>
  <c r="D380" i="8" s="1"/>
  <c r="G379" i="8"/>
  <c r="F379" i="8"/>
  <c r="E379" i="8"/>
  <c r="D379" i="8"/>
  <c r="C379" i="8"/>
  <c r="G378" i="8"/>
  <c r="F378" i="8"/>
  <c r="E378" i="8"/>
  <c r="C378" i="8"/>
  <c r="D378" i="8" s="1"/>
  <c r="G377" i="8"/>
  <c r="F377" i="8"/>
  <c r="E377" i="8"/>
  <c r="D377" i="8"/>
  <c r="C377" i="8"/>
  <c r="G376" i="8"/>
  <c r="F376" i="8"/>
  <c r="E376" i="8"/>
  <c r="C376" i="8"/>
  <c r="D376" i="8" s="1"/>
  <c r="G375" i="8"/>
  <c r="F375" i="8"/>
  <c r="E375" i="8"/>
  <c r="D375" i="8"/>
  <c r="C375" i="8"/>
  <c r="G374" i="8"/>
  <c r="F374" i="8"/>
  <c r="E374" i="8"/>
  <c r="D374" i="8"/>
  <c r="C374" i="8"/>
  <c r="G373" i="8"/>
  <c r="F373" i="8"/>
  <c r="E373" i="8"/>
  <c r="D373" i="8"/>
  <c r="C373" i="8"/>
  <c r="G372" i="8"/>
  <c r="F372" i="8"/>
  <c r="E372" i="8"/>
  <c r="D372" i="8"/>
  <c r="C372" i="8"/>
  <c r="G371" i="8"/>
  <c r="F371" i="8"/>
  <c r="E371" i="8"/>
  <c r="D371" i="8"/>
  <c r="C371" i="8"/>
  <c r="G370" i="8"/>
  <c r="F370" i="8"/>
  <c r="E370" i="8"/>
  <c r="C370" i="8"/>
  <c r="D370" i="8" s="1"/>
  <c r="G369" i="8"/>
  <c r="F369" i="8"/>
  <c r="E369" i="8"/>
  <c r="C369" i="8"/>
  <c r="D369" i="8" s="1"/>
  <c r="G368" i="8"/>
  <c r="F368" i="8"/>
  <c r="E368" i="8"/>
  <c r="C368" i="8"/>
  <c r="D368" i="8" s="1"/>
  <c r="G367" i="8"/>
  <c r="F367" i="8"/>
  <c r="E367" i="8"/>
  <c r="D367" i="8"/>
  <c r="C367" i="8"/>
  <c r="G366" i="8"/>
  <c r="F366" i="8"/>
  <c r="E366" i="8"/>
  <c r="D366" i="8"/>
  <c r="C366" i="8"/>
  <c r="G365" i="8"/>
  <c r="F365" i="8"/>
  <c r="E365" i="8"/>
  <c r="D365" i="8"/>
  <c r="C365" i="8"/>
  <c r="G364" i="8"/>
  <c r="F364" i="8"/>
  <c r="E364" i="8"/>
  <c r="C364" i="8"/>
  <c r="D364" i="8" s="1"/>
  <c r="G363" i="8"/>
  <c r="F363" i="8"/>
  <c r="E363" i="8"/>
  <c r="D363" i="8"/>
  <c r="C363" i="8"/>
  <c r="G362" i="8"/>
  <c r="F362" i="8"/>
  <c r="E362" i="8"/>
  <c r="C362" i="8"/>
  <c r="D362" i="8" s="1"/>
  <c r="G361" i="8"/>
  <c r="F361" i="8"/>
  <c r="E361" i="8"/>
  <c r="D361" i="8"/>
  <c r="C361" i="8"/>
  <c r="G360" i="8"/>
  <c r="F360" i="8"/>
  <c r="E360" i="8"/>
  <c r="C360" i="8"/>
  <c r="D360" i="8" s="1"/>
  <c r="G359" i="8"/>
  <c r="F359" i="8"/>
  <c r="E359" i="8"/>
  <c r="C359" i="8"/>
  <c r="D359" i="8" s="1"/>
  <c r="G358" i="8"/>
  <c r="F358" i="8"/>
  <c r="E358" i="8"/>
  <c r="D358" i="8"/>
  <c r="C358" i="8"/>
  <c r="G357" i="8"/>
  <c r="F357" i="8"/>
  <c r="E357" i="8"/>
  <c r="D357" i="8"/>
  <c r="C357" i="8"/>
  <c r="G356" i="8"/>
  <c r="F356" i="8"/>
  <c r="E356" i="8"/>
  <c r="C356" i="8"/>
  <c r="D356" i="8" s="1"/>
  <c r="G355" i="8"/>
  <c r="F355" i="8"/>
  <c r="E355" i="8"/>
  <c r="D355" i="8"/>
  <c r="C355" i="8"/>
  <c r="G354" i="8"/>
  <c r="F354" i="8"/>
  <c r="E354" i="8"/>
  <c r="C354" i="8"/>
  <c r="D354" i="8" s="1"/>
  <c r="G353" i="8"/>
  <c r="F353" i="8"/>
  <c r="E353" i="8"/>
  <c r="D353" i="8"/>
  <c r="C353" i="8"/>
  <c r="G352" i="8"/>
  <c r="F352" i="8"/>
  <c r="E352" i="8"/>
  <c r="C352" i="8"/>
  <c r="D352" i="8" s="1"/>
  <c r="G351" i="8"/>
  <c r="F351" i="8"/>
  <c r="E351" i="8"/>
  <c r="C351" i="8"/>
  <c r="D351" i="8" s="1"/>
  <c r="G350" i="8"/>
  <c r="F350" i="8"/>
  <c r="E350" i="8"/>
  <c r="D350" i="8"/>
  <c r="C350" i="8"/>
  <c r="G349" i="8"/>
  <c r="F349" i="8"/>
  <c r="E349" i="8"/>
  <c r="D349" i="8"/>
  <c r="C349" i="8"/>
  <c r="G348" i="8"/>
  <c r="F348" i="8"/>
  <c r="E348" i="8"/>
  <c r="C348" i="8"/>
  <c r="D348" i="8" s="1"/>
  <c r="G347" i="8"/>
  <c r="F347" i="8"/>
  <c r="E347" i="8"/>
  <c r="D347" i="8"/>
  <c r="C347" i="8"/>
  <c r="G346" i="8"/>
  <c r="F346" i="8"/>
  <c r="E346" i="8"/>
  <c r="C346" i="8"/>
  <c r="D346" i="8" s="1"/>
  <c r="G345" i="8"/>
  <c r="F345" i="8"/>
  <c r="E345" i="8"/>
  <c r="D345" i="8"/>
  <c r="C345" i="8"/>
  <c r="G344" i="8"/>
  <c r="F344" i="8"/>
  <c r="E344" i="8"/>
  <c r="C344" i="8"/>
  <c r="D344" i="8" s="1"/>
  <c r="G343" i="8"/>
  <c r="F343" i="8"/>
  <c r="E343" i="8"/>
  <c r="C343" i="8"/>
  <c r="D343" i="8" s="1"/>
  <c r="G342" i="8"/>
  <c r="F342" i="8"/>
  <c r="E342" i="8"/>
  <c r="D342" i="8"/>
  <c r="C342" i="8"/>
  <c r="G341" i="8"/>
  <c r="F341" i="8"/>
  <c r="E341" i="8"/>
  <c r="D341" i="8"/>
  <c r="C341" i="8"/>
  <c r="G340" i="8"/>
  <c r="F340" i="8"/>
  <c r="E340" i="8"/>
  <c r="C340" i="8"/>
  <c r="D340" i="8" s="1"/>
  <c r="G339" i="8"/>
  <c r="F339" i="8"/>
  <c r="E339" i="8"/>
  <c r="D339" i="8"/>
  <c r="C339" i="8"/>
  <c r="G338" i="8"/>
  <c r="F338" i="8"/>
  <c r="E338" i="8"/>
  <c r="C338" i="8"/>
  <c r="D338" i="8" s="1"/>
  <c r="G337" i="8"/>
  <c r="F337" i="8"/>
  <c r="E337" i="8"/>
  <c r="D337" i="8"/>
  <c r="C337" i="8"/>
  <c r="G336" i="8"/>
  <c r="F336" i="8"/>
  <c r="E336" i="8"/>
  <c r="C336" i="8"/>
  <c r="D336" i="8" s="1"/>
  <c r="G335" i="8"/>
  <c r="F335" i="8"/>
  <c r="E335" i="8"/>
  <c r="C335" i="8"/>
  <c r="D335" i="8" s="1"/>
  <c r="G334" i="8"/>
  <c r="F334" i="8"/>
  <c r="E334" i="8"/>
  <c r="D334" i="8"/>
  <c r="C334" i="8"/>
  <c r="G333" i="8"/>
  <c r="F333" i="8"/>
  <c r="E333" i="8"/>
  <c r="D333" i="8"/>
  <c r="C333" i="8"/>
  <c r="G332" i="8"/>
  <c r="F332" i="8"/>
  <c r="E332" i="8"/>
  <c r="C332" i="8"/>
  <c r="D332" i="8" s="1"/>
  <c r="G331" i="8"/>
  <c r="F331" i="8"/>
  <c r="E331" i="8"/>
  <c r="D331" i="8"/>
  <c r="C331" i="8"/>
  <c r="G330" i="8"/>
  <c r="F330" i="8"/>
  <c r="E330" i="8"/>
  <c r="C330" i="8"/>
  <c r="D330" i="8" s="1"/>
  <c r="G329" i="8"/>
  <c r="F329" i="8"/>
  <c r="E329" i="8"/>
  <c r="D329" i="8"/>
  <c r="C329" i="8"/>
  <c r="G328" i="8"/>
  <c r="F328" i="8"/>
  <c r="E328" i="8"/>
  <c r="C328" i="8"/>
  <c r="D328" i="8" s="1"/>
  <c r="G327" i="8"/>
  <c r="F327" i="8"/>
  <c r="E327" i="8"/>
  <c r="C327" i="8"/>
  <c r="D327" i="8" s="1"/>
  <c r="G326" i="8"/>
  <c r="F326" i="8"/>
  <c r="E326" i="8"/>
  <c r="D326" i="8"/>
  <c r="C326" i="8"/>
  <c r="G325" i="8"/>
  <c r="F325" i="8"/>
  <c r="E325" i="8"/>
  <c r="D325" i="8"/>
  <c r="C325" i="8"/>
  <c r="G324" i="8"/>
  <c r="F324" i="8"/>
  <c r="E324" i="8"/>
  <c r="C324" i="8"/>
  <c r="D324" i="8" s="1"/>
  <c r="G323" i="8"/>
  <c r="F323" i="8"/>
  <c r="E323" i="8"/>
  <c r="D323" i="8"/>
  <c r="C323" i="8"/>
  <c r="G322" i="8"/>
  <c r="F322" i="8"/>
  <c r="E322" i="8"/>
  <c r="C322" i="8"/>
  <c r="D322" i="8" s="1"/>
  <c r="G321" i="8"/>
  <c r="F321" i="8"/>
  <c r="E321" i="8"/>
  <c r="D321" i="8"/>
  <c r="C321" i="8"/>
  <c r="G320" i="8"/>
  <c r="F320" i="8"/>
  <c r="E320" i="8"/>
  <c r="C320" i="8"/>
  <c r="D320" i="8" s="1"/>
  <c r="G319" i="8"/>
  <c r="F319" i="8"/>
  <c r="E319" i="8"/>
  <c r="C319" i="8"/>
  <c r="D319" i="8" s="1"/>
  <c r="G318" i="8"/>
  <c r="F318" i="8"/>
  <c r="E318" i="8"/>
  <c r="D318" i="8"/>
  <c r="C318" i="8"/>
  <c r="G317" i="8"/>
  <c r="F317" i="8"/>
  <c r="E317" i="8"/>
  <c r="D317" i="8"/>
  <c r="C317" i="8"/>
  <c r="G316" i="8"/>
  <c r="F316" i="8"/>
  <c r="E316" i="8"/>
  <c r="C316" i="8"/>
  <c r="D316" i="8" s="1"/>
  <c r="G315" i="8"/>
  <c r="F315" i="8"/>
  <c r="E315" i="8"/>
  <c r="D315" i="8"/>
  <c r="C315" i="8"/>
  <c r="G314" i="8"/>
  <c r="F314" i="8"/>
  <c r="E314" i="8"/>
  <c r="C314" i="8"/>
  <c r="D314" i="8" s="1"/>
  <c r="G313" i="8"/>
  <c r="F313" i="8"/>
  <c r="E313" i="8"/>
  <c r="D313" i="8"/>
  <c r="C313" i="8"/>
  <c r="G312" i="8"/>
  <c r="F312" i="8"/>
  <c r="E312" i="8"/>
  <c r="C312" i="8"/>
  <c r="D312" i="8" s="1"/>
  <c r="G311" i="8"/>
  <c r="F311" i="8"/>
  <c r="E311" i="8"/>
  <c r="C311" i="8"/>
  <c r="D311" i="8" s="1"/>
  <c r="G310" i="8"/>
  <c r="F310" i="8"/>
  <c r="E310" i="8"/>
  <c r="D310" i="8"/>
  <c r="C310" i="8"/>
  <c r="G309" i="8"/>
  <c r="F309" i="8"/>
  <c r="E309" i="8"/>
  <c r="D309" i="8"/>
  <c r="C309" i="8"/>
  <c r="G308" i="8"/>
  <c r="F308" i="8"/>
  <c r="E308" i="8"/>
  <c r="C308" i="8"/>
  <c r="D308" i="8" s="1"/>
  <c r="G307" i="8"/>
  <c r="F307" i="8"/>
  <c r="E307" i="8"/>
  <c r="D307" i="8"/>
  <c r="C307" i="8"/>
  <c r="G306" i="8"/>
  <c r="F306" i="8"/>
  <c r="E306" i="8"/>
  <c r="C306" i="8"/>
  <c r="D306" i="8" s="1"/>
  <c r="G305" i="8"/>
  <c r="F305" i="8"/>
  <c r="E305" i="8"/>
  <c r="D305" i="8"/>
  <c r="C305" i="8"/>
  <c r="G304" i="8"/>
  <c r="F304" i="8"/>
  <c r="E304" i="8"/>
  <c r="C304" i="8"/>
  <c r="D304" i="8" s="1"/>
  <c r="G303" i="8"/>
  <c r="F303" i="8"/>
  <c r="E303" i="8"/>
  <c r="C303" i="8"/>
  <c r="D303" i="8" s="1"/>
  <c r="G302" i="8"/>
  <c r="F302" i="8"/>
  <c r="E302" i="8"/>
  <c r="D302" i="8"/>
  <c r="C302" i="8"/>
  <c r="G301" i="8"/>
  <c r="F301" i="8"/>
  <c r="E301" i="8"/>
  <c r="D301" i="8"/>
  <c r="C301" i="8"/>
  <c r="G300" i="8"/>
  <c r="F300" i="8"/>
  <c r="E300" i="8"/>
  <c r="C300" i="8"/>
  <c r="D300" i="8" s="1"/>
  <c r="G299" i="8"/>
  <c r="F299" i="8"/>
  <c r="E299" i="8"/>
  <c r="D299" i="8"/>
  <c r="C299" i="8"/>
  <c r="G298" i="8"/>
  <c r="F298" i="8"/>
  <c r="E298" i="8"/>
  <c r="C298" i="8"/>
  <c r="D298" i="8" s="1"/>
  <c r="G297" i="8"/>
  <c r="F297" i="8"/>
  <c r="E297" i="8"/>
  <c r="D297" i="8"/>
  <c r="C297" i="8"/>
  <c r="G296" i="8"/>
  <c r="F296" i="8"/>
  <c r="E296" i="8"/>
  <c r="C296" i="8"/>
  <c r="D296" i="8" s="1"/>
  <c r="G295" i="8"/>
  <c r="F295" i="8"/>
  <c r="E295" i="8"/>
  <c r="C295" i="8"/>
  <c r="D295" i="8" s="1"/>
  <c r="G294" i="8"/>
  <c r="F294" i="8"/>
  <c r="E294" i="8"/>
  <c r="D294" i="8"/>
  <c r="C294" i="8"/>
  <c r="G293" i="8"/>
  <c r="F293" i="8"/>
  <c r="E293" i="8"/>
  <c r="D293" i="8"/>
  <c r="C293" i="8"/>
  <c r="G292" i="8"/>
  <c r="F292" i="8"/>
  <c r="E292" i="8"/>
  <c r="C292" i="8"/>
  <c r="D292" i="8" s="1"/>
  <c r="G291" i="8"/>
  <c r="F291" i="8"/>
  <c r="E291" i="8"/>
  <c r="D291" i="8"/>
  <c r="C291" i="8"/>
  <c r="G290" i="8"/>
  <c r="F290" i="8"/>
  <c r="E290" i="8"/>
  <c r="D290" i="8"/>
  <c r="C290" i="8"/>
  <c r="G289" i="8"/>
  <c r="F289" i="8"/>
  <c r="E289" i="8"/>
  <c r="D289" i="8"/>
  <c r="C289" i="8"/>
  <c r="G288" i="8"/>
  <c r="F288" i="8"/>
  <c r="E288" i="8"/>
  <c r="C288" i="8"/>
  <c r="D288" i="8" s="1"/>
  <c r="G287" i="8"/>
  <c r="F287" i="8"/>
  <c r="E287" i="8"/>
  <c r="D287" i="8"/>
  <c r="C287" i="8"/>
  <c r="G286" i="8"/>
  <c r="F286" i="8"/>
  <c r="E286" i="8"/>
  <c r="D286" i="8"/>
  <c r="C286" i="8"/>
  <c r="G285" i="8"/>
  <c r="F285" i="8"/>
  <c r="E285" i="8"/>
  <c r="D285" i="8"/>
  <c r="C285" i="8"/>
  <c r="G284" i="8"/>
  <c r="F284" i="8"/>
  <c r="E284" i="8"/>
  <c r="C284" i="8"/>
  <c r="D284" i="8" s="1"/>
  <c r="G283" i="8"/>
  <c r="F283" i="8"/>
  <c r="E283" i="8"/>
  <c r="C283" i="8"/>
  <c r="D283" i="8" s="1"/>
  <c r="G282" i="8"/>
  <c r="F282" i="8"/>
  <c r="E282" i="8"/>
  <c r="C282" i="8"/>
  <c r="D282" i="8" s="1"/>
  <c r="G281" i="8"/>
  <c r="F281" i="8"/>
  <c r="E281" i="8"/>
  <c r="D281" i="8"/>
  <c r="C281" i="8"/>
  <c r="G280" i="8"/>
  <c r="F280" i="8"/>
  <c r="E280" i="8"/>
  <c r="C280" i="8"/>
  <c r="D280" i="8" s="1"/>
  <c r="G279" i="8"/>
  <c r="F279" i="8"/>
  <c r="E279" i="8"/>
  <c r="D279" i="8"/>
  <c r="C279" i="8"/>
  <c r="G278" i="8"/>
  <c r="F278" i="8"/>
  <c r="E278" i="8"/>
  <c r="D278" i="8"/>
  <c r="C278" i="8"/>
  <c r="G277" i="8"/>
  <c r="F277" i="8"/>
  <c r="E277" i="8"/>
  <c r="D277" i="8"/>
  <c r="C277" i="8"/>
  <c r="G276" i="8"/>
  <c r="F276" i="8"/>
  <c r="E276" i="8"/>
  <c r="C276" i="8"/>
  <c r="D276" i="8" s="1"/>
  <c r="G275" i="8"/>
  <c r="F275" i="8"/>
  <c r="E275" i="8"/>
  <c r="D275" i="8"/>
  <c r="C275" i="8"/>
  <c r="G274" i="8"/>
  <c r="F274" i="8"/>
  <c r="E274" i="8"/>
  <c r="D274" i="8"/>
  <c r="C274" i="8"/>
  <c r="G273" i="8"/>
  <c r="F273" i="8"/>
  <c r="E273" i="8"/>
  <c r="D273" i="8"/>
  <c r="C273" i="8"/>
  <c r="G272" i="8"/>
  <c r="F272" i="8"/>
  <c r="E272" i="8"/>
  <c r="C272" i="8"/>
  <c r="D272" i="8" s="1"/>
  <c r="G271" i="8"/>
  <c r="F271" i="8"/>
  <c r="E271" i="8"/>
  <c r="D271" i="8"/>
  <c r="C271" i="8"/>
  <c r="G270" i="8"/>
  <c r="F270" i="8"/>
  <c r="E270" i="8"/>
  <c r="C270" i="8"/>
  <c r="D270" i="8" s="1"/>
  <c r="G269" i="8"/>
  <c r="F269" i="8"/>
  <c r="E269" i="8"/>
  <c r="C269" i="8"/>
  <c r="D269" i="8" s="1"/>
  <c r="G268" i="8"/>
  <c r="F268" i="8"/>
  <c r="E268" i="8"/>
  <c r="D268" i="8"/>
  <c r="C268" i="8"/>
  <c r="G267" i="8"/>
  <c r="F267" i="8"/>
  <c r="E267" i="8"/>
  <c r="D267" i="8"/>
  <c r="C267" i="8"/>
  <c r="G266" i="8"/>
  <c r="F266" i="8"/>
  <c r="E266" i="8"/>
  <c r="D266" i="8"/>
  <c r="C266" i="8"/>
  <c r="G265" i="8"/>
  <c r="F265" i="8"/>
  <c r="E265" i="8"/>
  <c r="D265" i="8"/>
  <c r="C265" i="8"/>
  <c r="G264" i="8"/>
  <c r="F264" i="8"/>
  <c r="E264" i="8"/>
  <c r="C264" i="8"/>
  <c r="D264" i="8" s="1"/>
  <c r="G263" i="8"/>
  <c r="F263" i="8"/>
  <c r="E263" i="8"/>
  <c r="D263" i="8"/>
  <c r="C263" i="8"/>
  <c r="G262" i="8"/>
  <c r="F262" i="8"/>
  <c r="E262" i="8"/>
  <c r="C262" i="8"/>
  <c r="D262" i="8" s="1"/>
  <c r="G261" i="8"/>
  <c r="F261" i="8"/>
  <c r="E261" i="8"/>
  <c r="C261" i="8"/>
  <c r="D261" i="8" s="1"/>
  <c r="G260" i="8"/>
  <c r="F260" i="8"/>
  <c r="E260" i="8"/>
  <c r="D260" i="8"/>
  <c r="C260" i="8"/>
  <c r="G259" i="8"/>
  <c r="F259" i="8"/>
  <c r="E259" i="8"/>
  <c r="D259" i="8"/>
  <c r="C259" i="8"/>
  <c r="G258" i="8"/>
  <c r="F258" i="8"/>
  <c r="E258" i="8"/>
  <c r="D258" i="8"/>
  <c r="C258" i="8"/>
  <c r="G257" i="8"/>
  <c r="F257" i="8"/>
  <c r="E257" i="8"/>
  <c r="D257" i="8"/>
  <c r="C257" i="8"/>
  <c r="G256" i="8"/>
  <c r="F256" i="8"/>
  <c r="E256" i="8"/>
  <c r="C256" i="8"/>
  <c r="D256" i="8" s="1"/>
  <c r="G255" i="8"/>
  <c r="F255" i="8"/>
  <c r="E255" i="8"/>
  <c r="D255" i="8"/>
  <c r="C255" i="8"/>
  <c r="G254" i="8"/>
  <c r="F254" i="8"/>
  <c r="E254" i="8"/>
  <c r="C254" i="8"/>
  <c r="D254" i="8" s="1"/>
  <c r="G253" i="8"/>
  <c r="F253" i="8"/>
  <c r="E253" i="8"/>
  <c r="C253" i="8"/>
  <c r="D253" i="8" s="1"/>
  <c r="G252" i="8"/>
  <c r="F252" i="8"/>
  <c r="E252" i="8"/>
  <c r="D252" i="8"/>
  <c r="C252" i="8"/>
  <c r="G251" i="8"/>
  <c r="F251" i="8"/>
  <c r="E251" i="8"/>
  <c r="D251" i="8"/>
  <c r="C251" i="8"/>
  <c r="G250" i="8"/>
  <c r="F250" i="8"/>
  <c r="E250" i="8"/>
  <c r="D250" i="8"/>
  <c r="C250" i="8"/>
  <c r="G249" i="8"/>
  <c r="F249" i="8"/>
  <c r="E249" i="8"/>
  <c r="D249" i="8"/>
  <c r="C249" i="8"/>
  <c r="G248" i="8"/>
  <c r="F248" i="8"/>
  <c r="E248" i="8"/>
  <c r="C248" i="8"/>
  <c r="D248" i="8" s="1"/>
  <c r="G247" i="8"/>
  <c r="F247" i="8"/>
  <c r="E247" i="8"/>
  <c r="D247" i="8"/>
  <c r="C247" i="8"/>
  <c r="G246" i="8"/>
  <c r="F246" i="8"/>
  <c r="E246" i="8"/>
  <c r="C246" i="8"/>
  <c r="D246" i="8" s="1"/>
  <c r="G245" i="8"/>
  <c r="F245" i="8"/>
  <c r="E245" i="8"/>
  <c r="C245" i="8"/>
  <c r="D245" i="8" s="1"/>
  <c r="G244" i="8"/>
  <c r="F244" i="8"/>
  <c r="E244" i="8"/>
  <c r="D244" i="8"/>
  <c r="C244" i="8"/>
  <c r="G243" i="8"/>
  <c r="F243" i="8"/>
  <c r="E243" i="8"/>
  <c r="D243" i="8"/>
  <c r="C243" i="8"/>
  <c r="G242" i="8"/>
  <c r="F242" i="8"/>
  <c r="E242" i="8"/>
  <c r="D242" i="8"/>
  <c r="C242" i="8"/>
  <c r="G241" i="8"/>
  <c r="F241" i="8"/>
  <c r="E241" i="8"/>
  <c r="C241" i="8"/>
  <c r="D241" i="8" s="1"/>
  <c r="G240" i="8"/>
  <c r="F240" i="8"/>
  <c r="E240" i="8"/>
  <c r="C240" i="8"/>
  <c r="D240" i="8" s="1"/>
  <c r="G239" i="8"/>
  <c r="F239" i="8"/>
  <c r="E239" i="8"/>
  <c r="D239" i="8"/>
  <c r="C239" i="8"/>
  <c r="G238" i="8"/>
  <c r="F238" i="8"/>
  <c r="E238" i="8"/>
  <c r="C238" i="8"/>
  <c r="D238" i="8" s="1"/>
  <c r="G237" i="8"/>
  <c r="F237" i="8"/>
  <c r="E237" i="8"/>
  <c r="C237" i="8"/>
  <c r="D237" i="8" s="1"/>
  <c r="G236" i="8"/>
  <c r="F236" i="8"/>
  <c r="E236" i="8"/>
  <c r="D236" i="8"/>
  <c r="C236" i="8"/>
  <c r="G235" i="8"/>
  <c r="F235" i="8"/>
  <c r="E235" i="8"/>
  <c r="D235" i="8"/>
  <c r="C235" i="8"/>
  <c r="G234" i="8"/>
  <c r="F234" i="8"/>
  <c r="E234" i="8"/>
  <c r="D234" i="8"/>
  <c r="C234" i="8"/>
  <c r="G233" i="8"/>
  <c r="F233" i="8"/>
  <c r="E233" i="8"/>
  <c r="C233" i="8"/>
  <c r="D233" i="8" s="1"/>
  <c r="G232" i="8"/>
  <c r="F232" i="8"/>
  <c r="E232" i="8"/>
  <c r="C232" i="8"/>
  <c r="D232" i="8" s="1"/>
  <c r="G231" i="8"/>
  <c r="F231" i="8"/>
  <c r="E231" i="8"/>
  <c r="D231" i="8"/>
  <c r="C231" i="8"/>
  <c r="G230" i="8"/>
  <c r="F230" i="8"/>
  <c r="E230" i="8"/>
  <c r="C230" i="8"/>
  <c r="D230" i="8" s="1"/>
  <c r="G229" i="8"/>
  <c r="F229" i="8"/>
  <c r="E229" i="8"/>
  <c r="C229" i="8"/>
  <c r="D229" i="8" s="1"/>
  <c r="G228" i="8"/>
  <c r="F228" i="8"/>
  <c r="E228" i="8"/>
  <c r="D228" i="8"/>
  <c r="C228" i="8"/>
  <c r="G227" i="8"/>
  <c r="F227" i="8"/>
  <c r="E227" i="8"/>
  <c r="D227" i="8"/>
  <c r="C227" i="8"/>
  <c r="G226" i="8"/>
  <c r="F226" i="8"/>
  <c r="E226" i="8"/>
  <c r="D226" i="8"/>
  <c r="C226" i="8"/>
  <c r="G225" i="8"/>
  <c r="F225" i="8"/>
  <c r="E225" i="8"/>
  <c r="C225" i="8"/>
  <c r="D225" i="8" s="1"/>
  <c r="G224" i="8"/>
  <c r="F224" i="8"/>
  <c r="E224" i="8"/>
  <c r="C224" i="8"/>
  <c r="D224" i="8" s="1"/>
  <c r="G223" i="8"/>
  <c r="F223" i="8"/>
  <c r="E223" i="8"/>
  <c r="D223" i="8"/>
  <c r="C223" i="8"/>
  <c r="G222" i="8"/>
  <c r="F222" i="8"/>
  <c r="E222" i="8"/>
  <c r="C222" i="8"/>
  <c r="D222" i="8" s="1"/>
  <c r="G221" i="8"/>
  <c r="F221" i="8"/>
  <c r="E221" i="8"/>
  <c r="D221" i="8"/>
  <c r="C221" i="8"/>
  <c r="G220" i="8"/>
  <c r="F220" i="8"/>
  <c r="E220" i="8"/>
  <c r="D220" i="8"/>
  <c r="C220" i="8"/>
  <c r="G219" i="8"/>
  <c r="F219" i="8"/>
  <c r="E219" i="8"/>
  <c r="D219" i="8"/>
  <c r="C219" i="8"/>
  <c r="G218" i="8"/>
  <c r="F218" i="8"/>
  <c r="E218" i="8"/>
  <c r="D218" i="8"/>
  <c r="C218" i="8"/>
  <c r="G217" i="8"/>
  <c r="F217" i="8"/>
  <c r="E217" i="8"/>
  <c r="C217" i="8"/>
  <c r="D217" i="8" s="1"/>
  <c r="G216" i="8"/>
  <c r="F216" i="8"/>
  <c r="E216" i="8"/>
  <c r="C216" i="8"/>
  <c r="D216" i="8" s="1"/>
  <c r="G215" i="8"/>
  <c r="F215" i="8"/>
  <c r="E215" i="8"/>
  <c r="D215" i="8"/>
  <c r="C215" i="8"/>
  <c r="G214" i="8"/>
  <c r="F214" i="8"/>
  <c r="E214" i="8"/>
  <c r="C214" i="8"/>
  <c r="D214" i="8" s="1"/>
  <c r="G213" i="8"/>
  <c r="F213" i="8"/>
  <c r="E213" i="8"/>
  <c r="D213" i="8"/>
  <c r="C213" i="8"/>
  <c r="G212" i="8"/>
  <c r="F212" i="8"/>
  <c r="E212" i="8"/>
  <c r="D212" i="8"/>
  <c r="C212" i="8"/>
  <c r="G211" i="8"/>
  <c r="F211" i="8"/>
  <c r="E211" i="8"/>
  <c r="D211" i="8"/>
  <c r="C211" i="8"/>
  <c r="G210" i="8"/>
  <c r="F210" i="8"/>
  <c r="E210" i="8"/>
  <c r="D210" i="8"/>
  <c r="C210" i="8"/>
  <c r="G209" i="8"/>
  <c r="F209" i="8"/>
  <c r="E209" i="8"/>
  <c r="C209" i="8"/>
  <c r="D209" i="8" s="1"/>
  <c r="G208" i="8"/>
  <c r="F208" i="8"/>
  <c r="E208" i="8"/>
  <c r="C208" i="8"/>
  <c r="D208" i="8" s="1"/>
  <c r="G207" i="8"/>
  <c r="F207" i="8"/>
  <c r="E207" i="8"/>
  <c r="D207" i="8"/>
  <c r="C207" i="8"/>
  <c r="G206" i="8"/>
  <c r="F206" i="8"/>
  <c r="E206" i="8"/>
  <c r="C206" i="8"/>
  <c r="D206" i="8" s="1"/>
  <c r="G205" i="8"/>
  <c r="F205" i="8"/>
  <c r="E205" i="8"/>
  <c r="C205" i="8"/>
  <c r="D205" i="8" s="1"/>
  <c r="G204" i="8"/>
  <c r="F204" i="8"/>
  <c r="E204" i="8"/>
  <c r="D204" i="8"/>
  <c r="C204" i="8"/>
  <c r="G203" i="8"/>
  <c r="F203" i="8"/>
  <c r="E203" i="8"/>
  <c r="D203" i="8"/>
  <c r="C203" i="8"/>
  <c r="G202" i="8"/>
  <c r="F202" i="8"/>
  <c r="E202" i="8"/>
  <c r="D202" i="8"/>
  <c r="C202" i="8"/>
  <c r="G201" i="8"/>
  <c r="F201" i="8"/>
  <c r="E201" i="8"/>
  <c r="C201" i="8"/>
  <c r="D201" i="8" s="1"/>
  <c r="G200" i="8"/>
  <c r="F200" i="8"/>
  <c r="E200" i="8"/>
  <c r="C200" i="8"/>
  <c r="D200" i="8" s="1"/>
  <c r="G199" i="8"/>
  <c r="F199" i="8"/>
  <c r="E199" i="8"/>
  <c r="D199" i="8"/>
  <c r="C199" i="8"/>
  <c r="G198" i="8"/>
  <c r="F198" i="8"/>
  <c r="E198" i="8"/>
  <c r="C198" i="8"/>
  <c r="D198" i="8" s="1"/>
  <c r="G197" i="8"/>
  <c r="F197" i="8"/>
  <c r="E197" i="8"/>
  <c r="D197" i="8"/>
  <c r="C197" i="8"/>
  <c r="G196" i="8"/>
  <c r="F196" i="8"/>
  <c r="E196" i="8"/>
  <c r="D196" i="8"/>
  <c r="C196" i="8"/>
  <c r="G195" i="8"/>
  <c r="F195" i="8"/>
  <c r="E195" i="8"/>
  <c r="D195" i="8"/>
  <c r="C195" i="8"/>
  <c r="G194" i="8"/>
  <c r="F194" i="8"/>
  <c r="E194" i="8"/>
  <c r="D194" i="8"/>
  <c r="C194" i="8"/>
  <c r="G193" i="8"/>
  <c r="F193" i="8"/>
  <c r="E193" i="8"/>
  <c r="C193" i="8"/>
  <c r="D193" i="8" s="1"/>
  <c r="G192" i="8"/>
  <c r="F192" i="8"/>
  <c r="E192" i="8"/>
  <c r="C192" i="8"/>
  <c r="D192" i="8" s="1"/>
  <c r="G191" i="8"/>
  <c r="F191" i="8"/>
  <c r="E191" i="8"/>
  <c r="D191" i="8"/>
  <c r="C191" i="8"/>
  <c r="G190" i="8"/>
  <c r="F190" i="8"/>
  <c r="E190" i="8"/>
  <c r="C190" i="8"/>
  <c r="D190" i="8" s="1"/>
  <c r="G189" i="8"/>
  <c r="F189" i="8"/>
  <c r="E189" i="8"/>
  <c r="C189" i="8"/>
  <c r="D189" i="8" s="1"/>
  <c r="G188" i="8"/>
  <c r="F188" i="8"/>
  <c r="E188" i="8"/>
  <c r="D188" i="8"/>
  <c r="C188" i="8"/>
  <c r="G187" i="8"/>
  <c r="F187" i="8"/>
  <c r="E187" i="8"/>
  <c r="D187" i="8"/>
  <c r="C187" i="8"/>
  <c r="G186" i="8"/>
  <c r="F186" i="8"/>
  <c r="E186" i="8"/>
  <c r="D186" i="8"/>
  <c r="C186" i="8"/>
  <c r="G185" i="8"/>
  <c r="F185" i="8"/>
  <c r="E185" i="8"/>
  <c r="C185" i="8"/>
  <c r="D185" i="8" s="1"/>
  <c r="G184" i="8"/>
  <c r="F184" i="8"/>
  <c r="E184" i="8"/>
  <c r="C184" i="8"/>
  <c r="D184" i="8" s="1"/>
  <c r="G183" i="8"/>
  <c r="F183" i="8"/>
  <c r="E183" i="8"/>
  <c r="D183" i="8"/>
  <c r="C183" i="8"/>
  <c r="G182" i="8"/>
  <c r="F182" i="8"/>
  <c r="E182" i="8"/>
  <c r="D182" i="8"/>
  <c r="C182" i="8"/>
  <c r="G181" i="8"/>
  <c r="F181" i="8"/>
  <c r="E181" i="8"/>
  <c r="C181" i="8"/>
  <c r="D181" i="8" s="1"/>
  <c r="G180" i="8"/>
  <c r="F180" i="8"/>
  <c r="E180" i="8"/>
  <c r="D180" i="8"/>
  <c r="C180" i="8"/>
  <c r="G179" i="8"/>
  <c r="F179" i="8"/>
  <c r="E179" i="8"/>
  <c r="D179" i="8"/>
  <c r="C179" i="8"/>
  <c r="G178" i="8"/>
  <c r="F178" i="8"/>
  <c r="E178" i="8"/>
  <c r="D178" i="8"/>
  <c r="C178" i="8"/>
  <c r="G177" i="8"/>
  <c r="F177" i="8"/>
  <c r="E177" i="8"/>
  <c r="D177" i="8"/>
  <c r="C177" i="8"/>
  <c r="G176" i="8"/>
  <c r="F176" i="8"/>
  <c r="E176" i="8"/>
  <c r="C176" i="8"/>
  <c r="D176" i="8" s="1"/>
  <c r="G175" i="8"/>
  <c r="F175" i="8"/>
  <c r="E175" i="8"/>
  <c r="D175" i="8"/>
  <c r="C175" i="8"/>
  <c r="G174" i="8"/>
  <c r="F174" i="8"/>
  <c r="E174" i="8"/>
  <c r="D174" i="8"/>
  <c r="C174" i="8"/>
  <c r="G173" i="8"/>
  <c r="F173" i="8"/>
  <c r="E173" i="8"/>
  <c r="C173" i="8"/>
  <c r="D173" i="8" s="1"/>
  <c r="G172" i="8"/>
  <c r="F172" i="8"/>
  <c r="E172" i="8"/>
  <c r="D172" i="8"/>
  <c r="C172" i="8"/>
  <c r="G171" i="8"/>
  <c r="F171" i="8"/>
  <c r="E171" i="8"/>
  <c r="C171" i="8"/>
  <c r="D171" i="8" s="1"/>
  <c r="G170" i="8"/>
  <c r="F170" i="8"/>
  <c r="E170" i="8"/>
  <c r="D170" i="8"/>
  <c r="C170" i="8"/>
  <c r="G169" i="8"/>
  <c r="F169" i="8"/>
  <c r="E169" i="8"/>
  <c r="D169" i="8"/>
  <c r="C169" i="8"/>
  <c r="G168" i="8"/>
  <c r="F168" i="8"/>
  <c r="E168" i="8"/>
  <c r="C168" i="8"/>
  <c r="D168" i="8" s="1"/>
  <c r="G167" i="8"/>
  <c r="F167" i="8"/>
  <c r="E167" i="8"/>
  <c r="C167" i="8"/>
  <c r="D167" i="8" s="1"/>
  <c r="G166" i="8"/>
  <c r="F166" i="8"/>
  <c r="E166" i="8"/>
  <c r="C166" i="8"/>
  <c r="D166" i="8" s="1"/>
  <c r="G165" i="8"/>
  <c r="F165" i="8"/>
  <c r="E165" i="8"/>
  <c r="C165" i="8"/>
  <c r="D165" i="8" s="1"/>
  <c r="G164" i="8"/>
  <c r="F164" i="8"/>
  <c r="E164" i="8"/>
  <c r="C164" i="8"/>
  <c r="D164" i="8" s="1"/>
  <c r="G163" i="8"/>
  <c r="F163" i="8"/>
  <c r="E163" i="8"/>
  <c r="D163" i="8"/>
  <c r="C163" i="8"/>
  <c r="G162" i="8"/>
  <c r="F162" i="8"/>
  <c r="E162" i="8"/>
  <c r="D162" i="8"/>
  <c r="C162" i="8"/>
  <c r="G161" i="8"/>
  <c r="F161" i="8"/>
  <c r="E161" i="8"/>
  <c r="C161" i="8"/>
  <c r="D161" i="8" s="1"/>
  <c r="G160" i="8"/>
  <c r="F160" i="8"/>
  <c r="E160" i="8"/>
  <c r="C160" i="8"/>
  <c r="D160" i="8" s="1"/>
  <c r="G159" i="8"/>
  <c r="F159" i="8"/>
  <c r="E159" i="8"/>
  <c r="C159" i="8"/>
  <c r="D159" i="8" s="1"/>
  <c r="G158" i="8"/>
  <c r="F158" i="8"/>
  <c r="E158" i="8"/>
  <c r="D158" i="8"/>
  <c r="C158" i="8"/>
  <c r="G157" i="8"/>
  <c r="F157" i="8"/>
  <c r="E157" i="8"/>
  <c r="D157" i="8"/>
  <c r="C157" i="8"/>
  <c r="G156" i="8"/>
  <c r="F156" i="8"/>
  <c r="E156" i="8"/>
  <c r="C156" i="8"/>
  <c r="D156" i="8" s="1"/>
  <c r="G155" i="8"/>
  <c r="F155" i="8"/>
  <c r="E155" i="8"/>
  <c r="D155" i="8"/>
  <c r="C155" i="8"/>
  <c r="G154" i="8"/>
  <c r="F154" i="8"/>
  <c r="E154" i="8"/>
  <c r="D154" i="8"/>
  <c r="C154" i="8"/>
  <c r="G153" i="8"/>
  <c r="F153" i="8"/>
  <c r="E153" i="8"/>
  <c r="C153" i="8"/>
  <c r="D153" i="8" s="1"/>
  <c r="G152" i="8"/>
  <c r="F152" i="8"/>
  <c r="E152" i="8"/>
  <c r="C152" i="8"/>
  <c r="D152" i="8" s="1"/>
  <c r="G151" i="8"/>
  <c r="F151" i="8"/>
  <c r="E151" i="8"/>
  <c r="C151" i="8"/>
  <c r="D151" i="8" s="1"/>
  <c r="G150" i="8"/>
  <c r="F150" i="8"/>
  <c r="E150" i="8"/>
  <c r="D150" i="8"/>
  <c r="C150" i="8"/>
  <c r="G149" i="8"/>
  <c r="F149" i="8"/>
  <c r="E149" i="8"/>
  <c r="D149" i="8"/>
  <c r="C149" i="8"/>
  <c r="G148" i="8"/>
  <c r="F148" i="8"/>
  <c r="E148" i="8"/>
  <c r="C148" i="8"/>
  <c r="D148" i="8" s="1"/>
  <c r="G147" i="8"/>
  <c r="F147" i="8"/>
  <c r="E147" i="8"/>
  <c r="D147" i="8"/>
  <c r="C147" i="8"/>
  <c r="G146" i="8"/>
  <c r="F146" i="8"/>
  <c r="E146" i="8"/>
  <c r="D146" i="8"/>
  <c r="C146" i="8"/>
  <c r="G145" i="8"/>
  <c r="F145" i="8"/>
  <c r="E145" i="8"/>
  <c r="C145" i="8"/>
  <c r="D145" i="8" s="1"/>
  <c r="G144" i="8"/>
  <c r="F144" i="8"/>
  <c r="E144" i="8"/>
  <c r="C144" i="8"/>
  <c r="D144" i="8" s="1"/>
  <c r="G143" i="8"/>
  <c r="F143" i="8"/>
  <c r="E143" i="8"/>
  <c r="D143" i="8"/>
  <c r="C143" i="8"/>
  <c r="G142" i="8"/>
  <c r="F142" i="8"/>
  <c r="E142" i="8"/>
  <c r="D142" i="8"/>
  <c r="C142" i="8"/>
  <c r="G141" i="8"/>
  <c r="F141" i="8"/>
  <c r="E141" i="8"/>
  <c r="D141" i="8"/>
  <c r="C141" i="8"/>
  <c r="G140" i="8"/>
  <c r="F140" i="8"/>
  <c r="E140" i="8"/>
  <c r="D140" i="8"/>
  <c r="C140" i="8"/>
  <c r="G139" i="8"/>
  <c r="F139" i="8"/>
  <c r="E139" i="8"/>
  <c r="C139" i="8"/>
  <c r="D139" i="8" s="1"/>
  <c r="G138" i="8"/>
  <c r="F138" i="8"/>
  <c r="E138" i="8"/>
  <c r="D138" i="8"/>
  <c r="C138" i="8"/>
  <c r="G137" i="8"/>
  <c r="F137" i="8"/>
  <c r="E137" i="8"/>
  <c r="C137" i="8"/>
  <c r="D137" i="8" s="1"/>
  <c r="G136" i="8"/>
  <c r="F136" i="8"/>
  <c r="E136" i="8"/>
  <c r="D136" i="8"/>
  <c r="C136" i="8"/>
  <c r="G135" i="8"/>
  <c r="F135" i="8"/>
  <c r="E135" i="8"/>
  <c r="C135" i="8"/>
  <c r="D135" i="8" s="1"/>
  <c r="G134" i="8"/>
  <c r="F134" i="8"/>
  <c r="E134" i="8"/>
  <c r="C134" i="8"/>
  <c r="D134" i="8" s="1"/>
  <c r="G133" i="8"/>
  <c r="F133" i="8"/>
  <c r="E133" i="8"/>
  <c r="D133" i="8"/>
  <c r="C133" i="8"/>
  <c r="G132" i="8"/>
  <c r="F132" i="8"/>
  <c r="E132" i="8"/>
  <c r="D132" i="8"/>
  <c r="C132" i="8"/>
  <c r="G131" i="8"/>
  <c r="F131" i="8"/>
  <c r="E131" i="8"/>
  <c r="C131" i="8"/>
  <c r="D131" i="8" s="1"/>
  <c r="G130" i="8"/>
  <c r="F130" i="8"/>
  <c r="E130" i="8"/>
  <c r="D130" i="8"/>
  <c r="C130" i="8"/>
  <c r="G129" i="8"/>
  <c r="F129" i="8"/>
  <c r="E129" i="8"/>
  <c r="C129" i="8"/>
  <c r="D129" i="8" s="1"/>
  <c r="G128" i="8"/>
  <c r="F128" i="8"/>
  <c r="E128" i="8"/>
  <c r="D128" i="8"/>
  <c r="C128" i="8"/>
  <c r="G127" i="8"/>
  <c r="F127" i="8"/>
  <c r="E127" i="8"/>
  <c r="C127" i="8"/>
  <c r="D127" i="8" s="1"/>
  <c r="G126" i="8"/>
  <c r="F126" i="8"/>
  <c r="E126" i="8"/>
  <c r="C126" i="8"/>
  <c r="D126" i="8" s="1"/>
  <c r="G125" i="8"/>
  <c r="F125" i="8"/>
  <c r="E125" i="8"/>
  <c r="D125" i="8"/>
  <c r="C125" i="8"/>
  <c r="G124" i="8"/>
  <c r="F124" i="8"/>
  <c r="E124" i="8"/>
  <c r="D124" i="8"/>
  <c r="C124" i="8"/>
  <c r="G123" i="8"/>
  <c r="F123" i="8"/>
  <c r="E123" i="8"/>
  <c r="C123" i="8"/>
  <c r="D123" i="8" s="1"/>
  <c r="G122" i="8"/>
  <c r="F122" i="8"/>
  <c r="E122" i="8"/>
  <c r="D122" i="8"/>
  <c r="C122" i="8"/>
  <c r="G121" i="8"/>
  <c r="F121" i="8"/>
  <c r="E121" i="8"/>
  <c r="C121" i="8"/>
  <c r="D121" i="8" s="1"/>
  <c r="G120" i="8"/>
  <c r="F120" i="8"/>
  <c r="E120" i="8"/>
  <c r="D120" i="8"/>
  <c r="C120" i="8"/>
  <c r="G119" i="8"/>
  <c r="F119" i="8"/>
  <c r="E119" i="8"/>
  <c r="C119" i="8"/>
  <c r="D119" i="8" s="1"/>
  <c r="G118" i="8"/>
  <c r="F118" i="8"/>
  <c r="E118" i="8"/>
  <c r="C118" i="8"/>
  <c r="D118" i="8" s="1"/>
  <c r="G117" i="8"/>
  <c r="F117" i="8"/>
  <c r="E117" i="8"/>
  <c r="C117" i="8"/>
  <c r="D117" i="8" s="1"/>
  <c r="G116" i="8"/>
  <c r="F116" i="8"/>
  <c r="E116" i="8"/>
  <c r="D116" i="8"/>
  <c r="C116" i="8"/>
  <c r="G115" i="8"/>
  <c r="F115" i="8"/>
  <c r="E115" i="8"/>
  <c r="C115" i="8"/>
  <c r="D115" i="8" s="1"/>
  <c r="G114" i="8"/>
  <c r="F114" i="8"/>
  <c r="E114" i="8"/>
  <c r="D114" i="8"/>
  <c r="C114" i="8"/>
  <c r="G113" i="8"/>
  <c r="F113" i="8"/>
  <c r="E113" i="8"/>
  <c r="C113" i="8"/>
  <c r="D113" i="8" s="1"/>
  <c r="G112" i="8"/>
  <c r="F112" i="8"/>
  <c r="E112" i="8"/>
  <c r="D112" i="8"/>
  <c r="C112" i="8"/>
  <c r="G111" i="8"/>
  <c r="F111" i="8"/>
  <c r="E111" i="8"/>
  <c r="C111" i="8"/>
  <c r="D111" i="8" s="1"/>
  <c r="G110" i="8"/>
  <c r="F110" i="8"/>
  <c r="E110" i="8"/>
  <c r="C110" i="8"/>
  <c r="D110" i="8" s="1"/>
  <c r="G109" i="8"/>
  <c r="F109" i="8"/>
  <c r="E109" i="8"/>
  <c r="C109" i="8"/>
  <c r="D109" i="8" s="1"/>
  <c r="G108" i="8"/>
  <c r="F108" i="8"/>
  <c r="E108" i="8"/>
  <c r="D108" i="8"/>
  <c r="C108" i="8"/>
  <c r="G107" i="8"/>
  <c r="F107" i="8"/>
  <c r="E107" i="8"/>
  <c r="C107" i="8"/>
  <c r="D107" i="8" s="1"/>
  <c r="G106" i="8"/>
  <c r="F106" i="8"/>
  <c r="E106" i="8"/>
  <c r="D106" i="8"/>
  <c r="C106" i="8"/>
  <c r="G105" i="8"/>
  <c r="F105" i="8"/>
  <c r="E105" i="8"/>
  <c r="C105" i="8"/>
  <c r="D105" i="8" s="1"/>
  <c r="G104" i="8"/>
  <c r="F104" i="8"/>
  <c r="E104" i="8"/>
  <c r="D104" i="8"/>
  <c r="C104" i="8"/>
  <c r="G103" i="8"/>
  <c r="F103" i="8"/>
  <c r="E103" i="8"/>
  <c r="C103" i="8"/>
  <c r="D103" i="8" s="1"/>
  <c r="G102" i="8"/>
  <c r="F102" i="8"/>
  <c r="E102" i="8"/>
  <c r="C102" i="8"/>
  <c r="D102" i="8" s="1"/>
  <c r="G101" i="8"/>
  <c r="F101" i="8"/>
  <c r="E101" i="8"/>
  <c r="C101" i="8"/>
  <c r="D101" i="8" s="1"/>
  <c r="G100" i="8"/>
  <c r="F100" i="8"/>
  <c r="E100" i="8"/>
  <c r="D100" i="8"/>
  <c r="C100" i="8"/>
  <c r="G99" i="8"/>
  <c r="F99" i="8"/>
  <c r="E99" i="8"/>
  <c r="C99" i="8"/>
  <c r="D99" i="8" s="1"/>
  <c r="G98" i="8"/>
  <c r="F98" i="8"/>
  <c r="E98" i="8"/>
  <c r="D98" i="8"/>
  <c r="C98" i="8"/>
  <c r="G97" i="8"/>
  <c r="F97" i="8"/>
  <c r="E97" i="8"/>
  <c r="C97" i="8"/>
  <c r="D97" i="8" s="1"/>
  <c r="G96" i="8"/>
  <c r="F96" i="8"/>
  <c r="E96" i="8"/>
  <c r="D96" i="8"/>
  <c r="C96" i="8"/>
  <c r="G95" i="8"/>
  <c r="F95" i="8"/>
  <c r="E95" i="8"/>
  <c r="D95" i="8"/>
  <c r="C95" i="8"/>
  <c r="G94" i="8"/>
  <c r="F94" i="8"/>
  <c r="E94" i="8"/>
  <c r="C94" i="8"/>
  <c r="D94" i="8" s="1"/>
  <c r="G93" i="8"/>
  <c r="F93" i="8"/>
  <c r="E93" i="8"/>
  <c r="D93" i="8"/>
  <c r="C93" i="8"/>
  <c r="G92" i="8"/>
  <c r="F92" i="8"/>
  <c r="E92" i="8"/>
  <c r="D92" i="8"/>
  <c r="C92" i="8"/>
  <c r="G91" i="8"/>
  <c r="F91" i="8"/>
  <c r="E91" i="8"/>
  <c r="C91" i="8"/>
  <c r="D91" i="8" s="1"/>
  <c r="G90" i="8"/>
  <c r="F90" i="8"/>
  <c r="E90" i="8"/>
  <c r="D90" i="8"/>
  <c r="C90" i="8"/>
  <c r="G89" i="8"/>
  <c r="F89" i="8"/>
  <c r="E89" i="8"/>
  <c r="C89" i="8"/>
  <c r="D89" i="8" s="1"/>
  <c r="G88" i="8"/>
  <c r="F88" i="8"/>
  <c r="E88" i="8"/>
  <c r="D88" i="8"/>
  <c r="C88" i="8"/>
  <c r="G87" i="8"/>
  <c r="F87" i="8"/>
  <c r="E87" i="8"/>
  <c r="D87" i="8"/>
  <c r="C87" i="8"/>
  <c r="G86" i="8"/>
  <c r="F86" i="8"/>
  <c r="E86" i="8"/>
  <c r="C86" i="8"/>
  <c r="D86" i="8" s="1"/>
  <c r="G85" i="8"/>
  <c r="F85" i="8"/>
  <c r="E85" i="8"/>
  <c r="C85" i="8"/>
  <c r="D85" i="8" s="1"/>
  <c r="G84" i="8"/>
  <c r="F84" i="8"/>
  <c r="E84" i="8"/>
  <c r="D84" i="8"/>
  <c r="C84" i="8"/>
  <c r="G83" i="8"/>
  <c r="F83" i="8"/>
  <c r="E83" i="8"/>
  <c r="C83" i="8"/>
  <c r="D83" i="8" s="1"/>
  <c r="G82" i="8"/>
  <c r="F82" i="8"/>
  <c r="E82" i="8"/>
  <c r="D82" i="8"/>
  <c r="C82" i="8"/>
  <c r="G81" i="8"/>
  <c r="F81" i="8"/>
  <c r="E81" i="8"/>
  <c r="C81" i="8"/>
  <c r="D81" i="8" s="1"/>
  <c r="G80" i="8"/>
  <c r="F80" i="8"/>
  <c r="E80" i="8"/>
  <c r="D80" i="8"/>
  <c r="C80" i="8"/>
  <c r="G79" i="8"/>
  <c r="F79" i="8"/>
  <c r="E79" i="8"/>
  <c r="D79" i="8"/>
  <c r="C79" i="8"/>
  <c r="G78" i="8"/>
  <c r="F78" i="8"/>
  <c r="E78" i="8"/>
  <c r="C78" i="8"/>
  <c r="D78" i="8" s="1"/>
  <c r="G77" i="8"/>
  <c r="F77" i="8"/>
  <c r="E77" i="8"/>
  <c r="D77" i="8"/>
  <c r="C77" i="8"/>
  <c r="G76" i="8"/>
  <c r="F76" i="8"/>
  <c r="E76" i="8"/>
  <c r="D76" i="8"/>
  <c r="C76" i="8"/>
  <c r="G75" i="8"/>
  <c r="F75" i="8"/>
  <c r="E75" i="8"/>
  <c r="C75" i="8"/>
  <c r="D75" i="8" s="1"/>
  <c r="G74" i="8"/>
  <c r="F74" i="8"/>
  <c r="E74" i="8"/>
  <c r="D74" i="8"/>
  <c r="C74" i="8"/>
  <c r="G73" i="8"/>
  <c r="F73" i="8"/>
  <c r="E73" i="8"/>
  <c r="C73" i="8"/>
  <c r="D73" i="8" s="1"/>
  <c r="G72" i="8"/>
  <c r="F72" i="8"/>
  <c r="E72" i="8"/>
  <c r="D72" i="8"/>
  <c r="C72" i="8"/>
  <c r="G71" i="8"/>
  <c r="F71" i="8"/>
  <c r="E71" i="8"/>
  <c r="D71" i="8"/>
  <c r="C71" i="8"/>
  <c r="G70" i="8"/>
  <c r="F70" i="8"/>
  <c r="E70" i="8"/>
  <c r="C70" i="8"/>
  <c r="D70" i="8" s="1"/>
  <c r="G69" i="8"/>
  <c r="F69" i="8"/>
  <c r="E69" i="8"/>
  <c r="C69" i="8"/>
  <c r="D69" i="8" s="1"/>
  <c r="G68" i="8"/>
  <c r="F68" i="8"/>
  <c r="E68" i="8"/>
  <c r="D68" i="8"/>
  <c r="C68" i="8"/>
  <c r="G67" i="8"/>
  <c r="F67" i="8"/>
  <c r="E67" i="8"/>
  <c r="C67" i="8"/>
  <c r="D67" i="8" s="1"/>
  <c r="G66" i="8"/>
  <c r="F66" i="8"/>
  <c r="E66" i="8"/>
  <c r="D66" i="8"/>
  <c r="C66" i="8"/>
  <c r="G65" i="8"/>
  <c r="F65" i="8"/>
  <c r="E65" i="8"/>
  <c r="C65" i="8"/>
  <c r="D65" i="8" s="1"/>
  <c r="G64" i="8"/>
  <c r="F64" i="8"/>
  <c r="E64" i="8"/>
  <c r="C64" i="8"/>
  <c r="D64" i="8" s="1"/>
  <c r="G63" i="8"/>
  <c r="F63" i="8"/>
  <c r="E63" i="8"/>
  <c r="D63" i="8"/>
  <c r="C63" i="8"/>
  <c r="G62" i="8"/>
  <c r="F62" i="8"/>
  <c r="E62" i="8"/>
  <c r="C62" i="8"/>
  <c r="D62" i="8" s="1"/>
  <c r="G61" i="8"/>
  <c r="F61" i="8"/>
  <c r="E61" i="8"/>
  <c r="C61" i="8"/>
  <c r="D61" i="8" s="1"/>
  <c r="G60" i="8"/>
  <c r="F60" i="8"/>
  <c r="E60" i="8"/>
  <c r="C60" i="8"/>
  <c r="D60" i="8" s="1"/>
  <c r="G59" i="8"/>
  <c r="F59" i="8"/>
  <c r="E59" i="8"/>
  <c r="D59" i="8"/>
  <c r="C59" i="8"/>
  <c r="G58" i="8"/>
  <c r="F58" i="8"/>
  <c r="E58" i="8"/>
  <c r="D58" i="8"/>
  <c r="C58" i="8"/>
  <c r="G57" i="8"/>
  <c r="F57" i="8"/>
  <c r="E57" i="8"/>
  <c r="C57" i="8"/>
  <c r="D57" i="8" s="1"/>
  <c r="G56" i="8"/>
  <c r="F56" i="8"/>
  <c r="E56" i="8"/>
  <c r="D56" i="8"/>
  <c r="C56" i="8"/>
  <c r="G55" i="8"/>
  <c r="F55" i="8"/>
  <c r="E55" i="8"/>
  <c r="C55" i="8"/>
  <c r="D55" i="8" s="1"/>
  <c r="G54" i="8"/>
  <c r="F54" i="8"/>
  <c r="E54" i="8"/>
  <c r="C54" i="8"/>
  <c r="D54" i="8" s="1"/>
  <c r="G53" i="8"/>
  <c r="F53" i="8"/>
  <c r="E53" i="8"/>
  <c r="C53" i="8"/>
  <c r="D53" i="8" s="1"/>
  <c r="G52" i="8"/>
  <c r="F52" i="8"/>
  <c r="E52" i="8"/>
  <c r="C52" i="8"/>
  <c r="D52" i="8" s="1"/>
  <c r="G51" i="8"/>
  <c r="F51" i="8"/>
  <c r="E51" i="8"/>
  <c r="D51" i="8"/>
  <c r="C51" i="8"/>
  <c r="G50" i="8"/>
  <c r="F50" i="8"/>
  <c r="E50" i="8"/>
  <c r="D50" i="8"/>
  <c r="C50" i="8"/>
  <c r="G49" i="8"/>
  <c r="F49" i="8"/>
  <c r="E49" i="8"/>
  <c r="C49" i="8"/>
  <c r="D49" i="8" s="1"/>
  <c r="G48" i="8"/>
  <c r="F48" i="8"/>
  <c r="E48" i="8"/>
  <c r="D48" i="8"/>
  <c r="C48" i="8"/>
  <c r="G47" i="8"/>
  <c r="F47" i="8"/>
  <c r="E47" i="8"/>
  <c r="C47" i="8"/>
  <c r="D47" i="8" s="1"/>
  <c r="G46" i="8"/>
  <c r="F46" i="8"/>
  <c r="E46" i="8"/>
  <c r="C46" i="8"/>
  <c r="D46" i="8" s="1"/>
  <c r="G45" i="8"/>
  <c r="F45" i="8"/>
  <c r="E45" i="8"/>
  <c r="C45" i="8"/>
  <c r="D45" i="8" s="1"/>
  <c r="G44" i="8"/>
  <c r="F44" i="8"/>
  <c r="E44" i="8"/>
  <c r="C44" i="8"/>
  <c r="D44" i="8" s="1"/>
  <c r="G43" i="8"/>
  <c r="F43" i="8"/>
  <c r="E43" i="8"/>
  <c r="D43" i="8"/>
  <c r="C43" i="8"/>
  <c r="G42" i="8"/>
  <c r="F42" i="8"/>
  <c r="E42" i="8"/>
  <c r="D42" i="8"/>
  <c r="C42" i="8"/>
  <c r="G41" i="8"/>
  <c r="F41" i="8"/>
  <c r="E41" i="8"/>
  <c r="C41" i="8"/>
  <c r="D41" i="8" s="1"/>
  <c r="G40" i="8"/>
  <c r="F40" i="8"/>
  <c r="E40" i="8"/>
  <c r="D40" i="8"/>
  <c r="C40" i="8"/>
  <c r="G39" i="8"/>
  <c r="F39" i="8"/>
  <c r="E39" i="8"/>
  <c r="C39" i="8"/>
  <c r="D39" i="8" s="1"/>
  <c r="G38" i="8"/>
  <c r="F38" i="8"/>
  <c r="E38" i="8"/>
  <c r="C38" i="8"/>
  <c r="D38" i="8" s="1"/>
  <c r="G37" i="8"/>
  <c r="F37" i="8"/>
  <c r="E37" i="8"/>
  <c r="C37" i="8"/>
  <c r="D37" i="8" s="1"/>
  <c r="G36" i="8"/>
  <c r="F36" i="8"/>
  <c r="E36" i="8"/>
  <c r="C36" i="8"/>
  <c r="D36" i="8" s="1"/>
  <c r="G35" i="8"/>
  <c r="F35" i="8"/>
  <c r="E35" i="8"/>
  <c r="D35" i="8"/>
  <c r="C35" i="8"/>
  <c r="G34" i="8"/>
  <c r="F34" i="8"/>
  <c r="E34" i="8"/>
  <c r="D34" i="8"/>
  <c r="C34" i="8"/>
  <c r="G33" i="8"/>
  <c r="F33" i="8"/>
  <c r="E33" i="8"/>
  <c r="C33" i="8"/>
  <c r="D33" i="8" s="1"/>
  <c r="G32" i="8"/>
  <c r="F32" i="8"/>
  <c r="E32" i="8"/>
  <c r="D32" i="8"/>
  <c r="C32" i="8"/>
  <c r="G31" i="8"/>
  <c r="F31" i="8"/>
  <c r="E31" i="8"/>
  <c r="C31" i="8"/>
  <c r="D31" i="8" s="1"/>
  <c r="G30" i="8"/>
  <c r="F30" i="8"/>
  <c r="E30" i="8"/>
  <c r="C30" i="8"/>
  <c r="D30" i="8" s="1"/>
  <c r="G29" i="8"/>
  <c r="F29" i="8"/>
  <c r="E29" i="8"/>
  <c r="C29" i="8"/>
  <c r="D29" i="8" s="1"/>
  <c r="G28" i="8"/>
  <c r="F28" i="8"/>
  <c r="E28" i="8"/>
  <c r="C28" i="8"/>
  <c r="D28" i="8" s="1"/>
  <c r="G27" i="8"/>
  <c r="F27" i="8"/>
  <c r="E27" i="8"/>
  <c r="D27" i="8"/>
  <c r="C27" i="8"/>
  <c r="G26" i="8"/>
  <c r="F26" i="8"/>
  <c r="E26" i="8"/>
  <c r="D26" i="8"/>
  <c r="C26" i="8"/>
  <c r="G25" i="8"/>
  <c r="F25" i="8"/>
  <c r="E25" i="8"/>
  <c r="C25" i="8"/>
  <c r="D25" i="8" s="1"/>
  <c r="G24" i="8"/>
  <c r="F24" i="8"/>
  <c r="E24" i="8"/>
  <c r="D24" i="8"/>
  <c r="C24" i="8"/>
  <c r="G23" i="8"/>
  <c r="F23" i="8"/>
  <c r="E23" i="8"/>
  <c r="C23" i="8"/>
  <c r="D23" i="8" s="1"/>
  <c r="G22" i="8"/>
  <c r="F22" i="8"/>
  <c r="E22" i="8"/>
  <c r="C22" i="8"/>
  <c r="D22" i="8" s="1"/>
  <c r="G21" i="8"/>
  <c r="F21" i="8"/>
  <c r="E21" i="8"/>
  <c r="C21" i="8"/>
  <c r="D21" i="8" s="1"/>
  <c r="G20" i="8"/>
  <c r="F20" i="8"/>
  <c r="E20" i="8"/>
  <c r="C20" i="8"/>
  <c r="D20" i="8" s="1"/>
  <c r="G19" i="8"/>
  <c r="F19" i="8"/>
  <c r="E19" i="8"/>
  <c r="D19" i="8"/>
  <c r="C19" i="8"/>
  <c r="G18" i="8"/>
  <c r="F18" i="8"/>
  <c r="E18" i="8"/>
  <c r="D18" i="8"/>
  <c r="C18" i="8"/>
  <c r="G17" i="8"/>
  <c r="F17" i="8"/>
  <c r="E17" i="8"/>
  <c r="C17" i="8"/>
  <c r="D17" i="8" s="1"/>
  <c r="G16" i="8"/>
  <c r="F16" i="8"/>
  <c r="E16" i="8"/>
  <c r="D16" i="8"/>
  <c r="C16" i="8"/>
  <c r="G15" i="8"/>
  <c r="F15" i="8"/>
  <c r="E15" i="8"/>
  <c r="C15" i="8"/>
  <c r="D15" i="8" s="1"/>
  <c r="G14" i="8"/>
  <c r="F14" i="8"/>
  <c r="E14" i="8"/>
  <c r="C14" i="8"/>
  <c r="D14" i="8" s="1"/>
  <c r="G13" i="8"/>
  <c r="F13" i="8"/>
  <c r="E13" i="8"/>
  <c r="C13" i="8"/>
  <c r="D13" i="8" s="1"/>
  <c r="G12" i="8"/>
  <c r="F12" i="8"/>
  <c r="E12" i="8"/>
  <c r="C12" i="8"/>
  <c r="D12" i="8" s="1"/>
  <c r="G11" i="8"/>
  <c r="F11" i="8"/>
  <c r="E11" i="8"/>
  <c r="D11" i="8"/>
  <c r="C11" i="8"/>
  <c r="G10" i="8"/>
  <c r="F10" i="8"/>
  <c r="E10" i="8"/>
  <c r="D10" i="8"/>
  <c r="C10" i="8"/>
  <c r="G9" i="8"/>
  <c r="F9" i="8"/>
  <c r="E9" i="8"/>
  <c r="C9" i="8"/>
  <c r="D9" i="8" s="1"/>
  <c r="G8" i="8"/>
  <c r="Y3" i="8" s="1"/>
  <c r="F8" i="8"/>
  <c r="E8" i="8"/>
  <c r="D8" i="8"/>
  <c r="C8" i="8"/>
  <c r="G7" i="8"/>
  <c r="F7" i="8"/>
  <c r="E7" i="8"/>
  <c r="C7" i="8"/>
  <c r="D7" i="8" s="1"/>
  <c r="AB6" i="8"/>
  <c r="AA6" i="8"/>
  <c r="G6" i="8"/>
  <c r="F6" i="8"/>
  <c r="E6" i="8"/>
  <c r="D6" i="8"/>
  <c r="C6" i="8"/>
  <c r="AB5" i="8"/>
  <c r="AD5" i="8" s="1"/>
  <c r="AA5" i="8"/>
  <c r="G5" i="8"/>
  <c r="F5" i="8"/>
  <c r="E5" i="8"/>
  <c r="C5" i="8"/>
  <c r="D5" i="8" s="1"/>
  <c r="AB4" i="8"/>
  <c r="AA4" i="8"/>
  <c r="J4" i="8"/>
  <c r="G4" i="8"/>
  <c r="F4" i="8"/>
  <c r="E4" i="8"/>
  <c r="C4" i="8"/>
  <c r="M3" i="8" s="1"/>
  <c r="AD3" i="8"/>
  <c r="AB3" i="8"/>
  <c r="AD7" i="8" s="1"/>
  <c r="AA3" i="8"/>
  <c r="J3" i="8"/>
  <c r="G3" i="8"/>
  <c r="F3" i="8"/>
  <c r="V3" i="8" s="1"/>
  <c r="E3" i="8"/>
  <c r="D3" i="8"/>
  <c r="C3" i="8"/>
  <c r="AB2" i="8"/>
  <c r="AA2" i="8"/>
  <c r="G2" i="8"/>
  <c r="Y4" i="8" s="1"/>
  <c r="F2" i="8"/>
  <c r="E2" i="8"/>
  <c r="S3" i="8" s="1"/>
  <c r="D2" i="8"/>
  <c r="C2" i="8"/>
  <c r="M4" i="8" s="1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3" i="6"/>
  <c r="G501" i="6"/>
  <c r="F501" i="6"/>
  <c r="E501" i="6"/>
  <c r="D501" i="6"/>
  <c r="C501" i="6"/>
  <c r="G500" i="6"/>
  <c r="F500" i="6"/>
  <c r="E500" i="6"/>
  <c r="D500" i="6"/>
  <c r="C500" i="6"/>
  <c r="G499" i="6"/>
  <c r="F499" i="6"/>
  <c r="E499" i="6"/>
  <c r="C499" i="6"/>
  <c r="D499" i="6" s="1"/>
  <c r="G498" i="6"/>
  <c r="F498" i="6"/>
  <c r="E498" i="6"/>
  <c r="D498" i="6"/>
  <c r="C498" i="6"/>
  <c r="G497" i="6"/>
  <c r="F497" i="6"/>
  <c r="E497" i="6"/>
  <c r="C497" i="6"/>
  <c r="D497" i="6" s="1"/>
  <c r="G496" i="6"/>
  <c r="F496" i="6"/>
  <c r="E496" i="6"/>
  <c r="C496" i="6"/>
  <c r="D496" i="6" s="1"/>
  <c r="G495" i="6"/>
  <c r="F495" i="6"/>
  <c r="E495" i="6"/>
  <c r="C495" i="6"/>
  <c r="D495" i="6" s="1"/>
  <c r="G494" i="6"/>
  <c r="F494" i="6"/>
  <c r="E494" i="6"/>
  <c r="C494" i="6"/>
  <c r="D494" i="6" s="1"/>
  <c r="G493" i="6"/>
  <c r="F493" i="6"/>
  <c r="E493" i="6"/>
  <c r="D493" i="6"/>
  <c r="C493" i="6"/>
  <c r="G492" i="6"/>
  <c r="F492" i="6"/>
  <c r="E492" i="6"/>
  <c r="D492" i="6"/>
  <c r="C492" i="6"/>
  <c r="G491" i="6"/>
  <c r="F491" i="6"/>
  <c r="E491" i="6"/>
  <c r="C491" i="6"/>
  <c r="D491" i="6" s="1"/>
  <c r="G490" i="6"/>
  <c r="F490" i="6"/>
  <c r="E490" i="6"/>
  <c r="D490" i="6"/>
  <c r="C490" i="6"/>
  <c r="G489" i="6"/>
  <c r="F489" i="6"/>
  <c r="E489" i="6"/>
  <c r="C489" i="6"/>
  <c r="D489" i="6" s="1"/>
  <c r="G488" i="6"/>
  <c r="F488" i="6"/>
  <c r="E488" i="6"/>
  <c r="C488" i="6"/>
  <c r="D488" i="6" s="1"/>
  <c r="G487" i="6"/>
  <c r="F487" i="6"/>
  <c r="E487" i="6"/>
  <c r="C487" i="6"/>
  <c r="D487" i="6" s="1"/>
  <c r="G486" i="6"/>
  <c r="F486" i="6"/>
  <c r="E486" i="6"/>
  <c r="C486" i="6"/>
  <c r="D486" i="6" s="1"/>
  <c r="G485" i="6"/>
  <c r="F485" i="6"/>
  <c r="E485" i="6"/>
  <c r="D485" i="6"/>
  <c r="C485" i="6"/>
  <c r="G484" i="6"/>
  <c r="F484" i="6"/>
  <c r="E484" i="6"/>
  <c r="C484" i="6"/>
  <c r="D484" i="6" s="1"/>
  <c r="G483" i="6"/>
  <c r="F483" i="6"/>
  <c r="E483" i="6"/>
  <c r="C483" i="6"/>
  <c r="D483" i="6" s="1"/>
  <c r="G482" i="6"/>
  <c r="F482" i="6"/>
  <c r="E482" i="6"/>
  <c r="D482" i="6"/>
  <c r="C482" i="6"/>
  <c r="G481" i="6"/>
  <c r="F481" i="6"/>
  <c r="E481" i="6"/>
  <c r="C481" i="6"/>
  <c r="D481" i="6" s="1"/>
  <c r="G480" i="6"/>
  <c r="F480" i="6"/>
  <c r="E480" i="6"/>
  <c r="C480" i="6"/>
  <c r="D480" i="6" s="1"/>
  <c r="G479" i="6"/>
  <c r="F479" i="6"/>
  <c r="E479" i="6"/>
  <c r="C479" i="6"/>
  <c r="D479" i="6" s="1"/>
  <c r="G478" i="6"/>
  <c r="F478" i="6"/>
  <c r="E478" i="6"/>
  <c r="C478" i="6"/>
  <c r="D478" i="6" s="1"/>
  <c r="G477" i="6"/>
  <c r="F477" i="6"/>
  <c r="E477" i="6"/>
  <c r="D477" i="6"/>
  <c r="C477" i="6"/>
  <c r="G476" i="6"/>
  <c r="F476" i="6"/>
  <c r="E476" i="6"/>
  <c r="C476" i="6"/>
  <c r="D476" i="6" s="1"/>
  <c r="G475" i="6"/>
  <c r="F475" i="6"/>
  <c r="E475" i="6"/>
  <c r="C475" i="6"/>
  <c r="D475" i="6" s="1"/>
  <c r="G474" i="6"/>
  <c r="F474" i="6"/>
  <c r="E474" i="6"/>
  <c r="D474" i="6"/>
  <c r="C474" i="6"/>
  <c r="G473" i="6"/>
  <c r="F473" i="6"/>
  <c r="E473" i="6"/>
  <c r="C473" i="6"/>
  <c r="D473" i="6" s="1"/>
  <c r="G472" i="6"/>
  <c r="F472" i="6"/>
  <c r="E472" i="6"/>
  <c r="C472" i="6"/>
  <c r="D472" i="6" s="1"/>
  <c r="G471" i="6"/>
  <c r="F471" i="6"/>
  <c r="E471" i="6"/>
  <c r="C471" i="6"/>
  <c r="D471" i="6" s="1"/>
  <c r="G470" i="6"/>
  <c r="F470" i="6"/>
  <c r="E470" i="6"/>
  <c r="C470" i="6"/>
  <c r="D470" i="6" s="1"/>
  <c r="G469" i="6"/>
  <c r="F469" i="6"/>
  <c r="E469" i="6"/>
  <c r="D469" i="6"/>
  <c r="C469" i="6"/>
  <c r="G468" i="6"/>
  <c r="F468" i="6"/>
  <c r="E468" i="6"/>
  <c r="C468" i="6"/>
  <c r="D468" i="6" s="1"/>
  <c r="G467" i="6"/>
  <c r="F467" i="6"/>
  <c r="E467" i="6"/>
  <c r="C467" i="6"/>
  <c r="D467" i="6" s="1"/>
  <c r="G466" i="6"/>
  <c r="F466" i="6"/>
  <c r="E466" i="6"/>
  <c r="D466" i="6"/>
  <c r="C466" i="6"/>
  <c r="G465" i="6"/>
  <c r="F465" i="6"/>
  <c r="E465" i="6"/>
  <c r="C465" i="6"/>
  <c r="D465" i="6" s="1"/>
  <c r="G464" i="6"/>
  <c r="F464" i="6"/>
  <c r="E464" i="6"/>
  <c r="C464" i="6"/>
  <c r="D464" i="6" s="1"/>
  <c r="G463" i="6"/>
  <c r="F463" i="6"/>
  <c r="E463" i="6"/>
  <c r="C463" i="6"/>
  <c r="D463" i="6" s="1"/>
  <c r="G462" i="6"/>
  <c r="F462" i="6"/>
  <c r="E462" i="6"/>
  <c r="C462" i="6"/>
  <c r="D462" i="6" s="1"/>
  <c r="G461" i="6"/>
  <c r="F461" i="6"/>
  <c r="E461" i="6"/>
  <c r="D461" i="6"/>
  <c r="C461" i="6"/>
  <c r="G460" i="6"/>
  <c r="F460" i="6"/>
  <c r="E460" i="6"/>
  <c r="C460" i="6"/>
  <c r="D460" i="6" s="1"/>
  <c r="G459" i="6"/>
  <c r="F459" i="6"/>
  <c r="E459" i="6"/>
  <c r="C459" i="6"/>
  <c r="D459" i="6" s="1"/>
  <c r="G458" i="6"/>
  <c r="F458" i="6"/>
  <c r="E458" i="6"/>
  <c r="D458" i="6"/>
  <c r="C458" i="6"/>
  <c r="G457" i="6"/>
  <c r="F457" i="6"/>
  <c r="E457" i="6"/>
  <c r="C457" i="6"/>
  <c r="D457" i="6" s="1"/>
  <c r="G456" i="6"/>
  <c r="F456" i="6"/>
  <c r="E456" i="6"/>
  <c r="C456" i="6"/>
  <c r="D456" i="6" s="1"/>
  <c r="G455" i="6"/>
  <c r="F455" i="6"/>
  <c r="E455" i="6"/>
  <c r="D455" i="6"/>
  <c r="C455" i="6"/>
  <c r="G454" i="6"/>
  <c r="F454" i="6"/>
  <c r="E454" i="6"/>
  <c r="C454" i="6"/>
  <c r="D454" i="6" s="1"/>
  <c r="G453" i="6"/>
  <c r="F453" i="6"/>
  <c r="E453" i="6"/>
  <c r="D453" i="6"/>
  <c r="C453" i="6"/>
  <c r="G452" i="6"/>
  <c r="F452" i="6"/>
  <c r="E452" i="6"/>
  <c r="C452" i="6"/>
  <c r="D452" i="6" s="1"/>
  <c r="G451" i="6"/>
  <c r="F451" i="6"/>
  <c r="E451" i="6"/>
  <c r="C451" i="6"/>
  <c r="D451" i="6" s="1"/>
  <c r="G450" i="6"/>
  <c r="F450" i="6"/>
  <c r="E450" i="6"/>
  <c r="D450" i="6"/>
  <c r="C450" i="6"/>
  <c r="G449" i="6"/>
  <c r="F449" i="6"/>
  <c r="E449" i="6"/>
  <c r="C449" i="6"/>
  <c r="D449" i="6" s="1"/>
  <c r="G448" i="6"/>
  <c r="F448" i="6"/>
  <c r="E448" i="6"/>
  <c r="C448" i="6"/>
  <c r="D448" i="6" s="1"/>
  <c r="G447" i="6"/>
  <c r="F447" i="6"/>
  <c r="E447" i="6"/>
  <c r="D447" i="6"/>
  <c r="C447" i="6"/>
  <c r="G446" i="6"/>
  <c r="F446" i="6"/>
  <c r="E446" i="6"/>
  <c r="C446" i="6"/>
  <c r="D446" i="6" s="1"/>
  <c r="G445" i="6"/>
  <c r="F445" i="6"/>
  <c r="E445" i="6"/>
  <c r="D445" i="6"/>
  <c r="C445" i="6"/>
  <c r="G444" i="6"/>
  <c r="F444" i="6"/>
  <c r="E444" i="6"/>
  <c r="C444" i="6"/>
  <c r="D444" i="6" s="1"/>
  <c r="G443" i="6"/>
  <c r="F443" i="6"/>
  <c r="E443" i="6"/>
  <c r="C443" i="6"/>
  <c r="D443" i="6" s="1"/>
  <c r="G442" i="6"/>
  <c r="F442" i="6"/>
  <c r="E442" i="6"/>
  <c r="D442" i="6"/>
  <c r="C442" i="6"/>
  <c r="G441" i="6"/>
  <c r="F441" i="6"/>
  <c r="E441" i="6"/>
  <c r="C441" i="6"/>
  <c r="D441" i="6" s="1"/>
  <c r="G440" i="6"/>
  <c r="F440" i="6"/>
  <c r="E440" i="6"/>
  <c r="C440" i="6"/>
  <c r="D440" i="6" s="1"/>
  <c r="G439" i="6"/>
  <c r="F439" i="6"/>
  <c r="E439" i="6"/>
  <c r="D439" i="6"/>
  <c r="C439" i="6"/>
  <c r="G438" i="6"/>
  <c r="F438" i="6"/>
  <c r="E438" i="6"/>
  <c r="C438" i="6"/>
  <c r="D438" i="6" s="1"/>
  <c r="G437" i="6"/>
  <c r="F437" i="6"/>
  <c r="E437" i="6"/>
  <c r="D437" i="6"/>
  <c r="C437" i="6"/>
  <c r="G436" i="6"/>
  <c r="F436" i="6"/>
  <c r="E436" i="6"/>
  <c r="C436" i="6"/>
  <c r="D436" i="6" s="1"/>
  <c r="G435" i="6"/>
  <c r="F435" i="6"/>
  <c r="E435" i="6"/>
  <c r="C435" i="6"/>
  <c r="D435" i="6" s="1"/>
  <c r="G434" i="6"/>
  <c r="F434" i="6"/>
  <c r="E434" i="6"/>
  <c r="D434" i="6"/>
  <c r="C434" i="6"/>
  <c r="G433" i="6"/>
  <c r="F433" i="6"/>
  <c r="E433" i="6"/>
  <c r="C433" i="6"/>
  <c r="D433" i="6" s="1"/>
  <c r="G432" i="6"/>
  <c r="F432" i="6"/>
  <c r="E432" i="6"/>
  <c r="C432" i="6"/>
  <c r="D432" i="6" s="1"/>
  <c r="G431" i="6"/>
  <c r="F431" i="6"/>
  <c r="E431" i="6"/>
  <c r="D431" i="6"/>
  <c r="C431" i="6"/>
  <c r="G430" i="6"/>
  <c r="F430" i="6"/>
  <c r="E430" i="6"/>
  <c r="C430" i="6"/>
  <c r="D430" i="6" s="1"/>
  <c r="G429" i="6"/>
  <c r="F429" i="6"/>
  <c r="E429" i="6"/>
  <c r="D429" i="6"/>
  <c r="C429" i="6"/>
  <c r="G428" i="6"/>
  <c r="F428" i="6"/>
  <c r="E428" i="6"/>
  <c r="C428" i="6"/>
  <c r="D428" i="6" s="1"/>
  <c r="G427" i="6"/>
  <c r="F427" i="6"/>
  <c r="E427" i="6"/>
  <c r="C427" i="6"/>
  <c r="D427" i="6" s="1"/>
  <c r="G426" i="6"/>
  <c r="F426" i="6"/>
  <c r="E426" i="6"/>
  <c r="D426" i="6"/>
  <c r="C426" i="6"/>
  <c r="G425" i="6"/>
  <c r="F425" i="6"/>
  <c r="E425" i="6"/>
  <c r="C425" i="6"/>
  <c r="D425" i="6" s="1"/>
  <c r="G424" i="6"/>
  <c r="F424" i="6"/>
  <c r="E424" i="6"/>
  <c r="C424" i="6"/>
  <c r="D424" i="6" s="1"/>
  <c r="G423" i="6"/>
  <c r="F423" i="6"/>
  <c r="E423" i="6"/>
  <c r="D423" i="6"/>
  <c r="C423" i="6"/>
  <c r="G422" i="6"/>
  <c r="F422" i="6"/>
  <c r="E422" i="6"/>
  <c r="C422" i="6"/>
  <c r="D422" i="6" s="1"/>
  <c r="G421" i="6"/>
  <c r="F421" i="6"/>
  <c r="E421" i="6"/>
  <c r="D421" i="6"/>
  <c r="C421" i="6"/>
  <c r="G420" i="6"/>
  <c r="F420" i="6"/>
  <c r="E420" i="6"/>
  <c r="C420" i="6"/>
  <c r="D420" i="6" s="1"/>
  <c r="G419" i="6"/>
  <c r="F419" i="6"/>
  <c r="E419" i="6"/>
  <c r="C419" i="6"/>
  <c r="D419" i="6" s="1"/>
  <c r="G418" i="6"/>
  <c r="F418" i="6"/>
  <c r="E418" i="6"/>
  <c r="D418" i="6"/>
  <c r="C418" i="6"/>
  <c r="G417" i="6"/>
  <c r="F417" i="6"/>
  <c r="E417" i="6"/>
  <c r="C417" i="6"/>
  <c r="D417" i="6" s="1"/>
  <c r="G416" i="6"/>
  <c r="F416" i="6"/>
  <c r="E416" i="6"/>
  <c r="C416" i="6"/>
  <c r="D416" i="6" s="1"/>
  <c r="G415" i="6"/>
  <c r="F415" i="6"/>
  <c r="E415" i="6"/>
  <c r="D415" i="6"/>
  <c r="C415" i="6"/>
  <c r="G414" i="6"/>
  <c r="F414" i="6"/>
  <c r="E414" i="6"/>
  <c r="C414" i="6"/>
  <c r="D414" i="6" s="1"/>
  <c r="G413" i="6"/>
  <c r="F413" i="6"/>
  <c r="E413" i="6"/>
  <c r="D413" i="6"/>
  <c r="C413" i="6"/>
  <c r="G412" i="6"/>
  <c r="F412" i="6"/>
  <c r="E412" i="6"/>
  <c r="C412" i="6"/>
  <c r="D412" i="6" s="1"/>
  <c r="G411" i="6"/>
  <c r="F411" i="6"/>
  <c r="E411" i="6"/>
  <c r="C411" i="6"/>
  <c r="D411" i="6" s="1"/>
  <c r="G410" i="6"/>
  <c r="F410" i="6"/>
  <c r="E410" i="6"/>
  <c r="D410" i="6"/>
  <c r="C410" i="6"/>
  <c r="G409" i="6"/>
  <c r="F409" i="6"/>
  <c r="E409" i="6"/>
  <c r="C409" i="6"/>
  <c r="D409" i="6" s="1"/>
  <c r="G408" i="6"/>
  <c r="F408" i="6"/>
  <c r="E408" i="6"/>
  <c r="C408" i="6"/>
  <c r="D408" i="6" s="1"/>
  <c r="G407" i="6"/>
  <c r="F407" i="6"/>
  <c r="E407" i="6"/>
  <c r="D407" i="6"/>
  <c r="C407" i="6"/>
  <c r="G406" i="6"/>
  <c r="F406" i="6"/>
  <c r="E406" i="6"/>
  <c r="C406" i="6"/>
  <c r="D406" i="6" s="1"/>
  <c r="G405" i="6"/>
  <c r="F405" i="6"/>
  <c r="E405" i="6"/>
  <c r="D405" i="6"/>
  <c r="C405" i="6"/>
  <c r="G404" i="6"/>
  <c r="F404" i="6"/>
  <c r="E404" i="6"/>
  <c r="C404" i="6"/>
  <c r="D404" i="6" s="1"/>
  <c r="G403" i="6"/>
  <c r="F403" i="6"/>
  <c r="E403" i="6"/>
  <c r="C403" i="6"/>
  <c r="D403" i="6" s="1"/>
  <c r="G402" i="6"/>
  <c r="F402" i="6"/>
  <c r="E402" i="6"/>
  <c r="D402" i="6"/>
  <c r="C402" i="6"/>
  <c r="G401" i="6"/>
  <c r="F401" i="6"/>
  <c r="E401" i="6"/>
  <c r="C401" i="6"/>
  <c r="D401" i="6" s="1"/>
  <c r="G400" i="6"/>
  <c r="F400" i="6"/>
  <c r="E400" i="6"/>
  <c r="C400" i="6"/>
  <c r="D400" i="6" s="1"/>
  <c r="G399" i="6"/>
  <c r="F399" i="6"/>
  <c r="E399" i="6"/>
  <c r="D399" i="6"/>
  <c r="C399" i="6"/>
  <c r="G398" i="6"/>
  <c r="F398" i="6"/>
  <c r="E398" i="6"/>
  <c r="C398" i="6"/>
  <c r="D398" i="6" s="1"/>
  <c r="G397" i="6"/>
  <c r="F397" i="6"/>
  <c r="E397" i="6"/>
  <c r="D397" i="6"/>
  <c r="C397" i="6"/>
  <c r="G396" i="6"/>
  <c r="F396" i="6"/>
  <c r="E396" i="6"/>
  <c r="C396" i="6"/>
  <c r="D396" i="6" s="1"/>
  <c r="G395" i="6"/>
  <c r="F395" i="6"/>
  <c r="E395" i="6"/>
  <c r="C395" i="6"/>
  <c r="D395" i="6" s="1"/>
  <c r="G394" i="6"/>
  <c r="F394" i="6"/>
  <c r="E394" i="6"/>
  <c r="D394" i="6"/>
  <c r="C394" i="6"/>
  <c r="G393" i="6"/>
  <c r="F393" i="6"/>
  <c r="E393" i="6"/>
  <c r="C393" i="6"/>
  <c r="D393" i="6" s="1"/>
  <c r="G392" i="6"/>
  <c r="F392" i="6"/>
  <c r="E392" i="6"/>
  <c r="C392" i="6"/>
  <c r="D392" i="6" s="1"/>
  <c r="G391" i="6"/>
  <c r="F391" i="6"/>
  <c r="E391" i="6"/>
  <c r="D391" i="6"/>
  <c r="C391" i="6"/>
  <c r="G390" i="6"/>
  <c r="F390" i="6"/>
  <c r="E390" i="6"/>
  <c r="C390" i="6"/>
  <c r="D390" i="6" s="1"/>
  <c r="G389" i="6"/>
  <c r="F389" i="6"/>
  <c r="E389" i="6"/>
  <c r="D389" i="6"/>
  <c r="C389" i="6"/>
  <c r="G388" i="6"/>
  <c r="F388" i="6"/>
  <c r="E388" i="6"/>
  <c r="C388" i="6"/>
  <c r="D388" i="6" s="1"/>
  <c r="G387" i="6"/>
  <c r="F387" i="6"/>
  <c r="E387" i="6"/>
  <c r="C387" i="6"/>
  <c r="D387" i="6" s="1"/>
  <c r="G386" i="6"/>
  <c r="F386" i="6"/>
  <c r="E386" i="6"/>
  <c r="D386" i="6"/>
  <c r="C386" i="6"/>
  <c r="G385" i="6"/>
  <c r="F385" i="6"/>
  <c r="E385" i="6"/>
  <c r="C385" i="6"/>
  <c r="D385" i="6" s="1"/>
  <c r="G384" i="6"/>
  <c r="F384" i="6"/>
  <c r="E384" i="6"/>
  <c r="C384" i="6"/>
  <c r="D384" i="6" s="1"/>
  <c r="G383" i="6"/>
  <c r="F383" i="6"/>
  <c r="E383" i="6"/>
  <c r="D383" i="6"/>
  <c r="C383" i="6"/>
  <c r="G382" i="6"/>
  <c r="F382" i="6"/>
  <c r="E382" i="6"/>
  <c r="C382" i="6"/>
  <c r="D382" i="6" s="1"/>
  <c r="G381" i="6"/>
  <c r="F381" i="6"/>
  <c r="E381" i="6"/>
  <c r="D381" i="6"/>
  <c r="C381" i="6"/>
  <c r="G380" i="6"/>
  <c r="F380" i="6"/>
  <c r="E380" i="6"/>
  <c r="C380" i="6"/>
  <c r="D380" i="6" s="1"/>
  <c r="G379" i="6"/>
  <c r="F379" i="6"/>
  <c r="E379" i="6"/>
  <c r="C379" i="6"/>
  <c r="D379" i="6" s="1"/>
  <c r="G378" i="6"/>
  <c r="F378" i="6"/>
  <c r="E378" i="6"/>
  <c r="D378" i="6"/>
  <c r="C378" i="6"/>
  <c r="G377" i="6"/>
  <c r="F377" i="6"/>
  <c r="E377" i="6"/>
  <c r="C377" i="6"/>
  <c r="D377" i="6" s="1"/>
  <c r="G376" i="6"/>
  <c r="F376" i="6"/>
  <c r="E376" i="6"/>
  <c r="C376" i="6"/>
  <c r="D376" i="6" s="1"/>
  <c r="G375" i="6"/>
  <c r="F375" i="6"/>
  <c r="E375" i="6"/>
  <c r="D375" i="6"/>
  <c r="C375" i="6"/>
  <c r="G374" i="6"/>
  <c r="F374" i="6"/>
  <c r="E374" i="6"/>
  <c r="C374" i="6"/>
  <c r="D374" i="6" s="1"/>
  <c r="G373" i="6"/>
  <c r="F373" i="6"/>
  <c r="E373" i="6"/>
  <c r="D373" i="6"/>
  <c r="C373" i="6"/>
  <c r="G372" i="6"/>
  <c r="F372" i="6"/>
  <c r="E372" i="6"/>
  <c r="D372" i="6"/>
  <c r="C372" i="6"/>
  <c r="G371" i="6"/>
  <c r="F371" i="6"/>
  <c r="E371" i="6"/>
  <c r="D371" i="6"/>
  <c r="C371" i="6"/>
  <c r="G370" i="6"/>
  <c r="F370" i="6"/>
  <c r="E370" i="6"/>
  <c r="D370" i="6"/>
  <c r="C370" i="6"/>
  <c r="G369" i="6"/>
  <c r="F369" i="6"/>
  <c r="E369" i="6"/>
  <c r="C369" i="6"/>
  <c r="D369" i="6" s="1"/>
  <c r="G368" i="6"/>
  <c r="F368" i="6"/>
  <c r="E368" i="6"/>
  <c r="C368" i="6"/>
  <c r="D368" i="6" s="1"/>
  <c r="G367" i="6"/>
  <c r="F367" i="6"/>
  <c r="E367" i="6"/>
  <c r="C367" i="6"/>
  <c r="D367" i="6" s="1"/>
  <c r="G366" i="6"/>
  <c r="F366" i="6"/>
  <c r="E366" i="6"/>
  <c r="D366" i="6"/>
  <c r="C366" i="6"/>
  <c r="G365" i="6"/>
  <c r="F365" i="6"/>
  <c r="E365" i="6"/>
  <c r="C365" i="6"/>
  <c r="D365" i="6" s="1"/>
  <c r="G364" i="6"/>
  <c r="F364" i="6"/>
  <c r="E364" i="6"/>
  <c r="C364" i="6"/>
  <c r="D364" i="6" s="1"/>
  <c r="G363" i="6"/>
  <c r="F363" i="6"/>
  <c r="E363" i="6"/>
  <c r="D363" i="6"/>
  <c r="C363" i="6"/>
  <c r="G362" i="6"/>
  <c r="F362" i="6"/>
  <c r="E362" i="6"/>
  <c r="C362" i="6"/>
  <c r="D362" i="6" s="1"/>
  <c r="G361" i="6"/>
  <c r="F361" i="6"/>
  <c r="E361" i="6"/>
  <c r="D361" i="6"/>
  <c r="C361" i="6"/>
  <c r="G360" i="6"/>
  <c r="F360" i="6"/>
  <c r="E360" i="6"/>
  <c r="C360" i="6"/>
  <c r="D360" i="6" s="1"/>
  <c r="G359" i="6"/>
  <c r="F359" i="6"/>
  <c r="E359" i="6"/>
  <c r="C359" i="6"/>
  <c r="D359" i="6" s="1"/>
  <c r="G358" i="6"/>
  <c r="F358" i="6"/>
  <c r="E358" i="6"/>
  <c r="D358" i="6"/>
  <c r="C358" i="6"/>
  <c r="G357" i="6"/>
  <c r="F357" i="6"/>
  <c r="E357" i="6"/>
  <c r="C357" i="6"/>
  <c r="D357" i="6" s="1"/>
  <c r="G356" i="6"/>
  <c r="F356" i="6"/>
  <c r="E356" i="6"/>
  <c r="C356" i="6"/>
  <c r="D356" i="6" s="1"/>
  <c r="G355" i="6"/>
  <c r="F355" i="6"/>
  <c r="E355" i="6"/>
  <c r="D355" i="6"/>
  <c r="C355" i="6"/>
  <c r="G354" i="6"/>
  <c r="F354" i="6"/>
  <c r="E354" i="6"/>
  <c r="C354" i="6"/>
  <c r="D354" i="6" s="1"/>
  <c r="G353" i="6"/>
  <c r="F353" i="6"/>
  <c r="E353" i="6"/>
  <c r="D353" i="6"/>
  <c r="C353" i="6"/>
  <c r="G352" i="6"/>
  <c r="F352" i="6"/>
  <c r="E352" i="6"/>
  <c r="C352" i="6"/>
  <c r="D352" i="6" s="1"/>
  <c r="G351" i="6"/>
  <c r="F351" i="6"/>
  <c r="E351" i="6"/>
  <c r="C351" i="6"/>
  <c r="D351" i="6" s="1"/>
  <c r="G350" i="6"/>
  <c r="F350" i="6"/>
  <c r="E350" i="6"/>
  <c r="D350" i="6"/>
  <c r="C350" i="6"/>
  <c r="G349" i="6"/>
  <c r="F349" i="6"/>
  <c r="E349" i="6"/>
  <c r="C349" i="6"/>
  <c r="D349" i="6" s="1"/>
  <c r="G348" i="6"/>
  <c r="F348" i="6"/>
  <c r="E348" i="6"/>
  <c r="C348" i="6"/>
  <c r="D348" i="6" s="1"/>
  <c r="G347" i="6"/>
  <c r="F347" i="6"/>
  <c r="E347" i="6"/>
  <c r="D347" i="6"/>
  <c r="C347" i="6"/>
  <c r="G346" i="6"/>
  <c r="F346" i="6"/>
  <c r="E346" i="6"/>
  <c r="C346" i="6"/>
  <c r="D346" i="6" s="1"/>
  <c r="G345" i="6"/>
  <c r="F345" i="6"/>
  <c r="E345" i="6"/>
  <c r="D345" i="6"/>
  <c r="C345" i="6"/>
  <c r="G344" i="6"/>
  <c r="F344" i="6"/>
  <c r="E344" i="6"/>
  <c r="C344" i="6"/>
  <c r="D344" i="6" s="1"/>
  <c r="G343" i="6"/>
  <c r="F343" i="6"/>
  <c r="E343" i="6"/>
  <c r="C343" i="6"/>
  <c r="D343" i="6" s="1"/>
  <c r="G342" i="6"/>
  <c r="F342" i="6"/>
  <c r="E342" i="6"/>
  <c r="D342" i="6"/>
  <c r="C342" i="6"/>
  <c r="G341" i="6"/>
  <c r="F341" i="6"/>
  <c r="E341" i="6"/>
  <c r="C341" i="6"/>
  <c r="D341" i="6" s="1"/>
  <c r="G340" i="6"/>
  <c r="F340" i="6"/>
  <c r="E340" i="6"/>
  <c r="C340" i="6"/>
  <c r="D340" i="6" s="1"/>
  <c r="G339" i="6"/>
  <c r="F339" i="6"/>
  <c r="E339" i="6"/>
  <c r="D339" i="6"/>
  <c r="C339" i="6"/>
  <c r="G338" i="6"/>
  <c r="F338" i="6"/>
  <c r="E338" i="6"/>
  <c r="C338" i="6"/>
  <c r="D338" i="6" s="1"/>
  <c r="G337" i="6"/>
  <c r="F337" i="6"/>
  <c r="E337" i="6"/>
  <c r="D337" i="6"/>
  <c r="C337" i="6"/>
  <c r="G336" i="6"/>
  <c r="F336" i="6"/>
  <c r="E336" i="6"/>
  <c r="C336" i="6"/>
  <c r="D336" i="6" s="1"/>
  <c r="G335" i="6"/>
  <c r="F335" i="6"/>
  <c r="E335" i="6"/>
  <c r="C335" i="6"/>
  <c r="D335" i="6" s="1"/>
  <c r="G334" i="6"/>
  <c r="F334" i="6"/>
  <c r="E334" i="6"/>
  <c r="D334" i="6"/>
  <c r="C334" i="6"/>
  <c r="G333" i="6"/>
  <c r="F333" i="6"/>
  <c r="E333" i="6"/>
  <c r="C333" i="6"/>
  <c r="D333" i="6" s="1"/>
  <c r="G332" i="6"/>
  <c r="F332" i="6"/>
  <c r="E332" i="6"/>
  <c r="C332" i="6"/>
  <c r="D332" i="6" s="1"/>
  <c r="G331" i="6"/>
  <c r="F331" i="6"/>
  <c r="E331" i="6"/>
  <c r="D331" i="6"/>
  <c r="C331" i="6"/>
  <c r="G330" i="6"/>
  <c r="F330" i="6"/>
  <c r="E330" i="6"/>
  <c r="C330" i="6"/>
  <c r="D330" i="6" s="1"/>
  <c r="G329" i="6"/>
  <c r="F329" i="6"/>
  <c r="E329" i="6"/>
  <c r="D329" i="6"/>
  <c r="C329" i="6"/>
  <c r="G328" i="6"/>
  <c r="F328" i="6"/>
  <c r="E328" i="6"/>
  <c r="C328" i="6"/>
  <c r="D328" i="6" s="1"/>
  <c r="G327" i="6"/>
  <c r="F327" i="6"/>
  <c r="E327" i="6"/>
  <c r="C327" i="6"/>
  <c r="D327" i="6" s="1"/>
  <c r="G326" i="6"/>
  <c r="F326" i="6"/>
  <c r="E326" i="6"/>
  <c r="D326" i="6"/>
  <c r="C326" i="6"/>
  <c r="G325" i="6"/>
  <c r="F325" i="6"/>
  <c r="E325" i="6"/>
  <c r="C325" i="6"/>
  <c r="D325" i="6" s="1"/>
  <c r="G324" i="6"/>
  <c r="F324" i="6"/>
  <c r="E324" i="6"/>
  <c r="C324" i="6"/>
  <c r="D324" i="6" s="1"/>
  <c r="G323" i="6"/>
  <c r="F323" i="6"/>
  <c r="E323" i="6"/>
  <c r="D323" i="6"/>
  <c r="C323" i="6"/>
  <c r="G322" i="6"/>
  <c r="F322" i="6"/>
  <c r="E322" i="6"/>
  <c r="C322" i="6"/>
  <c r="D322" i="6" s="1"/>
  <c r="G321" i="6"/>
  <c r="F321" i="6"/>
  <c r="E321" i="6"/>
  <c r="D321" i="6"/>
  <c r="C321" i="6"/>
  <c r="G320" i="6"/>
  <c r="F320" i="6"/>
  <c r="E320" i="6"/>
  <c r="C320" i="6"/>
  <c r="D320" i="6" s="1"/>
  <c r="G319" i="6"/>
  <c r="F319" i="6"/>
  <c r="E319" i="6"/>
  <c r="C319" i="6"/>
  <c r="D319" i="6" s="1"/>
  <c r="G318" i="6"/>
  <c r="F318" i="6"/>
  <c r="E318" i="6"/>
  <c r="D318" i="6"/>
  <c r="C318" i="6"/>
  <c r="G317" i="6"/>
  <c r="F317" i="6"/>
  <c r="E317" i="6"/>
  <c r="C317" i="6"/>
  <c r="D317" i="6" s="1"/>
  <c r="G316" i="6"/>
  <c r="F316" i="6"/>
  <c r="E316" i="6"/>
  <c r="C316" i="6"/>
  <c r="D316" i="6" s="1"/>
  <c r="G315" i="6"/>
  <c r="F315" i="6"/>
  <c r="E315" i="6"/>
  <c r="D315" i="6"/>
  <c r="C315" i="6"/>
  <c r="G314" i="6"/>
  <c r="F314" i="6"/>
  <c r="E314" i="6"/>
  <c r="C314" i="6"/>
  <c r="D314" i="6" s="1"/>
  <c r="G313" i="6"/>
  <c r="F313" i="6"/>
  <c r="E313" i="6"/>
  <c r="D313" i="6"/>
  <c r="C313" i="6"/>
  <c r="G312" i="6"/>
  <c r="F312" i="6"/>
  <c r="E312" i="6"/>
  <c r="C312" i="6"/>
  <c r="D312" i="6" s="1"/>
  <c r="G311" i="6"/>
  <c r="F311" i="6"/>
  <c r="E311" i="6"/>
  <c r="C311" i="6"/>
  <c r="D311" i="6" s="1"/>
  <c r="G310" i="6"/>
  <c r="F310" i="6"/>
  <c r="E310" i="6"/>
  <c r="D310" i="6"/>
  <c r="C310" i="6"/>
  <c r="G309" i="6"/>
  <c r="F309" i="6"/>
  <c r="E309" i="6"/>
  <c r="C309" i="6"/>
  <c r="D309" i="6" s="1"/>
  <c r="G308" i="6"/>
  <c r="F308" i="6"/>
  <c r="E308" i="6"/>
  <c r="C308" i="6"/>
  <c r="D308" i="6" s="1"/>
  <c r="G307" i="6"/>
  <c r="F307" i="6"/>
  <c r="E307" i="6"/>
  <c r="D307" i="6"/>
  <c r="C307" i="6"/>
  <c r="G306" i="6"/>
  <c r="F306" i="6"/>
  <c r="E306" i="6"/>
  <c r="C306" i="6"/>
  <c r="D306" i="6" s="1"/>
  <c r="G305" i="6"/>
  <c r="F305" i="6"/>
  <c r="E305" i="6"/>
  <c r="D305" i="6"/>
  <c r="C305" i="6"/>
  <c r="G304" i="6"/>
  <c r="F304" i="6"/>
  <c r="E304" i="6"/>
  <c r="C304" i="6"/>
  <c r="D304" i="6" s="1"/>
  <c r="G303" i="6"/>
  <c r="F303" i="6"/>
  <c r="E303" i="6"/>
  <c r="C303" i="6"/>
  <c r="D303" i="6" s="1"/>
  <c r="G302" i="6"/>
  <c r="F302" i="6"/>
  <c r="E302" i="6"/>
  <c r="D302" i="6"/>
  <c r="C302" i="6"/>
  <c r="G301" i="6"/>
  <c r="F301" i="6"/>
  <c r="E301" i="6"/>
  <c r="C301" i="6"/>
  <c r="D301" i="6" s="1"/>
  <c r="G300" i="6"/>
  <c r="F300" i="6"/>
  <c r="E300" i="6"/>
  <c r="C300" i="6"/>
  <c r="D300" i="6" s="1"/>
  <c r="G299" i="6"/>
  <c r="F299" i="6"/>
  <c r="E299" i="6"/>
  <c r="D299" i="6"/>
  <c r="C299" i="6"/>
  <c r="G298" i="6"/>
  <c r="F298" i="6"/>
  <c r="E298" i="6"/>
  <c r="C298" i="6"/>
  <c r="D298" i="6" s="1"/>
  <c r="G297" i="6"/>
  <c r="F297" i="6"/>
  <c r="E297" i="6"/>
  <c r="D297" i="6"/>
  <c r="C297" i="6"/>
  <c r="G296" i="6"/>
  <c r="F296" i="6"/>
  <c r="E296" i="6"/>
  <c r="C296" i="6"/>
  <c r="D296" i="6" s="1"/>
  <c r="G295" i="6"/>
  <c r="F295" i="6"/>
  <c r="E295" i="6"/>
  <c r="C295" i="6"/>
  <c r="D295" i="6" s="1"/>
  <c r="G294" i="6"/>
  <c r="F294" i="6"/>
  <c r="E294" i="6"/>
  <c r="D294" i="6"/>
  <c r="C294" i="6"/>
  <c r="G293" i="6"/>
  <c r="F293" i="6"/>
  <c r="E293" i="6"/>
  <c r="C293" i="6"/>
  <c r="D293" i="6" s="1"/>
  <c r="G292" i="6"/>
  <c r="F292" i="6"/>
  <c r="E292" i="6"/>
  <c r="C292" i="6"/>
  <c r="D292" i="6" s="1"/>
  <c r="G291" i="6"/>
  <c r="F291" i="6"/>
  <c r="E291" i="6"/>
  <c r="D291" i="6"/>
  <c r="C291" i="6"/>
  <c r="G290" i="6"/>
  <c r="F290" i="6"/>
  <c r="E290" i="6"/>
  <c r="C290" i="6"/>
  <c r="D290" i="6" s="1"/>
  <c r="G289" i="6"/>
  <c r="F289" i="6"/>
  <c r="E289" i="6"/>
  <c r="D289" i="6"/>
  <c r="C289" i="6"/>
  <c r="G288" i="6"/>
  <c r="F288" i="6"/>
  <c r="E288" i="6"/>
  <c r="C288" i="6"/>
  <c r="D288" i="6" s="1"/>
  <c r="G287" i="6"/>
  <c r="F287" i="6"/>
  <c r="E287" i="6"/>
  <c r="D287" i="6"/>
  <c r="C287" i="6"/>
  <c r="G286" i="6"/>
  <c r="F286" i="6"/>
  <c r="E286" i="6"/>
  <c r="D286" i="6"/>
  <c r="C286" i="6"/>
  <c r="G285" i="6"/>
  <c r="F285" i="6"/>
  <c r="E285" i="6"/>
  <c r="C285" i="6"/>
  <c r="D285" i="6" s="1"/>
  <c r="G284" i="6"/>
  <c r="F284" i="6"/>
  <c r="E284" i="6"/>
  <c r="C284" i="6"/>
  <c r="D284" i="6" s="1"/>
  <c r="G283" i="6"/>
  <c r="F283" i="6"/>
  <c r="E283" i="6"/>
  <c r="D283" i="6"/>
  <c r="C283" i="6"/>
  <c r="G282" i="6"/>
  <c r="F282" i="6"/>
  <c r="E282" i="6"/>
  <c r="C282" i="6"/>
  <c r="D282" i="6" s="1"/>
  <c r="G281" i="6"/>
  <c r="F281" i="6"/>
  <c r="E281" i="6"/>
  <c r="D281" i="6"/>
  <c r="C281" i="6"/>
  <c r="G280" i="6"/>
  <c r="F280" i="6"/>
  <c r="E280" i="6"/>
  <c r="C280" i="6"/>
  <c r="D280" i="6" s="1"/>
  <c r="G279" i="6"/>
  <c r="F279" i="6"/>
  <c r="E279" i="6"/>
  <c r="D279" i="6"/>
  <c r="C279" i="6"/>
  <c r="G278" i="6"/>
  <c r="F278" i="6"/>
  <c r="E278" i="6"/>
  <c r="D278" i="6"/>
  <c r="C278" i="6"/>
  <c r="G277" i="6"/>
  <c r="F277" i="6"/>
  <c r="E277" i="6"/>
  <c r="C277" i="6"/>
  <c r="D277" i="6" s="1"/>
  <c r="G276" i="6"/>
  <c r="F276" i="6"/>
  <c r="E276" i="6"/>
  <c r="C276" i="6"/>
  <c r="D276" i="6" s="1"/>
  <c r="G275" i="6"/>
  <c r="F275" i="6"/>
  <c r="E275" i="6"/>
  <c r="D275" i="6"/>
  <c r="C275" i="6"/>
  <c r="G274" i="6"/>
  <c r="F274" i="6"/>
  <c r="E274" i="6"/>
  <c r="C274" i="6"/>
  <c r="D274" i="6" s="1"/>
  <c r="G273" i="6"/>
  <c r="F273" i="6"/>
  <c r="E273" i="6"/>
  <c r="D273" i="6"/>
  <c r="C273" i="6"/>
  <c r="G272" i="6"/>
  <c r="F272" i="6"/>
  <c r="E272" i="6"/>
  <c r="C272" i="6"/>
  <c r="D272" i="6" s="1"/>
  <c r="G271" i="6"/>
  <c r="F271" i="6"/>
  <c r="E271" i="6"/>
  <c r="D271" i="6"/>
  <c r="C271" i="6"/>
  <c r="G270" i="6"/>
  <c r="F270" i="6"/>
  <c r="E270" i="6"/>
  <c r="D270" i="6"/>
  <c r="C270" i="6"/>
  <c r="G269" i="6"/>
  <c r="F269" i="6"/>
  <c r="E269" i="6"/>
  <c r="C269" i="6"/>
  <c r="D269" i="6" s="1"/>
  <c r="G268" i="6"/>
  <c r="F268" i="6"/>
  <c r="E268" i="6"/>
  <c r="D268" i="6"/>
  <c r="C268" i="6"/>
  <c r="G267" i="6"/>
  <c r="F267" i="6"/>
  <c r="E267" i="6"/>
  <c r="D267" i="6"/>
  <c r="C267" i="6"/>
  <c r="G266" i="6"/>
  <c r="F266" i="6"/>
  <c r="E266" i="6"/>
  <c r="C266" i="6"/>
  <c r="D266" i="6" s="1"/>
  <c r="G265" i="6"/>
  <c r="F265" i="6"/>
  <c r="E265" i="6"/>
  <c r="D265" i="6"/>
  <c r="C265" i="6"/>
  <c r="G264" i="6"/>
  <c r="F264" i="6"/>
  <c r="E264" i="6"/>
  <c r="C264" i="6"/>
  <c r="D264" i="6" s="1"/>
  <c r="G263" i="6"/>
  <c r="F263" i="6"/>
  <c r="E263" i="6"/>
  <c r="C263" i="6"/>
  <c r="D263" i="6" s="1"/>
  <c r="G262" i="6"/>
  <c r="F262" i="6"/>
  <c r="E262" i="6"/>
  <c r="D262" i="6"/>
  <c r="C262" i="6"/>
  <c r="G261" i="6"/>
  <c r="F261" i="6"/>
  <c r="E261" i="6"/>
  <c r="C261" i="6"/>
  <c r="D261" i="6" s="1"/>
  <c r="G260" i="6"/>
  <c r="F260" i="6"/>
  <c r="E260" i="6"/>
  <c r="D260" i="6"/>
  <c r="C260" i="6"/>
  <c r="G259" i="6"/>
  <c r="F259" i="6"/>
  <c r="E259" i="6"/>
  <c r="D259" i="6"/>
  <c r="C259" i="6"/>
  <c r="G258" i="6"/>
  <c r="F258" i="6"/>
  <c r="E258" i="6"/>
  <c r="C258" i="6"/>
  <c r="D258" i="6" s="1"/>
  <c r="G257" i="6"/>
  <c r="F257" i="6"/>
  <c r="E257" i="6"/>
  <c r="D257" i="6"/>
  <c r="C257" i="6"/>
  <c r="G256" i="6"/>
  <c r="F256" i="6"/>
  <c r="E256" i="6"/>
  <c r="C256" i="6"/>
  <c r="D256" i="6" s="1"/>
  <c r="G255" i="6"/>
  <c r="F255" i="6"/>
  <c r="E255" i="6"/>
  <c r="C255" i="6"/>
  <c r="D255" i="6" s="1"/>
  <c r="G254" i="6"/>
  <c r="F254" i="6"/>
  <c r="E254" i="6"/>
  <c r="D254" i="6"/>
  <c r="C254" i="6"/>
  <c r="G253" i="6"/>
  <c r="F253" i="6"/>
  <c r="E253" i="6"/>
  <c r="C253" i="6"/>
  <c r="D253" i="6" s="1"/>
  <c r="G252" i="6"/>
  <c r="F252" i="6"/>
  <c r="E252" i="6"/>
  <c r="C252" i="6"/>
  <c r="D252" i="6" s="1"/>
  <c r="G251" i="6"/>
  <c r="F251" i="6"/>
  <c r="E251" i="6"/>
  <c r="D251" i="6"/>
  <c r="C251" i="6"/>
  <c r="G250" i="6"/>
  <c r="F250" i="6"/>
  <c r="E250" i="6"/>
  <c r="D250" i="6"/>
  <c r="C250" i="6"/>
  <c r="G249" i="6"/>
  <c r="F249" i="6"/>
  <c r="E249" i="6"/>
  <c r="C249" i="6"/>
  <c r="D249" i="6" s="1"/>
  <c r="G248" i="6"/>
  <c r="F248" i="6"/>
  <c r="E248" i="6"/>
  <c r="D248" i="6"/>
  <c r="C248" i="6"/>
  <c r="G247" i="6"/>
  <c r="F247" i="6"/>
  <c r="E247" i="6"/>
  <c r="C247" i="6"/>
  <c r="D247" i="6" s="1"/>
  <c r="G246" i="6"/>
  <c r="F246" i="6"/>
  <c r="E246" i="6"/>
  <c r="D246" i="6"/>
  <c r="C246" i="6"/>
  <c r="G245" i="6"/>
  <c r="F245" i="6"/>
  <c r="E245" i="6"/>
  <c r="D245" i="6"/>
  <c r="C245" i="6"/>
  <c r="G244" i="6"/>
  <c r="F244" i="6"/>
  <c r="E244" i="6"/>
  <c r="C244" i="6"/>
  <c r="D244" i="6" s="1"/>
  <c r="G243" i="6"/>
  <c r="F243" i="6"/>
  <c r="E243" i="6"/>
  <c r="D243" i="6"/>
  <c r="C243" i="6"/>
  <c r="G242" i="6"/>
  <c r="F242" i="6"/>
  <c r="E242" i="6"/>
  <c r="D242" i="6"/>
  <c r="C242" i="6"/>
  <c r="G241" i="6"/>
  <c r="F241" i="6"/>
  <c r="E241" i="6"/>
  <c r="C241" i="6"/>
  <c r="D241" i="6" s="1"/>
  <c r="G240" i="6"/>
  <c r="F240" i="6"/>
  <c r="E240" i="6"/>
  <c r="D240" i="6"/>
  <c r="C240" i="6"/>
  <c r="G239" i="6"/>
  <c r="F239" i="6"/>
  <c r="E239" i="6"/>
  <c r="C239" i="6"/>
  <c r="D239" i="6" s="1"/>
  <c r="G238" i="6"/>
  <c r="F238" i="6"/>
  <c r="E238" i="6"/>
  <c r="D238" i="6"/>
  <c r="C238" i="6"/>
  <c r="G237" i="6"/>
  <c r="F237" i="6"/>
  <c r="E237" i="6"/>
  <c r="C237" i="6"/>
  <c r="D237" i="6" s="1"/>
  <c r="G236" i="6"/>
  <c r="F236" i="6"/>
  <c r="E236" i="6"/>
  <c r="C236" i="6"/>
  <c r="D236" i="6" s="1"/>
  <c r="G235" i="6"/>
  <c r="F235" i="6"/>
  <c r="E235" i="6"/>
  <c r="D235" i="6"/>
  <c r="C235" i="6"/>
  <c r="G234" i="6"/>
  <c r="F234" i="6"/>
  <c r="E234" i="6"/>
  <c r="D234" i="6"/>
  <c r="C234" i="6"/>
  <c r="G233" i="6"/>
  <c r="F233" i="6"/>
  <c r="E233" i="6"/>
  <c r="C233" i="6"/>
  <c r="D233" i="6" s="1"/>
  <c r="G232" i="6"/>
  <c r="F232" i="6"/>
  <c r="E232" i="6"/>
  <c r="D232" i="6"/>
  <c r="C232" i="6"/>
  <c r="G231" i="6"/>
  <c r="F231" i="6"/>
  <c r="E231" i="6"/>
  <c r="C231" i="6"/>
  <c r="D231" i="6" s="1"/>
  <c r="G230" i="6"/>
  <c r="F230" i="6"/>
  <c r="E230" i="6"/>
  <c r="D230" i="6"/>
  <c r="C230" i="6"/>
  <c r="G229" i="6"/>
  <c r="F229" i="6"/>
  <c r="E229" i="6"/>
  <c r="C229" i="6"/>
  <c r="D229" i="6" s="1"/>
  <c r="G228" i="6"/>
  <c r="F228" i="6"/>
  <c r="E228" i="6"/>
  <c r="C228" i="6"/>
  <c r="D228" i="6" s="1"/>
  <c r="G227" i="6"/>
  <c r="F227" i="6"/>
  <c r="E227" i="6"/>
  <c r="D227" i="6"/>
  <c r="C227" i="6"/>
  <c r="G226" i="6"/>
  <c r="F226" i="6"/>
  <c r="E226" i="6"/>
  <c r="D226" i="6"/>
  <c r="C226" i="6"/>
  <c r="G225" i="6"/>
  <c r="F225" i="6"/>
  <c r="E225" i="6"/>
  <c r="C225" i="6"/>
  <c r="D225" i="6" s="1"/>
  <c r="G224" i="6"/>
  <c r="F224" i="6"/>
  <c r="E224" i="6"/>
  <c r="D224" i="6"/>
  <c r="C224" i="6"/>
  <c r="G223" i="6"/>
  <c r="F223" i="6"/>
  <c r="E223" i="6"/>
  <c r="C223" i="6"/>
  <c r="D223" i="6" s="1"/>
  <c r="G222" i="6"/>
  <c r="F222" i="6"/>
  <c r="E222" i="6"/>
  <c r="D222" i="6"/>
  <c r="C222" i="6"/>
  <c r="G221" i="6"/>
  <c r="F221" i="6"/>
  <c r="E221" i="6"/>
  <c r="D221" i="6"/>
  <c r="C221" i="6"/>
  <c r="G220" i="6"/>
  <c r="F220" i="6"/>
  <c r="E220" i="6"/>
  <c r="C220" i="6"/>
  <c r="D220" i="6" s="1"/>
  <c r="G219" i="6"/>
  <c r="F219" i="6"/>
  <c r="E219" i="6"/>
  <c r="D219" i="6"/>
  <c r="C219" i="6"/>
  <c r="G218" i="6"/>
  <c r="F218" i="6"/>
  <c r="E218" i="6"/>
  <c r="D218" i="6"/>
  <c r="C218" i="6"/>
  <c r="G217" i="6"/>
  <c r="F217" i="6"/>
  <c r="E217" i="6"/>
  <c r="C217" i="6"/>
  <c r="D217" i="6" s="1"/>
  <c r="G216" i="6"/>
  <c r="F216" i="6"/>
  <c r="E216" i="6"/>
  <c r="D216" i="6"/>
  <c r="C216" i="6"/>
  <c r="G215" i="6"/>
  <c r="F215" i="6"/>
  <c r="E215" i="6"/>
  <c r="C215" i="6"/>
  <c r="D215" i="6" s="1"/>
  <c r="G214" i="6"/>
  <c r="F214" i="6"/>
  <c r="E214" i="6"/>
  <c r="D214" i="6"/>
  <c r="C214" i="6"/>
  <c r="G213" i="6"/>
  <c r="F213" i="6"/>
  <c r="E213" i="6"/>
  <c r="C213" i="6"/>
  <c r="D213" i="6" s="1"/>
  <c r="G212" i="6"/>
  <c r="F212" i="6"/>
  <c r="E212" i="6"/>
  <c r="C212" i="6"/>
  <c r="D212" i="6" s="1"/>
  <c r="G211" i="6"/>
  <c r="F211" i="6"/>
  <c r="E211" i="6"/>
  <c r="D211" i="6"/>
  <c r="C211" i="6"/>
  <c r="G210" i="6"/>
  <c r="F210" i="6"/>
  <c r="E210" i="6"/>
  <c r="D210" i="6"/>
  <c r="C210" i="6"/>
  <c r="G209" i="6"/>
  <c r="F209" i="6"/>
  <c r="E209" i="6"/>
  <c r="C209" i="6"/>
  <c r="D209" i="6" s="1"/>
  <c r="G208" i="6"/>
  <c r="F208" i="6"/>
  <c r="E208" i="6"/>
  <c r="D208" i="6"/>
  <c r="C208" i="6"/>
  <c r="G207" i="6"/>
  <c r="F207" i="6"/>
  <c r="E207" i="6"/>
  <c r="C207" i="6"/>
  <c r="D207" i="6" s="1"/>
  <c r="G206" i="6"/>
  <c r="F206" i="6"/>
  <c r="E206" i="6"/>
  <c r="D206" i="6"/>
  <c r="C206" i="6"/>
  <c r="G205" i="6"/>
  <c r="F205" i="6"/>
  <c r="E205" i="6"/>
  <c r="C205" i="6"/>
  <c r="D205" i="6" s="1"/>
  <c r="G204" i="6"/>
  <c r="F204" i="6"/>
  <c r="E204" i="6"/>
  <c r="C204" i="6"/>
  <c r="D204" i="6" s="1"/>
  <c r="G203" i="6"/>
  <c r="F203" i="6"/>
  <c r="E203" i="6"/>
  <c r="D203" i="6"/>
  <c r="C203" i="6"/>
  <c r="G202" i="6"/>
  <c r="F202" i="6"/>
  <c r="E202" i="6"/>
  <c r="D202" i="6"/>
  <c r="C202" i="6"/>
  <c r="G201" i="6"/>
  <c r="F201" i="6"/>
  <c r="E201" i="6"/>
  <c r="C201" i="6"/>
  <c r="D201" i="6" s="1"/>
  <c r="G200" i="6"/>
  <c r="F200" i="6"/>
  <c r="E200" i="6"/>
  <c r="D200" i="6"/>
  <c r="C200" i="6"/>
  <c r="G199" i="6"/>
  <c r="F199" i="6"/>
  <c r="E199" i="6"/>
  <c r="C199" i="6"/>
  <c r="D199" i="6" s="1"/>
  <c r="G198" i="6"/>
  <c r="F198" i="6"/>
  <c r="E198" i="6"/>
  <c r="D198" i="6"/>
  <c r="C198" i="6"/>
  <c r="G197" i="6"/>
  <c r="F197" i="6"/>
  <c r="E197" i="6"/>
  <c r="C197" i="6"/>
  <c r="D197" i="6" s="1"/>
  <c r="G196" i="6"/>
  <c r="F196" i="6"/>
  <c r="E196" i="6"/>
  <c r="C196" i="6"/>
  <c r="D196" i="6" s="1"/>
  <c r="G195" i="6"/>
  <c r="F195" i="6"/>
  <c r="E195" i="6"/>
  <c r="D195" i="6"/>
  <c r="C195" i="6"/>
  <c r="G194" i="6"/>
  <c r="F194" i="6"/>
  <c r="E194" i="6"/>
  <c r="D194" i="6"/>
  <c r="C194" i="6"/>
  <c r="G193" i="6"/>
  <c r="F193" i="6"/>
  <c r="E193" i="6"/>
  <c r="C193" i="6"/>
  <c r="D193" i="6" s="1"/>
  <c r="G192" i="6"/>
  <c r="F192" i="6"/>
  <c r="E192" i="6"/>
  <c r="D192" i="6"/>
  <c r="C192" i="6"/>
  <c r="G191" i="6"/>
  <c r="F191" i="6"/>
  <c r="E191" i="6"/>
  <c r="C191" i="6"/>
  <c r="D191" i="6" s="1"/>
  <c r="G190" i="6"/>
  <c r="F190" i="6"/>
  <c r="E190" i="6"/>
  <c r="D190" i="6"/>
  <c r="C190" i="6"/>
  <c r="G189" i="6"/>
  <c r="F189" i="6"/>
  <c r="E189" i="6"/>
  <c r="C189" i="6"/>
  <c r="D189" i="6" s="1"/>
  <c r="G188" i="6"/>
  <c r="F188" i="6"/>
  <c r="E188" i="6"/>
  <c r="C188" i="6"/>
  <c r="D188" i="6" s="1"/>
  <c r="G187" i="6"/>
  <c r="F187" i="6"/>
  <c r="E187" i="6"/>
  <c r="D187" i="6"/>
  <c r="C187" i="6"/>
  <c r="G186" i="6"/>
  <c r="F186" i="6"/>
  <c r="E186" i="6"/>
  <c r="D186" i="6"/>
  <c r="C186" i="6"/>
  <c r="G185" i="6"/>
  <c r="F185" i="6"/>
  <c r="E185" i="6"/>
  <c r="C185" i="6"/>
  <c r="D185" i="6" s="1"/>
  <c r="G184" i="6"/>
  <c r="F184" i="6"/>
  <c r="E184" i="6"/>
  <c r="D184" i="6"/>
  <c r="C184" i="6"/>
  <c r="G183" i="6"/>
  <c r="F183" i="6"/>
  <c r="E183" i="6"/>
  <c r="C183" i="6"/>
  <c r="D183" i="6" s="1"/>
  <c r="G182" i="6"/>
  <c r="F182" i="6"/>
  <c r="E182" i="6"/>
  <c r="D182" i="6"/>
  <c r="C182" i="6"/>
  <c r="G181" i="6"/>
  <c r="F181" i="6"/>
  <c r="E181" i="6"/>
  <c r="C181" i="6"/>
  <c r="D181" i="6" s="1"/>
  <c r="G180" i="6"/>
  <c r="F180" i="6"/>
  <c r="E180" i="6"/>
  <c r="C180" i="6"/>
  <c r="D180" i="6" s="1"/>
  <c r="G179" i="6"/>
  <c r="F179" i="6"/>
  <c r="E179" i="6"/>
  <c r="D179" i="6"/>
  <c r="C179" i="6"/>
  <c r="G178" i="6"/>
  <c r="F178" i="6"/>
  <c r="E178" i="6"/>
  <c r="D178" i="6"/>
  <c r="C178" i="6"/>
  <c r="G177" i="6"/>
  <c r="F177" i="6"/>
  <c r="E177" i="6"/>
  <c r="C177" i="6"/>
  <c r="D177" i="6" s="1"/>
  <c r="G176" i="6"/>
  <c r="F176" i="6"/>
  <c r="E176" i="6"/>
  <c r="D176" i="6"/>
  <c r="C176" i="6"/>
  <c r="G175" i="6"/>
  <c r="F175" i="6"/>
  <c r="E175" i="6"/>
  <c r="C175" i="6"/>
  <c r="D175" i="6" s="1"/>
  <c r="G174" i="6"/>
  <c r="F174" i="6"/>
  <c r="E174" i="6"/>
  <c r="D174" i="6"/>
  <c r="C174" i="6"/>
  <c r="G173" i="6"/>
  <c r="F173" i="6"/>
  <c r="E173" i="6"/>
  <c r="C173" i="6"/>
  <c r="D173" i="6" s="1"/>
  <c r="G172" i="6"/>
  <c r="F172" i="6"/>
  <c r="E172" i="6"/>
  <c r="C172" i="6"/>
  <c r="D172" i="6" s="1"/>
  <c r="G171" i="6"/>
  <c r="F171" i="6"/>
  <c r="E171" i="6"/>
  <c r="D171" i="6"/>
  <c r="C171" i="6"/>
  <c r="G170" i="6"/>
  <c r="F170" i="6"/>
  <c r="E170" i="6"/>
  <c r="D170" i="6"/>
  <c r="C170" i="6"/>
  <c r="G169" i="6"/>
  <c r="F169" i="6"/>
  <c r="E169" i="6"/>
  <c r="C169" i="6"/>
  <c r="D169" i="6" s="1"/>
  <c r="G168" i="6"/>
  <c r="F168" i="6"/>
  <c r="E168" i="6"/>
  <c r="D168" i="6"/>
  <c r="C168" i="6"/>
  <c r="G167" i="6"/>
  <c r="F167" i="6"/>
  <c r="E167" i="6"/>
  <c r="C167" i="6"/>
  <c r="D167" i="6" s="1"/>
  <c r="G166" i="6"/>
  <c r="F166" i="6"/>
  <c r="E166" i="6"/>
  <c r="D166" i="6"/>
  <c r="C166" i="6"/>
  <c r="G165" i="6"/>
  <c r="F165" i="6"/>
  <c r="E165" i="6"/>
  <c r="C165" i="6"/>
  <c r="D165" i="6" s="1"/>
  <c r="G164" i="6"/>
  <c r="F164" i="6"/>
  <c r="E164" i="6"/>
  <c r="C164" i="6"/>
  <c r="D164" i="6" s="1"/>
  <c r="G163" i="6"/>
  <c r="F163" i="6"/>
  <c r="E163" i="6"/>
  <c r="D163" i="6"/>
  <c r="C163" i="6"/>
  <c r="G162" i="6"/>
  <c r="F162" i="6"/>
  <c r="E162" i="6"/>
  <c r="D162" i="6"/>
  <c r="C162" i="6"/>
  <c r="G161" i="6"/>
  <c r="F161" i="6"/>
  <c r="E161" i="6"/>
  <c r="C161" i="6"/>
  <c r="D161" i="6" s="1"/>
  <c r="G160" i="6"/>
  <c r="F160" i="6"/>
  <c r="E160" i="6"/>
  <c r="D160" i="6"/>
  <c r="C160" i="6"/>
  <c r="G159" i="6"/>
  <c r="F159" i="6"/>
  <c r="E159" i="6"/>
  <c r="C159" i="6"/>
  <c r="D159" i="6" s="1"/>
  <c r="G158" i="6"/>
  <c r="F158" i="6"/>
  <c r="E158" i="6"/>
  <c r="D158" i="6"/>
  <c r="C158" i="6"/>
  <c r="G157" i="6"/>
  <c r="F157" i="6"/>
  <c r="E157" i="6"/>
  <c r="C157" i="6"/>
  <c r="D157" i="6" s="1"/>
  <c r="G156" i="6"/>
  <c r="F156" i="6"/>
  <c r="E156" i="6"/>
  <c r="C156" i="6"/>
  <c r="D156" i="6" s="1"/>
  <c r="G155" i="6"/>
  <c r="F155" i="6"/>
  <c r="E155" i="6"/>
  <c r="D155" i="6"/>
  <c r="C155" i="6"/>
  <c r="G154" i="6"/>
  <c r="F154" i="6"/>
  <c r="E154" i="6"/>
  <c r="D154" i="6"/>
  <c r="C154" i="6"/>
  <c r="G153" i="6"/>
  <c r="F153" i="6"/>
  <c r="E153" i="6"/>
  <c r="C153" i="6"/>
  <c r="D153" i="6" s="1"/>
  <c r="G152" i="6"/>
  <c r="F152" i="6"/>
  <c r="E152" i="6"/>
  <c r="D152" i="6"/>
  <c r="C152" i="6"/>
  <c r="G151" i="6"/>
  <c r="F151" i="6"/>
  <c r="E151" i="6"/>
  <c r="C151" i="6"/>
  <c r="D151" i="6" s="1"/>
  <c r="G150" i="6"/>
  <c r="F150" i="6"/>
  <c r="E150" i="6"/>
  <c r="D150" i="6"/>
  <c r="C150" i="6"/>
  <c r="G149" i="6"/>
  <c r="F149" i="6"/>
  <c r="E149" i="6"/>
  <c r="C149" i="6"/>
  <c r="D149" i="6" s="1"/>
  <c r="G148" i="6"/>
  <c r="F148" i="6"/>
  <c r="E148" i="6"/>
  <c r="C148" i="6"/>
  <c r="D148" i="6" s="1"/>
  <c r="G147" i="6"/>
  <c r="F147" i="6"/>
  <c r="E147" i="6"/>
  <c r="D147" i="6"/>
  <c r="C147" i="6"/>
  <c r="G146" i="6"/>
  <c r="F146" i="6"/>
  <c r="E146" i="6"/>
  <c r="D146" i="6"/>
  <c r="C146" i="6"/>
  <c r="G145" i="6"/>
  <c r="F145" i="6"/>
  <c r="E145" i="6"/>
  <c r="C145" i="6"/>
  <c r="D145" i="6" s="1"/>
  <c r="G144" i="6"/>
  <c r="F144" i="6"/>
  <c r="E144" i="6"/>
  <c r="D144" i="6"/>
  <c r="C144" i="6"/>
  <c r="G143" i="6"/>
  <c r="F143" i="6"/>
  <c r="E143" i="6"/>
  <c r="D143" i="6"/>
  <c r="C143" i="6"/>
  <c r="G142" i="6"/>
  <c r="F142" i="6"/>
  <c r="E142" i="6"/>
  <c r="C142" i="6"/>
  <c r="D142" i="6" s="1"/>
  <c r="G141" i="6"/>
  <c r="F141" i="6"/>
  <c r="E141" i="6"/>
  <c r="D141" i="6"/>
  <c r="C141" i="6"/>
  <c r="G140" i="6"/>
  <c r="F140" i="6"/>
  <c r="E140" i="6"/>
  <c r="C140" i="6"/>
  <c r="D140" i="6" s="1"/>
  <c r="G139" i="6"/>
  <c r="F139" i="6"/>
  <c r="E139" i="6"/>
  <c r="D139" i="6"/>
  <c r="C139" i="6"/>
  <c r="G138" i="6"/>
  <c r="F138" i="6"/>
  <c r="E138" i="6"/>
  <c r="D138" i="6"/>
  <c r="C138" i="6"/>
  <c r="G137" i="6"/>
  <c r="F137" i="6"/>
  <c r="E137" i="6"/>
  <c r="C137" i="6"/>
  <c r="D137" i="6" s="1"/>
  <c r="G136" i="6"/>
  <c r="F136" i="6"/>
  <c r="E136" i="6"/>
  <c r="D136" i="6"/>
  <c r="C136" i="6"/>
  <c r="G135" i="6"/>
  <c r="F135" i="6"/>
  <c r="E135" i="6"/>
  <c r="D135" i="6"/>
  <c r="C135" i="6"/>
  <c r="G134" i="6"/>
  <c r="F134" i="6"/>
  <c r="E134" i="6"/>
  <c r="C134" i="6"/>
  <c r="D134" i="6" s="1"/>
  <c r="G133" i="6"/>
  <c r="F133" i="6"/>
  <c r="E133" i="6"/>
  <c r="D133" i="6"/>
  <c r="C133" i="6"/>
  <c r="G132" i="6"/>
  <c r="F132" i="6"/>
  <c r="E132" i="6"/>
  <c r="C132" i="6"/>
  <c r="D132" i="6" s="1"/>
  <c r="G131" i="6"/>
  <c r="F131" i="6"/>
  <c r="E131" i="6"/>
  <c r="D131" i="6"/>
  <c r="C131" i="6"/>
  <c r="G130" i="6"/>
  <c r="F130" i="6"/>
  <c r="E130" i="6"/>
  <c r="D130" i="6"/>
  <c r="C130" i="6"/>
  <c r="G129" i="6"/>
  <c r="F129" i="6"/>
  <c r="E129" i="6"/>
  <c r="C129" i="6"/>
  <c r="D129" i="6" s="1"/>
  <c r="G128" i="6"/>
  <c r="F128" i="6"/>
  <c r="E128" i="6"/>
  <c r="D128" i="6"/>
  <c r="C128" i="6"/>
  <c r="G127" i="6"/>
  <c r="F127" i="6"/>
  <c r="E127" i="6"/>
  <c r="D127" i="6"/>
  <c r="C127" i="6"/>
  <c r="G126" i="6"/>
  <c r="F126" i="6"/>
  <c r="E126" i="6"/>
  <c r="C126" i="6"/>
  <c r="D126" i="6" s="1"/>
  <c r="G125" i="6"/>
  <c r="F125" i="6"/>
  <c r="E125" i="6"/>
  <c r="D125" i="6"/>
  <c r="C125" i="6"/>
  <c r="G124" i="6"/>
  <c r="F124" i="6"/>
  <c r="E124" i="6"/>
  <c r="C124" i="6"/>
  <c r="D124" i="6" s="1"/>
  <c r="G123" i="6"/>
  <c r="F123" i="6"/>
  <c r="E123" i="6"/>
  <c r="D123" i="6"/>
  <c r="C123" i="6"/>
  <c r="G122" i="6"/>
  <c r="F122" i="6"/>
  <c r="E122" i="6"/>
  <c r="D122" i="6"/>
  <c r="C122" i="6"/>
  <c r="G121" i="6"/>
  <c r="F121" i="6"/>
  <c r="E121" i="6"/>
  <c r="C121" i="6"/>
  <c r="D121" i="6" s="1"/>
  <c r="G120" i="6"/>
  <c r="F120" i="6"/>
  <c r="E120" i="6"/>
  <c r="D120" i="6"/>
  <c r="C120" i="6"/>
  <c r="G119" i="6"/>
  <c r="F119" i="6"/>
  <c r="E119" i="6"/>
  <c r="D119" i="6"/>
  <c r="C119" i="6"/>
  <c r="G118" i="6"/>
  <c r="F118" i="6"/>
  <c r="E118" i="6"/>
  <c r="C118" i="6"/>
  <c r="D118" i="6" s="1"/>
  <c r="G117" i="6"/>
  <c r="F117" i="6"/>
  <c r="E117" i="6"/>
  <c r="D117" i="6"/>
  <c r="C117" i="6"/>
  <c r="G116" i="6"/>
  <c r="F116" i="6"/>
  <c r="E116" i="6"/>
  <c r="C116" i="6"/>
  <c r="D116" i="6" s="1"/>
  <c r="G115" i="6"/>
  <c r="F115" i="6"/>
  <c r="E115" i="6"/>
  <c r="D115" i="6"/>
  <c r="C115" i="6"/>
  <c r="G114" i="6"/>
  <c r="F114" i="6"/>
  <c r="E114" i="6"/>
  <c r="D114" i="6"/>
  <c r="C114" i="6"/>
  <c r="G113" i="6"/>
  <c r="F113" i="6"/>
  <c r="E113" i="6"/>
  <c r="C113" i="6"/>
  <c r="D113" i="6" s="1"/>
  <c r="G112" i="6"/>
  <c r="F112" i="6"/>
  <c r="E112" i="6"/>
  <c r="D112" i="6"/>
  <c r="C112" i="6"/>
  <c r="G111" i="6"/>
  <c r="F111" i="6"/>
  <c r="E111" i="6"/>
  <c r="D111" i="6"/>
  <c r="C111" i="6"/>
  <c r="G110" i="6"/>
  <c r="F110" i="6"/>
  <c r="E110" i="6"/>
  <c r="C110" i="6"/>
  <c r="D110" i="6" s="1"/>
  <c r="G109" i="6"/>
  <c r="F109" i="6"/>
  <c r="E109" i="6"/>
  <c r="D109" i="6"/>
  <c r="C109" i="6"/>
  <c r="G108" i="6"/>
  <c r="F108" i="6"/>
  <c r="E108" i="6"/>
  <c r="C108" i="6"/>
  <c r="D108" i="6" s="1"/>
  <c r="G107" i="6"/>
  <c r="F107" i="6"/>
  <c r="E107" i="6"/>
  <c r="D107" i="6"/>
  <c r="C107" i="6"/>
  <c r="G106" i="6"/>
  <c r="F106" i="6"/>
  <c r="E106" i="6"/>
  <c r="D106" i="6"/>
  <c r="C106" i="6"/>
  <c r="G105" i="6"/>
  <c r="F105" i="6"/>
  <c r="E105" i="6"/>
  <c r="C105" i="6"/>
  <c r="D105" i="6" s="1"/>
  <c r="G104" i="6"/>
  <c r="F104" i="6"/>
  <c r="E104" i="6"/>
  <c r="D104" i="6"/>
  <c r="C104" i="6"/>
  <c r="G103" i="6"/>
  <c r="F103" i="6"/>
  <c r="E103" i="6"/>
  <c r="D103" i="6"/>
  <c r="C103" i="6"/>
  <c r="G102" i="6"/>
  <c r="F102" i="6"/>
  <c r="E102" i="6"/>
  <c r="C102" i="6"/>
  <c r="D102" i="6" s="1"/>
  <c r="G101" i="6"/>
  <c r="F101" i="6"/>
  <c r="E101" i="6"/>
  <c r="D101" i="6"/>
  <c r="C101" i="6"/>
  <c r="G100" i="6"/>
  <c r="F100" i="6"/>
  <c r="E100" i="6"/>
  <c r="C100" i="6"/>
  <c r="D100" i="6" s="1"/>
  <c r="G99" i="6"/>
  <c r="F99" i="6"/>
  <c r="E99" i="6"/>
  <c r="D99" i="6"/>
  <c r="C99" i="6"/>
  <c r="G98" i="6"/>
  <c r="F98" i="6"/>
  <c r="E98" i="6"/>
  <c r="D98" i="6"/>
  <c r="C98" i="6"/>
  <c r="G97" i="6"/>
  <c r="F97" i="6"/>
  <c r="E97" i="6"/>
  <c r="C97" i="6"/>
  <c r="D97" i="6" s="1"/>
  <c r="G96" i="6"/>
  <c r="F96" i="6"/>
  <c r="E96" i="6"/>
  <c r="D96" i="6"/>
  <c r="C96" i="6"/>
  <c r="G95" i="6"/>
  <c r="F95" i="6"/>
  <c r="E95" i="6"/>
  <c r="D95" i="6"/>
  <c r="C95" i="6"/>
  <c r="G94" i="6"/>
  <c r="F94" i="6"/>
  <c r="E94" i="6"/>
  <c r="C94" i="6"/>
  <c r="D94" i="6" s="1"/>
  <c r="G93" i="6"/>
  <c r="F93" i="6"/>
  <c r="E93" i="6"/>
  <c r="D93" i="6"/>
  <c r="C93" i="6"/>
  <c r="G92" i="6"/>
  <c r="F92" i="6"/>
  <c r="E92" i="6"/>
  <c r="C92" i="6"/>
  <c r="D92" i="6" s="1"/>
  <c r="G91" i="6"/>
  <c r="F91" i="6"/>
  <c r="E91" i="6"/>
  <c r="D91" i="6"/>
  <c r="C91" i="6"/>
  <c r="G90" i="6"/>
  <c r="F90" i="6"/>
  <c r="E90" i="6"/>
  <c r="D90" i="6"/>
  <c r="C90" i="6"/>
  <c r="G89" i="6"/>
  <c r="F89" i="6"/>
  <c r="E89" i="6"/>
  <c r="C89" i="6"/>
  <c r="D89" i="6" s="1"/>
  <c r="G88" i="6"/>
  <c r="F88" i="6"/>
  <c r="E88" i="6"/>
  <c r="D88" i="6"/>
  <c r="C88" i="6"/>
  <c r="G87" i="6"/>
  <c r="F87" i="6"/>
  <c r="E87" i="6"/>
  <c r="D87" i="6"/>
  <c r="C87" i="6"/>
  <c r="G86" i="6"/>
  <c r="F86" i="6"/>
  <c r="E86" i="6"/>
  <c r="C86" i="6"/>
  <c r="D86" i="6" s="1"/>
  <c r="G85" i="6"/>
  <c r="F85" i="6"/>
  <c r="E85" i="6"/>
  <c r="D85" i="6"/>
  <c r="C85" i="6"/>
  <c r="G84" i="6"/>
  <c r="F84" i="6"/>
  <c r="E84" i="6"/>
  <c r="C84" i="6"/>
  <c r="D84" i="6" s="1"/>
  <c r="G83" i="6"/>
  <c r="F83" i="6"/>
  <c r="E83" i="6"/>
  <c r="D83" i="6"/>
  <c r="C83" i="6"/>
  <c r="G82" i="6"/>
  <c r="F82" i="6"/>
  <c r="E82" i="6"/>
  <c r="C82" i="6"/>
  <c r="D82" i="6" s="1"/>
  <c r="G81" i="6"/>
  <c r="F81" i="6"/>
  <c r="E81" i="6"/>
  <c r="C81" i="6"/>
  <c r="D81" i="6" s="1"/>
  <c r="G80" i="6"/>
  <c r="F80" i="6"/>
  <c r="E80" i="6"/>
  <c r="D80" i="6"/>
  <c r="C80" i="6"/>
  <c r="G79" i="6"/>
  <c r="F79" i="6"/>
  <c r="E79" i="6"/>
  <c r="D79" i="6"/>
  <c r="C79" i="6"/>
  <c r="G78" i="6"/>
  <c r="F78" i="6"/>
  <c r="E78" i="6"/>
  <c r="C78" i="6"/>
  <c r="D78" i="6" s="1"/>
  <c r="G77" i="6"/>
  <c r="F77" i="6"/>
  <c r="E77" i="6"/>
  <c r="D77" i="6"/>
  <c r="C77" i="6"/>
  <c r="G76" i="6"/>
  <c r="F76" i="6"/>
  <c r="E76" i="6"/>
  <c r="C76" i="6"/>
  <c r="D76" i="6" s="1"/>
  <c r="G75" i="6"/>
  <c r="F75" i="6"/>
  <c r="E75" i="6"/>
  <c r="D75" i="6"/>
  <c r="C75" i="6"/>
  <c r="G74" i="6"/>
  <c r="F74" i="6"/>
  <c r="E74" i="6"/>
  <c r="D74" i="6"/>
  <c r="C74" i="6"/>
  <c r="G73" i="6"/>
  <c r="F73" i="6"/>
  <c r="E73" i="6"/>
  <c r="C73" i="6"/>
  <c r="D73" i="6" s="1"/>
  <c r="G72" i="6"/>
  <c r="F72" i="6"/>
  <c r="E72" i="6"/>
  <c r="D72" i="6"/>
  <c r="C72" i="6"/>
  <c r="G71" i="6"/>
  <c r="F71" i="6"/>
  <c r="E71" i="6"/>
  <c r="D71" i="6"/>
  <c r="C71" i="6"/>
  <c r="G70" i="6"/>
  <c r="F70" i="6"/>
  <c r="E70" i="6"/>
  <c r="C70" i="6"/>
  <c r="D70" i="6" s="1"/>
  <c r="G69" i="6"/>
  <c r="F69" i="6"/>
  <c r="E69" i="6"/>
  <c r="D69" i="6"/>
  <c r="C69" i="6"/>
  <c r="G68" i="6"/>
  <c r="F68" i="6"/>
  <c r="E68" i="6"/>
  <c r="C68" i="6"/>
  <c r="D68" i="6" s="1"/>
  <c r="G67" i="6"/>
  <c r="F67" i="6"/>
  <c r="E67" i="6"/>
  <c r="D67" i="6"/>
  <c r="C67" i="6"/>
  <c r="G66" i="6"/>
  <c r="F66" i="6"/>
  <c r="E66" i="6"/>
  <c r="C66" i="6"/>
  <c r="D66" i="6" s="1"/>
  <c r="G65" i="6"/>
  <c r="F65" i="6"/>
  <c r="E65" i="6"/>
  <c r="C65" i="6"/>
  <c r="D65" i="6" s="1"/>
  <c r="G64" i="6"/>
  <c r="F64" i="6"/>
  <c r="E64" i="6"/>
  <c r="D64" i="6"/>
  <c r="C64" i="6"/>
  <c r="G63" i="6"/>
  <c r="F63" i="6"/>
  <c r="E63" i="6"/>
  <c r="D63" i="6"/>
  <c r="C63" i="6"/>
  <c r="G62" i="6"/>
  <c r="F62" i="6"/>
  <c r="E62" i="6"/>
  <c r="C62" i="6"/>
  <c r="D62" i="6" s="1"/>
  <c r="G61" i="6"/>
  <c r="F61" i="6"/>
  <c r="E61" i="6"/>
  <c r="D61" i="6"/>
  <c r="C61" i="6"/>
  <c r="G60" i="6"/>
  <c r="F60" i="6"/>
  <c r="E60" i="6"/>
  <c r="C60" i="6"/>
  <c r="D60" i="6" s="1"/>
  <c r="G59" i="6"/>
  <c r="F59" i="6"/>
  <c r="E59" i="6"/>
  <c r="D59" i="6"/>
  <c r="C59" i="6"/>
  <c r="G58" i="6"/>
  <c r="F58" i="6"/>
  <c r="E58" i="6"/>
  <c r="C58" i="6"/>
  <c r="D58" i="6" s="1"/>
  <c r="G57" i="6"/>
  <c r="F57" i="6"/>
  <c r="E57" i="6"/>
  <c r="C57" i="6"/>
  <c r="D57" i="6" s="1"/>
  <c r="G56" i="6"/>
  <c r="F56" i="6"/>
  <c r="E56" i="6"/>
  <c r="D56" i="6"/>
  <c r="C56" i="6"/>
  <c r="G55" i="6"/>
  <c r="F55" i="6"/>
  <c r="E55" i="6"/>
  <c r="D55" i="6"/>
  <c r="C55" i="6"/>
  <c r="G54" i="6"/>
  <c r="F54" i="6"/>
  <c r="E54" i="6"/>
  <c r="C54" i="6"/>
  <c r="D54" i="6" s="1"/>
  <c r="G53" i="6"/>
  <c r="F53" i="6"/>
  <c r="E53" i="6"/>
  <c r="D53" i="6"/>
  <c r="C53" i="6"/>
  <c r="G52" i="6"/>
  <c r="F52" i="6"/>
  <c r="E52" i="6"/>
  <c r="C52" i="6"/>
  <c r="D52" i="6" s="1"/>
  <c r="G51" i="6"/>
  <c r="F51" i="6"/>
  <c r="E51" i="6"/>
  <c r="D51" i="6"/>
  <c r="C51" i="6"/>
  <c r="G50" i="6"/>
  <c r="F50" i="6"/>
  <c r="E50" i="6"/>
  <c r="C50" i="6"/>
  <c r="D50" i="6" s="1"/>
  <c r="G49" i="6"/>
  <c r="F49" i="6"/>
  <c r="E49" i="6"/>
  <c r="C49" i="6"/>
  <c r="D49" i="6" s="1"/>
  <c r="G48" i="6"/>
  <c r="F48" i="6"/>
  <c r="E48" i="6"/>
  <c r="D48" i="6"/>
  <c r="C48" i="6"/>
  <c r="G47" i="6"/>
  <c r="F47" i="6"/>
  <c r="E47" i="6"/>
  <c r="D47" i="6"/>
  <c r="C47" i="6"/>
  <c r="G46" i="6"/>
  <c r="F46" i="6"/>
  <c r="E46" i="6"/>
  <c r="C46" i="6"/>
  <c r="D46" i="6" s="1"/>
  <c r="G45" i="6"/>
  <c r="F45" i="6"/>
  <c r="E45" i="6"/>
  <c r="D45" i="6"/>
  <c r="C45" i="6"/>
  <c r="G44" i="6"/>
  <c r="F44" i="6"/>
  <c r="E44" i="6"/>
  <c r="C44" i="6"/>
  <c r="D44" i="6" s="1"/>
  <c r="G43" i="6"/>
  <c r="F43" i="6"/>
  <c r="E43" i="6"/>
  <c r="D43" i="6"/>
  <c r="C43" i="6"/>
  <c r="G42" i="6"/>
  <c r="F42" i="6"/>
  <c r="E42" i="6"/>
  <c r="C42" i="6"/>
  <c r="D42" i="6" s="1"/>
  <c r="G41" i="6"/>
  <c r="F41" i="6"/>
  <c r="E41" i="6"/>
  <c r="C41" i="6"/>
  <c r="D41" i="6" s="1"/>
  <c r="G40" i="6"/>
  <c r="F40" i="6"/>
  <c r="E40" i="6"/>
  <c r="D40" i="6"/>
  <c r="C40" i="6"/>
  <c r="G39" i="6"/>
  <c r="F39" i="6"/>
  <c r="E39" i="6"/>
  <c r="D39" i="6"/>
  <c r="C39" i="6"/>
  <c r="G38" i="6"/>
  <c r="F38" i="6"/>
  <c r="E38" i="6"/>
  <c r="C38" i="6"/>
  <c r="D38" i="6" s="1"/>
  <c r="G37" i="6"/>
  <c r="F37" i="6"/>
  <c r="E37" i="6"/>
  <c r="D37" i="6"/>
  <c r="C37" i="6"/>
  <c r="G36" i="6"/>
  <c r="F36" i="6"/>
  <c r="E36" i="6"/>
  <c r="C36" i="6"/>
  <c r="D36" i="6" s="1"/>
  <c r="G35" i="6"/>
  <c r="F35" i="6"/>
  <c r="E35" i="6"/>
  <c r="D35" i="6"/>
  <c r="C35" i="6"/>
  <c r="G34" i="6"/>
  <c r="F34" i="6"/>
  <c r="E34" i="6"/>
  <c r="C34" i="6"/>
  <c r="D34" i="6" s="1"/>
  <c r="G33" i="6"/>
  <c r="F33" i="6"/>
  <c r="E33" i="6"/>
  <c r="C33" i="6"/>
  <c r="D33" i="6" s="1"/>
  <c r="G32" i="6"/>
  <c r="F32" i="6"/>
  <c r="E32" i="6"/>
  <c r="D32" i="6"/>
  <c r="C32" i="6"/>
  <c r="G31" i="6"/>
  <c r="F31" i="6"/>
  <c r="E31" i="6"/>
  <c r="D31" i="6"/>
  <c r="C31" i="6"/>
  <c r="G30" i="6"/>
  <c r="F30" i="6"/>
  <c r="E30" i="6"/>
  <c r="C30" i="6"/>
  <c r="D30" i="6" s="1"/>
  <c r="G29" i="6"/>
  <c r="F29" i="6"/>
  <c r="E29" i="6"/>
  <c r="D29" i="6"/>
  <c r="C29" i="6"/>
  <c r="G28" i="6"/>
  <c r="F28" i="6"/>
  <c r="E28" i="6"/>
  <c r="C28" i="6"/>
  <c r="D28" i="6" s="1"/>
  <c r="G27" i="6"/>
  <c r="F27" i="6"/>
  <c r="E27" i="6"/>
  <c r="D27" i="6"/>
  <c r="C27" i="6"/>
  <c r="G26" i="6"/>
  <c r="F26" i="6"/>
  <c r="E26" i="6"/>
  <c r="C26" i="6"/>
  <c r="D26" i="6" s="1"/>
  <c r="G25" i="6"/>
  <c r="F25" i="6"/>
  <c r="E25" i="6"/>
  <c r="C25" i="6"/>
  <c r="D25" i="6" s="1"/>
  <c r="G24" i="6"/>
  <c r="F24" i="6"/>
  <c r="E24" i="6"/>
  <c r="D24" i="6"/>
  <c r="C24" i="6"/>
  <c r="G23" i="6"/>
  <c r="F23" i="6"/>
  <c r="E23" i="6"/>
  <c r="D23" i="6"/>
  <c r="C23" i="6"/>
  <c r="G22" i="6"/>
  <c r="F22" i="6"/>
  <c r="E22" i="6"/>
  <c r="C22" i="6"/>
  <c r="D22" i="6" s="1"/>
  <c r="G21" i="6"/>
  <c r="F21" i="6"/>
  <c r="E21" i="6"/>
  <c r="D21" i="6"/>
  <c r="C21" i="6"/>
  <c r="G20" i="6"/>
  <c r="F20" i="6"/>
  <c r="E20" i="6"/>
  <c r="C20" i="6"/>
  <c r="D20" i="6" s="1"/>
  <c r="G19" i="6"/>
  <c r="F19" i="6"/>
  <c r="E19" i="6"/>
  <c r="D19" i="6"/>
  <c r="C19" i="6"/>
  <c r="G18" i="6"/>
  <c r="F18" i="6"/>
  <c r="E18" i="6"/>
  <c r="C18" i="6"/>
  <c r="D18" i="6" s="1"/>
  <c r="G17" i="6"/>
  <c r="F17" i="6"/>
  <c r="E17" i="6"/>
  <c r="C17" i="6"/>
  <c r="D17" i="6" s="1"/>
  <c r="G16" i="6"/>
  <c r="F16" i="6"/>
  <c r="E16" i="6"/>
  <c r="D16" i="6"/>
  <c r="C16" i="6"/>
  <c r="G15" i="6"/>
  <c r="F15" i="6"/>
  <c r="E15" i="6"/>
  <c r="D15" i="6"/>
  <c r="C15" i="6"/>
  <c r="G14" i="6"/>
  <c r="F14" i="6"/>
  <c r="E14" i="6"/>
  <c r="C14" i="6"/>
  <c r="D14" i="6" s="1"/>
  <c r="G13" i="6"/>
  <c r="F13" i="6"/>
  <c r="E13" i="6"/>
  <c r="D13" i="6"/>
  <c r="C13" i="6"/>
  <c r="G12" i="6"/>
  <c r="F12" i="6"/>
  <c r="E12" i="6"/>
  <c r="C12" i="6"/>
  <c r="D12" i="6" s="1"/>
  <c r="G11" i="6"/>
  <c r="F11" i="6"/>
  <c r="E11" i="6"/>
  <c r="D11" i="6"/>
  <c r="C11" i="6"/>
  <c r="G10" i="6"/>
  <c r="F10" i="6"/>
  <c r="E10" i="6"/>
  <c r="C10" i="6"/>
  <c r="D10" i="6" s="1"/>
  <c r="G9" i="6"/>
  <c r="F9" i="6"/>
  <c r="E9" i="6"/>
  <c r="C9" i="6"/>
  <c r="D9" i="6" s="1"/>
  <c r="G8" i="6"/>
  <c r="F8" i="6"/>
  <c r="E8" i="6"/>
  <c r="D8" i="6"/>
  <c r="C8" i="6"/>
  <c r="G7" i="6"/>
  <c r="F7" i="6"/>
  <c r="E7" i="6"/>
  <c r="D7" i="6"/>
  <c r="C7" i="6"/>
  <c r="AB6" i="6"/>
  <c r="AA6" i="6"/>
  <c r="G6" i="6"/>
  <c r="F6" i="6"/>
  <c r="E6" i="6"/>
  <c r="C6" i="6"/>
  <c r="D6" i="6" s="1"/>
  <c r="AB5" i="6"/>
  <c r="AA5" i="6"/>
  <c r="G5" i="6"/>
  <c r="F5" i="6"/>
  <c r="E5" i="6"/>
  <c r="D5" i="6"/>
  <c r="C5" i="6"/>
  <c r="AB4" i="6"/>
  <c r="AA4" i="6"/>
  <c r="G4" i="6"/>
  <c r="F4" i="6"/>
  <c r="E4" i="6"/>
  <c r="D4" i="6"/>
  <c r="C4" i="6"/>
  <c r="AB3" i="6"/>
  <c r="AA3" i="6"/>
  <c r="G3" i="6"/>
  <c r="F3" i="6"/>
  <c r="E3" i="6"/>
  <c r="D3" i="6"/>
  <c r="C3" i="6"/>
  <c r="AB2" i="6"/>
  <c r="AA2" i="6"/>
  <c r="G2" i="6"/>
  <c r="F2" i="6"/>
  <c r="E2" i="6"/>
  <c r="D2" i="6"/>
  <c r="C2" i="6"/>
  <c r="S4" i="3"/>
  <c r="S3" i="3"/>
  <c r="G501" i="5"/>
  <c r="F501" i="5"/>
  <c r="E501" i="5"/>
  <c r="D501" i="5"/>
  <c r="C501" i="5"/>
  <c r="G500" i="5"/>
  <c r="F500" i="5"/>
  <c r="E500" i="5"/>
  <c r="C500" i="5"/>
  <c r="D500" i="5" s="1"/>
  <c r="G499" i="5"/>
  <c r="F499" i="5"/>
  <c r="E499" i="5"/>
  <c r="D499" i="5"/>
  <c r="C499" i="5"/>
  <c r="G498" i="5"/>
  <c r="F498" i="5"/>
  <c r="E498" i="5"/>
  <c r="C498" i="5"/>
  <c r="D498" i="5" s="1"/>
  <c r="G497" i="5"/>
  <c r="F497" i="5"/>
  <c r="E497" i="5"/>
  <c r="D497" i="5"/>
  <c r="C497" i="5"/>
  <c r="G496" i="5"/>
  <c r="F496" i="5"/>
  <c r="E496" i="5"/>
  <c r="C496" i="5"/>
  <c r="D496" i="5" s="1"/>
  <c r="G495" i="5"/>
  <c r="F495" i="5"/>
  <c r="E495" i="5"/>
  <c r="D495" i="5"/>
  <c r="C495" i="5"/>
  <c r="G494" i="5"/>
  <c r="F494" i="5"/>
  <c r="E494" i="5"/>
  <c r="C494" i="5"/>
  <c r="D494" i="5" s="1"/>
  <c r="G493" i="5"/>
  <c r="F493" i="5"/>
  <c r="E493" i="5"/>
  <c r="D493" i="5"/>
  <c r="C493" i="5"/>
  <c r="G492" i="5"/>
  <c r="F492" i="5"/>
  <c r="E492" i="5"/>
  <c r="C492" i="5"/>
  <c r="D492" i="5" s="1"/>
  <c r="G491" i="5"/>
  <c r="F491" i="5"/>
  <c r="E491" i="5"/>
  <c r="D491" i="5"/>
  <c r="C491" i="5"/>
  <c r="G490" i="5"/>
  <c r="F490" i="5"/>
  <c r="E490" i="5"/>
  <c r="C490" i="5"/>
  <c r="D490" i="5" s="1"/>
  <c r="G489" i="5"/>
  <c r="F489" i="5"/>
  <c r="E489" i="5"/>
  <c r="D489" i="5"/>
  <c r="C489" i="5"/>
  <c r="G488" i="5"/>
  <c r="F488" i="5"/>
  <c r="E488" i="5"/>
  <c r="C488" i="5"/>
  <c r="D488" i="5" s="1"/>
  <c r="G487" i="5"/>
  <c r="F487" i="5"/>
  <c r="E487" i="5"/>
  <c r="D487" i="5"/>
  <c r="C487" i="5"/>
  <c r="G486" i="5"/>
  <c r="F486" i="5"/>
  <c r="E486" i="5"/>
  <c r="C486" i="5"/>
  <c r="D486" i="5" s="1"/>
  <c r="G485" i="5"/>
  <c r="F485" i="5"/>
  <c r="E485" i="5"/>
  <c r="D485" i="5"/>
  <c r="C485" i="5"/>
  <c r="G484" i="5"/>
  <c r="F484" i="5"/>
  <c r="E484" i="5"/>
  <c r="C484" i="5"/>
  <c r="D484" i="5" s="1"/>
  <c r="G483" i="5"/>
  <c r="F483" i="5"/>
  <c r="E483" i="5"/>
  <c r="D483" i="5"/>
  <c r="C483" i="5"/>
  <c r="G482" i="5"/>
  <c r="F482" i="5"/>
  <c r="E482" i="5"/>
  <c r="C482" i="5"/>
  <c r="D482" i="5" s="1"/>
  <c r="G481" i="5"/>
  <c r="F481" i="5"/>
  <c r="E481" i="5"/>
  <c r="D481" i="5"/>
  <c r="C481" i="5"/>
  <c r="G480" i="5"/>
  <c r="F480" i="5"/>
  <c r="E480" i="5"/>
  <c r="C480" i="5"/>
  <c r="D480" i="5" s="1"/>
  <c r="G479" i="5"/>
  <c r="F479" i="5"/>
  <c r="E479" i="5"/>
  <c r="D479" i="5"/>
  <c r="C479" i="5"/>
  <c r="G478" i="5"/>
  <c r="F478" i="5"/>
  <c r="E478" i="5"/>
  <c r="C478" i="5"/>
  <c r="D478" i="5" s="1"/>
  <c r="G477" i="5"/>
  <c r="F477" i="5"/>
  <c r="E477" i="5"/>
  <c r="D477" i="5"/>
  <c r="C477" i="5"/>
  <c r="G476" i="5"/>
  <c r="F476" i="5"/>
  <c r="E476" i="5"/>
  <c r="C476" i="5"/>
  <c r="D476" i="5" s="1"/>
  <c r="G475" i="5"/>
  <c r="F475" i="5"/>
  <c r="E475" i="5"/>
  <c r="D475" i="5"/>
  <c r="C475" i="5"/>
  <c r="G474" i="5"/>
  <c r="F474" i="5"/>
  <c r="E474" i="5"/>
  <c r="C474" i="5"/>
  <c r="D474" i="5" s="1"/>
  <c r="G473" i="5"/>
  <c r="F473" i="5"/>
  <c r="E473" i="5"/>
  <c r="D473" i="5"/>
  <c r="C473" i="5"/>
  <c r="G472" i="5"/>
  <c r="F472" i="5"/>
  <c r="E472" i="5"/>
  <c r="C472" i="5"/>
  <c r="D472" i="5" s="1"/>
  <c r="G471" i="5"/>
  <c r="F471" i="5"/>
  <c r="E471" i="5"/>
  <c r="D471" i="5"/>
  <c r="C471" i="5"/>
  <c r="G470" i="5"/>
  <c r="F470" i="5"/>
  <c r="E470" i="5"/>
  <c r="C470" i="5"/>
  <c r="D470" i="5" s="1"/>
  <c r="G469" i="5"/>
  <c r="F469" i="5"/>
  <c r="E469" i="5"/>
  <c r="D469" i="5"/>
  <c r="C469" i="5"/>
  <c r="G468" i="5"/>
  <c r="F468" i="5"/>
  <c r="E468" i="5"/>
  <c r="C468" i="5"/>
  <c r="D468" i="5" s="1"/>
  <c r="G467" i="5"/>
  <c r="F467" i="5"/>
  <c r="E467" i="5"/>
  <c r="D467" i="5"/>
  <c r="C467" i="5"/>
  <c r="G466" i="5"/>
  <c r="F466" i="5"/>
  <c r="E466" i="5"/>
  <c r="C466" i="5"/>
  <c r="D466" i="5" s="1"/>
  <c r="G465" i="5"/>
  <c r="F465" i="5"/>
  <c r="E465" i="5"/>
  <c r="D465" i="5"/>
  <c r="C465" i="5"/>
  <c r="G464" i="5"/>
  <c r="F464" i="5"/>
  <c r="E464" i="5"/>
  <c r="C464" i="5"/>
  <c r="D464" i="5" s="1"/>
  <c r="G463" i="5"/>
  <c r="F463" i="5"/>
  <c r="E463" i="5"/>
  <c r="D463" i="5"/>
  <c r="C463" i="5"/>
  <c r="G462" i="5"/>
  <c r="F462" i="5"/>
  <c r="E462" i="5"/>
  <c r="C462" i="5"/>
  <c r="D462" i="5" s="1"/>
  <c r="G461" i="5"/>
  <c r="F461" i="5"/>
  <c r="E461" i="5"/>
  <c r="D461" i="5"/>
  <c r="C461" i="5"/>
  <c r="G460" i="5"/>
  <c r="F460" i="5"/>
  <c r="E460" i="5"/>
  <c r="C460" i="5"/>
  <c r="D460" i="5" s="1"/>
  <c r="G459" i="5"/>
  <c r="F459" i="5"/>
  <c r="E459" i="5"/>
  <c r="D459" i="5"/>
  <c r="C459" i="5"/>
  <c r="G458" i="5"/>
  <c r="F458" i="5"/>
  <c r="E458" i="5"/>
  <c r="C458" i="5"/>
  <c r="D458" i="5" s="1"/>
  <c r="G457" i="5"/>
  <c r="F457" i="5"/>
  <c r="E457" i="5"/>
  <c r="D457" i="5"/>
  <c r="C457" i="5"/>
  <c r="G456" i="5"/>
  <c r="F456" i="5"/>
  <c r="E456" i="5"/>
  <c r="C456" i="5"/>
  <c r="D456" i="5" s="1"/>
  <c r="G455" i="5"/>
  <c r="F455" i="5"/>
  <c r="E455" i="5"/>
  <c r="D455" i="5"/>
  <c r="C455" i="5"/>
  <c r="G454" i="5"/>
  <c r="F454" i="5"/>
  <c r="E454" i="5"/>
  <c r="C454" i="5"/>
  <c r="D454" i="5" s="1"/>
  <c r="G453" i="5"/>
  <c r="F453" i="5"/>
  <c r="E453" i="5"/>
  <c r="D453" i="5"/>
  <c r="C453" i="5"/>
  <c r="G452" i="5"/>
  <c r="F452" i="5"/>
  <c r="E452" i="5"/>
  <c r="C452" i="5"/>
  <c r="D452" i="5" s="1"/>
  <c r="G451" i="5"/>
  <c r="F451" i="5"/>
  <c r="E451" i="5"/>
  <c r="D451" i="5"/>
  <c r="C451" i="5"/>
  <c r="G450" i="5"/>
  <c r="F450" i="5"/>
  <c r="E450" i="5"/>
  <c r="C450" i="5"/>
  <c r="D450" i="5" s="1"/>
  <c r="G449" i="5"/>
  <c r="F449" i="5"/>
  <c r="E449" i="5"/>
  <c r="D449" i="5"/>
  <c r="C449" i="5"/>
  <c r="G448" i="5"/>
  <c r="F448" i="5"/>
  <c r="E448" i="5"/>
  <c r="C448" i="5"/>
  <c r="D448" i="5" s="1"/>
  <c r="G447" i="5"/>
  <c r="F447" i="5"/>
  <c r="E447" i="5"/>
  <c r="D447" i="5"/>
  <c r="C447" i="5"/>
  <c r="G446" i="5"/>
  <c r="F446" i="5"/>
  <c r="E446" i="5"/>
  <c r="C446" i="5"/>
  <c r="D446" i="5" s="1"/>
  <c r="G445" i="5"/>
  <c r="F445" i="5"/>
  <c r="E445" i="5"/>
  <c r="D445" i="5"/>
  <c r="C445" i="5"/>
  <c r="G444" i="5"/>
  <c r="F444" i="5"/>
  <c r="E444" i="5"/>
  <c r="C444" i="5"/>
  <c r="D444" i="5" s="1"/>
  <c r="G443" i="5"/>
  <c r="F443" i="5"/>
  <c r="E443" i="5"/>
  <c r="D443" i="5"/>
  <c r="C443" i="5"/>
  <c r="G442" i="5"/>
  <c r="F442" i="5"/>
  <c r="E442" i="5"/>
  <c r="C442" i="5"/>
  <c r="D442" i="5" s="1"/>
  <c r="G441" i="5"/>
  <c r="F441" i="5"/>
  <c r="E441" i="5"/>
  <c r="D441" i="5"/>
  <c r="C441" i="5"/>
  <c r="G440" i="5"/>
  <c r="F440" i="5"/>
  <c r="E440" i="5"/>
  <c r="C440" i="5"/>
  <c r="D440" i="5" s="1"/>
  <c r="G439" i="5"/>
  <c r="F439" i="5"/>
  <c r="E439" i="5"/>
  <c r="D439" i="5"/>
  <c r="C439" i="5"/>
  <c r="G438" i="5"/>
  <c r="F438" i="5"/>
  <c r="E438" i="5"/>
  <c r="C438" i="5"/>
  <c r="D438" i="5" s="1"/>
  <c r="G437" i="5"/>
  <c r="F437" i="5"/>
  <c r="E437" i="5"/>
  <c r="D437" i="5"/>
  <c r="C437" i="5"/>
  <c r="G436" i="5"/>
  <c r="F436" i="5"/>
  <c r="E436" i="5"/>
  <c r="C436" i="5"/>
  <c r="D436" i="5" s="1"/>
  <c r="G435" i="5"/>
  <c r="F435" i="5"/>
  <c r="E435" i="5"/>
  <c r="D435" i="5"/>
  <c r="C435" i="5"/>
  <c r="G434" i="5"/>
  <c r="F434" i="5"/>
  <c r="E434" i="5"/>
  <c r="C434" i="5"/>
  <c r="D434" i="5" s="1"/>
  <c r="G433" i="5"/>
  <c r="F433" i="5"/>
  <c r="E433" i="5"/>
  <c r="D433" i="5"/>
  <c r="C433" i="5"/>
  <c r="G432" i="5"/>
  <c r="F432" i="5"/>
  <c r="E432" i="5"/>
  <c r="C432" i="5"/>
  <c r="D432" i="5" s="1"/>
  <c r="G431" i="5"/>
  <c r="F431" i="5"/>
  <c r="E431" i="5"/>
  <c r="D431" i="5"/>
  <c r="C431" i="5"/>
  <c r="G430" i="5"/>
  <c r="F430" i="5"/>
  <c r="E430" i="5"/>
  <c r="C430" i="5"/>
  <c r="D430" i="5" s="1"/>
  <c r="G429" i="5"/>
  <c r="F429" i="5"/>
  <c r="E429" i="5"/>
  <c r="D429" i="5"/>
  <c r="C429" i="5"/>
  <c r="G428" i="5"/>
  <c r="F428" i="5"/>
  <c r="E428" i="5"/>
  <c r="C428" i="5"/>
  <c r="D428" i="5" s="1"/>
  <c r="G427" i="5"/>
  <c r="F427" i="5"/>
  <c r="E427" i="5"/>
  <c r="D427" i="5"/>
  <c r="C427" i="5"/>
  <c r="G426" i="5"/>
  <c r="F426" i="5"/>
  <c r="E426" i="5"/>
  <c r="C426" i="5"/>
  <c r="D426" i="5" s="1"/>
  <c r="G425" i="5"/>
  <c r="F425" i="5"/>
  <c r="E425" i="5"/>
  <c r="D425" i="5"/>
  <c r="C425" i="5"/>
  <c r="G424" i="5"/>
  <c r="F424" i="5"/>
  <c r="E424" i="5"/>
  <c r="C424" i="5"/>
  <c r="D424" i="5" s="1"/>
  <c r="G423" i="5"/>
  <c r="F423" i="5"/>
  <c r="E423" i="5"/>
  <c r="D423" i="5"/>
  <c r="C423" i="5"/>
  <c r="G422" i="5"/>
  <c r="F422" i="5"/>
  <c r="E422" i="5"/>
  <c r="C422" i="5"/>
  <c r="D422" i="5" s="1"/>
  <c r="G421" i="5"/>
  <c r="F421" i="5"/>
  <c r="E421" i="5"/>
  <c r="D421" i="5"/>
  <c r="C421" i="5"/>
  <c r="G420" i="5"/>
  <c r="F420" i="5"/>
  <c r="E420" i="5"/>
  <c r="C420" i="5"/>
  <c r="D420" i="5" s="1"/>
  <c r="G419" i="5"/>
  <c r="F419" i="5"/>
  <c r="E419" i="5"/>
  <c r="D419" i="5"/>
  <c r="C419" i="5"/>
  <c r="G418" i="5"/>
  <c r="F418" i="5"/>
  <c r="E418" i="5"/>
  <c r="C418" i="5"/>
  <c r="D418" i="5" s="1"/>
  <c r="G417" i="5"/>
  <c r="F417" i="5"/>
  <c r="E417" i="5"/>
  <c r="D417" i="5"/>
  <c r="C417" i="5"/>
  <c r="G416" i="5"/>
  <c r="F416" i="5"/>
  <c r="E416" i="5"/>
  <c r="C416" i="5"/>
  <c r="D416" i="5" s="1"/>
  <c r="G415" i="5"/>
  <c r="F415" i="5"/>
  <c r="E415" i="5"/>
  <c r="D415" i="5"/>
  <c r="C415" i="5"/>
  <c r="G414" i="5"/>
  <c r="F414" i="5"/>
  <c r="E414" i="5"/>
  <c r="C414" i="5"/>
  <c r="D414" i="5" s="1"/>
  <c r="G413" i="5"/>
  <c r="F413" i="5"/>
  <c r="E413" i="5"/>
  <c r="D413" i="5"/>
  <c r="C413" i="5"/>
  <c r="G412" i="5"/>
  <c r="F412" i="5"/>
  <c r="E412" i="5"/>
  <c r="C412" i="5"/>
  <c r="D412" i="5" s="1"/>
  <c r="G411" i="5"/>
  <c r="F411" i="5"/>
  <c r="E411" i="5"/>
  <c r="D411" i="5"/>
  <c r="C411" i="5"/>
  <c r="G410" i="5"/>
  <c r="F410" i="5"/>
  <c r="E410" i="5"/>
  <c r="C410" i="5"/>
  <c r="D410" i="5" s="1"/>
  <c r="G409" i="5"/>
  <c r="F409" i="5"/>
  <c r="E409" i="5"/>
  <c r="D409" i="5"/>
  <c r="C409" i="5"/>
  <c r="G408" i="5"/>
  <c r="F408" i="5"/>
  <c r="E408" i="5"/>
  <c r="C408" i="5"/>
  <c r="D408" i="5" s="1"/>
  <c r="G407" i="5"/>
  <c r="F407" i="5"/>
  <c r="E407" i="5"/>
  <c r="D407" i="5"/>
  <c r="C407" i="5"/>
  <c r="G406" i="5"/>
  <c r="F406" i="5"/>
  <c r="E406" i="5"/>
  <c r="C406" i="5"/>
  <c r="D406" i="5" s="1"/>
  <c r="G405" i="5"/>
  <c r="F405" i="5"/>
  <c r="E405" i="5"/>
  <c r="D405" i="5"/>
  <c r="C405" i="5"/>
  <c r="G404" i="5"/>
  <c r="F404" i="5"/>
  <c r="E404" i="5"/>
  <c r="C404" i="5"/>
  <c r="D404" i="5" s="1"/>
  <c r="G403" i="5"/>
  <c r="F403" i="5"/>
  <c r="E403" i="5"/>
  <c r="D403" i="5"/>
  <c r="C403" i="5"/>
  <c r="G402" i="5"/>
  <c r="F402" i="5"/>
  <c r="E402" i="5"/>
  <c r="C402" i="5"/>
  <c r="D402" i="5" s="1"/>
  <c r="G401" i="5"/>
  <c r="F401" i="5"/>
  <c r="E401" i="5"/>
  <c r="D401" i="5"/>
  <c r="C401" i="5"/>
  <c r="G400" i="5"/>
  <c r="F400" i="5"/>
  <c r="E400" i="5"/>
  <c r="C400" i="5"/>
  <c r="D400" i="5" s="1"/>
  <c r="G399" i="5"/>
  <c r="F399" i="5"/>
  <c r="E399" i="5"/>
  <c r="D399" i="5"/>
  <c r="C399" i="5"/>
  <c r="G398" i="5"/>
  <c r="F398" i="5"/>
  <c r="E398" i="5"/>
  <c r="C398" i="5"/>
  <c r="D398" i="5" s="1"/>
  <c r="G397" i="5"/>
  <c r="F397" i="5"/>
  <c r="E397" i="5"/>
  <c r="D397" i="5"/>
  <c r="C397" i="5"/>
  <c r="G396" i="5"/>
  <c r="F396" i="5"/>
  <c r="E396" i="5"/>
  <c r="C396" i="5"/>
  <c r="D396" i="5" s="1"/>
  <c r="G395" i="5"/>
  <c r="F395" i="5"/>
  <c r="E395" i="5"/>
  <c r="D395" i="5"/>
  <c r="C395" i="5"/>
  <c r="G394" i="5"/>
  <c r="F394" i="5"/>
  <c r="E394" i="5"/>
  <c r="C394" i="5"/>
  <c r="D394" i="5" s="1"/>
  <c r="G393" i="5"/>
  <c r="F393" i="5"/>
  <c r="E393" i="5"/>
  <c r="D393" i="5"/>
  <c r="C393" i="5"/>
  <c r="G392" i="5"/>
  <c r="F392" i="5"/>
  <c r="E392" i="5"/>
  <c r="C392" i="5"/>
  <c r="D392" i="5" s="1"/>
  <c r="G391" i="5"/>
  <c r="F391" i="5"/>
  <c r="E391" i="5"/>
  <c r="D391" i="5"/>
  <c r="C391" i="5"/>
  <c r="G390" i="5"/>
  <c r="F390" i="5"/>
  <c r="E390" i="5"/>
  <c r="C390" i="5"/>
  <c r="D390" i="5" s="1"/>
  <c r="G389" i="5"/>
  <c r="F389" i="5"/>
  <c r="E389" i="5"/>
  <c r="D389" i="5"/>
  <c r="C389" i="5"/>
  <c r="G388" i="5"/>
  <c r="F388" i="5"/>
  <c r="E388" i="5"/>
  <c r="C388" i="5"/>
  <c r="D388" i="5" s="1"/>
  <c r="G387" i="5"/>
  <c r="F387" i="5"/>
  <c r="E387" i="5"/>
  <c r="D387" i="5"/>
  <c r="C387" i="5"/>
  <c r="G386" i="5"/>
  <c r="F386" i="5"/>
  <c r="E386" i="5"/>
  <c r="C386" i="5"/>
  <c r="D386" i="5" s="1"/>
  <c r="G385" i="5"/>
  <c r="F385" i="5"/>
  <c r="E385" i="5"/>
  <c r="D385" i="5"/>
  <c r="C385" i="5"/>
  <c r="G384" i="5"/>
  <c r="F384" i="5"/>
  <c r="E384" i="5"/>
  <c r="C384" i="5"/>
  <c r="D384" i="5" s="1"/>
  <c r="G383" i="5"/>
  <c r="F383" i="5"/>
  <c r="E383" i="5"/>
  <c r="D383" i="5"/>
  <c r="C383" i="5"/>
  <c r="G382" i="5"/>
  <c r="F382" i="5"/>
  <c r="E382" i="5"/>
  <c r="C382" i="5"/>
  <c r="D382" i="5" s="1"/>
  <c r="G381" i="5"/>
  <c r="F381" i="5"/>
  <c r="E381" i="5"/>
  <c r="D381" i="5"/>
  <c r="C381" i="5"/>
  <c r="G380" i="5"/>
  <c r="F380" i="5"/>
  <c r="E380" i="5"/>
  <c r="C380" i="5"/>
  <c r="D380" i="5" s="1"/>
  <c r="G379" i="5"/>
  <c r="F379" i="5"/>
  <c r="E379" i="5"/>
  <c r="D379" i="5"/>
  <c r="C379" i="5"/>
  <c r="G378" i="5"/>
  <c r="F378" i="5"/>
  <c r="E378" i="5"/>
  <c r="C378" i="5"/>
  <c r="D378" i="5" s="1"/>
  <c r="G377" i="5"/>
  <c r="F377" i="5"/>
  <c r="E377" i="5"/>
  <c r="D377" i="5"/>
  <c r="C377" i="5"/>
  <c r="G376" i="5"/>
  <c r="F376" i="5"/>
  <c r="E376" i="5"/>
  <c r="C376" i="5"/>
  <c r="D376" i="5" s="1"/>
  <c r="G375" i="5"/>
  <c r="F375" i="5"/>
  <c r="E375" i="5"/>
  <c r="D375" i="5"/>
  <c r="C375" i="5"/>
  <c r="G374" i="5"/>
  <c r="F374" i="5"/>
  <c r="E374" i="5"/>
  <c r="C374" i="5"/>
  <c r="D374" i="5" s="1"/>
  <c r="G373" i="5"/>
  <c r="F373" i="5"/>
  <c r="E373" i="5"/>
  <c r="D373" i="5"/>
  <c r="C373" i="5"/>
  <c r="G372" i="5"/>
  <c r="F372" i="5"/>
  <c r="E372" i="5"/>
  <c r="C372" i="5"/>
  <c r="D372" i="5" s="1"/>
  <c r="G371" i="5"/>
  <c r="F371" i="5"/>
  <c r="E371" i="5"/>
  <c r="D371" i="5"/>
  <c r="C371" i="5"/>
  <c r="G370" i="5"/>
  <c r="F370" i="5"/>
  <c r="E370" i="5"/>
  <c r="C370" i="5"/>
  <c r="D370" i="5" s="1"/>
  <c r="G369" i="5"/>
  <c r="F369" i="5"/>
  <c r="E369" i="5"/>
  <c r="D369" i="5"/>
  <c r="C369" i="5"/>
  <c r="G368" i="5"/>
  <c r="F368" i="5"/>
  <c r="E368" i="5"/>
  <c r="C368" i="5"/>
  <c r="D368" i="5" s="1"/>
  <c r="G367" i="5"/>
  <c r="F367" i="5"/>
  <c r="E367" i="5"/>
  <c r="D367" i="5"/>
  <c r="C367" i="5"/>
  <c r="G366" i="5"/>
  <c r="F366" i="5"/>
  <c r="E366" i="5"/>
  <c r="C366" i="5"/>
  <c r="D366" i="5" s="1"/>
  <c r="G365" i="5"/>
  <c r="F365" i="5"/>
  <c r="E365" i="5"/>
  <c r="D365" i="5"/>
  <c r="C365" i="5"/>
  <c r="G364" i="5"/>
  <c r="F364" i="5"/>
  <c r="E364" i="5"/>
  <c r="C364" i="5"/>
  <c r="D364" i="5" s="1"/>
  <c r="G363" i="5"/>
  <c r="F363" i="5"/>
  <c r="E363" i="5"/>
  <c r="D363" i="5"/>
  <c r="C363" i="5"/>
  <c r="G362" i="5"/>
  <c r="F362" i="5"/>
  <c r="E362" i="5"/>
  <c r="C362" i="5"/>
  <c r="D362" i="5" s="1"/>
  <c r="G361" i="5"/>
  <c r="F361" i="5"/>
  <c r="E361" i="5"/>
  <c r="D361" i="5"/>
  <c r="C361" i="5"/>
  <c r="G360" i="5"/>
  <c r="F360" i="5"/>
  <c r="E360" i="5"/>
  <c r="C360" i="5"/>
  <c r="D360" i="5" s="1"/>
  <c r="G359" i="5"/>
  <c r="F359" i="5"/>
  <c r="E359" i="5"/>
  <c r="D359" i="5"/>
  <c r="C359" i="5"/>
  <c r="G358" i="5"/>
  <c r="F358" i="5"/>
  <c r="E358" i="5"/>
  <c r="C358" i="5"/>
  <c r="D358" i="5" s="1"/>
  <c r="G357" i="5"/>
  <c r="F357" i="5"/>
  <c r="E357" i="5"/>
  <c r="D357" i="5"/>
  <c r="C357" i="5"/>
  <c r="G356" i="5"/>
  <c r="F356" i="5"/>
  <c r="E356" i="5"/>
  <c r="C356" i="5"/>
  <c r="D356" i="5" s="1"/>
  <c r="G355" i="5"/>
  <c r="F355" i="5"/>
  <c r="E355" i="5"/>
  <c r="D355" i="5"/>
  <c r="C355" i="5"/>
  <c r="G354" i="5"/>
  <c r="F354" i="5"/>
  <c r="E354" i="5"/>
  <c r="C354" i="5"/>
  <c r="D354" i="5" s="1"/>
  <c r="G353" i="5"/>
  <c r="F353" i="5"/>
  <c r="E353" i="5"/>
  <c r="D353" i="5"/>
  <c r="C353" i="5"/>
  <c r="G352" i="5"/>
  <c r="F352" i="5"/>
  <c r="E352" i="5"/>
  <c r="C352" i="5"/>
  <c r="D352" i="5" s="1"/>
  <c r="G351" i="5"/>
  <c r="F351" i="5"/>
  <c r="E351" i="5"/>
  <c r="D351" i="5"/>
  <c r="C351" i="5"/>
  <c r="G350" i="5"/>
  <c r="F350" i="5"/>
  <c r="E350" i="5"/>
  <c r="C350" i="5"/>
  <c r="D350" i="5" s="1"/>
  <c r="G349" i="5"/>
  <c r="F349" i="5"/>
  <c r="E349" i="5"/>
  <c r="D349" i="5"/>
  <c r="C349" i="5"/>
  <c r="G348" i="5"/>
  <c r="F348" i="5"/>
  <c r="E348" i="5"/>
  <c r="C348" i="5"/>
  <c r="D348" i="5" s="1"/>
  <c r="G347" i="5"/>
  <c r="F347" i="5"/>
  <c r="E347" i="5"/>
  <c r="D347" i="5"/>
  <c r="C347" i="5"/>
  <c r="G346" i="5"/>
  <c r="F346" i="5"/>
  <c r="E346" i="5"/>
  <c r="C346" i="5"/>
  <c r="D346" i="5" s="1"/>
  <c r="G345" i="5"/>
  <c r="F345" i="5"/>
  <c r="E345" i="5"/>
  <c r="D345" i="5"/>
  <c r="C345" i="5"/>
  <c r="G344" i="5"/>
  <c r="F344" i="5"/>
  <c r="E344" i="5"/>
  <c r="C344" i="5"/>
  <c r="D344" i="5" s="1"/>
  <c r="G343" i="5"/>
  <c r="F343" i="5"/>
  <c r="E343" i="5"/>
  <c r="D343" i="5"/>
  <c r="C343" i="5"/>
  <c r="G342" i="5"/>
  <c r="F342" i="5"/>
  <c r="E342" i="5"/>
  <c r="C342" i="5"/>
  <c r="D342" i="5" s="1"/>
  <c r="G341" i="5"/>
  <c r="F341" i="5"/>
  <c r="E341" i="5"/>
  <c r="D341" i="5"/>
  <c r="C341" i="5"/>
  <c r="G340" i="5"/>
  <c r="F340" i="5"/>
  <c r="E340" i="5"/>
  <c r="C340" i="5"/>
  <c r="D340" i="5" s="1"/>
  <c r="G339" i="5"/>
  <c r="F339" i="5"/>
  <c r="E339" i="5"/>
  <c r="D339" i="5"/>
  <c r="C339" i="5"/>
  <c r="G338" i="5"/>
  <c r="F338" i="5"/>
  <c r="E338" i="5"/>
  <c r="C338" i="5"/>
  <c r="D338" i="5" s="1"/>
  <c r="G337" i="5"/>
  <c r="F337" i="5"/>
  <c r="E337" i="5"/>
  <c r="D337" i="5"/>
  <c r="C337" i="5"/>
  <c r="G336" i="5"/>
  <c r="F336" i="5"/>
  <c r="E336" i="5"/>
  <c r="C336" i="5"/>
  <c r="D336" i="5" s="1"/>
  <c r="G335" i="5"/>
  <c r="F335" i="5"/>
  <c r="E335" i="5"/>
  <c r="D335" i="5"/>
  <c r="C335" i="5"/>
  <c r="G334" i="5"/>
  <c r="F334" i="5"/>
  <c r="E334" i="5"/>
  <c r="C334" i="5"/>
  <c r="D334" i="5" s="1"/>
  <c r="G333" i="5"/>
  <c r="F333" i="5"/>
  <c r="E333" i="5"/>
  <c r="D333" i="5"/>
  <c r="C333" i="5"/>
  <c r="G332" i="5"/>
  <c r="F332" i="5"/>
  <c r="E332" i="5"/>
  <c r="C332" i="5"/>
  <c r="D332" i="5" s="1"/>
  <c r="G331" i="5"/>
  <c r="F331" i="5"/>
  <c r="E331" i="5"/>
  <c r="D331" i="5"/>
  <c r="C331" i="5"/>
  <c r="G330" i="5"/>
  <c r="F330" i="5"/>
  <c r="E330" i="5"/>
  <c r="C330" i="5"/>
  <c r="D330" i="5" s="1"/>
  <c r="G329" i="5"/>
  <c r="F329" i="5"/>
  <c r="E329" i="5"/>
  <c r="D329" i="5"/>
  <c r="C329" i="5"/>
  <c r="G328" i="5"/>
  <c r="F328" i="5"/>
  <c r="E328" i="5"/>
  <c r="C328" i="5"/>
  <c r="D328" i="5" s="1"/>
  <c r="G327" i="5"/>
  <c r="F327" i="5"/>
  <c r="E327" i="5"/>
  <c r="D327" i="5"/>
  <c r="C327" i="5"/>
  <c r="G326" i="5"/>
  <c r="F326" i="5"/>
  <c r="E326" i="5"/>
  <c r="C326" i="5"/>
  <c r="D326" i="5" s="1"/>
  <c r="G325" i="5"/>
  <c r="F325" i="5"/>
  <c r="E325" i="5"/>
  <c r="D325" i="5"/>
  <c r="C325" i="5"/>
  <c r="G324" i="5"/>
  <c r="F324" i="5"/>
  <c r="E324" i="5"/>
  <c r="C324" i="5"/>
  <c r="D324" i="5" s="1"/>
  <c r="G323" i="5"/>
  <c r="F323" i="5"/>
  <c r="E323" i="5"/>
  <c r="D323" i="5"/>
  <c r="C323" i="5"/>
  <c r="G322" i="5"/>
  <c r="F322" i="5"/>
  <c r="E322" i="5"/>
  <c r="C322" i="5"/>
  <c r="D322" i="5" s="1"/>
  <c r="G321" i="5"/>
  <c r="F321" i="5"/>
  <c r="E321" i="5"/>
  <c r="D321" i="5"/>
  <c r="C321" i="5"/>
  <c r="G320" i="5"/>
  <c r="F320" i="5"/>
  <c r="E320" i="5"/>
  <c r="C320" i="5"/>
  <c r="D320" i="5" s="1"/>
  <c r="G319" i="5"/>
  <c r="F319" i="5"/>
  <c r="E319" i="5"/>
  <c r="D319" i="5"/>
  <c r="C319" i="5"/>
  <c r="G318" i="5"/>
  <c r="F318" i="5"/>
  <c r="E318" i="5"/>
  <c r="C318" i="5"/>
  <c r="D318" i="5" s="1"/>
  <c r="G317" i="5"/>
  <c r="F317" i="5"/>
  <c r="E317" i="5"/>
  <c r="D317" i="5"/>
  <c r="C317" i="5"/>
  <c r="G316" i="5"/>
  <c r="F316" i="5"/>
  <c r="E316" i="5"/>
  <c r="C316" i="5"/>
  <c r="D316" i="5" s="1"/>
  <c r="G315" i="5"/>
  <c r="F315" i="5"/>
  <c r="E315" i="5"/>
  <c r="D315" i="5"/>
  <c r="C315" i="5"/>
  <c r="G314" i="5"/>
  <c r="F314" i="5"/>
  <c r="E314" i="5"/>
  <c r="C314" i="5"/>
  <c r="D314" i="5" s="1"/>
  <c r="G313" i="5"/>
  <c r="F313" i="5"/>
  <c r="E313" i="5"/>
  <c r="D313" i="5"/>
  <c r="C313" i="5"/>
  <c r="G312" i="5"/>
  <c r="F312" i="5"/>
  <c r="E312" i="5"/>
  <c r="C312" i="5"/>
  <c r="D312" i="5" s="1"/>
  <c r="G311" i="5"/>
  <c r="F311" i="5"/>
  <c r="E311" i="5"/>
  <c r="D311" i="5"/>
  <c r="C311" i="5"/>
  <c r="G310" i="5"/>
  <c r="F310" i="5"/>
  <c r="E310" i="5"/>
  <c r="C310" i="5"/>
  <c r="D310" i="5" s="1"/>
  <c r="G309" i="5"/>
  <c r="F309" i="5"/>
  <c r="E309" i="5"/>
  <c r="D309" i="5"/>
  <c r="C309" i="5"/>
  <c r="G308" i="5"/>
  <c r="F308" i="5"/>
  <c r="E308" i="5"/>
  <c r="C308" i="5"/>
  <c r="D308" i="5" s="1"/>
  <c r="G307" i="5"/>
  <c r="F307" i="5"/>
  <c r="E307" i="5"/>
  <c r="D307" i="5"/>
  <c r="C307" i="5"/>
  <c r="G306" i="5"/>
  <c r="F306" i="5"/>
  <c r="E306" i="5"/>
  <c r="C306" i="5"/>
  <c r="D306" i="5" s="1"/>
  <c r="G305" i="5"/>
  <c r="F305" i="5"/>
  <c r="E305" i="5"/>
  <c r="D305" i="5"/>
  <c r="C305" i="5"/>
  <c r="G304" i="5"/>
  <c r="F304" i="5"/>
  <c r="E304" i="5"/>
  <c r="C304" i="5"/>
  <c r="D304" i="5" s="1"/>
  <c r="G303" i="5"/>
  <c r="F303" i="5"/>
  <c r="E303" i="5"/>
  <c r="D303" i="5"/>
  <c r="C303" i="5"/>
  <c r="G302" i="5"/>
  <c r="F302" i="5"/>
  <c r="E302" i="5"/>
  <c r="C302" i="5"/>
  <c r="D302" i="5" s="1"/>
  <c r="G301" i="5"/>
  <c r="F301" i="5"/>
  <c r="E301" i="5"/>
  <c r="D301" i="5"/>
  <c r="C301" i="5"/>
  <c r="G300" i="5"/>
  <c r="F300" i="5"/>
  <c r="E300" i="5"/>
  <c r="C300" i="5"/>
  <c r="D300" i="5" s="1"/>
  <c r="G299" i="5"/>
  <c r="F299" i="5"/>
  <c r="E299" i="5"/>
  <c r="D299" i="5"/>
  <c r="C299" i="5"/>
  <c r="G298" i="5"/>
  <c r="F298" i="5"/>
  <c r="E298" i="5"/>
  <c r="C298" i="5"/>
  <c r="D298" i="5" s="1"/>
  <c r="G297" i="5"/>
  <c r="F297" i="5"/>
  <c r="E297" i="5"/>
  <c r="D297" i="5"/>
  <c r="C297" i="5"/>
  <c r="G296" i="5"/>
  <c r="F296" i="5"/>
  <c r="E296" i="5"/>
  <c r="C296" i="5"/>
  <c r="D296" i="5" s="1"/>
  <c r="G295" i="5"/>
  <c r="F295" i="5"/>
  <c r="E295" i="5"/>
  <c r="D295" i="5"/>
  <c r="C295" i="5"/>
  <c r="G294" i="5"/>
  <c r="F294" i="5"/>
  <c r="E294" i="5"/>
  <c r="C294" i="5"/>
  <c r="D294" i="5" s="1"/>
  <c r="G293" i="5"/>
  <c r="F293" i="5"/>
  <c r="E293" i="5"/>
  <c r="D293" i="5"/>
  <c r="C293" i="5"/>
  <c r="G292" i="5"/>
  <c r="F292" i="5"/>
  <c r="E292" i="5"/>
  <c r="C292" i="5"/>
  <c r="D292" i="5" s="1"/>
  <c r="G291" i="5"/>
  <c r="F291" i="5"/>
  <c r="E291" i="5"/>
  <c r="D291" i="5"/>
  <c r="C291" i="5"/>
  <c r="G290" i="5"/>
  <c r="F290" i="5"/>
  <c r="E290" i="5"/>
  <c r="C290" i="5"/>
  <c r="D290" i="5" s="1"/>
  <c r="G289" i="5"/>
  <c r="F289" i="5"/>
  <c r="E289" i="5"/>
  <c r="D289" i="5"/>
  <c r="C289" i="5"/>
  <c r="G288" i="5"/>
  <c r="F288" i="5"/>
  <c r="E288" i="5"/>
  <c r="C288" i="5"/>
  <c r="D288" i="5" s="1"/>
  <c r="G287" i="5"/>
  <c r="F287" i="5"/>
  <c r="E287" i="5"/>
  <c r="D287" i="5"/>
  <c r="C287" i="5"/>
  <c r="G286" i="5"/>
  <c r="F286" i="5"/>
  <c r="E286" i="5"/>
  <c r="C286" i="5"/>
  <c r="D286" i="5" s="1"/>
  <c r="G285" i="5"/>
  <c r="F285" i="5"/>
  <c r="E285" i="5"/>
  <c r="D285" i="5"/>
  <c r="C285" i="5"/>
  <c r="G284" i="5"/>
  <c r="F284" i="5"/>
  <c r="E284" i="5"/>
  <c r="C284" i="5"/>
  <c r="D284" i="5" s="1"/>
  <c r="G283" i="5"/>
  <c r="F283" i="5"/>
  <c r="E283" i="5"/>
  <c r="D283" i="5"/>
  <c r="C283" i="5"/>
  <c r="G282" i="5"/>
  <c r="F282" i="5"/>
  <c r="E282" i="5"/>
  <c r="C282" i="5"/>
  <c r="D282" i="5" s="1"/>
  <c r="G281" i="5"/>
  <c r="F281" i="5"/>
  <c r="E281" i="5"/>
  <c r="D281" i="5"/>
  <c r="C281" i="5"/>
  <c r="G280" i="5"/>
  <c r="F280" i="5"/>
  <c r="E280" i="5"/>
  <c r="C280" i="5"/>
  <c r="D280" i="5" s="1"/>
  <c r="G279" i="5"/>
  <c r="F279" i="5"/>
  <c r="E279" i="5"/>
  <c r="D279" i="5"/>
  <c r="C279" i="5"/>
  <c r="G278" i="5"/>
  <c r="F278" i="5"/>
  <c r="E278" i="5"/>
  <c r="C278" i="5"/>
  <c r="D278" i="5" s="1"/>
  <c r="G277" i="5"/>
  <c r="F277" i="5"/>
  <c r="E277" i="5"/>
  <c r="D277" i="5"/>
  <c r="C277" i="5"/>
  <c r="G276" i="5"/>
  <c r="F276" i="5"/>
  <c r="E276" i="5"/>
  <c r="C276" i="5"/>
  <c r="D276" i="5" s="1"/>
  <c r="G275" i="5"/>
  <c r="F275" i="5"/>
  <c r="E275" i="5"/>
  <c r="D275" i="5"/>
  <c r="C275" i="5"/>
  <c r="G274" i="5"/>
  <c r="F274" i="5"/>
  <c r="E274" i="5"/>
  <c r="C274" i="5"/>
  <c r="D274" i="5" s="1"/>
  <c r="G273" i="5"/>
  <c r="F273" i="5"/>
  <c r="E273" i="5"/>
  <c r="D273" i="5"/>
  <c r="C273" i="5"/>
  <c r="G272" i="5"/>
  <c r="F272" i="5"/>
  <c r="E272" i="5"/>
  <c r="C272" i="5"/>
  <c r="D272" i="5" s="1"/>
  <c r="G271" i="5"/>
  <c r="F271" i="5"/>
  <c r="E271" i="5"/>
  <c r="D271" i="5"/>
  <c r="C271" i="5"/>
  <c r="G270" i="5"/>
  <c r="F270" i="5"/>
  <c r="E270" i="5"/>
  <c r="C270" i="5"/>
  <c r="D270" i="5" s="1"/>
  <c r="G269" i="5"/>
  <c r="F269" i="5"/>
  <c r="E269" i="5"/>
  <c r="D269" i="5"/>
  <c r="C269" i="5"/>
  <c r="G268" i="5"/>
  <c r="F268" i="5"/>
  <c r="E268" i="5"/>
  <c r="C268" i="5"/>
  <c r="D268" i="5" s="1"/>
  <c r="G267" i="5"/>
  <c r="F267" i="5"/>
  <c r="E267" i="5"/>
  <c r="D267" i="5"/>
  <c r="C267" i="5"/>
  <c r="G266" i="5"/>
  <c r="F266" i="5"/>
  <c r="E266" i="5"/>
  <c r="C266" i="5"/>
  <c r="D266" i="5" s="1"/>
  <c r="G265" i="5"/>
  <c r="F265" i="5"/>
  <c r="E265" i="5"/>
  <c r="D265" i="5"/>
  <c r="C265" i="5"/>
  <c r="G264" i="5"/>
  <c r="F264" i="5"/>
  <c r="E264" i="5"/>
  <c r="C264" i="5"/>
  <c r="D264" i="5" s="1"/>
  <c r="G263" i="5"/>
  <c r="F263" i="5"/>
  <c r="E263" i="5"/>
  <c r="D263" i="5"/>
  <c r="C263" i="5"/>
  <c r="G262" i="5"/>
  <c r="F262" i="5"/>
  <c r="E262" i="5"/>
  <c r="C262" i="5"/>
  <c r="D262" i="5" s="1"/>
  <c r="G261" i="5"/>
  <c r="F261" i="5"/>
  <c r="E261" i="5"/>
  <c r="D261" i="5"/>
  <c r="C261" i="5"/>
  <c r="G260" i="5"/>
  <c r="F260" i="5"/>
  <c r="E260" i="5"/>
  <c r="C260" i="5"/>
  <c r="D260" i="5" s="1"/>
  <c r="G259" i="5"/>
  <c r="F259" i="5"/>
  <c r="E259" i="5"/>
  <c r="D259" i="5"/>
  <c r="C259" i="5"/>
  <c r="G258" i="5"/>
  <c r="F258" i="5"/>
  <c r="E258" i="5"/>
  <c r="C258" i="5"/>
  <c r="D258" i="5" s="1"/>
  <c r="G257" i="5"/>
  <c r="F257" i="5"/>
  <c r="E257" i="5"/>
  <c r="D257" i="5"/>
  <c r="C257" i="5"/>
  <c r="G256" i="5"/>
  <c r="F256" i="5"/>
  <c r="E256" i="5"/>
  <c r="C256" i="5"/>
  <c r="D256" i="5" s="1"/>
  <c r="G255" i="5"/>
  <c r="F255" i="5"/>
  <c r="E255" i="5"/>
  <c r="D255" i="5"/>
  <c r="C255" i="5"/>
  <c r="G254" i="5"/>
  <c r="F254" i="5"/>
  <c r="E254" i="5"/>
  <c r="C254" i="5"/>
  <c r="D254" i="5" s="1"/>
  <c r="G253" i="5"/>
  <c r="F253" i="5"/>
  <c r="E253" i="5"/>
  <c r="D253" i="5"/>
  <c r="C253" i="5"/>
  <c r="G252" i="5"/>
  <c r="F252" i="5"/>
  <c r="E252" i="5"/>
  <c r="C252" i="5"/>
  <c r="D252" i="5" s="1"/>
  <c r="G251" i="5"/>
  <c r="F251" i="5"/>
  <c r="E251" i="5"/>
  <c r="D251" i="5"/>
  <c r="C251" i="5"/>
  <c r="G250" i="5"/>
  <c r="F250" i="5"/>
  <c r="E250" i="5"/>
  <c r="C250" i="5"/>
  <c r="D250" i="5" s="1"/>
  <c r="G249" i="5"/>
  <c r="F249" i="5"/>
  <c r="E249" i="5"/>
  <c r="D249" i="5"/>
  <c r="C249" i="5"/>
  <c r="G248" i="5"/>
  <c r="F248" i="5"/>
  <c r="E248" i="5"/>
  <c r="C248" i="5"/>
  <c r="D248" i="5" s="1"/>
  <c r="G247" i="5"/>
  <c r="F247" i="5"/>
  <c r="E247" i="5"/>
  <c r="D247" i="5"/>
  <c r="C247" i="5"/>
  <c r="G246" i="5"/>
  <c r="F246" i="5"/>
  <c r="E246" i="5"/>
  <c r="C246" i="5"/>
  <c r="D246" i="5" s="1"/>
  <c r="G245" i="5"/>
  <c r="F245" i="5"/>
  <c r="E245" i="5"/>
  <c r="D245" i="5"/>
  <c r="C245" i="5"/>
  <c r="G244" i="5"/>
  <c r="F244" i="5"/>
  <c r="E244" i="5"/>
  <c r="C244" i="5"/>
  <c r="D244" i="5" s="1"/>
  <c r="G243" i="5"/>
  <c r="F243" i="5"/>
  <c r="E243" i="5"/>
  <c r="D243" i="5"/>
  <c r="C243" i="5"/>
  <c r="G242" i="5"/>
  <c r="F242" i="5"/>
  <c r="E242" i="5"/>
  <c r="C242" i="5"/>
  <c r="D242" i="5" s="1"/>
  <c r="G241" i="5"/>
  <c r="F241" i="5"/>
  <c r="E241" i="5"/>
  <c r="D241" i="5"/>
  <c r="C241" i="5"/>
  <c r="G240" i="5"/>
  <c r="F240" i="5"/>
  <c r="E240" i="5"/>
  <c r="C240" i="5"/>
  <c r="D240" i="5" s="1"/>
  <c r="G239" i="5"/>
  <c r="F239" i="5"/>
  <c r="E239" i="5"/>
  <c r="D239" i="5"/>
  <c r="C239" i="5"/>
  <c r="G238" i="5"/>
  <c r="F238" i="5"/>
  <c r="E238" i="5"/>
  <c r="C238" i="5"/>
  <c r="D238" i="5" s="1"/>
  <c r="G237" i="5"/>
  <c r="F237" i="5"/>
  <c r="E237" i="5"/>
  <c r="D237" i="5"/>
  <c r="C237" i="5"/>
  <c r="G236" i="5"/>
  <c r="F236" i="5"/>
  <c r="E236" i="5"/>
  <c r="C236" i="5"/>
  <c r="D236" i="5" s="1"/>
  <c r="G235" i="5"/>
  <c r="F235" i="5"/>
  <c r="E235" i="5"/>
  <c r="D235" i="5"/>
  <c r="C235" i="5"/>
  <c r="G234" i="5"/>
  <c r="F234" i="5"/>
  <c r="E234" i="5"/>
  <c r="C234" i="5"/>
  <c r="D234" i="5" s="1"/>
  <c r="G233" i="5"/>
  <c r="F233" i="5"/>
  <c r="E233" i="5"/>
  <c r="D233" i="5"/>
  <c r="C233" i="5"/>
  <c r="G232" i="5"/>
  <c r="F232" i="5"/>
  <c r="E232" i="5"/>
  <c r="C232" i="5"/>
  <c r="D232" i="5" s="1"/>
  <c r="G231" i="5"/>
  <c r="F231" i="5"/>
  <c r="E231" i="5"/>
  <c r="D231" i="5"/>
  <c r="C231" i="5"/>
  <c r="G230" i="5"/>
  <c r="F230" i="5"/>
  <c r="E230" i="5"/>
  <c r="C230" i="5"/>
  <c r="D230" i="5" s="1"/>
  <c r="G229" i="5"/>
  <c r="F229" i="5"/>
  <c r="E229" i="5"/>
  <c r="D229" i="5"/>
  <c r="C229" i="5"/>
  <c r="G228" i="5"/>
  <c r="F228" i="5"/>
  <c r="E228" i="5"/>
  <c r="C228" i="5"/>
  <c r="D228" i="5" s="1"/>
  <c r="G227" i="5"/>
  <c r="F227" i="5"/>
  <c r="E227" i="5"/>
  <c r="D227" i="5"/>
  <c r="C227" i="5"/>
  <c r="G226" i="5"/>
  <c r="F226" i="5"/>
  <c r="E226" i="5"/>
  <c r="C226" i="5"/>
  <c r="D226" i="5" s="1"/>
  <c r="G225" i="5"/>
  <c r="F225" i="5"/>
  <c r="E225" i="5"/>
  <c r="D225" i="5"/>
  <c r="C225" i="5"/>
  <c r="G224" i="5"/>
  <c r="F224" i="5"/>
  <c r="E224" i="5"/>
  <c r="C224" i="5"/>
  <c r="D224" i="5" s="1"/>
  <c r="G223" i="5"/>
  <c r="F223" i="5"/>
  <c r="E223" i="5"/>
  <c r="D223" i="5"/>
  <c r="C223" i="5"/>
  <c r="G222" i="5"/>
  <c r="F222" i="5"/>
  <c r="E222" i="5"/>
  <c r="C222" i="5"/>
  <c r="D222" i="5" s="1"/>
  <c r="G221" i="5"/>
  <c r="F221" i="5"/>
  <c r="E221" i="5"/>
  <c r="D221" i="5"/>
  <c r="C221" i="5"/>
  <c r="G220" i="5"/>
  <c r="F220" i="5"/>
  <c r="E220" i="5"/>
  <c r="C220" i="5"/>
  <c r="D220" i="5" s="1"/>
  <c r="G219" i="5"/>
  <c r="F219" i="5"/>
  <c r="E219" i="5"/>
  <c r="D219" i="5"/>
  <c r="C219" i="5"/>
  <c r="G218" i="5"/>
  <c r="F218" i="5"/>
  <c r="E218" i="5"/>
  <c r="C218" i="5"/>
  <c r="D218" i="5" s="1"/>
  <c r="G217" i="5"/>
  <c r="F217" i="5"/>
  <c r="E217" i="5"/>
  <c r="D217" i="5"/>
  <c r="C217" i="5"/>
  <c r="G216" i="5"/>
  <c r="F216" i="5"/>
  <c r="E216" i="5"/>
  <c r="C216" i="5"/>
  <c r="D216" i="5" s="1"/>
  <c r="G215" i="5"/>
  <c r="F215" i="5"/>
  <c r="E215" i="5"/>
  <c r="D215" i="5"/>
  <c r="C215" i="5"/>
  <c r="G214" i="5"/>
  <c r="F214" i="5"/>
  <c r="E214" i="5"/>
  <c r="C214" i="5"/>
  <c r="D214" i="5" s="1"/>
  <c r="G213" i="5"/>
  <c r="F213" i="5"/>
  <c r="E213" i="5"/>
  <c r="D213" i="5"/>
  <c r="C213" i="5"/>
  <c r="G212" i="5"/>
  <c r="F212" i="5"/>
  <c r="E212" i="5"/>
  <c r="C212" i="5"/>
  <c r="D212" i="5" s="1"/>
  <c r="G211" i="5"/>
  <c r="F211" i="5"/>
  <c r="E211" i="5"/>
  <c r="D211" i="5"/>
  <c r="C211" i="5"/>
  <c r="G210" i="5"/>
  <c r="F210" i="5"/>
  <c r="E210" i="5"/>
  <c r="C210" i="5"/>
  <c r="D210" i="5" s="1"/>
  <c r="G209" i="5"/>
  <c r="F209" i="5"/>
  <c r="E209" i="5"/>
  <c r="D209" i="5"/>
  <c r="C209" i="5"/>
  <c r="G208" i="5"/>
  <c r="F208" i="5"/>
  <c r="E208" i="5"/>
  <c r="C208" i="5"/>
  <c r="D208" i="5" s="1"/>
  <c r="G207" i="5"/>
  <c r="F207" i="5"/>
  <c r="E207" i="5"/>
  <c r="D207" i="5"/>
  <c r="C207" i="5"/>
  <c r="G206" i="5"/>
  <c r="F206" i="5"/>
  <c r="E206" i="5"/>
  <c r="C206" i="5"/>
  <c r="D206" i="5" s="1"/>
  <c r="G205" i="5"/>
  <c r="F205" i="5"/>
  <c r="E205" i="5"/>
  <c r="D205" i="5"/>
  <c r="C205" i="5"/>
  <c r="G204" i="5"/>
  <c r="F204" i="5"/>
  <c r="E204" i="5"/>
  <c r="C204" i="5"/>
  <c r="D204" i="5" s="1"/>
  <c r="G203" i="5"/>
  <c r="F203" i="5"/>
  <c r="E203" i="5"/>
  <c r="D203" i="5"/>
  <c r="C203" i="5"/>
  <c r="G202" i="5"/>
  <c r="F202" i="5"/>
  <c r="E202" i="5"/>
  <c r="C202" i="5"/>
  <c r="D202" i="5" s="1"/>
  <c r="G201" i="5"/>
  <c r="F201" i="5"/>
  <c r="E201" i="5"/>
  <c r="D201" i="5"/>
  <c r="C201" i="5"/>
  <c r="G200" i="5"/>
  <c r="F200" i="5"/>
  <c r="E200" i="5"/>
  <c r="C200" i="5"/>
  <c r="D200" i="5" s="1"/>
  <c r="G199" i="5"/>
  <c r="F199" i="5"/>
  <c r="E199" i="5"/>
  <c r="D199" i="5"/>
  <c r="C199" i="5"/>
  <c r="G198" i="5"/>
  <c r="F198" i="5"/>
  <c r="E198" i="5"/>
  <c r="C198" i="5"/>
  <c r="D198" i="5" s="1"/>
  <c r="G197" i="5"/>
  <c r="F197" i="5"/>
  <c r="E197" i="5"/>
  <c r="D197" i="5"/>
  <c r="C197" i="5"/>
  <c r="G196" i="5"/>
  <c r="F196" i="5"/>
  <c r="E196" i="5"/>
  <c r="C196" i="5"/>
  <c r="D196" i="5" s="1"/>
  <c r="G195" i="5"/>
  <c r="F195" i="5"/>
  <c r="E195" i="5"/>
  <c r="D195" i="5"/>
  <c r="C195" i="5"/>
  <c r="G194" i="5"/>
  <c r="F194" i="5"/>
  <c r="E194" i="5"/>
  <c r="C194" i="5"/>
  <c r="D194" i="5" s="1"/>
  <c r="G193" i="5"/>
  <c r="F193" i="5"/>
  <c r="E193" i="5"/>
  <c r="D193" i="5"/>
  <c r="C193" i="5"/>
  <c r="G192" i="5"/>
  <c r="F192" i="5"/>
  <c r="E192" i="5"/>
  <c r="C192" i="5"/>
  <c r="D192" i="5" s="1"/>
  <c r="G191" i="5"/>
  <c r="F191" i="5"/>
  <c r="E191" i="5"/>
  <c r="D191" i="5"/>
  <c r="C191" i="5"/>
  <c r="G190" i="5"/>
  <c r="F190" i="5"/>
  <c r="E190" i="5"/>
  <c r="C190" i="5"/>
  <c r="D190" i="5" s="1"/>
  <c r="G189" i="5"/>
  <c r="F189" i="5"/>
  <c r="E189" i="5"/>
  <c r="D189" i="5"/>
  <c r="C189" i="5"/>
  <c r="G188" i="5"/>
  <c r="F188" i="5"/>
  <c r="E188" i="5"/>
  <c r="C188" i="5"/>
  <c r="D188" i="5" s="1"/>
  <c r="G187" i="5"/>
  <c r="F187" i="5"/>
  <c r="E187" i="5"/>
  <c r="D187" i="5"/>
  <c r="C187" i="5"/>
  <c r="G186" i="5"/>
  <c r="F186" i="5"/>
  <c r="E186" i="5"/>
  <c r="C186" i="5"/>
  <c r="D186" i="5" s="1"/>
  <c r="G185" i="5"/>
  <c r="F185" i="5"/>
  <c r="E185" i="5"/>
  <c r="D185" i="5"/>
  <c r="C185" i="5"/>
  <c r="G184" i="5"/>
  <c r="F184" i="5"/>
  <c r="E184" i="5"/>
  <c r="C184" i="5"/>
  <c r="D184" i="5" s="1"/>
  <c r="G183" i="5"/>
  <c r="F183" i="5"/>
  <c r="E183" i="5"/>
  <c r="D183" i="5"/>
  <c r="C183" i="5"/>
  <c r="G182" i="5"/>
  <c r="F182" i="5"/>
  <c r="E182" i="5"/>
  <c r="C182" i="5"/>
  <c r="D182" i="5" s="1"/>
  <c r="G181" i="5"/>
  <c r="F181" i="5"/>
  <c r="E181" i="5"/>
  <c r="D181" i="5"/>
  <c r="C181" i="5"/>
  <c r="G180" i="5"/>
  <c r="F180" i="5"/>
  <c r="E180" i="5"/>
  <c r="C180" i="5"/>
  <c r="D180" i="5" s="1"/>
  <c r="G179" i="5"/>
  <c r="F179" i="5"/>
  <c r="E179" i="5"/>
  <c r="D179" i="5"/>
  <c r="C179" i="5"/>
  <c r="G178" i="5"/>
  <c r="F178" i="5"/>
  <c r="E178" i="5"/>
  <c r="C178" i="5"/>
  <c r="D178" i="5" s="1"/>
  <c r="G177" i="5"/>
  <c r="F177" i="5"/>
  <c r="E177" i="5"/>
  <c r="D177" i="5"/>
  <c r="C177" i="5"/>
  <c r="G176" i="5"/>
  <c r="F176" i="5"/>
  <c r="E176" i="5"/>
  <c r="C176" i="5"/>
  <c r="D176" i="5" s="1"/>
  <c r="G175" i="5"/>
  <c r="F175" i="5"/>
  <c r="E175" i="5"/>
  <c r="D175" i="5"/>
  <c r="C175" i="5"/>
  <c r="G174" i="5"/>
  <c r="F174" i="5"/>
  <c r="E174" i="5"/>
  <c r="C174" i="5"/>
  <c r="D174" i="5" s="1"/>
  <c r="G173" i="5"/>
  <c r="F173" i="5"/>
  <c r="E173" i="5"/>
  <c r="D173" i="5"/>
  <c r="C173" i="5"/>
  <c r="G172" i="5"/>
  <c r="F172" i="5"/>
  <c r="E172" i="5"/>
  <c r="C172" i="5"/>
  <c r="D172" i="5" s="1"/>
  <c r="G171" i="5"/>
  <c r="F171" i="5"/>
  <c r="E171" i="5"/>
  <c r="D171" i="5"/>
  <c r="C171" i="5"/>
  <c r="G170" i="5"/>
  <c r="F170" i="5"/>
  <c r="E170" i="5"/>
  <c r="C170" i="5"/>
  <c r="D170" i="5" s="1"/>
  <c r="G169" i="5"/>
  <c r="F169" i="5"/>
  <c r="E169" i="5"/>
  <c r="D169" i="5"/>
  <c r="C169" i="5"/>
  <c r="G168" i="5"/>
  <c r="F168" i="5"/>
  <c r="E168" i="5"/>
  <c r="C168" i="5"/>
  <c r="D168" i="5" s="1"/>
  <c r="G167" i="5"/>
  <c r="F167" i="5"/>
  <c r="E167" i="5"/>
  <c r="D167" i="5"/>
  <c r="C167" i="5"/>
  <c r="G166" i="5"/>
  <c r="F166" i="5"/>
  <c r="E166" i="5"/>
  <c r="C166" i="5"/>
  <c r="D166" i="5" s="1"/>
  <c r="G165" i="5"/>
  <c r="F165" i="5"/>
  <c r="E165" i="5"/>
  <c r="D165" i="5"/>
  <c r="C165" i="5"/>
  <c r="G164" i="5"/>
  <c r="F164" i="5"/>
  <c r="E164" i="5"/>
  <c r="C164" i="5"/>
  <c r="D164" i="5" s="1"/>
  <c r="G163" i="5"/>
  <c r="F163" i="5"/>
  <c r="E163" i="5"/>
  <c r="D163" i="5"/>
  <c r="C163" i="5"/>
  <c r="G162" i="5"/>
  <c r="F162" i="5"/>
  <c r="E162" i="5"/>
  <c r="C162" i="5"/>
  <c r="D162" i="5" s="1"/>
  <c r="G161" i="5"/>
  <c r="F161" i="5"/>
  <c r="E161" i="5"/>
  <c r="D161" i="5"/>
  <c r="C161" i="5"/>
  <c r="G160" i="5"/>
  <c r="F160" i="5"/>
  <c r="E160" i="5"/>
  <c r="C160" i="5"/>
  <c r="D160" i="5" s="1"/>
  <c r="G159" i="5"/>
  <c r="F159" i="5"/>
  <c r="E159" i="5"/>
  <c r="D159" i="5"/>
  <c r="C159" i="5"/>
  <c r="G158" i="5"/>
  <c r="F158" i="5"/>
  <c r="E158" i="5"/>
  <c r="C158" i="5"/>
  <c r="D158" i="5" s="1"/>
  <c r="G157" i="5"/>
  <c r="F157" i="5"/>
  <c r="E157" i="5"/>
  <c r="D157" i="5"/>
  <c r="C157" i="5"/>
  <c r="G156" i="5"/>
  <c r="F156" i="5"/>
  <c r="E156" i="5"/>
  <c r="C156" i="5"/>
  <c r="D156" i="5" s="1"/>
  <c r="G155" i="5"/>
  <c r="F155" i="5"/>
  <c r="E155" i="5"/>
  <c r="D155" i="5"/>
  <c r="C155" i="5"/>
  <c r="G154" i="5"/>
  <c r="F154" i="5"/>
  <c r="E154" i="5"/>
  <c r="C154" i="5"/>
  <c r="D154" i="5" s="1"/>
  <c r="G153" i="5"/>
  <c r="F153" i="5"/>
  <c r="E153" i="5"/>
  <c r="D153" i="5"/>
  <c r="C153" i="5"/>
  <c r="G152" i="5"/>
  <c r="F152" i="5"/>
  <c r="E152" i="5"/>
  <c r="C152" i="5"/>
  <c r="D152" i="5" s="1"/>
  <c r="G151" i="5"/>
  <c r="F151" i="5"/>
  <c r="E151" i="5"/>
  <c r="D151" i="5"/>
  <c r="C151" i="5"/>
  <c r="G150" i="5"/>
  <c r="F150" i="5"/>
  <c r="E150" i="5"/>
  <c r="C150" i="5"/>
  <c r="D150" i="5" s="1"/>
  <c r="G149" i="5"/>
  <c r="F149" i="5"/>
  <c r="E149" i="5"/>
  <c r="D149" i="5"/>
  <c r="C149" i="5"/>
  <c r="G148" i="5"/>
  <c r="F148" i="5"/>
  <c r="E148" i="5"/>
  <c r="C148" i="5"/>
  <c r="D148" i="5" s="1"/>
  <c r="G147" i="5"/>
  <c r="F147" i="5"/>
  <c r="E147" i="5"/>
  <c r="D147" i="5"/>
  <c r="C147" i="5"/>
  <c r="G146" i="5"/>
  <c r="F146" i="5"/>
  <c r="E146" i="5"/>
  <c r="C146" i="5"/>
  <c r="D146" i="5" s="1"/>
  <c r="G145" i="5"/>
  <c r="F145" i="5"/>
  <c r="E145" i="5"/>
  <c r="D145" i="5"/>
  <c r="C145" i="5"/>
  <c r="G144" i="5"/>
  <c r="F144" i="5"/>
  <c r="E144" i="5"/>
  <c r="C144" i="5"/>
  <c r="D144" i="5" s="1"/>
  <c r="G143" i="5"/>
  <c r="F143" i="5"/>
  <c r="E143" i="5"/>
  <c r="D143" i="5"/>
  <c r="C143" i="5"/>
  <c r="G142" i="5"/>
  <c r="F142" i="5"/>
  <c r="E142" i="5"/>
  <c r="C142" i="5"/>
  <c r="D142" i="5" s="1"/>
  <c r="G141" i="5"/>
  <c r="F141" i="5"/>
  <c r="E141" i="5"/>
  <c r="D141" i="5"/>
  <c r="C141" i="5"/>
  <c r="G140" i="5"/>
  <c r="F140" i="5"/>
  <c r="E140" i="5"/>
  <c r="C140" i="5"/>
  <c r="D140" i="5" s="1"/>
  <c r="G139" i="5"/>
  <c r="F139" i="5"/>
  <c r="E139" i="5"/>
  <c r="D139" i="5"/>
  <c r="C139" i="5"/>
  <c r="G138" i="5"/>
  <c r="F138" i="5"/>
  <c r="E138" i="5"/>
  <c r="C138" i="5"/>
  <c r="D138" i="5" s="1"/>
  <c r="G137" i="5"/>
  <c r="F137" i="5"/>
  <c r="E137" i="5"/>
  <c r="D137" i="5"/>
  <c r="C137" i="5"/>
  <c r="G136" i="5"/>
  <c r="F136" i="5"/>
  <c r="E136" i="5"/>
  <c r="C136" i="5"/>
  <c r="D136" i="5" s="1"/>
  <c r="G135" i="5"/>
  <c r="F135" i="5"/>
  <c r="E135" i="5"/>
  <c r="D135" i="5"/>
  <c r="C135" i="5"/>
  <c r="G134" i="5"/>
  <c r="F134" i="5"/>
  <c r="E134" i="5"/>
  <c r="C134" i="5"/>
  <c r="D134" i="5" s="1"/>
  <c r="G133" i="5"/>
  <c r="F133" i="5"/>
  <c r="E133" i="5"/>
  <c r="D133" i="5"/>
  <c r="C133" i="5"/>
  <c r="G132" i="5"/>
  <c r="F132" i="5"/>
  <c r="E132" i="5"/>
  <c r="C132" i="5"/>
  <c r="D132" i="5" s="1"/>
  <c r="G131" i="5"/>
  <c r="F131" i="5"/>
  <c r="E131" i="5"/>
  <c r="D131" i="5"/>
  <c r="C131" i="5"/>
  <c r="G130" i="5"/>
  <c r="F130" i="5"/>
  <c r="E130" i="5"/>
  <c r="C130" i="5"/>
  <c r="D130" i="5" s="1"/>
  <c r="G129" i="5"/>
  <c r="F129" i="5"/>
  <c r="E129" i="5"/>
  <c r="D129" i="5"/>
  <c r="C129" i="5"/>
  <c r="G128" i="5"/>
  <c r="F128" i="5"/>
  <c r="E128" i="5"/>
  <c r="C128" i="5"/>
  <c r="D128" i="5" s="1"/>
  <c r="G127" i="5"/>
  <c r="F127" i="5"/>
  <c r="E127" i="5"/>
  <c r="D127" i="5"/>
  <c r="C127" i="5"/>
  <c r="G126" i="5"/>
  <c r="F126" i="5"/>
  <c r="E126" i="5"/>
  <c r="C126" i="5"/>
  <c r="D126" i="5" s="1"/>
  <c r="G125" i="5"/>
  <c r="F125" i="5"/>
  <c r="E125" i="5"/>
  <c r="D125" i="5"/>
  <c r="C125" i="5"/>
  <c r="G124" i="5"/>
  <c r="F124" i="5"/>
  <c r="E124" i="5"/>
  <c r="C124" i="5"/>
  <c r="D124" i="5" s="1"/>
  <c r="G123" i="5"/>
  <c r="F123" i="5"/>
  <c r="E123" i="5"/>
  <c r="D123" i="5"/>
  <c r="C123" i="5"/>
  <c r="G122" i="5"/>
  <c r="F122" i="5"/>
  <c r="E122" i="5"/>
  <c r="C122" i="5"/>
  <c r="D122" i="5" s="1"/>
  <c r="G121" i="5"/>
  <c r="F121" i="5"/>
  <c r="E121" i="5"/>
  <c r="D121" i="5"/>
  <c r="C121" i="5"/>
  <c r="G120" i="5"/>
  <c r="F120" i="5"/>
  <c r="E120" i="5"/>
  <c r="C120" i="5"/>
  <c r="D120" i="5" s="1"/>
  <c r="G119" i="5"/>
  <c r="F119" i="5"/>
  <c r="E119" i="5"/>
  <c r="D119" i="5"/>
  <c r="C119" i="5"/>
  <c r="G118" i="5"/>
  <c r="F118" i="5"/>
  <c r="E118" i="5"/>
  <c r="C118" i="5"/>
  <c r="D118" i="5" s="1"/>
  <c r="G117" i="5"/>
  <c r="F117" i="5"/>
  <c r="E117" i="5"/>
  <c r="D117" i="5"/>
  <c r="C117" i="5"/>
  <c r="G116" i="5"/>
  <c r="F116" i="5"/>
  <c r="E116" i="5"/>
  <c r="C116" i="5"/>
  <c r="D116" i="5" s="1"/>
  <c r="G115" i="5"/>
  <c r="F115" i="5"/>
  <c r="E115" i="5"/>
  <c r="D115" i="5"/>
  <c r="C115" i="5"/>
  <c r="G114" i="5"/>
  <c r="F114" i="5"/>
  <c r="E114" i="5"/>
  <c r="C114" i="5"/>
  <c r="D114" i="5" s="1"/>
  <c r="G113" i="5"/>
  <c r="F113" i="5"/>
  <c r="E113" i="5"/>
  <c r="D113" i="5"/>
  <c r="C113" i="5"/>
  <c r="G112" i="5"/>
  <c r="F112" i="5"/>
  <c r="E112" i="5"/>
  <c r="C112" i="5"/>
  <c r="D112" i="5" s="1"/>
  <c r="G111" i="5"/>
  <c r="F111" i="5"/>
  <c r="E111" i="5"/>
  <c r="D111" i="5"/>
  <c r="C111" i="5"/>
  <c r="G110" i="5"/>
  <c r="F110" i="5"/>
  <c r="E110" i="5"/>
  <c r="C110" i="5"/>
  <c r="D110" i="5" s="1"/>
  <c r="G109" i="5"/>
  <c r="F109" i="5"/>
  <c r="E109" i="5"/>
  <c r="D109" i="5"/>
  <c r="C109" i="5"/>
  <c r="G108" i="5"/>
  <c r="F108" i="5"/>
  <c r="E108" i="5"/>
  <c r="C108" i="5"/>
  <c r="D108" i="5" s="1"/>
  <c r="G107" i="5"/>
  <c r="F107" i="5"/>
  <c r="E107" i="5"/>
  <c r="D107" i="5"/>
  <c r="C107" i="5"/>
  <c r="G106" i="5"/>
  <c r="F106" i="5"/>
  <c r="E106" i="5"/>
  <c r="C106" i="5"/>
  <c r="D106" i="5" s="1"/>
  <c r="G105" i="5"/>
  <c r="F105" i="5"/>
  <c r="E105" i="5"/>
  <c r="D105" i="5"/>
  <c r="C105" i="5"/>
  <c r="G104" i="5"/>
  <c r="F104" i="5"/>
  <c r="E104" i="5"/>
  <c r="C104" i="5"/>
  <c r="D104" i="5" s="1"/>
  <c r="G103" i="5"/>
  <c r="F103" i="5"/>
  <c r="E103" i="5"/>
  <c r="D103" i="5"/>
  <c r="C103" i="5"/>
  <c r="G102" i="5"/>
  <c r="F102" i="5"/>
  <c r="E102" i="5"/>
  <c r="C102" i="5"/>
  <c r="D102" i="5" s="1"/>
  <c r="G101" i="5"/>
  <c r="F101" i="5"/>
  <c r="E101" i="5"/>
  <c r="D101" i="5"/>
  <c r="C101" i="5"/>
  <c r="G100" i="5"/>
  <c r="F100" i="5"/>
  <c r="E100" i="5"/>
  <c r="C100" i="5"/>
  <c r="D100" i="5" s="1"/>
  <c r="G99" i="5"/>
  <c r="F99" i="5"/>
  <c r="E99" i="5"/>
  <c r="D99" i="5"/>
  <c r="C99" i="5"/>
  <c r="G98" i="5"/>
  <c r="F98" i="5"/>
  <c r="E98" i="5"/>
  <c r="C98" i="5"/>
  <c r="D98" i="5" s="1"/>
  <c r="G97" i="5"/>
  <c r="F97" i="5"/>
  <c r="E97" i="5"/>
  <c r="D97" i="5"/>
  <c r="C97" i="5"/>
  <c r="G96" i="5"/>
  <c r="F96" i="5"/>
  <c r="E96" i="5"/>
  <c r="C96" i="5"/>
  <c r="D96" i="5" s="1"/>
  <c r="G95" i="5"/>
  <c r="F95" i="5"/>
  <c r="E95" i="5"/>
  <c r="D95" i="5"/>
  <c r="C95" i="5"/>
  <c r="G94" i="5"/>
  <c r="F94" i="5"/>
  <c r="E94" i="5"/>
  <c r="C94" i="5"/>
  <c r="D94" i="5" s="1"/>
  <c r="G93" i="5"/>
  <c r="F93" i="5"/>
  <c r="E93" i="5"/>
  <c r="D93" i="5"/>
  <c r="C93" i="5"/>
  <c r="G92" i="5"/>
  <c r="F92" i="5"/>
  <c r="E92" i="5"/>
  <c r="C92" i="5"/>
  <c r="D92" i="5" s="1"/>
  <c r="G91" i="5"/>
  <c r="F91" i="5"/>
  <c r="E91" i="5"/>
  <c r="D91" i="5"/>
  <c r="C91" i="5"/>
  <c r="G90" i="5"/>
  <c r="F90" i="5"/>
  <c r="E90" i="5"/>
  <c r="C90" i="5"/>
  <c r="D90" i="5" s="1"/>
  <c r="G89" i="5"/>
  <c r="F89" i="5"/>
  <c r="E89" i="5"/>
  <c r="D89" i="5"/>
  <c r="C89" i="5"/>
  <c r="G88" i="5"/>
  <c r="F88" i="5"/>
  <c r="E88" i="5"/>
  <c r="C88" i="5"/>
  <c r="D88" i="5" s="1"/>
  <c r="G87" i="5"/>
  <c r="F87" i="5"/>
  <c r="E87" i="5"/>
  <c r="D87" i="5"/>
  <c r="C87" i="5"/>
  <c r="G86" i="5"/>
  <c r="F86" i="5"/>
  <c r="E86" i="5"/>
  <c r="C86" i="5"/>
  <c r="D86" i="5" s="1"/>
  <c r="G85" i="5"/>
  <c r="F85" i="5"/>
  <c r="E85" i="5"/>
  <c r="D85" i="5"/>
  <c r="C85" i="5"/>
  <c r="G84" i="5"/>
  <c r="F84" i="5"/>
  <c r="E84" i="5"/>
  <c r="C84" i="5"/>
  <c r="D84" i="5" s="1"/>
  <c r="G83" i="5"/>
  <c r="F83" i="5"/>
  <c r="E83" i="5"/>
  <c r="D83" i="5"/>
  <c r="C83" i="5"/>
  <c r="G82" i="5"/>
  <c r="F82" i="5"/>
  <c r="E82" i="5"/>
  <c r="C82" i="5"/>
  <c r="D82" i="5" s="1"/>
  <c r="G81" i="5"/>
  <c r="F81" i="5"/>
  <c r="E81" i="5"/>
  <c r="D81" i="5"/>
  <c r="C81" i="5"/>
  <c r="G80" i="5"/>
  <c r="F80" i="5"/>
  <c r="E80" i="5"/>
  <c r="C80" i="5"/>
  <c r="D80" i="5" s="1"/>
  <c r="G79" i="5"/>
  <c r="F79" i="5"/>
  <c r="E79" i="5"/>
  <c r="D79" i="5"/>
  <c r="C79" i="5"/>
  <c r="G78" i="5"/>
  <c r="F78" i="5"/>
  <c r="E78" i="5"/>
  <c r="C78" i="5"/>
  <c r="D78" i="5" s="1"/>
  <c r="G77" i="5"/>
  <c r="F77" i="5"/>
  <c r="E77" i="5"/>
  <c r="D77" i="5"/>
  <c r="C77" i="5"/>
  <c r="G76" i="5"/>
  <c r="F76" i="5"/>
  <c r="E76" i="5"/>
  <c r="C76" i="5"/>
  <c r="D76" i="5" s="1"/>
  <c r="G75" i="5"/>
  <c r="F75" i="5"/>
  <c r="E75" i="5"/>
  <c r="D75" i="5"/>
  <c r="C75" i="5"/>
  <c r="G74" i="5"/>
  <c r="F74" i="5"/>
  <c r="E74" i="5"/>
  <c r="C74" i="5"/>
  <c r="D74" i="5" s="1"/>
  <c r="G73" i="5"/>
  <c r="F73" i="5"/>
  <c r="E73" i="5"/>
  <c r="D73" i="5"/>
  <c r="C73" i="5"/>
  <c r="G72" i="5"/>
  <c r="F72" i="5"/>
  <c r="E72" i="5"/>
  <c r="C72" i="5"/>
  <c r="D72" i="5" s="1"/>
  <c r="G71" i="5"/>
  <c r="F71" i="5"/>
  <c r="E71" i="5"/>
  <c r="D71" i="5"/>
  <c r="C71" i="5"/>
  <c r="G70" i="5"/>
  <c r="F70" i="5"/>
  <c r="E70" i="5"/>
  <c r="C70" i="5"/>
  <c r="D70" i="5" s="1"/>
  <c r="G69" i="5"/>
  <c r="F69" i="5"/>
  <c r="E69" i="5"/>
  <c r="D69" i="5"/>
  <c r="C69" i="5"/>
  <c r="G68" i="5"/>
  <c r="F68" i="5"/>
  <c r="E68" i="5"/>
  <c r="C68" i="5"/>
  <c r="D68" i="5" s="1"/>
  <c r="G67" i="5"/>
  <c r="F67" i="5"/>
  <c r="E67" i="5"/>
  <c r="D67" i="5"/>
  <c r="C67" i="5"/>
  <c r="G66" i="5"/>
  <c r="F66" i="5"/>
  <c r="E66" i="5"/>
  <c r="C66" i="5"/>
  <c r="D66" i="5" s="1"/>
  <c r="G65" i="5"/>
  <c r="F65" i="5"/>
  <c r="E65" i="5"/>
  <c r="D65" i="5"/>
  <c r="C65" i="5"/>
  <c r="G64" i="5"/>
  <c r="F64" i="5"/>
  <c r="E64" i="5"/>
  <c r="C64" i="5"/>
  <c r="D64" i="5" s="1"/>
  <c r="G63" i="5"/>
  <c r="F63" i="5"/>
  <c r="E63" i="5"/>
  <c r="D63" i="5"/>
  <c r="C63" i="5"/>
  <c r="G62" i="5"/>
  <c r="F62" i="5"/>
  <c r="E62" i="5"/>
  <c r="C62" i="5"/>
  <c r="D62" i="5" s="1"/>
  <c r="G61" i="5"/>
  <c r="F61" i="5"/>
  <c r="E61" i="5"/>
  <c r="C61" i="5"/>
  <c r="D61" i="5" s="1"/>
  <c r="G60" i="5"/>
  <c r="F60" i="5"/>
  <c r="E60" i="5"/>
  <c r="C60" i="5"/>
  <c r="D60" i="5" s="1"/>
  <c r="G59" i="5"/>
  <c r="F59" i="5"/>
  <c r="E59" i="5"/>
  <c r="D59" i="5"/>
  <c r="C59" i="5"/>
  <c r="G58" i="5"/>
  <c r="F58" i="5"/>
  <c r="E58" i="5"/>
  <c r="C58" i="5"/>
  <c r="D58" i="5" s="1"/>
  <c r="G57" i="5"/>
  <c r="F57" i="5"/>
  <c r="E57" i="5"/>
  <c r="D57" i="5"/>
  <c r="C57" i="5"/>
  <c r="G56" i="5"/>
  <c r="F56" i="5"/>
  <c r="E56" i="5"/>
  <c r="C56" i="5"/>
  <c r="D56" i="5" s="1"/>
  <c r="G55" i="5"/>
  <c r="F55" i="5"/>
  <c r="E55" i="5"/>
  <c r="D55" i="5"/>
  <c r="C55" i="5"/>
  <c r="G54" i="5"/>
  <c r="F54" i="5"/>
  <c r="E54" i="5"/>
  <c r="C54" i="5"/>
  <c r="D54" i="5" s="1"/>
  <c r="G53" i="5"/>
  <c r="F53" i="5"/>
  <c r="E53" i="5"/>
  <c r="C53" i="5"/>
  <c r="D53" i="5" s="1"/>
  <c r="G52" i="5"/>
  <c r="F52" i="5"/>
  <c r="E52" i="5"/>
  <c r="C52" i="5"/>
  <c r="D52" i="5" s="1"/>
  <c r="G51" i="5"/>
  <c r="F51" i="5"/>
  <c r="E51" i="5"/>
  <c r="D51" i="5"/>
  <c r="C51" i="5"/>
  <c r="G50" i="5"/>
  <c r="F50" i="5"/>
  <c r="E50" i="5"/>
  <c r="C50" i="5"/>
  <c r="D50" i="5" s="1"/>
  <c r="G49" i="5"/>
  <c r="F49" i="5"/>
  <c r="E49" i="5"/>
  <c r="D49" i="5"/>
  <c r="C49" i="5"/>
  <c r="G48" i="5"/>
  <c r="F48" i="5"/>
  <c r="E48" i="5"/>
  <c r="C48" i="5"/>
  <c r="D48" i="5" s="1"/>
  <c r="G47" i="5"/>
  <c r="F47" i="5"/>
  <c r="E47" i="5"/>
  <c r="D47" i="5"/>
  <c r="C47" i="5"/>
  <c r="G46" i="5"/>
  <c r="F46" i="5"/>
  <c r="E46" i="5"/>
  <c r="C46" i="5"/>
  <c r="D46" i="5" s="1"/>
  <c r="G45" i="5"/>
  <c r="F45" i="5"/>
  <c r="E45" i="5"/>
  <c r="C45" i="5"/>
  <c r="D45" i="5" s="1"/>
  <c r="G44" i="5"/>
  <c r="F44" i="5"/>
  <c r="E44" i="5"/>
  <c r="C44" i="5"/>
  <c r="D44" i="5" s="1"/>
  <c r="G43" i="5"/>
  <c r="F43" i="5"/>
  <c r="E43" i="5"/>
  <c r="D43" i="5"/>
  <c r="C43" i="5"/>
  <c r="G42" i="5"/>
  <c r="F42" i="5"/>
  <c r="E42" i="5"/>
  <c r="C42" i="5"/>
  <c r="D42" i="5" s="1"/>
  <c r="G41" i="5"/>
  <c r="F41" i="5"/>
  <c r="E41" i="5"/>
  <c r="D41" i="5"/>
  <c r="C41" i="5"/>
  <c r="G40" i="5"/>
  <c r="F40" i="5"/>
  <c r="E40" i="5"/>
  <c r="C40" i="5"/>
  <c r="D40" i="5" s="1"/>
  <c r="G39" i="5"/>
  <c r="F39" i="5"/>
  <c r="E39" i="5"/>
  <c r="D39" i="5"/>
  <c r="C39" i="5"/>
  <c r="G38" i="5"/>
  <c r="F38" i="5"/>
  <c r="E38" i="5"/>
  <c r="C38" i="5"/>
  <c r="D38" i="5" s="1"/>
  <c r="G37" i="5"/>
  <c r="F37" i="5"/>
  <c r="E37" i="5"/>
  <c r="C37" i="5"/>
  <c r="D37" i="5" s="1"/>
  <c r="G36" i="5"/>
  <c r="F36" i="5"/>
  <c r="E36" i="5"/>
  <c r="C36" i="5"/>
  <c r="D36" i="5" s="1"/>
  <c r="G35" i="5"/>
  <c r="F35" i="5"/>
  <c r="E35" i="5"/>
  <c r="D35" i="5"/>
  <c r="C35" i="5"/>
  <c r="G34" i="5"/>
  <c r="F34" i="5"/>
  <c r="E34" i="5"/>
  <c r="C34" i="5"/>
  <c r="D34" i="5" s="1"/>
  <c r="G33" i="5"/>
  <c r="F33" i="5"/>
  <c r="E33" i="5"/>
  <c r="D33" i="5"/>
  <c r="C33" i="5"/>
  <c r="G32" i="5"/>
  <c r="F32" i="5"/>
  <c r="E32" i="5"/>
  <c r="C32" i="5"/>
  <c r="D32" i="5" s="1"/>
  <c r="G31" i="5"/>
  <c r="F31" i="5"/>
  <c r="E31" i="5"/>
  <c r="D31" i="5"/>
  <c r="C31" i="5"/>
  <c r="G30" i="5"/>
  <c r="F30" i="5"/>
  <c r="E30" i="5"/>
  <c r="C30" i="5"/>
  <c r="D30" i="5" s="1"/>
  <c r="G29" i="5"/>
  <c r="F29" i="5"/>
  <c r="E29" i="5"/>
  <c r="C29" i="5"/>
  <c r="D29" i="5" s="1"/>
  <c r="G28" i="5"/>
  <c r="F28" i="5"/>
  <c r="E28" i="5"/>
  <c r="C28" i="5"/>
  <c r="D28" i="5" s="1"/>
  <c r="G27" i="5"/>
  <c r="F27" i="5"/>
  <c r="E27" i="5"/>
  <c r="D27" i="5"/>
  <c r="C27" i="5"/>
  <c r="G26" i="5"/>
  <c r="F26" i="5"/>
  <c r="E26" i="5"/>
  <c r="C26" i="5"/>
  <c r="D26" i="5" s="1"/>
  <c r="G25" i="5"/>
  <c r="F25" i="5"/>
  <c r="E25" i="5"/>
  <c r="D25" i="5"/>
  <c r="C25" i="5"/>
  <c r="G24" i="5"/>
  <c r="F24" i="5"/>
  <c r="E24" i="5"/>
  <c r="C24" i="5"/>
  <c r="D24" i="5" s="1"/>
  <c r="G23" i="5"/>
  <c r="F23" i="5"/>
  <c r="E23" i="5"/>
  <c r="D23" i="5"/>
  <c r="C23" i="5"/>
  <c r="G22" i="5"/>
  <c r="F22" i="5"/>
  <c r="E22" i="5"/>
  <c r="C22" i="5"/>
  <c r="D22" i="5" s="1"/>
  <c r="G21" i="5"/>
  <c r="F21" i="5"/>
  <c r="E21" i="5"/>
  <c r="C21" i="5"/>
  <c r="D21" i="5" s="1"/>
  <c r="G20" i="5"/>
  <c r="F20" i="5"/>
  <c r="E20" i="5"/>
  <c r="C20" i="5"/>
  <c r="D20" i="5" s="1"/>
  <c r="G19" i="5"/>
  <c r="F19" i="5"/>
  <c r="E19" i="5"/>
  <c r="D19" i="5"/>
  <c r="C19" i="5"/>
  <c r="G18" i="5"/>
  <c r="F18" i="5"/>
  <c r="E18" i="5"/>
  <c r="C18" i="5"/>
  <c r="D18" i="5" s="1"/>
  <c r="G17" i="5"/>
  <c r="F17" i="5"/>
  <c r="E17" i="5"/>
  <c r="D17" i="5"/>
  <c r="C17" i="5"/>
  <c r="G16" i="5"/>
  <c r="F16" i="5"/>
  <c r="E16" i="5"/>
  <c r="C16" i="5"/>
  <c r="D16" i="5" s="1"/>
  <c r="G15" i="5"/>
  <c r="F15" i="5"/>
  <c r="E15" i="5"/>
  <c r="D15" i="5"/>
  <c r="C15" i="5"/>
  <c r="G14" i="5"/>
  <c r="F14" i="5"/>
  <c r="E14" i="5"/>
  <c r="C14" i="5"/>
  <c r="D14" i="5" s="1"/>
  <c r="G13" i="5"/>
  <c r="F13" i="5"/>
  <c r="E13" i="5"/>
  <c r="C13" i="5"/>
  <c r="D13" i="5" s="1"/>
  <c r="G12" i="5"/>
  <c r="F12" i="5"/>
  <c r="E12" i="5"/>
  <c r="C12" i="5"/>
  <c r="D12" i="5" s="1"/>
  <c r="G11" i="5"/>
  <c r="F11" i="5"/>
  <c r="E11" i="5"/>
  <c r="D11" i="5"/>
  <c r="C11" i="5"/>
  <c r="G10" i="5"/>
  <c r="F10" i="5"/>
  <c r="E10" i="5"/>
  <c r="C10" i="5"/>
  <c r="D10" i="5" s="1"/>
  <c r="G9" i="5"/>
  <c r="F9" i="5"/>
  <c r="E9" i="5"/>
  <c r="D9" i="5"/>
  <c r="C9" i="5"/>
  <c r="G8" i="5"/>
  <c r="F8" i="5"/>
  <c r="E8" i="5"/>
  <c r="C8" i="5"/>
  <c r="D8" i="5" s="1"/>
  <c r="G7" i="5"/>
  <c r="F7" i="5"/>
  <c r="E7" i="5"/>
  <c r="D7" i="5"/>
  <c r="C7" i="5"/>
  <c r="G6" i="5"/>
  <c r="F6" i="5"/>
  <c r="E6" i="5"/>
  <c r="C6" i="5"/>
  <c r="D6" i="5" s="1"/>
  <c r="G5" i="5"/>
  <c r="F5" i="5"/>
  <c r="E5" i="5"/>
  <c r="C5" i="5"/>
  <c r="D5" i="5" s="1"/>
  <c r="G4" i="5"/>
  <c r="F4" i="5"/>
  <c r="E4" i="5"/>
  <c r="C4" i="5"/>
  <c r="D4" i="5" s="1"/>
  <c r="G3" i="5"/>
  <c r="F3" i="5"/>
  <c r="E3" i="5"/>
  <c r="D3" i="5"/>
  <c r="C3" i="5"/>
  <c r="G2" i="5"/>
  <c r="F2" i="5"/>
  <c r="E2" i="5"/>
  <c r="C2" i="5"/>
  <c r="D2" i="5" s="1"/>
  <c r="P3" i="10" l="1"/>
  <c r="P4" i="10"/>
  <c r="AE495" i="9"/>
  <c r="AE487" i="9"/>
  <c r="AE479" i="9"/>
  <c r="AE471" i="9"/>
  <c r="AE463" i="9"/>
  <c r="AE455" i="9"/>
  <c r="AE447" i="9"/>
  <c r="AE439" i="9"/>
  <c r="AE431" i="9"/>
  <c r="AE423" i="9"/>
  <c r="AE415" i="9"/>
  <c r="AE493" i="9"/>
  <c r="AE485" i="9"/>
  <c r="AE477" i="9"/>
  <c r="AE469" i="9"/>
  <c r="AE461" i="9"/>
  <c r="AE453" i="9"/>
  <c r="AE445" i="9"/>
  <c r="AE437" i="9"/>
  <c r="AE429" i="9"/>
  <c r="AE421" i="9"/>
  <c r="AE413" i="9"/>
  <c r="AE501" i="9"/>
  <c r="AE500" i="9"/>
  <c r="AE492" i="9"/>
  <c r="AE484" i="9"/>
  <c r="AE476" i="9"/>
  <c r="AE468" i="9"/>
  <c r="AE460" i="9"/>
  <c r="AE452" i="9"/>
  <c r="AE444" i="9"/>
  <c r="AE436" i="9"/>
  <c r="AE428" i="9"/>
  <c r="AE420" i="9"/>
  <c r="AE412" i="9"/>
  <c r="AE404" i="9"/>
  <c r="AE396" i="9"/>
  <c r="AE388" i="9"/>
  <c r="AE380" i="9"/>
  <c r="AE372" i="9"/>
  <c r="AE499" i="9"/>
  <c r="AE498" i="9"/>
  <c r="AE490" i="9"/>
  <c r="AE482" i="9"/>
  <c r="AE474" i="9"/>
  <c r="AE466" i="9"/>
  <c r="AE458" i="9"/>
  <c r="AE450" i="9"/>
  <c r="AE442" i="9"/>
  <c r="AE434" i="9"/>
  <c r="AE426" i="9"/>
  <c r="AE418" i="9"/>
  <c r="AE410" i="9"/>
  <c r="AE402" i="9"/>
  <c r="AE394" i="9"/>
  <c r="AE386" i="9"/>
  <c r="AE378" i="9"/>
  <c r="AE370" i="9"/>
  <c r="AE497" i="9"/>
  <c r="AE489" i="9"/>
  <c r="AE481" i="9"/>
  <c r="AE473" i="9"/>
  <c r="AE465" i="9"/>
  <c r="AE457" i="9"/>
  <c r="AE449" i="9"/>
  <c r="AE441" i="9"/>
  <c r="AE433" i="9"/>
  <c r="AE425" i="9"/>
  <c r="AE417" i="9"/>
  <c r="AE409" i="9"/>
  <c r="AE401" i="9"/>
  <c r="AE393" i="9"/>
  <c r="AE385" i="9"/>
  <c r="AE377" i="9"/>
  <c r="AE369" i="9"/>
  <c r="AE496" i="9"/>
  <c r="AE459" i="9"/>
  <c r="AE451" i="9"/>
  <c r="AE488" i="9"/>
  <c r="AE480" i="9"/>
  <c r="AE472" i="9"/>
  <c r="AE464" i="9"/>
  <c r="AE443" i="9"/>
  <c r="AE435" i="9"/>
  <c r="AE427" i="9"/>
  <c r="AE419" i="9"/>
  <c r="AE411" i="9"/>
  <c r="AE403" i="9"/>
  <c r="AE376" i="9"/>
  <c r="AE361" i="9"/>
  <c r="AE353" i="9"/>
  <c r="AE345" i="9"/>
  <c r="AE337" i="9"/>
  <c r="AE329" i="9"/>
  <c r="AE321" i="9"/>
  <c r="AE313" i="9"/>
  <c r="AE305" i="9"/>
  <c r="AE297" i="9"/>
  <c r="AE289" i="9"/>
  <c r="AE456" i="9"/>
  <c r="AE448" i="9"/>
  <c r="AE407" i="9"/>
  <c r="AE406" i="9"/>
  <c r="AE405" i="9"/>
  <c r="AE395" i="9"/>
  <c r="AE368" i="9"/>
  <c r="AE440" i="9"/>
  <c r="AE432" i="9"/>
  <c r="AE424" i="9"/>
  <c r="AE416" i="9"/>
  <c r="AE399" i="9"/>
  <c r="AE398" i="9"/>
  <c r="AE397" i="9"/>
  <c r="AE387" i="9"/>
  <c r="AE367" i="9"/>
  <c r="AE359" i="9"/>
  <c r="AE351" i="9"/>
  <c r="AE343" i="9"/>
  <c r="AE335" i="9"/>
  <c r="AE327" i="9"/>
  <c r="AE319" i="9"/>
  <c r="AE311" i="9"/>
  <c r="AE303" i="9"/>
  <c r="AE494" i="9"/>
  <c r="AE408" i="9"/>
  <c r="AE391" i="9"/>
  <c r="AE390" i="9"/>
  <c r="AE389" i="9"/>
  <c r="AE366" i="9"/>
  <c r="AE358" i="9"/>
  <c r="AE350" i="9"/>
  <c r="AE342" i="9"/>
  <c r="AE334" i="9"/>
  <c r="AE326" i="9"/>
  <c r="AE318" i="9"/>
  <c r="AE310" i="9"/>
  <c r="AE302" i="9"/>
  <c r="AE294" i="9"/>
  <c r="AE486" i="9"/>
  <c r="AE478" i="9"/>
  <c r="AE470" i="9"/>
  <c r="AE462" i="9"/>
  <c r="AE400" i="9"/>
  <c r="AE383" i="9"/>
  <c r="AE382" i="9"/>
  <c r="AE379" i="9"/>
  <c r="AE365" i="9"/>
  <c r="AE357" i="9"/>
  <c r="AE349" i="9"/>
  <c r="AE341" i="9"/>
  <c r="AE333" i="9"/>
  <c r="AE325" i="9"/>
  <c r="AE317" i="9"/>
  <c r="AE309" i="9"/>
  <c r="AE454" i="9"/>
  <c r="AE446" i="9"/>
  <c r="AE392" i="9"/>
  <c r="AE381" i="9"/>
  <c r="AE371" i="9"/>
  <c r="AE364" i="9"/>
  <c r="AE356" i="9"/>
  <c r="AE348" i="9"/>
  <c r="AE340" i="9"/>
  <c r="AE332" i="9"/>
  <c r="AE324" i="9"/>
  <c r="AE316" i="9"/>
  <c r="AE308" i="9"/>
  <c r="AE300" i="9"/>
  <c r="AE475" i="9"/>
  <c r="AE331" i="9"/>
  <c r="AE322" i="9"/>
  <c r="AE304" i="9"/>
  <c r="AE422" i="9"/>
  <c r="AE374" i="9"/>
  <c r="AE360" i="9"/>
  <c r="AE323" i="9"/>
  <c r="AE314" i="9"/>
  <c r="AE384" i="9"/>
  <c r="AE352" i="9"/>
  <c r="AE315" i="9"/>
  <c r="AE306" i="9"/>
  <c r="AE483" i="9"/>
  <c r="AE375" i="9"/>
  <c r="AE362" i="9"/>
  <c r="AE344" i="9"/>
  <c r="AE307" i="9"/>
  <c r="AE301" i="9"/>
  <c r="AE292" i="9"/>
  <c r="AE291" i="9"/>
  <c r="AE279" i="9"/>
  <c r="AE271" i="9"/>
  <c r="AE263" i="9"/>
  <c r="AE255" i="9"/>
  <c r="AE247" i="9"/>
  <c r="AE239" i="9"/>
  <c r="AE231" i="9"/>
  <c r="AE223" i="9"/>
  <c r="AE215" i="9"/>
  <c r="AE207" i="9"/>
  <c r="AE199" i="9"/>
  <c r="AE191" i="9"/>
  <c r="AE430" i="9"/>
  <c r="AE354" i="9"/>
  <c r="AE336" i="9"/>
  <c r="AE467" i="9"/>
  <c r="AE363" i="9"/>
  <c r="AE355" i="9"/>
  <c r="AE346" i="9"/>
  <c r="AE328" i="9"/>
  <c r="AE296" i="9"/>
  <c r="AE295" i="9"/>
  <c r="AE285" i="9"/>
  <c r="AE277" i="9"/>
  <c r="AE269" i="9"/>
  <c r="AE261" i="9"/>
  <c r="AE253" i="9"/>
  <c r="AE245" i="9"/>
  <c r="AE237" i="9"/>
  <c r="AE229" i="9"/>
  <c r="AE221" i="9"/>
  <c r="AE213" i="9"/>
  <c r="AE205" i="9"/>
  <c r="AE197" i="9"/>
  <c r="AE189" i="9"/>
  <c r="AE181" i="9"/>
  <c r="AE491" i="9"/>
  <c r="AE414" i="9"/>
  <c r="AE373" i="9"/>
  <c r="AE347" i="9"/>
  <c r="AE338" i="9"/>
  <c r="AE320" i="9"/>
  <c r="AE284" i="9"/>
  <c r="AE276" i="9"/>
  <c r="AE268" i="9"/>
  <c r="AE260" i="9"/>
  <c r="AE252" i="9"/>
  <c r="AE244" i="9"/>
  <c r="AE236" i="9"/>
  <c r="AE228" i="9"/>
  <c r="AE220" i="9"/>
  <c r="AE212" i="9"/>
  <c r="AE204" i="9"/>
  <c r="AE196" i="9"/>
  <c r="AE188" i="9"/>
  <c r="AE339" i="9"/>
  <c r="AE312" i="9"/>
  <c r="AE298" i="9"/>
  <c r="AE287" i="9"/>
  <c r="AE288" i="9"/>
  <c r="AE282" i="9"/>
  <c r="AE281" i="9"/>
  <c r="AE280" i="9"/>
  <c r="AE270" i="9"/>
  <c r="AE235" i="9"/>
  <c r="AE218" i="9"/>
  <c r="AE217" i="9"/>
  <c r="AE216" i="9"/>
  <c r="AE206" i="9"/>
  <c r="AE178" i="9"/>
  <c r="AE170" i="9"/>
  <c r="AE162" i="9"/>
  <c r="AE154" i="9"/>
  <c r="AE146" i="9"/>
  <c r="AE138" i="9"/>
  <c r="AE130" i="9"/>
  <c r="AE122" i="9"/>
  <c r="AE114" i="9"/>
  <c r="AE106" i="9"/>
  <c r="AE330" i="9"/>
  <c r="AE299" i="9"/>
  <c r="AE274" i="9"/>
  <c r="AE273" i="9"/>
  <c r="AE272" i="9"/>
  <c r="AE262" i="9"/>
  <c r="AE227" i="9"/>
  <c r="AE210" i="9"/>
  <c r="AE209" i="9"/>
  <c r="AE208" i="9"/>
  <c r="AE198" i="9"/>
  <c r="AE177" i="9"/>
  <c r="AE290" i="9"/>
  <c r="AE283" i="9"/>
  <c r="AE266" i="9"/>
  <c r="AE265" i="9"/>
  <c r="AE264" i="9"/>
  <c r="AE254" i="9"/>
  <c r="AE219" i="9"/>
  <c r="AE202" i="9"/>
  <c r="AE201" i="9"/>
  <c r="AE200" i="9"/>
  <c r="AE190" i="9"/>
  <c r="AE176" i="9"/>
  <c r="AE168" i="9"/>
  <c r="AE160" i="9"/>
  <c r="AE152" i="9"/>
  <c r="AE144" i="9"/>
  <c r="AE136" i="9"/>
  <c r="AE128" i="9"/>
  <c r="AE120" i="9"/>
  <c r="AE112" i="9"/>
  <c r="AE104" i="9"/>
  <c r="AE275" i="9"/>
  <c r="AE258" i="9"/>
  <c r="AE257" i="9"/>
  <c r="AE256" i="9"/>
  <c r="AE246" i="9"/>
  <c r="AE211" i="9"/>
  <c r="AE194" i="9"/>
  <c r="AE193" i="9"/>
  <c r="AE192" i="9"/>
  <c r="AE175" i="9"/>
  <c r="AE167" i="9"/>
  <c r="AE159" i="9"/>
  <c r="AE151" i="9"/>
  <c r="AE143" i="9"/>
  <c r="AE135" i="9"/>
  <c r="AE127" i="9"/>
  <c r="AE119" i="9"/>
  <c r="AE111" i="9"/>
  <c r="AE267" i="9"/>
  <c r="AE250" i="9"/>
  <c r="AE249" i="9"/>
  <c r="AE248" i="9"/>
  <c r="AE238" i="9"/>
  <c r="AE203" i="9"/>
  <c r="AE186" i="9"/>
  <c r="AE185" i="9"/>
  <c r="AE184" i="9"/>
  <c r="AE183" i="9"/>
  <c r="AE174" i="9"/>
  <c r="AE166" i="9"/>
  <c r="AE158" i="9"/>
  <c r="AE150" i="9"/>
  <c r="AE142" i="9"/>
  <c r="AE134" i="9"/>
  <c r="AE126" i="9"/>
  <c r="AE118" i="9"/>
  <c r="AE110" i="9"/>
  <c r="AE438" i="9"/>
  <c r="AE293" i="9"/>
  <c r="AE259" i="9"/>
  <c r="AE242" i="9"/>
  <c r="AE241" i="9"/>
  <c r="AE240" i="9"/>
  <c r="AE230" i="9"/>
  <c r="AE195" i="9"/>
  <c r="AE182" i="9"/>
  <c r="AE173" i="9"/>
  <c r="AE165" i="9"/>
  <c r="AE157" i="9"/>
  <c r="AE149" i="9"/>
  <c r="AE141" i="9"/>
  <c r="AE133" i="9"/>
  <c r="AE125" i="9"/>
  <c r="AE117" i="9"/>
  <c r="AE187" i="9"/>
  <c r="AE180" i="9"/>
  <c r="AE163" i="9"/>
  <c r="AE148" i="9"/>
  <c r="AE121" i="9"/>
  <c r="AE96" i="9"/>
  <c r="AE88" i="9"/>
  <c r="AE80" i="9"/>
  <c r="AE72" i="9"/>
  <c r="AE64" i="9"/>
  <c r="AE56" i="9"/>
  <c r="AE48" i="9"/>
  <c r="AE40" i="9"/>
  <c r="AE32" i="9"/>
  <c r="AE24" i="9"/>
  <c r="AE18" i="9"/>
  <c r="AE286" i="9"/>
  <c r="AE232" i="9"/>
  <c r="AE214" i="9"/>
  <c r="AE171" i="9"/>
  <c r="AE156" i="9"/>
  <c r="AE129" i="9"/>
  <c r="AE95" i="9"/>
  <c r="AE87" i="9"/>
  <c r="AE164" i="9"/>
  <c r="AE137" i="9"/>
  <c r="AE115" i="9"/>
  <c r="AE94" i="9"/>
  <c r="AE86" i="9"/>
  <c r="AE78" i="9"/>
  <c r="AE70" i="9"/>
  <c r="AE62" i="9"/>
  <c r="AE54" i="9"/>
  <c r="AE46" i="9"/>
  <c r="AE38" i="9"/>
  <c r="AE30" i="9"/>
  <c r="AE22" i="9"/>
  <c r="AE224" i="9"/>
  <c r="AE172" i="9"/>
  <c r="AE145" i="9"/>
  <c r="AE123" i="9"/>
  <c r="AE103" i="9"/>
  <c r="AE102" i="9"/>
  <c r="AE101" i="9"/>
  <c r="AE93" i="9"/>
  <c r="AE85" i="9"/>
  <c r="AE77" i="9"/>
  <c r="AE69" i="9"/>
  <c r="AE61" i="9"/>
  <c r="AE53" i="9"/>
  <c r="AE45" i="9"/>
  <c r="AE37" i="9"/>
  <c r="AE29" i="9"/>
  <c r="AE21" i="9"/>
  <c r="AE17" i="9"/>
  <c r="AE13" i="9"/>
  <c r="AE5" i="9"/>
  <c r="AE233" i="9"/>
  <c r="AE153" i="9"/>
  <c r="AE131" i="9"/>
  <c r="AE116" i="9"/>
  <c r="AE100" i="9"/>
  <c r="AE92" i="9"/>
  <c r="AE243" i="9"/>
  <c r="AE225" i="9"/>
  <c r="AE222" i="9"/>
  <c r="AE161" i="9"/>
  <c r="AE139" i="9"/>
  <c r="AE124" i="9"/>
  <c r="AE105" i="9"/>
  <c r="AE99" i="9"/>
  <c r="AE91" i="9"/>
  <c r="AE83" i="9"/>
  <c r="AE75" i="9"/>
  <c r="AE67" i="9"/>
  <c r="AE59" i="9"/>
  <c r="AE51" i="9"/>
  <c r="AE43" i="9"/>
  <c r="AE35" i="9"/>
  <c r="AE27" i="9"/>
  <c r="AE19" i="9"/>
  <c r="AE15" i="9"/>
  <c r="AE278" i="9"/>
  <c r="AE251" i="9"/>
  <c r="AE234" i="9"/>
  <c r="AE226" i="9"/>
  <c r="AE179" i="9"/>
  <c r="AE169" i="9"/>
  <c r="AE147" i="9"/>
  <c r="AE132" i="9"/>
  <c r="AE109" i="9"/>
  <c r="AE108" i="9"/>
  <c r="AE107" i="9"/>
  <c r="AE98" i="9"/>
  <c r="AE90" i="9"/>
  <c r="AE82" i="9"/>
  <c r="AE74" i="9"/>
  <c r="AE66" i="9"/>
  <c r="AE58" i="9"/>
  <c r="AE50" i="9"/>
  <c r="AE42" i="9"/>
  <c r="AE34" i="9"/>
  <c r="AE26" i="9"/>
  <c r="AE16" i="9"/>
  <c r="AE55" i="9"/>
  <c r="AE47" i="9"/>
  <c r="AE39" i="9"/>
  <c r="AE31" i="9"/>
  <c r="AE23" i="9"/>
  <c r="AE84" i="9"/>
  <c r="AE76" i="9"/>
  <c r="AE68" i="9"/>
  <c r="AE14" i="9"/>
  <c r="AE140" i="9"/>
  <c r="AE60" i="9"/>
  <c r="AE52" i="9"/>
  <c r="AE44" i="9"/>
  <c r="AE36" i="9"/>
  <c r="AE28" i="9"/>
  <c r="AE20" i="9"/>
  <c r="AE81" i="9"/>
  <c r="AE73" i="9"/>
  <c r="AE65" i="9"/>
  <c r="AE7" i="9"/>
  <c r="AE6" i="9"/>
  <c r="AE113" i="9"/>
  <c r="AE57" i="9"/>
  <c r="AE49" i="9"/>
  <c r="AE41" i="9"/>
  <c r="AE33" i="9"/>
  <c r="AE25" i="9"/>
  <c r="AE9" i="9"/>
  <c r="AE8" i="9"/>
  <c r="AE10" i="9"/>
  <c r="AE97" i="9"/>
  <c r="AE89" i="9"/>
  <c r="AE155" i="9"/>
  <c r="AE79" i="9"/>
  <c r="AE71" i="9"/>
  <c r="AE63" i="9"/>
  <c r="AE12" i="9"/>
  <c r="AE11" i="9"/>
  <c r="AE4" i="9"/>
  <c r="AE3" i="9"/>
  <c r="X8" i="9"/>
  <c r="Y7" i="9"/>
  <c r="O8" i="9"/>
  <c r="P7" i="9"/>
  <c r="AD7" i="9"/>
  <c r="AA11" i="9"/>
  <c r="AB10" i="9"/>
  <c r="M9" i="9"/>
  <c r="L10" i="9"/>
  <c r="AF494" i="9"/>
  <c r="AF486" i="9"/>
  <c r="AF478" i="9"/>
  <c r="AF470" i="9"/>
  <c r="AF462" i="9"/>
  <c r="AF454" i="9"/>
  <c r="AF446" i="9"/>
  <c r="AF438" i="9"/>
  <c r="AF430" i="9"/>
  <c r="AF422" i="9"/>
  <c r="AF414" i="9"/>
  <c r="AF501" i="9"/>
  <c r="AF500" i="9"/>
  <c r="AF492" i="9"/>
  <c r="AF484" i="9"/>
  <c r="AF476" i="9"/>
  <c r="AF468" i="9"/>
  <c r="AF460" i="9"/>
  <c r="AF452" i="9"/>
  <c r="AF444" i="9"/>
  <c r="AF436" i="9"/>
  <c r="AF428" i="9"/>
  <c r="AF420" i="9"/>
  <c r="AF412" i="9"/>
  <c r="AF499" i="9"/>
  <c r="AF491" i="9"/>
  <c r="AF483" i="9"/>
  <c r="AF475" i="9"/>
  <c r="AF467" i="9"/>
  <c r="AF459" i="9"/>
  <c r="AF451" i="9"/>
  <c r="AF443" i="9"/>
  <c r="AF435" i="9"/>
  <c r="AF427" i="9"/>
  <c r="AF419" i="9"/>
  <c r="AF411" i="9"/>
  <c r="AF403" i="9"/>
  <c r="AF395" i="9"/>
  <c r="AF387" i="9"/>
  <c r="AF379" i="9"/>
  <c r="AF371" i="9"/>
  <c r="AF498" i="9"/>
  <c r="AF497" i="9"/>
  <c r="AF489" i="9"/>
  <c r="AF481" i="9"/>
  <c r="AF473" i="9"/>
  <c r="AF465" i="9"/>
  <c r="AF457" i="9"/>
  <c r="AF449" i="9"/>
  <c r="AF441" i="9"/>
  <c r="AF433" i="9"/>
  <c r="AF425" i="9"/>
  <c r="AF417" i="9"/>
  <c r="AF409" i="9"/>
  <c r="AF401" i="9"/>
  <c r="AF393" i="9"/>
  <c r="AF385" i="9"/>
  <c r="AF377" i="9"/>
  <c r="AF369" i="9"/>
  <c r="AF496" i="9"/>
  <c r="AF488" i="9"/>
  <c r="AF480" i="9"/>
  <c r="AF472" i="9"/>
  <c r="AF464" i="9"/>
  <c r="AF456" i="9"/>
  <c r="AF448" i="9"/>
  <c r="AF440" i="9"/>
  <c r="AF432" i="9"/>
  <c r="AF424" i="9"/>
  <c r="AF416" i="9"/>
  <c r="AF408" i="9"/>
  <c r="AF400" i="9"/>
  <c r="AF392" i="9"/>
  <c r="AF384" i="9"/>
  <c r="AF376" i="9"/>
  <c r="AF368" i="9"/>
  <c r="AF439" i="9"/>
  <c r="AF431" i="9"/>
  <c r="AF423" i="9"/>
  <c r="AF415" i="9"/>
  <c r="AF402" i="9"/>
  <c r="AF407" i="9"/>
  <c r="AF406" i="9"/>
  <c r="AF405" i="9"/>
  <c r="AF404" i="9"/>
  <c r="AF394" i="9"/>
  <c r="AF360" i="9"/>
  <c r="AF352" i="9"/>
  <c r="AF344" i="9"/>
  <c r="AF336" i="9"/>
  <c r="AF328" i="9"/>
  <c r="AF320" i="9"/>
  <c r="AF312" i="9"/>
  <c r="AF304" i="9"/>
  <c r="AF296" i="9"/>
  <c r="AF288" i="9"/>
  <c r="AF399" i="9"/>
  <c r="AF398" i="9"/>
  <c r="AF397" i="9"/>
  <c r="AF396" i="9"/>
  <c r="AF386" i="9"/>
  <c r="AF367" i="9"/>
  <c r="AF493" i="9"/>
  <c r="AF485" i="9"/>
  <c r="AF477" i="9"/>
  <c r="AF469" i="9"/>
  <c r="AF391" i="9"/>
  <c r="AF390" i="9"/>
  <c r="AF389" i="9"/>
  <c r="AF388" i="9"/>
  <c r="AF366" i="9"/>
  <c r="AF358" i="9"/>
  <c r="AF350" i="9"/>
  <c r="AF342" i="9"/>
  <c r="AF334" i="9"/>
  <c r="AF326" i="9"/>
  <c r="AF318" i="9"/>
  <c r="AF310" i="9"/>
  <c r="AF302" i="9"/>
  <c r="AF490" i="9"/>
  <c r="AF482" i="9"/>
  <c r="AF474" i="9"/>
  <c r="AF466" i="9"/>
  <c r="AF461" i="9"/>
  <c r="AF453" i="9"/>
  <c r="AF383" i="9"/>
  <c r="AF382" i="9"/>
  <c r="AF378" i="9"/>
  <c r="AF365" i="9"/>
  <c r="AF357" i="9"/>
  <c r="AF349" i="9"/>
  <c r="AF341" i="9"/>
  <c r="AF333" i="9"/>
  <c r="AF325" i="9"/>
  <c r="AF317" i="9"/>
  <c r="AF309" i="9"/>
  <c r="AF301" i="9"/>
  <c r="AF293" i="9"/>
  <c r="AF495" i="9"/>
  <c r="AF458" i="9"/>
  <c r="AF450" i="9"/>
  <c r="AF445" i="9"/>
  <c r="AF437" i="9"/>
  <c r="AF429" i="9"/>
  <c r="AF421" i="9"/>
  <c r="AF413" i="9"/>
  <c r="AF381" i="9"/>
  <c r="AF380" i="9"/>
  <c r="AF370" i="9"/>
  <c r="AF364" i="9"/>
  <c r="AF356" i="9"/>
  <c r="AF348" i="9"/>
  <c r="AF340" i="9"/>
  <c r="AF332" i="9"/>
  <c r="AF324" i="9"/>
  <c r="AF316" i="9"/>
  <c r="AF308" i="9"/>
  <c r="AF487" i="9"/>
  <c r="AF479" i="9"/>
  <c r="AF471" i="9"/>
  <c r="AF463" i="9"/>
  <c r="AF442" i="9"/>
  <c r="AF434" i="9"/>
  <c r="AF426" i="9"/>
  <c r="AF418" i="9"/>
  <c r="AF375" i="9"/>
  <c r="AF374" i="9"/>
  <c r="AF373" i="9"/>
  <c r="AF372" i="9"/>
  <c r="AF363" i="9"/>
  <c r="AF355" i="9"/>
  <c r="AF347" i="9"/>
  <c r="AF339" i="9"/>
  <c r="AF331" i="9"/>
  <c r="AF323" i="9"/>
  <c r="AF315" i="9"/>
  <c r="AF307" i="9"/>
  <c r="AF299" i="9"/>
  <c r="AF410" i="9"/>
  <c r="AF351" i="9"/>
  <c r="AF314" i="9"/>
  <c r="AF305" i="9"/>
  <c r="AF300" i="9"/>
  <c r="AF361" i="9"/>
  <c r="AF343" i="9"/>
  <c r="AF362" i="9"/>
  <c r="AF353" i="9"/>
  <c r="AF335" i="9"/>
  <c r="AF354" i="9"/>
  <c r="AF345" i="9"/>
  <c r="AF327" i="9"/>
  <c r="AF290" i="9"/>
  <c r="AF287" i="9"/>
  <c r="AF286" i="9"/>
  <c r="AF278" i="9"/>
  <c r="AF270" i="9"/>
  <c r="AF262" i="9"/>
  <c r="AF254" i="9"/>
  <c r="AF246" i="9"/>
  <c r="AF238" i="9"/>
  <c r="AF230" i="9"/>
  <c r="AF222" i="9"/>
  <c r="AF214" i="9"/>
  <c r="AF206" i="9"/>
  <c r="AF198" i="9"/>
  <c r="AF190" i="9"/>
  <c r="AF447" i="9"/>
  <c r="AF346" i="9"/>
  <c r="AF337" i="9"/>
  <c r="AF319" i="9"/>
  <c r="AF338" i="9"/>
  <c r="AF329" i="9"/>
  <c r="AF311" i="9"/>
  <c r="AF297" i="9"/>
  <c r="AF284" i="9"/>
  <c r="AF276" i="9"/>
  <c r="AF268" i="9"/>
  <c r="AF260" i="9"/>
  <c r="AF252" i="9"/>
  <c r="AF244" i="9"/>
  <c r="AF236" i="9"/>
  <c r="AF228" i="9"/>
  <c r="AF220" i="9"/>
  <c r="AF212" i="9"/>
  <c r="AF204" i="9"/>
  <c r="AF196" i="9"/>
  <c r="AF188" i="9"/>
  <c r="AF455" i="9"/>
  <c r="AF330" i="9"/>
  <c r="AF321" i="9"/>
  <c r="AF303" i="9"/>
  <c r="AF298" i="9"/>
  <c r="AF283" i="9"/>
  <c r="AF275" i="9"/>
  <c r="AF267" i="9"/>
  <c r="AF259" i="9"/>
  <c r="AF251" i="9"/>
  <c r="AF243" i="9"/>
  <c r="AF235" i="9"/>
  <c r="AF227" i="9"/>
  <c r="AF219" i="9"/>
  <c r="AF211" i="9"/>
  <c r="AF203" i="9"/>
  <c r="AF195" i="9"/>
  <c r="AF187" i="9"/>
  <c r="AF322" i="9"/>
  <c r="AF295" i="9"/>
  <c r="AF274" i="9"/>
  <c r="AF273" i="9"/>
  <c r="AF272" i="9"/>
  <c r="AF271" i="9"/>
  <c r="AF261" i="9"/>
  <c r="AF210" i="9"/>
  <c r="AF209" i="9"/>
  <c r="AF208" i="9"/>
  <c r="AF207" i="9"/>
  <c r="AF197" i="9"/>
  <c r="AF177" i="9"/>
  <c r="AF169" i="9"/>
  <c r="AF161" i="9"/>
  <c r="AF153" i="9"/>
  <c r="AF145" i="9"/>
  <c r="AF137" i="9"/>
  <c r="AF129" i="9"/>
  <c r="AF121" i="9"/>
  <c r="AF113" i="9"/>
  <c r="AF105" i="9"/>
  <c r="AF359" i="9"/>
  <c r="AF313" i="9"/>
  <c r="AF289" i="9"/>
  <c r="AF266" i="9"/>
  <c r="AF265" i="9"/>
  <c r="AF264" i="9"/>
  <c r="AF263" i="9"/>
  <c r="AF253" i="9"/>
  <c r="AF202" i="9"/>
  <c r="AF201" i="9"/>
  <c r="AF200" i="9"/>
  <c r="AF199" i="9"/>
  <c r="AF189" i="9"/>
  <c r="AF176" i="9"/>
  <c r="AF291" i="9"/>
  <c r="AF258" i="9"/>
  <c r="AF257" i="9"/>
  <c r="AF256" i="9"/>
  <c r="AF255" i="9"/>
  <c r="AF245" i="9"/>
  <c r="AF194" i="9"/>
  <c r="AF193" i="9"/>
  <c r="AF192" i="9"/>
  <c r="AF191" i="9"/>
  <c r="AF175" i="9"/>
  <c r="AF167" i="9"/>
  <c r="AF159" i="9"/>
  <c r="AF151" i="9"/>
  <c r="AF143" i="9"/>
  <c r="AF135" i="9"/>
  <c r="AF127" i="9"/>
  <c r="AF119" i="9"/>
  <c r="AF111" i="9"/>
  <c r="AF103" i="9"/>
  <c r="AF292" i="9"/>
  <c r="AF250" i="9"/>
  <c r="AF249" i="9"/>
  <c r="AF248" i="9"/>
  <c r="AF247" i="9"/>
  <c r="AF237" i="9"/>
  <c r="AF186" i="9"/>
  <c r="AF185" i="9"/>
  <c r="AF184" i="9"/>
  <c r="AF183" i="9"/>
  <c r="AF174" i="9"/>
  <c r="AF166" i="9"/>
  <c r="AF158" i="9"/>
  <c r="AF150" i="9"/>
  <c r="AF142" i="9"/>
  <c r="AF134" i="9"/>
  <c r="AF126" i="9"/>
  <c r="AF118" i="9"/>
  <c r="AF110" i="9"/>
  <c r="AF242" i="9"/>
  <c r="AF241" i="9"/>
  <c r="AF240" i="9"/>
  <c r="AF239" i="9"/>
  <c r="AF229" i="9"/>
  <c r="AF182" i="9"/>
  <c r="AF173" i="9"/>
  <c r="AF165" i="9"/>
  <c r="AF157" i="9"/>
  <c r="AF149" i="9"/>
  <c r="AF141" i="9"/>
  <c r="AF133" i="9"/>
  <c r="AF125" i="9"/>
  <c r="AF117" i="9"/>
  <c r="AF109" i="9"/>
  <c r="AF306" i="9"/>
  <c r="AF285" i="9"/>
  <c r="AF234" i="9"/>
  <c r="AF233" i="9"/>
  <c r="AF232" i="9"/>
  <c r="AF231" i="9"/>
  <c r="AF221" i="9"/>
  <c r="AF181" i="9"/>
  <c r="AF180" i="9"/>
  <c r="AF172" i="9"/>
  <c r="AF164" i="9"/>
  <c r="AF156" i="9"/>
  <c r="AF148" i="9"/>
  <c r="AF140" i="9"/>
  <c r="AF132" i="9"/>
  <c r="AF124" i="9"/>
  <c r="AF116" i="9"/>
  <c r="AF223" i="9"/>
  <c r="AF218" i="9"/>
  <c r="AF171" i="9"/>
  <c r="AF136" i="9"/>
  <c r="AF114" i="9"/>
  <c r="AF95" i="9"/>
  <c r="AF87" i="9"/>
  <c r="AF79" i="9"/>
  <c r="AF71" i="9"/>
  <c r="AF63" i="9"/>
  <c r="AF55" i="9"/>
  <c r="AF47" i="9"/>
  <c r="AF39" i="9"/>
  <c r="AF31" i="9"/>
  <c r="AF23" i="9"/>
  <c r="AF280" i="9"/>
  <c r="AF205" i="9"/>
  <c r="AF144" i="9"/>
  <c r="AF122" i="9"/>
  <c r="AF115" i="9"/>
  <c r="AF94" i="9"/>
  <c r="AF86" i="9"/>
  <c r="AF294" i="9"/>
  <c r="AF224" i="9"/>
  <c r="AF152" i="9"/>
  <c r="AF130" i="9"/>
  <c r="AF123" i="9"/>
  <c r="AF102" i="9"/>
  <c r="AF101" i="9"/>
  <c r="AF93" i="9"/>
  <c r="AF85" i="9"/>
  <c r="AF77" i="9"/>
  <c r="AF69" i="9"/>
  <c r="AF61" i="9"/>
  <c r="AF53" i="9"/>
  <c r="AF45" i="9"/>
  <c r="AF37" i="9"/>
  <c r="AF29" i="9"/>
  <c r="AF21" i="9"/>
  <c r="AF17" i="9"/>
  <c r="AF281" i="9"/>
  <c r="AF215" i="9"/>
  <c r="AF160" i="9"/>
  <c r="AF138" i="9"/>
  <c r="AF131" i="9"/>
  <c r="AF100" i="9"/>
  <c r="AF92" i="9"/>
  <c r="AF84" i="9"/>
  <c r="AF76" i="9"/>
  <c r="AF68" i="9"/>
  <c r="AF60" i="9"/>
  <c r="AF52" i="9"/>
  <c r="AF44" i="9"/>
  <c r="AF36" i="9"/>
  <c r="AF28" i="9"/>
  <c r="AF20" i="9"/>
  <c r="AF14" i="9"/>
  <c r="AF8" i="9"/>
  <c r="AF282" i="9"/>
  <c r="AF277" i="9"/>
  <c r="AF225" i="9"/>
  <c r="AF178" i="9"/>
  <c r="AF168" i="9"/>
  <c r="AF146" i="9"/>
  <c r="AF139" i="9"/>
  <c r="AF104" i="9"/>
  <c r="AF99" i="9"/>
  <c r="AF91" i="9"/>
  <c r="AF226" i="9"/>
  <c r="AF216" i="9"/>
  <c r="AF179" i="9"/>
  <c r="AF154" i="9"/>
  <c r="AF147" i="9"/>
  <c r="AF112" i="9"/>
  <c r="AF108" i="9"/>
  <c r="AF107" i="9"/>
  <c r="AF106" i="9"/>
  <c r="AF98" i="9"/>
  <c r="AF90" i="9"/>
  <c r="AF82" i="9"/>
  <c r="AF74" i="9"/>
  <c r="AF66" i="9"/>
  <c r="AF58" i="9"/>
  <c r="AF50" i="9"/>
  <c r="AF42" i="9"/>
  <c r="AF34" i="9"/>
  <c r="AF26" i="9"/>
  <c r="AF16" i="9"/>
  <c r="AF213" i="9"/>
  <c r="AF162" i="9"/>
  <c r="AF155" i="9"/>
  <c r="AF120" i="9"/>
  <c r="AF97" i="9"/>
  <c r="AF89" i="9"/>
  <c r="AF81" i="9"/>
  <c r="AF73" i="9"/>
  <c r="AF65" i="9"/>
  <c r="AF57" i="9"/>
  <c r="AF49" i="9"/>
  <c r="AF41" i="9"/>
  <c r="AF33" i="9"/>
  <c r="AF25" i="9"/>
  <c r="AF9" i="9"/>
  <c r="AF128" i="9"/>
  <c r="AF80" i="9"/>
  <c r="AF72" i="9"/>
  <c r="AF64" i="9"/>
  <c r="AF56" i="9"/>
  <c r="AF48" i="9"/>
  <c r="AF40" i="9"/>
  <c r="AF32" i="9"/>
  <c r="AF24" i="9"/>
  <c r="AF269" i="9"/>
  <c r="AF163" i="9"/>
  <c r="AF7" i="9"/>
  <c r="AF6" i="9"/>
  <c r="AF170" i="9"/>
  <c r="AF96" i="9"/>
  <c r="AF88" i="9"/>
  <c r="AF279" i="9"/>
  <c r="AF217" i="9"/>
  <c r="AF10" i="9"/>
  <c r="AF5" i="9"/>
  <c r="AF78" i="9"/>
  <c r="AF70" i="9"/>
  <c r="AF18" i="9"/>
  <c r="AF15" i="9"/>
  <c r="AF35" i="9"/>
  <c r="AF19" i="9"/>
  <c r="AF83" i="9"/>
  <c r="AF75" i="9"/>
  <c r="AF67" i="9"/>
  <c r="AF62" i="9"/>
  <c r="AF54" i="9"/>
  <c r="AF46" i="9"/>
  <c r="AF38" i="9"/>
  <c r="AF30" i="9"/>
  <c r="AF22" i="9"/>
  <c r="AF13" i="9"/>
  <c r="AF12" i="9"/>
  <c r="AF11" i="9"/>
  <c r="AF59" i="9"/>
  <c r="AF51" i="9"/>
  <c r="AF43" i="9"/>
  <c r="AF27" i="9"/>
  <c r="AF4" i="9"/>
  <c r="AF3" i="9"/>
  <c r="R9" i="9"/>
  <c r="S8" i="9"/>
  <c r="I9" i="9"/>
  <c r="J8" i="9"/>
  <c r="U9" i="9"/>
  <c r="V8" i="9"/>
  <c r="AG493" i="9"/>
  <c r="AG485" i="9"/>
  <c r="AG477" i="9"/>
  <c r="AG469" i="9"/>
  <c r="AG461" i="9"/>
  <c r="AG453" i="9"/>
  <c r="AG445" i="9"/>
  <c r="AG437" i="9"/>
  <c r="AG429" i="9"/>
  <c r="AG421" i="9"/>
  <c r="AG413" i="9"/>
  <c r="AG501" i="9"/>
  <c r="AG500" i="9"/>
  <c r="AG499" i="9"/>
  <c r="AG491" i="9"/>
  <c r="AG483" i="9"/>
  <c r="AG475" i="9"/>
  <c r="AG467" i="9"/>
  <c r="AG459" i="9"/>
  <c r="AG451" i="9"/>
  <c r="AG443" i="9"/>
  <c r="AG435" i="9"/>
  <c r="AG427" i="9"/>
  <c r="AG419" i="9"/>
  <c r="AG411" i="9"/>
  <c r="AG498" i="9"/>
  <c r="AG490" i="9"/>
  <c r="AG482" i="9"/>
  <c r="AG474" i="9"/>
  <c r="AG466" i="9"/>
  <c r="AG458" i="9"/>
  <c r="AG450" i="9"/>
  <c r="AG442" i="9"/>
  <c r="AG434" i="9"/>
  <c r="AG426" i="9"/>
  <c r="AG418" i="9"/>
  <c r="AG410" i="9"/>
  <c r="AG402" i="9"/>
  <c r="AG394" i="9"/>
  <c r="AG386" i="9"/>
  <c r="AG378" i="9"/>
  <c r="AG370" i="9"/>
  <c r="AG496" i="9"/>
  <c r="AG488" i="9"/>
  <c r="AG480" i="9"/>
  <c r="AG472" i="9"/>
  <c r="AG464" i="9"/>
  <c r="AG456" i="9"/>
  <c r="AG448" i="9"/>
  <c r="AG440" i="9"/>
  <c r="AG432" i="9"/>
  <c r="AG424" i="9"/>
  <c r="AG416" i="9"/>
  <c r="AG408" i="9"/>
  <c r="AG400" i="9"/>
  <c r="AG392" i="9"/>
  <c r="AG384" i="9"/>
  <c r="AG376" i="9"/>
  <c r="AG368" i="9"/>
  <c r="AG495" i="9"/>
  <c r="AG487" i="9"/>
  <c r="AG479" i="9"/>
  <c r="AG471" i="9"/>
  <c r="AG463" i="9"/>
  <c r="AG455" i="9"/>
  <c r="AG447" i="9"/>
  <c r="AG439" i="9"/>
  <c r="AG431" i="9"/>
  <c r="AG423" i="9"/>
  <c r="AG415" i="9"/>
  <c r="AG407" i="9"/>
  <c r="AG399" i="9"/>
  <c r="AG391" i="9"/>
  <c r="AG383" i="9"/>
  <c r="AG375" i="9"/>
  <c r="AG492" i="9"/>
  <c r="AG484" i="9"/>
  <c r="AG476" i="9"/>
  <c r="AG468" i="9"/>
  <c r="AG406" i="9"/>
  <c r="AG405" i="9"/>
  <c r="AG404" i="9"/>
  <c r="AG403" i="9"/>
  <c r="AG385" i="9"/>
  <c r="AG497" i="9"/>
  <c r="AG460" i="9"/>
  <c r="AG452" i="9"/>
  <c r="AG398" i="9"/>
  <c r="AG397" i="9"/>
  <c r="AG396" i="9"/>
  <c r="AG395" i="9"/>
  <c r="AG367" i="9"/>
  <c r="AG359" i="9"/>
  <c r="AG351" i="9"/>
  <c r="AG343" i="9"/>
  <c r="AG335" i="9"/>
  <c r="AG327" i="9"/>
  <c r="AG319" i="9"/>
  <c r="AG311" i="9"/>
  <c r="AG303" i="9"/>
  <c r="AG295" i="9"/>
  <c r="AG287" i="9"/>
  <c r="AG489" i="9"/>
  <c r="AG481" i="9"/>
  <c r="AG473" i="9"/>
  <c r="AG465" i="9"/>
  <c r="AG444" i="9"/>
  <c r="AG436" i="9"/>
  <c r="AG428" i="9"/>
  <c r="AG420" i="9"/>
  <c r="AG412" i="9"/>
  <c r="AG390" i="9"/>
  <c r="AG389" i="9"/>
  <c r="AG388" i="9"/>
  <c r="AG387" i="9"/>
  <c r="AG377" i="9"/>
  <c r="AG366" i="9"/>
  <c r="AG494" i="9"/>
  <c r="AG457" i="9"/>
  <c r="AG449" i="9"/>
  <c r="AG382" i="9"/>
  <c r="AG369" i="9"/>
  <c r="AG365" i="9"/>
  <c r="AG357" i="9"/>
  <c r="AG349" i="9"/>
  <c r="AG341" i="9"/>
  <c r="AG333" i="9"/>
  <c r="AG325" i="9"/>
  <c r="AG317" i="9"/>
  <c r="AG309" i="9"/>
  <c r="AG301" i="9"/>
  <c r="AG486" i="9"/>
  <c r="AG478" i="9"/>
  <c r="AG470" i="9"/>
  <c r="AG462" i="9"/>
  <c r="AG441" i="9"/>
  <c r="AG433" i="9"/>
  <c r="AG425" i="9"/>
  <c r="AG417" i="9"/>
  <c r="AG381" i="9"/>
  <c r="AG380" i="9"/>
  <c r="AG379" i="9"/>
  <c r="AG364" i="9"/>
  <c r="AG356" i="9"/>
  <c r="AG348" i="9"/>
  <c r="AG340" i="9"/>
  <c r="AG332" i="9"/>
  <c r="AG324" i="9"/>
  <c r="AG316" i="9"/>
  <c r="AG308" i="9"/>
  <c r="AG300" i="9"/>
  <c r="AG292" i="9"/>
  <c r="AG454" i="9"/>
  <c r="AG446" i="9"/>
  <c r="AG409" i="9"/>
  <c r="AG374" i="9"/>
  <c r="AG373" i="9"/>
  <c r="AG372" i="9"/>
  <c r="AG371" i="9"/>
  <c r="AG363" i="9"/>
  <c r="AG355" i="9"/>
  <c r="AG347" i="9"/>
  <c r="AG339" i="9"/>
  <c r="AG331" i="9"/>
  <c r="AG323" i="9"/>
  <c r="AG315" i="9"/>
  <c r="AG307" i="9"/>
  <c r="AG438" i="9"/>
  <c r="AG430" i="9"/>
  <c r="AG422" i="9"/>
  <c r="AG414" i="9"/>
  <c r="AG401" i="9"/>
  <c r="AG362" i="9"/>
  <c r="AG354" i="9"/>
  <c r="AG346" i="9"/>
  <c r="AG338" i="9"/>
  <c r="AG330" i="9"/>
  <c r="AG322" i="9"/>
  <c r="AG314" i="9"/>
  <c r="AG306" i="9"/>
  <c r="AG298" i="9"/>
  <c r="AG393" i="9"/>
  <c r="AG361" i="9"/>
  <c r="AG360" i="9"/>
  <c r="AG334" i="9"/>
  <c r="AG353" i="9"/>
  <c r="AG352" i="9"/>
  <c r="AG326" i="9"/>
  <c r="AG345" i="9"/>
  <c r="AG344" i="9"/>
  <c r="AG318" i="9"/>
  <c r="AG337" i="9"/>
  <c r="AG336" i="9"/>
  <c r="AG310" i="9"/>
  <c r="AG294" i="9"/>
  <c r="AG293" i="9"/>
  <c r="AG289" i="9"/>
  <c r="AG288" i="9"/>
  <c r="AG285" i="9"/>
  <c r="AG277" i="9"/>
  <c r="AG269" i="9"/>
  <c r="AG261" i="9"/>
  <c r="AG253" i="9"/>
  <c r="AG245" i="9"/>
  <c r="AG237" i="9"/>
  <c r="AG229" i="9"/>
  <c r="AG221" i="9"/>
  <c r="AG213" i="9"/>
  <c r="AG205" i="9"/>
  <c r="AG197" i="9"/>
  <c r="AG189" i="9"/>
  <c r="AG329" i="9"/>
  <c r="AG328" i="9"/>
  <c r="AG358" i="9"/>
  <c r="AG321" i="9"/>
  <c r="AG320" i="9"/>
  <c r="AG283" i="9"/>
  <c r="AG275" i="9"/>
  <c r="AG267" i="9"/>
  <c r="AG259" i="9"/>
  <c r="AG251" i="9"/>
  <c r="AG243" i="9"/>
  <c r="AG235" i="9"/>
  <c r="AG227" i="9"/>
  <c r="AG219" i="9"/>
  <c r="AG211" i="9"/>
  <c r="AG203" i="9"/>
  <c r="AG195" i="9"/>
  <c r="AG187" i="9"/>
  <c r="AG350" i="9"/>
  <c r="AG313" i="9"/>
  <c r="AG312" i="9"/>
  <c r="AG299" i="9"/>
  <c r="AG282" i="9"/>
  <c r="AG274" i="9"/>
  <c r="AG266" i="9"/>
  <c r="AG258" i="9"/>
  <c r="AG250" i="9"/>
  <c r="AG242" i="9"/>
  <c r="AG234" i="9"/>
  <c r="AG226" i="9"/>
  <c r="AG218" i="9"/>
  <c r="AG210" i="9"/>
  <c r="AG202" i="9"/>
  <c r="AG194" i="9"/>
  <c r="AG186" i="9"/>
  <c r="AG342" i="9"/>
  <c r="AG304" i="9"/>
  <c r="AG265" i="9"/>
  <c r="AG264" i="9"/>
  <c r="AG263" i="9"/>
  <c r="AG262" i="9"/>
  <c r="AG244" i="9"/>
  <c r="AG201" i="9"/>
  <c r="AG200" i="9"/>
  <c r="AG199" i="9"/>
  <c r="AG198" i="9"/>
  <c r="AG176" i="9"/>
  <c r="AG168" i="9"/>
  <c r="AG160" i="9"/>
  <c r="AG152" i="9"/>
  <c r="AG144" i="9"/>
  <c r="AG136" i="9"/>
  <c r="AG128" i="9"/>
  <c r="AG120" i="9"/>
  <c r="AG112" i="9"/>
  <c r="AG104" i="9"/>
  <c r="AG291" i="9"/>
  <c r="AG290" i="9"/>
  <c r="AG257" i="9"/>
  <c r="AG256" i="9"/>
  <c r="AG255" i="9"/>
  <c r="AG254" i="9"/>
  <c r="AG236" i="9"/>
  <c r="AG193" i="9"/>
  <c r="AG192" i="9"/>
  <c r="AG191" i="9"/>
  <c r="AG190" i="9"/>
  <c r="AG175" i="9"/>
  <c r="AG305" i="9"/>
  <c r="AG302" i="9"/>
  <c r="AG296" i="9"/>
  <c r="AG249" i="9"/>
  <c r="AG248" i="9"/>
  <c r="AG247" i="9"/>
  <c r="AG246" i="9"/>
  <c r="AG228" i="9"/>
  <c r="AG185" i="9"/>
  <c r="AG184" i="9"/>
  <c r="AG183" i="9"/>
  <c r="AG174" i="9"/>
  <c r="AG166" i="9"/>
  <c r="AG158" i="9"/>
  <c r="AG150" i="9"/>
  <c r="AG142" i="9"/>
  <c r="AG134" i="9"/>
  <c r="AG126" i="9"/>
  <c r="AG118" i="9"/>
  <c r="AG110" i="9"/>
  <c r="AG102" i="9"/>
  <c r="AG284" i="9"/>
  <c r="AG241" i="9"/>
  <c r="AG240" i="9"/>
  <c r="AG239" i="9"/>
  <c r="AG238" i="9"/>
  <c r="AG220" i="9"/>
  <c r="AG182" i="9"/>
  <c r="AG173" i="9"/>
  <c r="AG165" i="9"/>
  <c r="AG157" i="9"/>
  <c r="AG149" i="9"/>
  <c r="AG141" i="9"/>
  <c r="AG133" i="9"/>
  <c r="AG125" i="9"/>
  <c r="AG117" i="9"/>
  <c r="AG109" i="9"/>
  <c r="AG297" i="9"/>
  <c r="AG276" i="9"/>
  <c r="AG233" i="9"/>
  <c r="AG232" i="9"/>
  <c r="AG231" i="9"/>
  <c r="AG230" i="9"/>
  <c r="AG212" i="9"/>
  <c r="AG181" i="9"/>
  <c r="AG180" i="9"/>
  <c r="AG172" i="9"/>
  <c r="AG164" i="9"/>
  <c r="AG156" i="9"/>
  <c r="AG148" i="9"/>
  <c r="AG140" i="9"/>
  <c r="AG132" i="9"/>
  <c r="AG124" i="9"/>
  <c r="AG116" i="9"/>
  <c r="AG286" i="9"/>
  <c r="AG268" i="9"/>
  <c r="AG225" i="9"/>
  <c r="AG224" i="9"/>
  <c r="AG223" i="9"/>
  <c r="AG222" i="9"/>
  <c r="AG204" i="9"/>
  <c r="AG179" i="9"/>
  <c r="AG171" i="9"/>
  <c r="AG163" i="9"/>
  <c r="AG155" i="9"/>
  <c r="AG147" i="9"/>
  <c r="AG139" i="9"/>
  <c r="AG131" i="9"/>
  <c r="AG123" i="9"/>
  <c r="AG115" i="9"/>
  <c r="AG280" i="9"/>
  <c r="AG252" i="9"/>
  <c r="AG214" i="9"/>
  <c r="AG151" i="9"/>
  <c r="AG129" i="9"/>
  <c r="AG122" i="9"/>
  <c r="AG94" i="9"/>
  <c r="AG86" i="9"/>
  <c r="AG78" i="9"/>
  <c r="AG70" i="9"/>
  <c r="AG62" i="9"/>
  <c r="AG54" i="9"/>
  <c r="AG46" i="9"/>
  <c r="AG38" i="9"/>
  <c r="AG30" i="9"/>
  <c r="AG22" i="9"/>
  <c r="AG270" i="9"/>
  <c r="AG209" i="9"/>
  <c r="AG159" i="9"/>
  <c r="AG137" i="9"/>
  <c r="AG130" i="9"/>
  <c r="AG101" i="9"/>
  <c r="AG93" i="9"/>
  <c r="AG85" i="9"/>
  <c r="AG281" i="9"/>
  <c r="AG215" i="9"/>
  <c r="AG188" i="9"/>
  <c r="AG177" i="9"/>
  <c r="AG167" i="9"/>
  <c r="AG145" i="9"/>
  <c r="AG138" i="9"/>
  <c r="AG103" i="9"/>
  <c r="AG100" i="9"/>
  <c r="AG92" i="9"/>
  <c r="AG84" i="9"/>
  <c r="AG76" i="9"/>
  <c r="AG68" i="9"/>
  <c r="AG60" i="9"/>
  <c r="AG52" i="9"/>
  <c r="AG44" i="9"/>
  <c r="AG36" i="9"/>
  <c r="AG28" i="9"/>
  <c r="AG20" i="9"/>
  <c r="AG14" i="9"/>
  <c r="AG271" i="9"/>
  <c r="AG260" i="9"/>
  <c r="AG206" i="9"/>
  <c r="AG178" i="9"/>
  <c r="AG153" i="9"/>
  <c r="AG146" i="9"/>
  <c r="AG111" i="9"/>
  <c r="AG99" i="9"/>
  <c r="AG91" i="9"/>
  <c r="AG83" i="9"/>
  <c r="AG75" i="9"/>
  <c r="AG67" i="9"/>
  <c r="AG59" i="9"/>
  <c r="AG51" i="9"/>
  <c r="AG43" i="9"/>
  <c r="AG35" i="9"/>
  <c r="AG27" i="9"/>
  <c r="AG19" i="9"/>
  <c r="AG15" i="9"/>
  <c r="AG216" i="9"/>
  <c r="AG161" i="9"/>
  <c r="AG154" i="9"/>
  <c r="AG119" i="9"/>
  <c r="AG108" i="9"/>
  <c r="AG107" i="9"/>
  <c r="AG106" i="9"/>
  <c r="AG105" i="9"/>
  <c r="AG98" i="9"/>
  <c r="AG90" i="9"/>
  <c r="AG278" i="9"/>
  <c r="AG272" i="9"/>
  <c r="AG207" i="9"/>
  <c r="AG196" i="9"/>
  <c r="AG169" i="9"/>
  <c r="AG162" i="9"/>
  <c r="AG127" i="9"/>
  <c r="AG97" i="9"/>
  <c r="AG89" i="9"/>
  <c r="AG81" i="9"/>
  <c r="AG73" i="9"/>
  <c r="AG65" i="9"/>
  <c r="AG57" i="9"/>
  <c r="AG49" i="9"/>
  <c r="AG41" i="9"/>
  <c r="AG33" i="9"/>
  <c r="AG25" i="9"/>
  <c r="AG9" i="9"/>
  <c r="AG279" i="9"/>
  <c r="AG217" i="9"/>
  <c r="AG170" i="9"/>
  <c r="AG135" i="9"/>
  <c r="AG113" i="9"/>
  <c r="AG96" i="9"/>
  <c r="AG88" i="9"/>
  <c r="AG80" i="9"/>
  <c r="AG72" i="9"/>
  <c r="AG64" i="9"/>
  <c r="AG56" i="9"/>
  <c r="AG48" i="9"/>
  <c r="AG40" i="9"/>
  <c r="AG32" i="9"/>
  <c r="AG24" i="9"/>
  <c r="AG18" i="9"/>
  <c r="AG10" i="9"/>
  <c r="AG6" i="9"/>
  <c r="AG273" i="9"/>
  <c r="AG95" i="9"/>
  <c r="AG87" i="9"/>
  <c r="AG7" i="9"/>
  <c r="AG77" i="9"/>
  <c r="AG69" i="9"/>
  <c r="AG16" i="9"/>
  <c r="AG208" i="9"/>
  <c r="AG143" i="9"/>
  <c r="AG61" i="9"/>
  <c r="AG53" i="9"/>
  <c r="AG45" i="9"/>
  <c r="AG37" i="9"/>
  <c r="AG29" i="9"/>
  <c r="AG21" i="9"/>
  <c r="AG17" i="9"/>
  <c r="AG8" i="9"/>
  <c r="AG5" i="9"/>
  <c r="AG82" i="9"/>
  <c r="AG74" i="9"/>
  <c r="AG66" i="9"/>
  <c r="AG58" i="9"/>
  <c r="AG50" i="9"/>
  <c r="AG42" i="9"/>
  <c r="AG34" i="9"/>
  <c r="AG26" i="9"/>
  <c r="AG13" i="9"/>
  <c r="AG12" i="9"/>
  <c r="AG11" i="9"/>
  <c r="AG79" i="9"/>
  <c r="AG71" i="9"/>
  <c r="AG63" i="9"/>
  <c r="AG4" i="9"/>
  <c r="AG3" i="9"/>
  <c r="AG121" i="9"/>
  <c r="AG114" i="9"/>
  <c r="AG55" i="9"/>
  <c r="AG47" i="9"/>
  <c r="AG39" i="9"/>
  <c r="AG31" i="9"/>
  <c r="AG23" i="9"/>
  <c r="P11" i="8"/>
  <c r="P10" i="8"/>
  <c r="AB16" i="8"/>
  <c r="AB17" i="8" s="1"/>
  <c r="Y13" i="8"/>
  <c r="Y14" i="8" s="1"/>
  <c r="Y12" i="8"/>
  <c r="V11" i="8"/>
  <c r="S12" i="8"/>
  <c r="S13" i="8" s="1"/>
  <c r="P12" i="8"/>
  <c r="J11" i="8"/>
  <c r="J12" i="8"/>
  <c r="M12" i="8"/>
  <c r="M11" i="8"/>
  <c r="AF495" i="8"/>
  <c r="AF487" i="8"/>
  <c r="AF479" i="8"/>
  <c r="AF471" i="8"/>
  <c r="AF463" i="8"/>
  <c r="AF455" i="8"/>
  <c r="AF447" i="8"/>
  <c r="AF494" i="8"/>
  <c r="AF486" i="8"/>
  <c r="AF478" i="8"/>
  <c r="AF470" i="8"/>
  <c r="AF462" i="8"/>
  <c r="AF454" i="8"/>
  <c r="AF501" i="8"/>
  <c r="AF493" i="8"/>
  <c r="AF485" i="8"/>
  <c r="AF477" i="8"/>
  <c r="AF469" i="8"/>
  <c r="AF461" i="8"/>
  <c r="AF453" i="8"/>
  <c r="AF445" i="8"/>
  <c r="AF437" i="8"/>
  <c r="AF429" i="8"/>
  <c r="AF421" i="8"/>
  <c r="AF413" i="8"/>
  <c r="AF405" i="8"/>
  <c r="AF397" i="8"/>
  <c r="AF389" i="8"/>
  <c r="AF381" i="8"/>
  <c r="AF373" i="8"/>
  <c r="AF500" i="8"/>
  <c r="AF492" i="8"/>
  <c r="AF484" i="8"/>
  <c r="AF476" i="8"/>
  <c r="AF468" i="8"/>
  <c r="AF460" i="8"/>
  <c r="AF452" i="8"/>
  <c r="AF444" i="8"/>
  <c r="AF436" i="8"/>
  <c r="AF428" i="8"/>
  <c r="AF420" i="8"/>
  <c r="AF412" i="8"/>
  <c r="AF404" i="8"/>
  <c r="AF396" i="8"/>
  <c r="AF388" i="8"/>
  <c r="AF499" i="8"/>
  <c r="AF491" i="8"/>
  <c r="AF483" i="8"/>
  <c r="AF475" i="8"/>
  <c r="AF467" i="8"/>
  <c r="AF459" i="8"/>
  <c r="AF451" i="8"/>
  <c r="AF443" i="8"/>
  <c r="AF435" i="8"/>
  <c r="AF427" i="8"/>
  <c r="AF419" i="8"/>
  <c r="AF411" i="8"/>
  <c r="AF403" i="8"/>
  <c r="AF395" i="8"/>
  <c r="AF387" i="8"/>
  <c r="AF498" i="8"/>
  <c r="AF490" i="8"/>
  <c r="AF482" i="8"/>
  <c r="AF474" i="8"/>
  <c r="AF466" i="8"/>
  <c r="AF497" i="8"/>
  <c r="AF489" i="8"/>
  <c r="AF481" i="8"/>
  <c r="AF473" i="8"/>
  <c r="AF465" i="8"/>
  <c r="AF457" i="8"/>
  <c r="AF449" i="8"/>
  <c r="AF441" i="8"/>
  <c r="AF433" i="8"/>
  <c r="AF425" i="8"/>
  <c r="AF417" i="8"/>
  <c r="AF409" i="8"/>
  <c r="AF401" i="8"/>
  <c r="AF393" i="8"/>
  <c r="AF450" i="8"/>
  <c r="AF442" i="8"/>
  <c r="AF431" i="8"/>
  <c r="AF415" i="8"/>
  <c r="AF399" i="8"/>
  <c r="AF375" i="8"/>
  <c r="AF372" i="8"/>
  <c r="AF371" i="8"/>
  <c r="AF361" i="8"/>
  <c r="AF353" i="8"/>
  <c r="AF345" i="8"/>
  <c r="AF337" i="8"/>
  <c r="AF329" i="8"/>
  <c r="AF456" i="8"/>
  <c r="AF446" i="8"/>
  <c r="AF432" i="8"/>
  <c r="AF430" i="8"/>
  <c r="AF426" i="8"/>
  <c r="AF416" i="8"/>
  <c r="AF414" i="8"/>
  <c r="AF410" i="8"/>
  <c r="AF400" i="8"/>
  <c r="AF398" i="8"/>
  <c r="AF394" i="8"/>
  <c r="AF374" i="8"/>
  <c r="AF370" i="8"/>
  <c r="AF369" i="8"/>
  <c r="AF360" i="8"/>
  <c r="AF352" i="8"/>
  <c r="AF344" i="8"/>
  <c r="AF336" i="8"/>
  <c r="AF328" i="8"/>
  <c r="AF320" i="8"/>
  <c r="AF312" i="8"/>
  <c r="AF304" i="8"/>
  <c r="AF296" i="8"/>
  <c r="AF368" i="8"/>
  <c r="AF359" i="8"/>
  <c r="AF351" i="8"/>
  <c r="AF343" i="8"/>
  <c r="AF335" i="8"/>
  <c r="AF327" i="8"/>
  <c r="AF319" i="8"/>
  <c r="AF311" i="8"/>
  <c r="AF303" i="8"/>
  <c r="AF295" i="8"/>
  <c r="AF287" i="8"/>
  <c r="AF279" i="8"/>
  <c r="AF367" i="8"/>
  <c r="AF358" i="8"/>
  <c r="AF350" i="8"/>
  <c r="AF342" i="8"/>
  <c r="AF334" i="8"/>
  <c r="AF472" i="8"/>
  <c r="AF464" i="8"/>
  <c r="AF458" i="8"/>
  <c r="AF439" i="8"/>
  <c r="AF423" i="8"/>
  <c r="AF407" i="8"/>
  <c r="AF391" i="8"/>
  <c r="AF385" i="8"/>
  <c r="AF384" i="8"/>
  <c r="AF366" i="8"/>
  <c r="AF365" i="8"/>
  <c r="AF357" i="8"/>
  <c r="AF349" i="8"/>
  <c r="AF341" i="8"/>
  <c r="AF333" i="8"/>
  <c r="AF325" i="8"/>
  <c r="AF317" i="8"/>
  <c r="AF309" i="8"/>
  <c r="AF301" i="8"/>
  <c r="AF293" i="8"/>
  <c r="AF480" i="8"/>
  <c r="AF448" i="8"/>
  <c r="AF440" i="8"/>
  <c r="AF438" i="8"/>
  <c r="AF434" i="8"/>
  <c r="AF424" i="8"/>
  <c r="AF422" i="8"/>
  <c r="AF418" i="8"/>
  <c r="AF408" i="8"/>
  <c r="AF406" i="8"/>
  <c r="AF402" i="8"/>
  <c r="AF392" i="8"/>
  <c r="AF390" i="8"/>
  <c r="AF386" i="8"/>
  <c r="AF383" i="8"/>
  <c r="AF380" i="8"/>
  <c r="AF379" i="8"/>
  <c r="AF364" i="8"/>
  <c r="AF356" i="8"/>
  <c r="AF348" i="8"/>
  <c r="AF340" i="8"/>
  <c r="AF332" i="8"/>
  <c r="AF324" i="8"/>
  <c r="AF316" i="8"/>
  <c r="AF308" i="8"/>
  <c r="AF300" i="8"/>
  <c r="AF488" i="8"/>
  <c r="AF382" i="8"/>
  <c r="AF378" i="8"/>
  <c r="AF377" i="8"/>
  <c r="AF363" i="8"/>
  <c r="AF355" i="8"/>
  <c r="AF347" i="8"/>
  <c r="AF339" i="8"/>
  <c r="AF331" i="8"/>
  <c r="AF323" i="8"/>
  <c r="AF315" i="8"/>
  <c r="AF307" i="8"/>
  <c r="AF299" i="8"/>
  <c r="AF291" i="8"/>
  <c r="AF283" i="8"/>
  <c r="AF275" i="8"/>
  <c r="AF496" i="8"/>
  <c r="AF376" i="8"/>
  <c r="AF362" i="8"/>
  <c r="AF354" i="8"/>
  <c r="AF346" i="8"/>
  <c r="AF338" i="8"/>
  <c r="AF330" i="8"/>
  <c r="AF322" i="8"/>
  <c r="AF314" i="8"/>
  <c r="AF306" i="8"/>
  <c r="AF298" i="8"/>
  <c r="AF290" i="8"/>
  <c r="AF278" i="8"/>
  <c r="AF277" i="8"/>
  <c r="AF273" i="8"/>
  <c r="AF265" i="8"/>
  <c r="AF257" i="8"/>
  <c r="AF249" i="8"/>
  <c r="AF241" i="8"/>
  <c r="AF233" i="8"/>
  <c r="AF225" i="8"/>
  <c r="AF217" i="8"/>
  <c r="AF209" i="8"/>
  <c r="AF201" i="8"/>
  <c r="AF193" i="8"/>
  <c r="AF185" i="8"/>
  <c r="AF292" i="8"/>
  <c r="AF282" i="8"/>
  <c r="AF281" i="8"/>
  <c r="AF276" i="8"/>
  <c r="AF272" i="8"/>
  <c r="AF264" i="8"/>
  <c r="AF256" i="8"/>
  <c r="AF248" i="8"/>
  <c r="AF240" i="8"/>
  <c r="AF232" i="8"/>
  <c r="AF224" i="8"/>
  <c r="AF313" i="8"/>
  <c r="AF297" i="8"/>
  <c r="AF286" i="8"/>
  <c r="AF285" i="8"/>
  <c r="AF280" i="8"/>
  <c r="AF271" i="8"/>
  <c r="AF263" i="8"/>
  <c r="AF255" i="8"/>
  <c r="AF247" i="8"/>
  <c r="AF239" i="8"/>
  <c r="AF231" i="8"/>
  <c r="AF326" i="8"/>
  <c r="AF310" i="8"/>
  <c r="AF294" i="8"/>
  <c r="AF284" i="8"/>
  <c r="AF270" i="8"/>
  <c r="AF262" i="8"/>
  <c r="AF254" i="8"/>
  <c r="AF246" i="8"/>
  <c r="AF238" i="8"/>
  <c r="AF230" i="8"/>
  <c r="AF222" i="8"/>
  <c r="AF214" i="8"/>
  <c r="AF206" i="8"/>
  <c r="AF198" i="8"/>
  <c r="AF289" i="8"/>
  <c r="AF288" i="8"/>
  <c r="AF269" i="8"/>
  <c r="AF261" i="8"/>
  <c r="AF253" i="8"/>
  <c r="AF245" i="8"/>
  <c r="AF237" i="8"/>
  <c r="AF229" i="8"/>
  <c r="AF221" i="8"/>
  <c r="AF213" i="8"/>
  <c r="AF205" i="8"/>
  <c r="AF197" i="8"/>
  <c r="AF189" i="8"/>
  <c r="AF181" i="8"/>
  <c r="AF173" i="8"/>
  <c r="AF268" i="8"/>
  <c r="AF260" i="8"/>
  <c r="AF252" i="8"/>
  <c r="AF244" i="8"/>
  <c r="AF236" i="8"/>
  <c r="AF228" i="8"/>
  <c r="AF220" i="8"/>
  <c r="AF212" i="8"/>
  <c r="AF204" i="8"/>
  <c r="AF196" i="8"/>
  <c r="AF188" i="8"/>
  <c r="AF180" i="8"/>
  <c r="AF172" i="8"/>
  <c r="AF164" i="8"/>
  <c r="AF156" i="8"/>
  <c r="AF148" i="8"/>
  <c r="AF140" i="8"/>
  <c r="AF321" i="8"/>
  <c r="AF305" i="8"/>
  <c r="AF267" i="8"/>
  <c r="AF259" i="8"/>
  <c r="AF251" i="8"/>
  <c r="AF243" i="8"/>
  <c r="AF235" i="8"/>
  <c r="AF227" i="8"/>
  <c r="AF219" i="8"/>
  <c r="AF211" i="8"/>
  <c r="AF203" i="8"/>
  <c r="AF195" i="8"/>
  <c r="AF187" i="8"/>
  <c r="AF179" i="8"/>
  <c r="AF171" i="8"/>
  <c r="AF163" i="8"/>
  <c r="AF155" i="8"/>
  <c r="AF147" i="8"/>
  <c r="AF215" i="8"/>
  <c r="AF168" i="8"/>
  <c r="AF167" i="8"/>
  <c r="AF157" i="8"/>
  <c r="AF135" i="8"/>
  <c r="AF127" i="8"/>
  <c r="AF302" i="8"/>
  <c r="AF274" i="8"/>
  <c r="AF216" i="8"/>
  <c r="AF207" i="8"/>
  <c r="AF166" i="8"/>
  <c r="AF134" i="8"/>
  <c r="AF126" i="8"/>
  <c r="AF118" i="8"/>
  <c r="AF110" i="8"/>
  <c r="AF102" i="8"/>
  <c r="AF94" i="8"/>
  <c r="AF86" i="8"/>
  <c r="AF78" i="8"/>
  <c r="AF70" i="8"/>
  <c r="AF266" i="8"/>
  <c r="AF208" i="8"/>
  <c r="AF199" i="8"/>
  <c r="AF184" i="8"/>
  <c r="AF183" i="8"/>
  <c r="AF165" i="8"/>
  <c r="AF146" i="8"/>
  <c r="AF145" i="8"/>
  <c r="AF144" i="8"/>
  <c r="AF143" i="8"/>
  <c r="AF133" i="8"/>
  <c r="AF125" i="8"/>
  <c r="AF258" i="8"/>
  <c r="AF200" i="8"/>
  <c r="AF191" i="8"/>
  <c r="AF182" i="8"/>
  <c r="AF142" i="8"/>
  <c r="AF132" i="8"/>
  <c r="AF124" i="8"/>
  <c r="AF116" i="8"/>
  <c r="AF108" i="8"/>
  <c r="AF100" i="8"/>
  <c r="AF92" i="8"/>
  <c r="AF84" i="8"/>
  <c r="AF76" i="8"/>
  <c r="AF68" i="8"/>
  <c r="AF60" i="8"/>
  <c r="AF250" i="8"/>
  <c r="AF218" i="8"/>
  <c r="AF192" i="8"/>
  <c r="AF190" i="8"/>
  <c r="AF186" i="8"/>
  <c r="AF178" i="8"/>
  <c r="AF177" i="8"/>
  <c r="AF154" i="8"/>
  <c r="AF153" i="8"/>
  <c r="AF152" i="8"/>
  <c r="AF151" i="8"/>
  <c r="AF141" i="8"/>
  <c r="AF139" i="8"/>
  <c r="AF131" i="8"/>
  <c r="AF123" i="8"/>
  <c r="AF115" i="8"/>
  <c r="AF107" i="8"/>
  <c r="AF99" i="8"/>
  <c r="AF91" i="8"/>
  <c r="AF242" i="8"/>
  <c r="AF234" i="8"/>
  <c r="AF226" i="8"/>
  <c r="AF210" i="8"/>
  <c r="AF176" i="8"/>
  <c r="AF175" i="8"/>
  <c r="AF150" i="8"/>
  <c r="AF138" i="8"/>
  <c r="AF130" i="8"/>
  <c r="AF122" i="8"/>
  <c r="AF114" i="8"/>
  <c r="AF106" i="8"/>
  <c r="AF98" i="8"/>
  <c r="AF90" i="8"/>
  <c r="AF82" i="8"/>
  <c r="AF74" i="8"/>
  <c r="AF66" i="8"/>
  <c r="AF202" i="8"/>
  <c r="AF174" i="8"/>
  <c r="AF162" i="8"/>
  <c r="AF161" i="8"/>
  <c r="AF160" i="8"/>
  <c r="AF159" i="8"/>
  <c r="AF149" i="8"/>
  <c r="AF137" i="8"/>
  <c r="AF129" i="8"/>
  <c r="AF121" i="8"/>
  <c r="AF113" i="8"/>
  <c r="AF105" i="8"/>
  <c r="AF97" i="8"/>
  <c r="AF89" i="8"/>
  <c r="AF81" i="8"/>
  <c r="AF73" i="8"/>
  <c r="AF65" i="8"/>
  <c r="AF170" i="8"/>
  <c r="AF120" i="8"/>
  <c r="AF119" i="8"/>
  <c r="AF112" i="8"/>
  <c r="AF111" i="8"/>
  <c r="AF104" i="8"/>
  <c r="AF103" i="8"/>
  <c r="AF96" i="8"/>
  <c r="AF95" i="8"/>
  <c r="AF53" i="8"/>
  <c r="AF45" i="8"/>
  <c r="AF37" i="8"/>
  <c r="AF29" i="8"/>
  <c r="AF21" i="8"/>
  <c r="AF13" i="8"/>
  <c r="AF194" i="8"/>
  <c r="AF88" i="8"/>
  <c r="AF87" i="8"/>
  <c r="AF69" i="8"/>
  <c r="AF64" i="8"/>
  <c r="AF63" i="8"/>
  <c r="AF52" i="8"/>
  <c r="AF44" i="8"/>
  <c r="AF36" i="8"/>
  <c r="AF28" i="8"/>
  <c r="AF20" i="8"/>
  <c r="AF12" i="8"/>
  <c r="AF6" i="8"/>
  <c r="AF4" i="8"/>
  <c r="AF75" i="8"/>
  <c r="AF62" i="8"/>
  <c r="AF61" i="8"/>
  <c r="AF59" i="8"/>
  <c r="AF51" i="8"/>
  <c r="AF43" i="8"/>
  <c r="AF35" i="8"/>
  <c r="AF27" i="8"/>
  <c r="AF19" i="8"/>
  <c r="AF11" i="8"/>
  <c r="AF3" i="8"/>
  <c r="AF72" i="8"/>
  <c r="AF71" i="8"/>
  <c r="AF58" i="8"/>
  <c r="AF50" i="8"/>
  <c r="AF42" i="8"/>
  <c r="AF34" i="8"/>
  <c r="AF26" i="8"/>
  <c r="AF18" i="8"/>
  <c r="AF10" i="8"/>
  <c r="AF77" i="8"/>
  <c r="AF57" i="8"/>
  <c r="AF49" i="8"/>
  <c r="AF41" i="8"/>
  <c r="AF33" i="8"/>
  <c r="AF25" i="8"/>
  <c r="AF17" i="8"/>
  <c r="AF9" i="8"/>
  <c r="AF5" i="8"/>
  <c r="AF117" i="8"/>
  <c r="AF109" i="8"/>
  <c r="AF101" i="8"/>
  <c r="AF83" i="8"/>
  <c r="AF56" i="8"/>
  <c r="AF48" i="8"/>
  <c r="AF40" i="8"/>
  <c r="AF32" i="8"/>
  <c r="AF24" i="8"/>
  <c r="AF16" i="8"/>
  <c r="AF8" i="8"/>
  <c r="AF67" i="8"/>
  <c r="AF318" i="8"/>
  <c r="AF223" i="8"/>
  <c r="AF169" i="8"/>
  <c r="AF158" i="8"/>
  <c r="AF93" i="8"/>
  <c r="AF80" i="8"/>
  <c r="AF79" i="8"/>
  <c r="AF55" i="8"/>
  <c r="AF47" i="8"/>
  <c r="AF39" i="8"/>
  <c r="AF31" i="8"/>
  <c r="AF23" i="8"/>
  <c r="AF15" i="8"/>
  <c r="AF7" i="8"/>
  <c r="AF136" i="8"/>
  <c r="AF128" i="8"/>
  <c r="AF85" i="8"/>
  <c r="AF54" i="8"/>
  <c r="AF46" i="8"/>
  <c r="AF38" i="8"/>
  <c r="AF30" i="8"/>
  <c r="AF22" i="8"/>
  <c r="AF14" i="8"/>
  <c r="AH501" i="8"/>
  <c r="AH493" i="8"/>
  <c r="AH485" i="8"/>
  <c r="AH477" i="8"/>
  <c r="AH469" i="8"/>
  <c r="AH461" i="8"/>
  <c r="AH453" i="8"/>
  <c r="AH445" i="8"/>
  <c r="AH500" i="8"/>
  <c r="AH492" i="8"/>
  <c r="AH484" i="8"/>
  <c r="AH476" i="8"/>
  <c r="AH468" i="8"/>
  <c r="AH460" i="8"/>
  <c r="AH452" i="8"/>
  <c r="AH499" i="8"/>
  <c r="AH491" i="8"/>
  <c r="AH483" i="8"/>
  <c r="AH475" i="8"/>
  <c r="AH467" i="8"/>
  <c r="AH459" i="8"/>
  <c r="AH451" i="8"/>
  <c r="AH443" i="8"/>
  <c r="AH435" i="8"/>
  <c r="AH427" i="8"/>
  <c r="AH419" i="8"/>
  <c r="AH411" i="8"/>
  <c r="AH403" i="8"/>
  <c r="AH395" i="8"/>
  <c r="AH387" i="8"/>
  <c r="AH379" i="8"/>
  <c r="AH371" i="8"/>
  <c r="AH498" i="8"/>
  <c r="AH490" i="8"/>
  <c r="AH482" i="8"/>
  <c r="AH474" i="8"/>
  <c r="AH466" i="8"/>
  <c r="AH458" i="8"/>
  <c r="AH450" i="8"/>
  <c r="AH442" i="8"/>
  <c r="AH434" i="8"/>
  <c r="AH426" i="8"/>
  <c r="AH418" i="8"/>
  <c r="AH410" i="8"/>
  <c r="AH402" i="8"/>
  <c r="AH394" i="8"/>
  <c r="AH386" i="8"/>
  <c r="AH497" i="8"/>
  <c r="AH489" i="8"/>
  <c r="AH481" i="8"/>
  <c r="AH473" i="8"/>
  <c r="AH465" i="8"/>
  <c r="AH457" i="8"/>
  <c r="AH449" i="8"/>
  <c r="AH441" i="8"/>
  <c r="AH433" i="8"/>
  <c r="AH425" i="8"/>
  <c r="AH417" i="8"/>
  <c r="AH409" i="8"/>
  <c r="AH401" i="8"/>
  <c r="AH393" i="8"/>
  <c r="AH385" i="8"/>
  <c r="AH496" i="8"/>
  <c r="AH488" i="8"/>
  <c r="AH480" i="8"/>
  <c r="AH472" i="8"/>
  <c r="AH464" i="8"/>
  <c r="AH495" i="8"/>
  <c r="AH487" i="8"/>
  <c r="AH479" i="8"/>
  <c r="AH471" i="8"/>
  <c r="AH463" i="8"/>
  <c r="AH455" i="8"/>
  <c r="AH447" i="8"/>
  <c r="AH439" i="8"/>
  <c r="AH431" i="8"/>
  <c r="AH423" i="8"/>
  <c r="AH415" i="8"/>
  <c r="AH407" i="8"/>
  <c r="AH399" i="8"/>
  <c r="AH391" i="8"/>
  <c r="AH478" i="8"/>
  <c r="AH456" i="8"/>
  <c r="AH446" i="8"/>
  <c r="AH432" i="8"/>
  <c r="AH416" i="8"/>
  <c r="AH400" i="8"/>
  <c r="AH368" i="8"/>
  <c r="AH359" i="8"/>
  <c r="AH351" i="8"/>
  <c r="AH343" i="8"/>
  <c r="AH335" i="8"/>
  <c r="AH327" i="8"/>
  <c r="AH486" i="8"/>
  <c r="AH436" i="8"/>
  <c r="AH420" i="8"/>
  <c r="AH404" i="8"/>
  <c r="AH388" i="8"/>
  <c r="AH367" i="8"/>
  <c r="AH358" i="8"/>
  <c r="AH350" i="8"/>
  <c r="AH342" i="8"/>
  <c r="AH334" i="8"/>
  <c r="AH326" i="8"/>
  <c r="AH318" i="8"/>
  <c r="AH310" i="8"/>
  <c r="AH302" i="8"/>
  <c r="AH294" i="8"/>
  <c r="AH494" i="8"/>
  <c r="AH437" i="8"/>
  <c r="AH421" i="8"/>
  <c r="AH405" i="8"/>
  <c r="AH389" i="8"/>
  <c r="AH384" i="8"/>
  <c r="AH366" i="8"/>
  <c r="AH365" i="8"/>
  <c r="AH357" i="8"/>
  <c r="AH349" i="8"/>
  <c r="AH341" i="8"/>
  <c r="AH333" i="8"/>
  <c r="AH325" i="8"/>
  <c r="AH317" i="8"/>
  <c r="AH309" i="8"/>
  <c r="AH301" i="8"/>
  <c r="AH293" i="8"/>
  <c r="AH285" i="8"/>
  <c r="AH277" i="8"/>
  <c r="AH438" i="8"/>
  <c r="AH422" i="8"/>
  <c r="AH406" i="8"/>
  <c r="AH390" i="8"/>
  <c r="AH383" i="8"/>
  <c r="AH364" i="8"/>
  <c r="AH356" i="8"/>
  <c r="AH348" i="8"/>
  <c r="AH340" i="8"/>
  <c r="AH332" i="8"/>
  <c r="AH454" i="8"/>
  <c r="AH448" i="8"/>
  <c r="AH444" i="8"/>
  <c r="AH440" i="8"/>
  <c r="AH424" i="8"/>
  <c r="AH408" i="8"/>
  <c r="AH392" i="8"/>
  <c r="AH382" i="8"/>
  <c r="AH381" i="8"/>
  <c r="AH380" i="8"/>
  <c r="AH378" i="8"/>
  <c r="AH377" i="8"/>
  <c r="AH363" i="8"/>
  <c r="AH355" i="8"/>
  <c r="AH347" i="8"/>
  <c r="AH339" i="8"/>
  <c r="AH331" i="8"/>
  <c r="AH323" i="8"/>
  <c r="AH315" i="8"/>
  <c r="AH307" i="8"/>
  <c r="AH299" i="8"/>
  <c r="AH428" i="8"/>
  <c r="AH412" i="8"/>
  <c r="AH396" i="8"/>
  <c r="AH376" i="8"/>
  <c r="AH362" i="8"/>
  <c r="AH354" i="8"/>
  <c r="AH346" i="8"/>
  <c r="AH338" i="8"/>
  <c r="AH330" i="8"/>
  <c r="AH322" i="8"/>
  <c r="AH314" i="8"/>
  <c r="AH306" i="8"/>
  <c r="AH298" i="8"/>
  <c r="AH429" i="8"/>
  <c r="AH413" i="8"/>
  <c r="AH397" i="8"/>
  <c r="AH375" i="8"/>
  <c r="AH361" i="8"/>
  <c r="AH353" i="8"/>
  <c r="AH345" i="8"/>
  <c r="AH337" i="8"/>
  <c r="AH329" i="8"/>
  <c r="AH321" i="8"/>
  <c r="AH313" i="8"/>
  <c r="AH305" i="8"/>
  <c r="AH297" i="8"/>
  <c r="AH289" i="8"/>
  <c r="AH281" i="8"/>
  <c r="AH470" i="8"/>
  <c r="AH462" i="8"/>
  <c r="AH430" i="8"/>
  <c r="AH414" i="8"/>
  <c r="AH398" i="8"/>
  <c r="AH374" i="8"/>
  <c r="AH373" i="8"/>
  <c r="AH372" i="8"/>
  <c r="AH370" i="8"/>
  <c r="AH369" i="8"/>
  <c r="AH360" i="8"/>
  <c r="AH352" i="8"/>
  <c r="AH344" i="8"/>
  <c r="AH336" i="8"/>
  <c r="AH328" i="8"/>
  <c r="AH320" i="8"/>
  <c r="AH312" i="8"/>
  <c r="AH304" i="8"/>
  <c r="AH296" i="8"/>
  <c r="AH288" i="8"/>
  <c r="AH292" i="8"/>
  <c r="AH283" i="8"/>
  <c r="AH282" i="8"/>
  <c r="AH280" i="8"/>
  <c r="AH271" i="8"/>
  <c r="AH263" i="8"/>
  <c r="AH255" i="8"/>
  <c r="AH247" i="8"/>
  <c r="AH239" i="8"/>
  <c r="AH231" i="8"/>
  <c r="AH223" i="8"/>
  <c r="AH215" i="8"/>
  <c r="AH207" i="8"/>
  <c r="AH199" i="8"/>
  <c r="AH191" i="8"/>
  <c r="AH319" i="8"/>
  <c r="AH303" i="8"/>
  <c r="AH287" i="8"/>
  <c r="AH286" i="8"/>
  <c r="AH284" i="8"/>
  <c r="AH270" i="8"/>
  <c r="AH262" i="8"/>
  <c r="AH254" i="8"/>
  <c r="AH246" i="8"/>
  <c r="AH238" i="8"/>
  <c r="AH230" i="8"/>
  <c r="AH269" i="8"/>
  <c r="AH261" i="8"/>
  <c r="AH253" i="8"/>
  <c r="AH245" i="8"/>
  <c r="AH237" i="8"/>
  <c r="AH229" i="8"/>
  <c r="AH316" i="8"/>
  <c r="AH300" i="8"/>
  <c r="AH268" i="8"/>
  <c r="AH260" i="8"/>
  <c r="AH252" i="8"/>
  <c r="AH244" i="8"/>
  <c r="AH236" i="8"/>
  <c r="AH228" i="8"/>
  <c r="AH220" i="8"/>
  <c r="AH212" i="8"/>
  <c r="AH204" i="8"/>
  <c r="AH196" i="8"/>
  <c r="AH267" i="8"/>
  <c r="AH259" i="8"/>
  <c r="AH251" i="8"/>
  <c r="AH243" i="8"/>
  <c r="AH235" i="8"/>
  <c r="AH227" i="8"/>
  <c r="AH219" i="8"/>
  <c r="AH211" i="8"/>
  <c r="AH203" i="8"/>
  <c r="AH195" i="8"/>
  <c r="AH187" i="8"/>
  <c r="AH179" i="8"/>
  <c r="AH171" i="8"/>
  <c r="AH311" i="8"/>
  <c r="AH295" i="8"/>
  <c r="AH290" i="8"/>
  <c r="AH266" i="8"/>
  <c r="AH258" i="8"/>
  <c r="AH250" i="8"/>
  <c r="AH242" i="8"/>
  <c r="AH234" i="8"/>
  <c r="AH226" i="8"/>
  <c r="AH218" i="8"/>
  <c r="AH210" i="8"/>
  <c r="AH202" i="8"/>
  <c r="AH194" i="8"/>
  <c r="AH186" i="8"/>
  <c r="AH178" i="8"/>
  <c r="AH170" i="8"/>
  <c r="AH162" i="8"/>
  <c r="AH154" i="8"/>
  <c r="AH146" i="8"/>
  <c r="AH291" i="8"/>
  <c r="AH275" i="8"/>
  <c r="AH274" i="8"/>
  <c r="AH273" i="8"/>
  <c r="AH265" i="8"/>
  <c r="AH257" i="8"/>
  <c r="AH249" i="8"/>
  <c r="AH241" i="8"/>
  <c r="AH233" i="8"/>
  <c r="AH225" i="8"/>
  <c r="AH217" i="8"/>
  <c r="AH209" i="8"/>
  <c r="AH201" i="8"/>
  <c r="AH193" i="8"/>
  <c r="AH185" i="8"/>
  <c r="AH177" i="8"/>
  <c r="AH169" i="8"/>
  <c r="AH161" i="8"/>
  <c r="AH153" i="8"/>
  <c r="AH145" i="8"/>
  <c r="AH248" i="8"/>
  <c r="AH240" i="8"/>
  <c r="AH232" i="8"/>
  <c r="AH224" i="8"/>
  <c r="AH216" i="8"/>
  <c r="AH198" i="8"/>
  <c r="AH188" i="8"/>
  <c r="AH184" i="8"/>
  <c r="AH183" i="8"/>
  <c r="AH180" i="8"/>
  <c r="AH165" i="8"/>
  <c r="AH164" i="8"/>
  <c r="AH144" i="8"/>
  <c r="AH143" i="8"/>
  <c r="AH133" i="8"/>
  <c r="AH125" i="8"/>
  <c r="AH208" i="8"/>
  <c r="AH189" i="8"/>
  <c r="AH182" i="8"/>
  <c r="AH181" i="8"/>
  <c r="AH142" i="8"/>
  <c r="AH132" i="8"/>
  <c r="AH124" i="8"/>
  <c r="AH116" i="8"/>
  <c r="AH108" i="8"/>
  <c r="AH100" i="8"/>
  <c r="AH92" i="8"/>
  <c r="AH84" i="8"/>
  <c r="AH76" i="8"/>
  <c r="AH68" i="8"/>
  <c r="AH278" i="8"/>
  <c r="AH200" i="8"/>
  <c r="AH190" i="8"/>
  <c r="AH152" i="8"/>
  <c r="AH151" i="8"/>
  <c r="AH141" i="8"/>
  <c r="AH140" i="8"/>
  <c r="AH139" i="8"/>
  <c r="AH131" i="8"/>
  <c r="AH221" i="8"/>
  <c r="AH192" i="8"/>
  <c r="AH176" i="8"/>
  <c r="AH175" i="8"/>
  <c r="AH172" i="8"/>
  <c r="AH150" i="8"/>
  <c r="AH147" i="8"/>
  <c r="AH138" i="8"/>
  <c r="AH130" i="8"/>
  <c r="AH122" i="8"/>
  <c r="AH114" i="8"/>
  <c r="AH106" i="8"/>
  <c r="AH98" i="8"/>
  <c r="AH90" i="8"/>
  <c r="AH82" i="8"/>
  <c r="AH74" i="8"/>
  <c r="AH66" i="8"/>
  <c r="AH324" i="8"/>
  <c r="AH279" i="8"/>
  <c r="AH213" i="8"/>
  <c r="AH174" i="8"/>
  <c r="AH173" i="8"/>
  <c r="AH160" i="8"/>
  <c r="AH159" i="8"/>
  <c r="AH149" i="8"/>
  <c r="AH148" i="8"/>
  <c r="AH137" i="8"/>
  <c r="AH129" i="8"/>
  <c r="AH121" i="8"/>
  <c r="AH113" i="8"/>
  <c r="AH105" i="8"/>
  <c r="AH97" i="8"/>
  <c r="AH89" i="8"/>
  <c r="AH272" i="8"/>
  <c r="AH222" i="8"/>
  <c r="AH205" i="8"/>
  <c r="AH158" i="8"/>
  <c r="AH155" i="8"/>
  <c r="AH136" i="8"/>
  <c r="AH128" i="8"/>
  <c r="AH120" i="8"/>
  <c r="AH112" i="8"/>
  <c r="AH104" i="8"/>
  <c r="AH96" i="8"/>
  <c r="AH88" i="8"/>
  <c r="AH80" i="8"/>
  <c r="AH72" i="8"/>
  <c r="AH308" i="8"/>
  <c r="AH276" i="8"/>
  <c r="AH264" i="8"/>
  <c r="AH214" i="8"/>
  <c r="AH197" i="8"/>
  <c r="AH168" i="8"/>
  <c r="AH167" i="8"/>
  <c r="AH157" i="8"/>
  <c r="AH156" i="8"/>
  <c r="AH135" i="8"/>
  <c r="AH127" i="8"/>
  <c r="AH119" i="8"/>
  <c r="AH111" i="8"/>
  <c r="AH103" i="8"/>
  <c r="AH95" i="8"/>
  <c r="AH87" i="8"/>
  <c r="AH79" i="8"/>
  <c r="AH71" i="8"/>
  <c r="AH63" i="8"/>
  <c r="AH81" i="8"/>
  <c r="AH69" i="8"/>
  <c r="AH64" i="8"/>
  <c r="AH62" i="8"/>
  <c r="AH61" i="8"/>
  <c r="AH60" i="8"/>
  <c r="AH59" i="8"/>
  <c r="AH51" i="8"/>
  <c r="AH43" i="8"/>
  <c r="AH35" i="8"/>
  <c r="AH27" i="8"/>
  <c r="AH19" i="8"/>
  <c r="AH11" i="8"/>
  <c r="AH3" i="8"/>
  <c r="AH206" i="8"/>
  <c r="AH123" i="8"/>
  <c r="AH115" i="8"/>
  <c r="AH107" i="8"/>
  <c r="AH99" i="8"/>
  <c r="AH75" i="8"/>
  <c r="AH70" i="8"/>
  <c r="AH58" i="8"/>
  <c r="AH50" i="8"/>
  <c r="AH42" i="8"/>
  <c r="AH34" i="8"/>
  <c r="AH26" i="8"/>
  <c r="AH18" i="8"/>
  <c r="AH10" i="8"/>
  <c r="AH134" i="8"/>
  <c r="AH126" i="8"/>
  <c r="AH91" i="8"/>
  <c r="AH65" i="8"/>
  <c r="AH57" i="8"/>
  <c r="AH49" i="8"/>
  <c r="AH41" i="8"/>
  <c r="AH33" i="8"/>
  <c r="AH25" i="8"/>
  <c r="AH17" i="8"/>
  <c r="AH9" i="8"/>
  <c r="AH5" i="8"/>
  <c r="AH163" i="8"/>
  <c r="AH77" i="8"/>
  <c r="AH56" i="8"/>
  <c r="AH48" i="8"/>
  <c r="AH40" i="8"/>
  <c r="AH32" i="8"/>
  <c r="AH24" i="8"/>
  <c r="AH16" i="8"/>
  <c r="AH8" i="8"/>
  <c r="AH117" i="8"/>
  <c r="AH109" i="8"/>
  <c r="AH101" i="8"/>
  <c r="AH83" i="8"/>
  <c r="AH78" i="8"/>
  <c r="AH55" i="8"/>
  <c r="AH47" i="8"/>
  <c r="AH39" i="8"/>
  <c r="AH31" i="8"/>
  <c r="AH23" i="8"/>
  <c r="AH15" i="8"/>
  <c r="AH7" i="8"/>
  <c r="AH256" i="8"/>
  <c r="AH118" i="8"/>
  <c r="AH110" i="8"/>
  <c r="AH102" i="8"/>
  <c r="AH93" i="8"/>
  <c r="AH73" i="8"/>
  <c r="AH54" i="8"/>
  <c r="AH46" i="8"/>
  <c r="AH38" i="8"/>
  <c r="AH30" i="8"/>
  <c r="AH22" i="8"/>
  <c r="AH14" i="8"/>
  <c r="AH6" i="8"/>
  <c r="AH4" i="8"/>
  <c r="AH166" i="8"/>
  <c r="AH94" i="8"/>
  <c r="AH85" i="8"/>
  <c r="AH67" i="8"/>
  <c r="AH53" i="8"/>
  <c r="AH45" i="8"/>
  <c r="AH37" i="8"/>
  <c r="AH29" i="8"/>
  <c r="AH21" i="8"/>
  <c r="AH13" i="8"/>
  <c r="AH86" i="8"/>
  <c r="AH52" i="8"/>
  <c r="AH44" i="8"/>
  <c r="AH36" i="8"/>
  <c r="AH28" i="8"/>
  <c r="AH20" i="8"/>
  <c r="AH12" i="8"/>
  <c r="P4" i="8"/>
  <c r="D4" i="8"/>
  <c r="P3" i="8" s="1"/>
  <c r="V4" i="8"/>
  <c r="S4" i="8"/>
  <c r="AC3" i="8"/>
  <c r="AC5" i="8" s="1"/>
  <c r="AC5" i="6"/>
  <c r="AD5" i="6"/>
  <c r="AC3" i="6"/>
  <c r="AC7" i="6" s="1"/>
  <c r="AD3" i="6"/>
  <c r="AD7" i="6" s="1"/>
  <c r="S9" i="9" l="1"/>
  <c r="R10" i="9"/>
  <c r="AH501" i="9"/>
  <c r="AH500" i="9"/>
  <c r="AH492" i="9"/>
  <c r="AH484" i="9"/>
  <c r="AH476" i="9"/>
  <c r="AH468" i="9"/>
  <c r="AH460" i="9"/>
  <c r="AH452" i="9"/>
  <c r="AH444" i="9"/>
  <c r="AH436" i="9"/>
  <c r="AH428" i="9"/>
  <c r="AH420" i="9"/>
  <c r="AH412" i="9"/>
  <c r="AH499" i="9"/>
  <c r="AH498" i="9"/>
  <c r="AH490" i="9"/>
  <c r="AH482" i="9"/>
  <c r="AH474" i="9"/>
  <c r="AH466" i="9"/>
  <c r="AH458" i="9"/>
  <c r="AH450" i="9"/>
  <c r="AH442" i="9"/>
  <c r="AH434" i="9"/>
  <c r="AH426" i="9"/>
  <c r="AH418" i="9"/>
  <c r="AH497" i="9"/>
  <c r="AH489" i="9"/>
  <c r="AH481" i="9"/>
  <c r="AH473" i="9"/>
  <c r="AH465" i="9"/>
  <c r="AH457" i="9"/>
  <c r="AH449" i="9"/>
  <c r="AH441" i="9"/>
  <c r="AH433" i="9"/>
  <c r="AH425" i="9"/>
  <c r="AH417" i="9"/>
  <c r="AH409" i="9"/>
  <c r="AH401" i="9"/>
  <c r="AH393" i="9"/>
  <c r="AH385" i="9"/>
  <c r="AH377" i="9"/>
  <c r="AH369" i="9"/>
  <c r="AH495" i="9"/>
  <c r="AH487" i="9"/>
  <c r="AH479" i="9"/>
  <c r="AH471" i="9"/>
  <c r="AH463" i="9"/>
  <c r="AH455" i="9"/>
  <c r="AH447" i="9"/>
  <c r="AH439" i="9"/>
  <c r="AH431" i="9"/>
  <c r="AH423" i="9"/>
  <c r="AH415" i="9"/>
  <c r="AH407" i="9"/>
  <c r="AH399" i="9"/>
  <c r="AH391" i="9"/>
  <c r="AH383" i="9"/>
  <c r="AH375" i="9"/>
  <c r="AH494" i="9"/>
  <c r="AH486" i="9"/>
  <c r="AH478" i="9"/>
  <c r="AH470" i="9"/>
  <c r="AH462" i="9"/>
  <c r="AH454" i="9"/>
  <c r="AH446" i="9"/>
  <c r="AH438" i="9"/>
  <c r="AH430" i="9"/>
  <c r="AH422" i="9"/>
  <c r="AH414" i="9"/>
  <c r="AH406" i="9"/>
  <c r="AH398" i="9"/>
  <c r="AH390" i="9"/>
  <c r="AH382" i="9"/>
  <c r="AH374" i="9"/>
  <c r="AH488" i="9"/>
  <c r="AH480" i="9"/>
  <c r="AH472" i="9"/>
  <c r="AH464" i="9"/>
  <c r="AH443" i="9"/>
  <c r="AH435" i="9"/>
  <c r="AH427" i="9"/>
  <c r="AH419" i="9"/>
  <c r="AH411" i="9"/>
  <c r="AH397" i="9"/>
  <c r="AH396" i="9"/>
  <c r="AH395" i="9"/>
  <c r="AH394" i="9"/>
  <c r="AH376" i="9"/>
  <c r="AH367" i="9"/>
  <c r="AH456" i="9"/>
  <c r="AH448" i="9"/>
  <c r="AH389" i="9"/>
  <c r="AH388" i="9"/>
  <c r="AH387" i="9"/>
  <c r="AH386" i="9"/>
  <c r="AH368" i="9"/>
  <c r="AH366" i="9"/>
  <c r="AH358" i="9"/>
  <c r="AH350" i="9"/>
  <c r="AH342" i="9"/>
  <c r="AH334" i="9"/>
  <c r="AH326" i="9"/>
  <c r="AH318" i="9"/>
  <c r="AH310" i="9"/>
  <c r="AH302" i="9"/>
  <c r="AH294" i="9"/>
  <c r="AH286" i="9"/>
  <c r="AH493" i="9"/>
  <c r="AH485" i="9"/>
  <c r="AH477" i="9"/>
  <c r="AH469" i="9"/>
  <c r="AH440" i="9"/>
  <c r="AH432" i="9"/>
  <c r="AH424" i="9"/>
  <c r="AH416" i="9"/>
  <c r="AH365" i="9"/>
  <c r="AH461" i="9"/>
  <c r="AH453" i="9"/>
  <c r="AH408" i="9"/>
  <c r="AH381" i="9"/>
  <c r="AH380" i="9"/>
  <c r="AH379" i="9"/>
  <c r="AH378" i="9"/>
  <c r="AH364" i="9"/>
  <c r="AH356" i="9"/>
  <c r="AH348" i="9"/>
  <c r="AH340" i="9"/>
  <c r="AH332" i="9"/>
  <c r="AH324" i="9"/>
  <c r="AH316" i="9"/>
  <c r="AH308" i="9"/>
  <c r="AH300" i="9"/>
  <c r="AH445" i="9"/>
  <c r="AH437" i="9"/>
  <c r="AH429" i="9"/>
  <c r="AH421" i="9"/>
  <c r="AH413" i="9"/>
  <c r="AH400" i="9"/>
  <c r="AH373" i="9"/>
  <c r="AH372" i="9"/>
  <c r="AH371" i="9"/>
  <c r="AH370" i="9"/>
  <c r="AH363" i="9"/>
  <c r="AH355" i="9"/>
  <c r="AH347" i="9"/>
  <c r="AH339" i="9"/>
  <c r="AH331" i="9"/>
  <c r="AH323" i="9"/>
  <c r="AH315" i="9"/>
  <c r="AH307" i="9"/>
  <c r="AH299" i="9"/>
  <c r="AH291" i="9"/>
  <c r="AH392" i="9"/>
  <c r="AH362" i="9"/>
  <c r="AH354" i="9"/>
  <c r="AH346" i="9"/>
  <c r="AH338" i="9"/>
  <c r="AH330" i="9"/>
  <c r="AH322" i="9"/>
  <c r="AH314" i="9"/>
  <c r="AH306" i="9"/>
  <c r="AH491" i="9"/>
  <c r="AH483" i="9"/>
  <c r="AH475" i="9"/>
  <c r="AH467" i="9"/>
  <c r="AH410" i="9"/>
  <c r="AH384" i="9"/>
  <c r="AH361" i="9"/>
  <c r="AH353" i="9"/>
  <c r="AH345" i="9"/>
  <c r="AH337" i="9"/>
  <c r="AH329" i="9"/>
  <c r="AH321" i="9"/>
  <c r="AH313" i="9"/>
  <c r="AH305" i="9"/>
  <c r="AH297" i="9"/>
  <c r="AH402" i="9"/>
  <c r="AH352" i="9"/>
  <c r="AH343" i="9"/>
  <c r="AH317" i="9"/>
  <c r="AH451" i="9"/>
  <c r="AH344" i="9"/>
  <c r="AH335" i="9"/>
  <c r="AH403" i="9"/>
  <c r="AH336" i="9"/>
  <c r="AH327" i="9"/>
  <c r="AH301" i="9"/>
  <c r="AH459" i="9"/>
  <c r="AH357" i="9"/>
  <c r="AH328" i="9"/>
  <c r="AH319" i="9"/>
  <c r="AH296" i="9"/>
  <c r="AH295" i="9"/>
  <c r="AH284" i="9"/>
  <c r="AH276" i="9"/>
  <c r="AH268" i="9"/>
  <c r="AH260" i="9"/>
  <c r="AH252" i="9"/>
  <c r="AH244" i="9"/>
  <c r="AH236" i="9"/>
  <c r="AH228" i="9"/>
  <c r="AH220" i="9"/>
  <c r="AH212" i="9"/>
  <c r="AH204" i="9"/>
  <c r="AH196" i="9"/>
  <c r="AH188" i="9"/>
  <c r="AH404" i="9"/>
  <c r="AH349" i="9"/>
  <c r="AH320" i="9"/>
  <c r="AH311" i="9"/>
  <c r="AH341" i="9"/>
  <c r="AH312" i="9"/>
  <c r="AH303" i="9"/>
  <c r="AH298" i="9"/>
  <c r="AH282" i="9"/>
  <c r="AH274" i="9"/>
  <c r="AH266" i="9"/>
  <c r="AH258" i="9"/>
  <c r="AH250" i="9"/>
  <c r="AH242" i="9"/>
  <c r="AH234" i="9"/>
  <c r="AH226" i="9"/>
  <c r="AH218" i="9"/>
  <c r="AH210" i="9"/>
  <c r="AH202" i="9"/>
  <c r="AH194" i="9"/>
  <c r="AH186" i="9"/>
  <c r="AH496" i="9"/>
  <c r="AH359" i="9"/>
  <c r="AH333" i="9"/>
  <c r="AH304" i="9"/>
  <c r="AH281" i="9"/>
  <c r="AH273" i="9"/>
  <c r="AH265" i="9"/>
  <c r="AH257" i="9"/>
  <c r="AH249" i="9"/>
  <c r="AH241" i="9"/>
  <c r="AH233" i="9"/>
  <c r="AH225" i="9"/>
  <c r="AH217" i="9"/>
  <c r="AH209" i="9"/>
  <c r="AH201" i="9"/>
  <c r="AH193" i="9"/>
  <c r="AH185" i="9"/>
  <c r="AH288" i="9"/>
  <c r="AH290" i="9"/>
  <c r="AH289" i="9"/>
  <c r="AH256" i="9"/>
  <c r="AH255" i="9"/>
  <c r="AH254" i="9"/>
  <c r="AH253" i="9"/>
  <c r="AH227" i="9"/>
  <c r="AH192" i="9"/>
  <c r="AH191" i="9"/>
  <c r="AH190" i="9"/>
  <c r="AH189" i="9"/>
  <c r="AH175" i="9"/>
  <c r="AH167" i="9"/>
  <c r="AH159" i="9"/>
  <c r="AH151" i="9"/>
  <c r="AH143" i="9"/>
  <c r="AH135" i="9"/>
  <c r="AH127" i="9"/>
  <c r="AH119" i="9"/>
  <c r="AH111" i="9"/>
  <c r="AH103" i="9"/>
  <c r="AH405" i="9"/>
  <c r="AH325" i="9"/>
  <c r="AH283" i="9"/>
  <c r="AH248" i="9"/>
  <c r="AH247" i="9"/>
  <c r="AH246" i="9"/>
  <c r="AH245" i="9"/>
  <c r="AH219" i="9"/>
  <c r="AH184" i="9"/>
  <c r="AH183" i="9"/>
  <c r="AH174" i="9"/>
  <c r="AH292" i="9"/>
  <c r="AH275" i="9"/>
  <c r="AH240" i="9"/>
  <c r="AH239" i="9"/>
  <c r="AH238" i="9"/>
  <c r="AH237" i="9"/>
  <c r="AH211" i="9"/>
  <c r="AH182" i="9"/>
  <c r="AH173" i="9"/>
  <c r="AH165" i="9"/>
  <c r="AH157" i="9"/>
  <c r="AH149" i="9"/>
  <c r="AH141" i="9"/>
  <c r="AH133" i="9"/>
  <c r="AH125" i="9"/>
  <c r="AH117" i="9"/>
  <c r="AH109" i="9"/>
  <c r="AH267" i="9"/>
  <c r="AH232" i="9"/>
  <c r="AH231" i="9"/>
  <c r="AH230" i="9"/>
  <c r="AH229" i="9"/>
  <c r="AH203" i="9"/>
  <c r="AH181" i="9"/>
  <c r="AH180" i="9"/>
  <c r="AH172" i="9"/>
  <c r="AH164" i="9"/>
  <c r="AH156" i="9"/>
  <c r="AH148" i="9"/>
  <c r="AH140" i="9"/>
  <c r="AH132" i="9"/>
  <c r="AH124" i="9"/>
  <c r="AH116" i="9"/>
  <c r="AH108" i="9"/>
  <c r="AH360" i="9"/>
  <c r="AH293" i="9"/>
  <c r="AH285" i="9"/>
  <c r="AH259" i="9"/>
  <c r="AH224" i="9"/>
  <c r="AH223" i="9"/>
  <c r="AH222" i="9"/>
  <c r="AH221" i="9"/>
  <c r="AH195" i="9"/>
  <c r="AH179" i="9"/>
  <c r="AH171" i="9"/>
  <c r="AH163" i="9"/>
  <c r="AH155" i="9"/>
  <c r="AH147" i="9"/>
  <c r="AH139" i="9"/>
  <c r="AH131" i="9"/>
  <c r="AH123" i="9"/>
  <c r="AH115" i="9"/>
  <c r="AH280" i="9"/>
  <c r="AH279" i="9"/>
  <c r="AH278" i="9"/>
  <c r="AH277" i="9"/>
  <c r="AH251" i="9"/>
  <c r="AH216" i="9"/>
  <c r="AH215" i="9"/>
  <c r="AH214" i="9"/>
  <c r="AH213" i="9"/>
  <c r="AH187" i="9"/>
  <c r="AH178" i="9"/>
  <c r="AH170" i="9"/>
  <c r="AH162" i="9"/>
  <c r="AH154" i="9"/>
  <c r="AH146" i="9"/>
  <c r="AH138" i="9"/>
  <c r="AH130" i="9"/>
  <c r="AH122" i="9"/>
  <c r="AH114" i="9"/>
  <c r="AH270" i="9"/>
  <c r="AH205" i="9"/>
  <c r="AH200" i="9"/>
  <c r="AH166" i="9"/>
  <c r="AH144" i="9"/>
  <c r="AH137" i="9"/>
  <c r="AH101" i="9"/>
  <c r="AH93" i="9"/>
  <c r="AH85" i="9"/>
  <c r="AH77" i="9"/>
  <c r="AH69" i="9"/>
  <c r="AH61" i="9"/>
  <c r="AH53" i="9"/>
  <c r="AH45" i="9"/>
  <c r="AH37" i="9"/>
  <c r="AH29" i="9"/>
  <c r="AH21" i="9"/>
  <c r="AH17" i="9"/>
  <c r="AH262" i="9"/>
  <c r="AH235" i="9"/>
  <c r="AH177" i="9"/>
  <c r="AH152" i="9"/>
  <c r="AH145" i="9"/>
  <c r="AH110" i="9"/>
  <c r="AH102" i="9"/>
  <c r="AH100" i="9"/>
  <c r="AH92" i="9"/>
  <c r="AH271" i="9"/>
  <c r="AH206" i="9"/>
  <c r="AH198" i="9"/>
  <c r="AH160" i="9"/>
  <c r="AH153" i="9"/>
  <c r="AH118" i="9"/>
  <c r="AH99" i="9"/>
  <c r="AH91" i="9"/>
  <c r="AH83" i="9"/>
  <c r="AH75" i="9"/>
  <c r="AH67" i="9"/>
  <c r="AH59" i="9"/>
  <c r="AH51" i="9"/>
  <c r="AH43" i="9"/>
  <c r="AH35" i="9"/>
  <c r="AH27" i="9"/>
  <c r="AH19" i="9"/>
  <c r="AH15" i="9"/>
  <c r="AH351" i="9"/>
  <c r="AH287" i="9"/>
  <c r="AH168" i="9"/>
  <c r="AH161" i="9"/>
  <c r="AH126" i="9"/>
  <c r="AH107" i="9"/>
  <c r="AH106" i="9"/>
  <c r="AH105" i="9"/>
  <c r="AH104" i="9"/>
  <c r="AH98" i="9"/>
  <c r="AH90" i="9"/>
  <c r="AH82" i="9"/>
  <c r="AH74" i="9"/>
  <c r="AH66" i="9"/>
  <c r="AH58" i="9"/>
  <c r="AH50" i="9"/>
  <c r="AH42" i="9"/>
  <c r="AH34" i="9"/>
  <c r="AH26" i="9"/>
  <c r="AH16" i="9"/>
  <c r="AH309" i="9"/>
  <c r="AH272" i="9"/>
  <c r="AH263" i="9"/>
  <c r="AH243" i="9"/>
  <c r="AH207" i="9"/>
  <c r="AH169" i="9"/>
  <c r="AH134" i="9"/>
  <c r="AH112" i="9"/>
  <c r="AH97" i="9"/>
  <c r="AH89" i="9"/>
  <c r="AH199" i="9"/>
  <c r="AH142" i="9"/>
  <c r="AH120" i="9"/>
  <c r="AH113" i="9"/>
  <c r="AH96" i="9"/>
  <c r="AH88" i="9"/>
  <c r="AH80" i="9"/>
  <c r="AH72" i="9"/>
  <c r="AH64" i="9"/>
  <c r="AH56" i="9"/>
  <c r="AH48" i="9"/>
  <c r="AH40" i="9"/>
  <c r="AH32" i="9"/>
  <c r="AH24" i="9"/>
  <c r="AH18" i="9"/>
  <c r="AH10" i="9"/>
  <c r="AH269" i="9"/>
  <c r="AH261" i="9"/>
  <c r="AH208" i="9"/>
  <c r="AH150" i="9"/>
  <c r="AH128" i="9"/>
  <c r="AH121" i="9"/>
  <c r="AH95" i="9"/>
  <c r="AH87" i="9"/>
  <c r="AH79" i="9"/>
  <c r="AH71" i="9"/>
  <c r="AH63" i="9"/>
  <c r="AH55" i="9"/>
  <c r="AH47" i="9"/>
  <c r="AH39" i="9"/>
  <c r="AH31" i="9"/>
  <c r="AH23" i="9"/>
  <c r="AH11" i="9"/>
  <c r="AH7" i="9"/>
  <c r="AH176" i="9"/>
  <c r="AH84" i="9"/>
  <c r="AH76" i="9"/>
  <c r="AH68" i="9"/>
  <c r="AH14" i="9"/>
  <c r="AH158" i="9"/>
  <c r="AH60" i="9"/>
  <c r="AH52" i="9"/>
  <c r="AH44" i="9"/>
  <c r="AH36" i="9"/>
  <c r="AH28" i="9"/>
  <c r="AH20" i="9"/>
  <c r="AH6" i="9"/>
  <c r="AH264" i="9"/>
  <c r="AH197" i="9"/>
  <c r="AH81" i="9"/>
  <c r="AH73" i="9"/>
  <c r="AH65" i="9"/>
  <c r="AH8" i="9"/>
  <c r="AH5" i="9"/>
  <c r="AH136" i="9"/>
  <c r="AH129" i="9"/>
  <c r="AH57" i="9"/>
  <c r="AH49" i="9"/>
  <c r="AH41" i="9"/>
  <c r="AH33" i="9"/>
  <c r="AH25" i="9"/>
  <c r="AH9" i="9"/>
  <c r="AH78" i="9"/>
  <c r="AH70" i="9"/>
  <c r="AH13" i="9"/>
  <c r="AH12" i="9"/>
  <c r="AH62" i="9"/>
  <c r="AH54" i="9"/>
  <c r="AH46" i="9"/>
  <c r="AH38" i="9"/>
  <c r="AH30" i="9"/>
  <c r="AH22" i="9"/>
  <c r="AH4" i="9"/>
  <c r="AH3" i="9"/>
  <c r="AH94" i="9"/>
  <c r="AH86" i="9"/>
  <c r="P8" i="9"/>
  <c r="O9" i="9"/>
  <c r="U10" i="9"/>
  <c r="V9" i="9"/>
  <c r="M10" i="9"/>
  <c r="L11" i="9"/>
  <c r="Y8" i="9"/>
  <c r="X9" i="9"/>
  <c r="I10" i="9"/>
  <c r="J9" i="9"/>
  <c r="AA12" i="9"/>
  <c r="AB11" i="9"/>
  <c r="AB18" i="8"/>
  <c r="AB19" i="8"/>
  <c r="Y15" i="8"/>
  <c r="Y16" i="8" s="1"/>
  <c r="V13" i="8"/>
  <c r="V14" i="8" s="1"/>
  <c r="V12" i="8"/>
  <c r="S14" i="8"/>
  <c r="S15" i="8"/>
  <c r="S16" i="8"/>
  <c r="P13" i="8"/>
  <c r="P14" i="8" s="1"/>
  <c r="J15" i="8"/>
  <c r="J13" i="8"/>
  <c r="J14" i="8"/>
  <c r="M13" i="8"/>
  <c r="AE496" i="8"/>
  <c r="AE488" i="8"/>
  <c r="AE480" i="8"/>
  <c r="AE472" i="8"/>
  <c r="AE464" i="8"/>
  <c r="AE456" i="8"/>
  <c r="AE448" i="8"/>
  <c r="AE495" i="8"/>
  <c r="AE487" i="8"/>
  <c r="AE479" i="8"/>
  <c r="AE471" i="8"/>
  <c r="AE463" i="8"/>
  <c r="AE455" i="8"/>
  <c r="AE447" i="8"/>
  <c r="AE494" i="8"/>
  <c r="AE486" i="8"/>
  <c r="AE478" i="8"/>
  <c r="AE470" i="8"/>
  <c r="AE462" i="8"/>
  <c r="AE454" i="8"/>
  <c r="AE446" i="8"/>
  <c r="AE438" i="8"/>
  <c r="AE430" i="8"/>
  <c r="AE422" i="8"/>
  <c r="AE414" i="8"/>
  <c r="AE406" i="8"/>
  <c r="AE398" i="8"/>
  <c r="AE390" i="8"/>
  <c r="AE382" i="8"/>
  <c r="AE374" i="8"/>
  <c r="AE366" i="8"/>
  <c r="AE501" i="8"/>
  <c r="AE493" i="8"/>
  <c r="AE485" i="8"/>
  <c r="AE477" i="8"/>
  <c r="AE469" i="8"/>
  <c r="AE461" i="8"/>
  <c r="AE453" i="8"/>
  <c r="AE445" i="8"/>
  <c r="AE437" i="8"/>
  <c r="AE429" i="8"/>
  <c r="AE421" i="8"/>
  <c r="AE413" i="8"/>
  <c r="AE405" i="8"/>
  <c r="AE397" i="8"/>
  <c r="AE389" i="8"/>
  <c r="AE500" i="8"/>
  <c r="AE492" i="8"/>
  <c r="AE484" i="8"/>
  <c r="AE476" i="8"/>
  <c r="AE468" i="8"/>
  <c r="AE460" i="8"/>
  <c r="AE452" i="8"/>
  <c r="AE444" i="8"/>
  <c r="AE436" i="8"/>
  <c r="AE428" i="8"/>
  <c r="AE420" i="8"/>
  <c r="AE412" i="8"/>
  <c r="AE404" i="8"/>
  <c r="AE396" i="8"/>
  <c r="AE388" i="8"/>
  <c r="AE499" i="8"/>
  <c r="AE491" i="8"/>
  <c r="AE483" i="8"/>
  <c r="AE475" i="8"/>
  <c r="AE467" i="8"/>
  <c r="AE498" i="8"/>
  <c r="AE490" i="8"/>
  <c r="AE482" i="8"/>
  <c r="AE474" i="8"/>
  <c r="AE466" i="8"/>
  <c r="AE458" i="8"/>
  <c r="AE450" i="8"/>
  <c r="AE442" i="8"/>
  <c r="AE434" i="8"/>
  <c r="AE426" i="8"/>
  <c r="AE418" i="8"/>
  <c r="AE410" i="8"/>
  <c r="AE402" i="8"/>
  <c r="AE394" i="8"/>
  <c r="AE481" i="8"/>
  <c r="AE376" i="8"/>
  <c r="AE362" i="8"/>
  <c r="AE354" i="8"/>
  <c r="AE346" i="8"/>
  <c r="AE338" i="8"/>
  <c r="AE330" i="8"/>
  <c r="AE489" i="8"/>
  <c r="AE431" i="8"/>
  <c r="AE415" i="8"/>
  <c r="AE399" i="8"/>
  <c r="AE375" i="8"/>
  <c r="AE373" i="8"/>
  <c r="AE372" i="8"/>
  <c r="AE371" i="8"/>
  <c r="AE361" i="8"/>
  <c r="AE353" i="8"/>
  <c r="AE345" i="8"/>
  <c r="AE337" i="8"/>
  <c r="AE329" i="8"/>
  <c r="AE321" i="8"/>
  <c r="AE313" i="8"/>
  <c r="AE305" i="8"/>
  <c r="AE297" i="8"/>
  <c r="AE497" i="8"/>
  <c r="AE457" i="8"/>
  <c r="AE451" i="8"/>
  <c r="AE443" i="8"/>
  <c r="AE432" i="8"/>
  <c r="AE416" i="8"/>
  <c r="AE400" i="8"/>
  <c r="AE370" i="8"/>
  <c r="AE369" i="8"/>
  <c r="AE360" i="8"/>
  <c r="AE352" i="8"/>
  <c r="AE344" i="8"/>
  <c r="AE336" i="8"/>
  <c r="AE328" i="8"/>
  <c r="AE320" i="8"/>
  <c r="AE312" i="8"/>
  <c r="AE304" i="8"/>
  <c r="AE296" i="8"/>
  <c r="AE288" i="8"/>
  <c r="AE280" i="8"/>
  <c r="AE433" i="8"/>
  <c r="AE427" i="8"/>
  <c r="AE417" i="8"/>
  <c r="AE411" i="8"/>
  <c r="AE401" i="8"/>
  <c r="AE395" i="8"/>
  <c r="AE368" i="8"/>
  <c r="AE359" i="8"/>
  <c r="AE351" i="8"/>
  <c r="AE343" i="8"/>
  <c r="AE335" i="8"/>
  <c r="AE367" i="8"/>
  <c r="AE358" i="8"/>
  <c r="AE350" i="8"/>
  <c r="AE342" i="8"/>
  <c r="AE334" i="8"/>
  <c r="AE326" i="8"/>
  <c r="AE318" i="8"/>
  <c r="AE310" i="8"/>
  <c r="AE302" i="8"/>
  <c r="AE294" i="8"/>
  <c r="AE439" i="8"/>
  <c r="AE423" i="8"/>
  <c r="AE407" i="8"/>
  <c r="AE391" i="8"/>
  <c r="AE385" i="8"/>
  <c r="AE384" i="8"/>
  <c r="AE365" i="8"/>
  <c r="AE357" i="8"/>
  <c r="AE349" i="8"/>
  <c r="AE341" i="8"/>
  <c r="AE333" i="8"/>
  <c r="AE325" i="8"/>
  <c r="AE317" i="8"/>
  <c r="AE309" i="8"/>
  <c r="AE301" i="8"/>
  <c r="AE459" i="8"/>
  <c r="AE449" i="8"/>
  <c r="AE441" i="8"/>
  <c r="AE440" i="8"/>
  <c r="AE424" i="8"/>
  <c r="AE408" i="8"/>
  <c r="AE392" i="8"/>
  <c r="AE386" i="8"/>
  <c r="AE383" i="8"/>
  <c r="AE381" i="8"/>
  <c r="AE380" i="8"/>
  <c r="AE379" i="8"/>
  <c r="AE364" i="8"/>
  <c r="AE356" i="8"/>
  <c r="AE348" i="8"/>
  <c r="AE340" i="8"/>
  <c r="AE332" i="8"/>
  <c r="AE324" i="8"/>
  <c r="AE316" i="8"/>
  <c r="AE308" i="8"/>
  <c r="AE300" i="8"/>
  <c r="AE292" i="8"/>
  <c r="AE284" i="8"/>
  <c r="AE276" i="8"/>
  <c r="AE473" i="8"/>
  <c r="AE465" i="8"/>
  <c r="AE435" i="8"/>
  <c r="AE425" i="8"/>
  <c r="AE419" i="8"/>
  <c r="AE409" i="8"/>
  <c r="AE403" i="8"/>
  <c r="AE393" i="8"/>
  <c r="AE387" i="8"/>
  <c r="AE378" i="8"/>
  <c r="AE377" i="8"/>
  <c r="AE363" i="8"/>
  <c r="AE355" i="8"/>
  <c r="AE347" i="8"/>
  <c r="AE339" i="8"/>
  <c r="AE331" i="8"/>
  <c r="AE323" i="8"/>
  <c r="AE315" i="8"/>
  <c r="AE307" i="8"/>
  <c r="AE299" i="8"/>
  <c r="AE291" i="8"/>
  <c r="AE275" i="8"/>
  <c r="AE274" i="8"/>
  <c r="AE266" i="8"/>
  <c r="AE258" i="8"/>
  <c r="AE250" i="8"/>
  <c r="AE242" i="8"/>
  <c r="AE234" i="8"/>
  <c r="AE226" i="8"/>
  <c r="AE218" i="8"/>
  <c r="AE210" i="8"/>
  <c r="AE202" i="8"/>
  <c r="AE194" i="8"/>
  <c r="AE186" i="8"/>
  <c r="AE322" i="8"/>
  <c r="AE306" i="8"/>
  <c r="AE279" i="8"/>
  <c r="AE278" i="8"/>
  <c r="AE277" i="8"/>
  <c r="AE273" i="8"/>
  <c r="AE265" i="8"/>
  <c r="AE257" i="8"/>
  <c r="AE249" i="8"/>
  <c r="AE241" i="8"/>
  <c r="AE233" i="8"/>
  <c r="AE225" i="8"/>
  <c r="AE319" i="8"/>
  <c r="AE303" i="8"/>
  <c r="AE293" i="8"/>
  <c r="AE283" i="8"/>
  <c r="AE282" i="8"/>
  <c r="AE281" i="8"/>
  <c r="AE272" i="8"/>
  <c r="AE264" i="8"/>
  <c r="AE256" i="8"/>
  <c r="AE248" i="8"/>
  <c r="AE240" i="8"/>
  <c r="AE232" i="8"/>
  <c r="AE287" i="8"/>
  <c r="AE286" i="8"/>
  <c r="AE285" i="8"/>
  <c r="AE271" i="8"/>
  <c r="AE263" i="8"/>
  <c r="AE255" i="8"/>
  <c r="AE247" i="8"/>
  <c r="AE239" i="8"/>
  <c r="AE231" i="8"/>
  <c r="AE223" i="8"/>
  <c r="AE215" i="8"/>
  <c r="AE207" i="8"/>
  <c r="AE199" i="8"/>
  <c r="AE270" i="8"/>
  <c r="AE262" i="8"/>
  <c r="AE254" i="8"/>
  <c r="AE246" i="8"/>
  <c r="AE238" i="8"/>
  <c r="AE230" i="8"/>
  <c r="AE222" i="8"/>
  <c r="AE214" i="8"/>
  <c r="AE206" i="8"/>
  <c r="AE198" i="8"/>
  <c r="AE190" i="8"/>
  <c r="AE182" i="8"/>
  <c r="AE174" i="8"/>
  <c r="AE314" i="8"/>
  <c r="AE298" i="8"/>
  <c r="AE289" i="8"/>
  <c r="AE269" i="8"/>
  <c r="AE261" i="8"/>
  <c r="AE253" i="8"/>
  <c r="AE245" i="8"/>
  <c r="AE237" i="8"/>
  <c r="AE229" i="8"/>
  <c r="AE221" i="8"/>
  <c r="AE213" i="8"/>
  <c r="AE205" i="8"/>
  <c r="AE197" i="8"/>
  <c r="AE189" i="8"/>
  <c r="AE181" i="8"/>
  <c r="AE173" i="8"/>
  <c r="AE165" i="8"/>
  <c r="AE157" i="8"/>
  <c r="AE149" i="8"/>
  <c r="AE141" i="8"/>
  <c r="AE327" i="8"/>
  <c r="AE311" i="8"/>
  <c r="AE295" i="8"/>
  <c r="AE290" i="8"/>
  <c r="AE268" i="8"/>
  <c r="AE260" i="8"/>
  <c r="AE252" i="8"/>
  <c r="AE244" i="8"/>
  <c r="AE236" i="8"/>
  <c r="AE228" i="8"/>
  <c r="AE220" i="8"/>
  <c r="AE212" i="8"/>
  <c r="AE204" i="8"/>
  <c r="AE196" i="8"/>
  <c r="AE188" i="8"/>
  <c r="AE180" i="8"/>
  <c r="AE172" i="8"/>
  <c r="AE164" i="8"/>
  <c r="AE156" i="8"/>
  <c r="AE148" i="8"/>
  <c r="AE203" i="8"/>
  <c r="AE170" i="8"/>
  <c r="AE169" i="8"/>
  <c r="AE163" i="8"/>
  <c r="AE158" i="8"/>
  <c r="AE136" i="8"/>
  <c r="AE128" i="8"/>
  <c r="AE224" i="8"/>
  <c r="AE195" i="8"/>
  <c r="AE171" i="8"/>
  <c r="AE168" i="8"/>
  <c r="AE167" i="8"/>
  <c r="AE135" i="8"/>
  <c r="AE127" i="8"/>
  <c r="AE119" i="8"/>
  <c r="AE111" i="8"/>
  <c r="AE103" i="8"/>
  <c r="AE95" i="8"/>
  <c r="AE87" i="8"/>
  <c r="AE79" i="8"/>
  <c r="AE71" i="8"/>
  <c r="AE216" i="8"/>
  <c r="AE166" i="8"/>
  <c r="AE134" i="8"/>
  <c r="AE126" i="8"/>
  <c r="AE217" i="8"/>
  <c r="AE208" i="8"/>
  <c r="AE185" i="8"/>
  <c r="AE184" i="8"/>
  <c r="AE183" i="8"/>
  <c r="AE146" i="8"/>
  <c r="AE145" i="8"/>
  <c r="AE144" i="8"/>
  <c r="AE143" i="8"/>
  <c r="AE133" i="8"/>
  <c r="AE125" i="8"/>
  <c r="AE117" i="8"/>
  <c r="AE109" i="8"/>
  <c r="AE101" i="8"/>
  <c r="AE93" i="8"/>
  <c r="AE85" i="8"/>
  <c r="AE77" i="8"/>
  <c r="AE69" i="8"/>
  <c r="AE61" i="8"/>
  <c r="AE267" i="8"/>
  <c r="AE209" i="8"/>
  <c r="AE200" i="8"/>
  <c r="AE191" i="8"/>
  <c r="AE147" i="8"/>
  <c r="AE142" i="8"/>
  <c r="AE140" i="8"/>
  <c r="AE132" i="8"/>
  <c r="AE124" i="8"/>
  <c r="AE116" i="8"/>
  <c r="AE108" i="8"/>
  <c r="AE100" i="8"/>
  <c r="AE92" i="8"/>
  <c r="AE259" i="8"/>
  <c r="AE201" i="8"/>
  <c r="AE192" i="8"/>
  <c r="AE178" i="8"/>
  <c r="AE177" i="8"/>
  <c r="AE154" i="8"/>
  <c r="AE153" i="8"/>
  <c r="AE152" i="8"/>
  <c r="AE151" i="8"/>
  <c r="AE139" i="8"/>
  <c r="AE131" i="8"/>
  <c r="AE123" i="8"/>
  <c r="AE115" i="8"/>
  <c r="AE107" i="8"/>
  <c r="AE99" i="8"/>
  <c r="AE91" i="8"/>
  <c r="AE83" i="8"/>
  <c r="AE75" i="8"/>
  <c r="AE67" i="8"/>
  <c r="AE251" i="8"/>
  <c r="AE219" i="8"/>
  <c r="AE193" i="8"/>
  <c r="AE187" i="8"/>
  <c r="AE179" i="8"/>
  <c r="AE176" i="8"/>
  <c r="AE175" i="8"/>
  <c r="AE155" i="8"/>
  <c r="AE150" i="8"/>
  <c r="AE138" i="8"/>
  <c r="AE130" i="8"/>
  <c r="AE122" i="8"/>
  <c r="AE114" i="8"/>
  <c r="AE106" i="8"/>
  <c r="AE98" i="8"/>
  <c r="AE90" i="8"/>
  <c r="AE82" i="8"/>
  <c r="AE74" i="8"/>
  <c r="AE66" i="8"/>
  <c r="AE94" i="8"/>
  <c r="AE68" i="8"/>
  <c r="AE54" i="8"/>
  <c r="AE46" i="8"/>
  <c r="AE38" i="8"/>
  <c r="AE30" i="8"/>
  <c r="AE22" i="8"/>
  <c r="AE14" i="8"/>
  <c r="AE243" i="8"/>
  <c r="AE211" i="8"/>
  <c r="AE162" i="8"/>
  <c r="AE159" i="8"/>
  <c r="AE120" i="8"/>
  <c r="AE112" i="8"/>
  <c r="AE104" i="8"/>
  <c r="AE96" i="8"/>
  <c r="AE86" i="8"/>
  <c r="AE81" i="8"/>
  <c r="AE53" i="8"/>
  <c r="AE45" i="8"/>
  <c r="AE37" i="8"/>
  <c r="AE29" i="8"/>
  <c r="AE21" i="8"/>
  <c r="AE13" i="8"/>
  <c r="AE137" i="8"/>
  <c r="AE129" i="8"/>
  <c r="AE88" i="8"/>
  <c r="AE64" i="8"/>
  <c r="AE63" i="8"/>
  <c r="AE60" i="8"/>
  <c r="AE52" i="8"/>
  <c r="AE44" i="8"/>
  <c r="AE36" i="8"/>
  <c r="AE28" i="8"/>
  <c r="AE20" i="8"/>
  <c r="AE12" i="8"/>
  <c r="AE6" i="8"/>
  <c r="AE4" i="8"/>
  <c r="AE3" i="8"/>
  <c r="AE227" i="8"/>
  <c r="AE121" i="8"/>
  <c r="AE113" i="8"/>
  <c r="AE105" i="8"/>
  <c r="AE97" i="8"/>
  <c r="AE76" i="8"/>
  <c r="AE70" i="8"/>
  <c r="AE65" i="8"/>
  <c r="AE62" i="8"/>
  <c r="AE59" i="8"/>
  <c r="AE51" i="8"/>
  <c r="AE43" i="8"/>
  <c r="AE35" i="8"/>
  <c r="AE27" i="8"/>
  <c r="AE19" i="8"/>
  <c r="AE11" i="8"/>
  <c r="AE160" i="8"/>
  <c r="AE89" i="8"/>
  <c r="AE72" i="8"/>
  <c r="AE58" i="8"/>
  <c r="AE50" i="8"/>
  <c r="AE42" i="8"/>
  <c r="AE34" i="8"/>
  <c r="AE26" i="8"/>
  <c r="AE18" i="8"/>
  <c r="AE10" i="8"/>
  <c r="AE57" i="8"/>
  <c r="AE49" i="8"/>
  <c r="AE41" i="8"/>
  <c r="AE33" i="8"/>
  <c r="AE25" i="8"/>
  <c r="AE17" i="8"/>
  <c r="AE9" i="8"/>
  <c r="AE5" i="8"/>
  <c r="AE118" i="8"/>
  <c r="AE80" i="8"/>
  <c r="AE55" i="8"/>
  <c r="AE47" i="8"/>
  <c r="AE31" i="8"/>
  <c r="AE235" i="8"/>
  <c r="AE84" i="8"/>
  <c r="AE78" i="8"/>
  <c r="AE73" i="8"/>
  <c r="AE56" i="8"/>
  <c r="AE48" i="8"/>
  <c r="AE40" i="8"/>
  <c r="AE32" i="8"/>
  <c r="AE24" i="8"/>
  <c r="AE16" i="8"/>
  <c r="AE8" i="8"/>
  <c r="AE161" i="8"/>
  <c r="AE110" i="8"/>
  <c r="AE102" i="8"/>
  <c r="AE39" i="8"/>
  <c r="AE23" i="8"/>
  <c r="AE15" i="8"/>
  <c r="AE7" i="8"/>
  <c r="AC7" i="8"/>
  <c r="AH501" i="6"/>
  <c r="AH493" i="6"/>
  <c r="AH485" i="6"/>
  <c r="AH477" i="6"/>
  <c r="AH469" i="6"/>
  <c r="AH461" i="6"/>
  <c r="AH453" i="6"/>
  <c r="AH445" i="6"/>
  <c r="AH437" i="6"/>
  <c r="AH429" i="6"/>
  <c r="AH421" i="6"/>
  <c r="AH413" i="6"/>
  <c r="AH405" i="6"/>
  <c r="AH397" i="6"/>
  <c r="AH389" i="6"/>
  <c r="AH381" i="6"/>
  <c r="AH373" i="6"/>
  <c r="AH500" i="6"/>
  <c r="AH492" i="6"/>
  <c r="AH484" i="6"/>
  <c r="AH476" i="6"/>
  <c r="AH468" i="6"/>
  <c r="AH460" i="6"/>
  <c r="AH452" i="6"/>
  <c r="AH444" i="6"/>
  <c r="AH436" i="6"/>
  <c r="AH428" i="6"/>
  <c r="AH420" i="6"/>
  <c r="AH412" i="6"/>
  <c r="AH404" i="6"/>
  <c r="AH396" i="6"/>
  <c r="AH388" i="6"/>
  <c r="AH380" i="6"/>
  <c r="AH499" i="6"/>
  <c r="AH491" i="6"/>
  <c r="AH483" i="6"/>
  <c r="AH475" i="6"/>
  <c r="AH467" i="6"/>
  <c r="AH459" i="6"/>
  <c r="AH451" i="6"/>
  <c r="AH443" i="6"/>
  <c r="AH435" i="6"/>
  <c r="AH498" i="6"/>
  <c r="AH490" i="6"/>
  <c r="AH482" i="6"/>
  <c r="AH474" i="6"/>
  <c r="AH466" i="6"/>
  <c r="AH458" i="6"/>
  <c r="AH450" i="6"/>
  <c r="AH442" i="6"/>
  <c r="AH434" i="6"/>
  <c r="AH426" i="6"/>
  <c r="AH418" i="6"/>
  <c r="AH410" i="6"/>
  <c r="AH402" i="6"/>
  <c r="AH394" i="6"/>
  <c r="AH386" i="6"/>
  <c r="AH378" i="6"/>
  <c r="AH370" i="6"/>
  <c r="AH497" i="6"/>
  <c r="AH489" i="6"/>
  <c r="AH481" i="6"/>
  <c r="AH473" i="6"/>
  <c r="AH465" i="6"/>
  <c r="AH457" i="6"/>
  <c r="AH449" i="6"/>
  <c r="AH441" i="6"/>
  <c r="AH433" i="6"/>
  <c r="AH425" i="6"/>
  <c r="AH417" i="6"/>
  <c r="AH409" i="6"/>
  <c r="AH401" i="6"/>
  <c r="AH393" i="6"/>
  <c r="AH385" i="6"/>
  <c r="AH377" i="6"/>
  <c r="AH496" i="6"/>
  <c r="AH488" i="6"/>
  <c r="AH480" i="6"/>
  <c r="AH472" i="6"/>
  <c r="AH464" i="6"/>
  <c r="AH456" i="6"/>
  <c r="AH448" i="6"/>
  <c r="AH440" i="6"/>
  <c r="AH432" i="6"/>
  <c r="AH424" i="6"/>
  <c r="AH416" i="6"/>
  <c r="AH408" i="6"/>
  <c r="AH400" i="6"/>
  <c r="AH392" i="6"/>
  <c r="AH384" i="6"/>
  <c r="AH495" i="6"/>
  <c r="AH487" i="6"/>
  <c r="AH479" i="6"/>
  <c r="AH471" i="6"/>
  <c r="AH463" i="6"/>
  <c r="AH455" i="6"/>
  <c r="AH447" i="6"/>
  <c r="AH439" i="6"/>
  <c r="AH431" i="6"/>
  <c r="AH423" i="6"/>
  <c r="AH415" i="6"/>
  <c r="AH407" i="6"/>
  <c r="AH399" i="6"/>
  <c r="AH391" i="6"/>
  <c r="AH383" i="6"/>
  <c r="AH375" i="6"/>
  <c r="AH438" i="6"/>
  <c r="AH403" i="6"/>
  <c r="AH382" i="6"/>
  <c r="AH361" i="6"/>
  <c r="AH353" i="6"/>
  <c r="AH345" i="6"/>
  <c r="AH337" i="6"/>
  <c r="AH329" i="6"/>
  <c r="AH321" i="6"/>
  <c r="AH313" i="6"/>
  <c r="AH305" i="6"/>
  <c r="AH297" i="6"/>
  <c r="AH289" i="6"/>
  <c r="AH281" i="6"/>
  <c r="AH273" i="6"/>
  <c r="AH265" i="6"/>
  <c r="AH257" i="6"/>
  <c r="AH486" i="6"/>
  <c r="AH446" i="6"/>
  <c r="AH422" i="6"/>
  <c r="AH379" i="6"/>
  <c r="AH360" i="6"/>
  <c r="AH352" i="6"/>
  <c r="AH344" i="6"/>
  <c r="AH336" i="6"/>
  <c r="AH328" i="6"/>
  <c r="AH320" i="6"/>
  <c r="AH312" i="6"/>
  <c r="AH304" i="6"/>
  <c r="AH296" i="6"/>
  <c r="AH288" i="6"/>
  <c r="AH494" i="6"/>
  <c r="AH454" i="6"/>
  <c r="AH419" i="6"/>
  <c r="AH398" i="6"/>
  <c r="AH376" i="6"/>
  <c r="AH368" i="6"/>
  <c r="AH367" i="6"/>
  <c r="AH359" i="6"/>
  <c r="AH351" i="6"/>
  <c r="AH343" i="6"/>
  <c r="AH335" i="6"/>
  <c r="AH327" i="6"/>
  <c r="AH319" i="6"/>
  <c r="AH311" i="6"/>
  <c r="AH303" i="6"/>
  <c r="AH295" i="6"/>
  <c r="AH462" i="6"/>
  <c r="AH395" i="6"/>
  <c r="AH369" i="6"/>
  <c r="AH366" i="6"/>
  <c r="AH358" i="6"/>
  <c r="AH350" i="6"/>
  <c r="AH342" i="6"/>
  <c r="AH334" i="6"/>
  <c r="AH326" i="6"/>
  <c r="AH318" i="6"/>
  <c r="AH310" i="6"/>
  <c r="AH302" i="6"/>
  <c r="AH294" i="6"/>
  <c r="AH286" i="6"/>
  <c r="AH278" i="6"/>
  <c r="AH270" i="6"/>
  <c r="AH262" i="6"/>
  <c r="AH254" i="6"/>
  <c r="AH414" i="6"/>
  <c r="AH372" i="6"/>
  <c r="AH371" i="6"/>
  <c r="AH365" i="6"/>
  <c r="AH357" i="6"/>
  <c r="AH349" i="6"/>
  <c r="AH341" i="6"/>
  <c r="AH333" i="6"/>
  <c r="AH325" i="6"/>
  <c r="AH317" i="6"/>
  <c r="AH309" i="6"/>
  <c r="AH301" i="6"/>
  <c r="AH293" i="6"/>
  <c r="AH285" i="6"/>
  <c r="AH277" i="6"/>
  <c r="AH269" i="6"/>
  <c r="AH261" i="6"/>
  <c r="AH470" i="6"/>
  <c r="AH411" i="6"/>
  <c r="AH390" i="6"/>
  <c r="AH364" i="6"/>
  <c r="AH356" i="6"/>
  <c r="AH348" i="6"/>
  <c r="AH340" i="6"/>
  <c r="AH332" i="6"/>
  <c r="AH324" i="6"/>
  <c r="AH316" i="6"/>
  <c r="AH308" i="6"/>
  <c r="AH300" i="6"/>
  <c r="AH292" i="6"/>
  <c r="AH284" i="6"/>
  <c r="AH276" i="6"/>
  <c r="AH268" i="6"/>
  <c r="AH260" i="6"/>
  <c r="AH387" i="6"/>
  <c r="AH374" i="6"/>
  <c r="AH363" i="6"/>
  <c r="AH355" i="6"/>
  <c r="AH347" i="6"/>
  <c r="AH339" i="6"/>
  <c r="AH331" i="6"/>
  <c r="AH323" i="6"/>
  <c r="AH315" i="6"/>
  <c r="AH307" i="6"/>
  <c r="AH299" i="6"/>
  <c r="AH291" i="6"/>
  <c r="AH283" i="6"/>
  <c r="AH275" i="6"/>
  <c r="AH267" i="6"/>
  <c r="AH259" i="6"/>
  <c r="AH430" i="6"/>
  <c r="AH314" i="6"/>
  <c r="AH282" i="6"/>
  <c r="AH274" i="6"/>
  <c r="AH256" i="6"/>
  <c r="AH251" i="6"/>
  <c r="AH243" i="6"/>
  <c r="AH235" i="6"/>
  <c r="AH227" i="6"/>
  <c r="AH219" i="6"/>
  <c r="AH211" i="6"/>
  <c r="AH203" i="6"/>
  <c r="AH195" i="6"/>
  <c r="AH187" i="6"/>
  <c r="AH179" i="6"/>
  <c r="AH171" i="6"/>
  <c r="AH163" i="6"/>
  <c r="AH155" i="6"/>
  <c r="AH322" i="6"/>
  <c r="AH266" i="6"/>
  <c r="AH250" i="6"/>
  <c r="AH242" i="6"/>
  <c r="AH234" i="6"/>
  <c r="AH226" i="6"/>
  <c r="AH218" i="6"/>
  <c r="AH210" i="6"/>
  <c r="AH202" i="6"/>
  <c r="AH194" i="6"/>
  <c r="AH186" i="6"/>
  <c r="AH178" i="6"/>
  <c r="AH170" i="6"/>
  <c r="AH162" i="6"/>
  <c r="AH154" i="6"/>
  <c r="AH146" i="6"/>
  <c r="AH330" i="6"/>
  <c r="AH258" i="6"/>
  <c r="AH249" i="6"/>
  <c r="AH241" i="6"/>
  <c r="AH233" i="6"/>
  <c r="AH225" i="6"/>
  <c r="AH217" i="6"/>
  <c r="AH209" i="6"/>
  <c r="AH201" i="6"/>
  <c r="AH193" i="6"/>
  <c r="AH185" i="6"/>
  <c r="AH177" i="6"/>
  <c r="AH169" i="6"/>
  <c r="AH161" i="6"/>
  <c r="AH153" i="6"/>
  <c r="AH338" i="6"/>
  <c r="AH248" i="6"/>
  <c r="AH240" i="6"/>
  <c r="AH232" i="6"/>
  <c r="AH224" i="6"/>
  <c r="AH216" i="6"/>
  <c r="AH208" i="6"/>
  <c r="AH200" i="6"/>
  <c r="AH192" i="6"/>
  <c r="AH184" i="6"/>
  <c r="AH176" i="6"/>
  <c r="AH168" i="6"/>
  <c r="AH160" i="6"/>
  <c r="AH152" i="6"/>
  <c r="AH144" i="6"/>
  <c r="AH346" i="6"/>
  <c r="AH287" i="6"/>
  <c r="AH279" i="6"/>
  <c r="AH271" i="6"/>
  <c r="AH247" i="6"/>
  <c r="AH239" i="6"/>
  <c r="AH231" i="6"/>
  <c r="AH223" i="6"/>
  <c r="AH215" i="6"/>
  <c r="AH207" i="6"/>
  <c r="AH199" i="6"/>
  <c r="AH191" i="6"/>
  <c r="AH183" i="6"/>
  <c r="AH175" i="6"/>
  <c r="AH167" i="6"/>
  <c r="AH159" i="6"/>
  <c r="AH151" i="6"/>
  <c r="AH478" i="6"/>
  <c r="AH406" i="6"/>
  <c r="AH354" i="6"/>
  <c r="AH290" i="6"/>
  <c r="AH263" i="6"/>
  <c r="AH246" i="6"/>
  <c r="AH238" i="6"/>
  <c r="AH230" i="6"/>
  <c r="AH222" i="6"/>
  <c r="AH214" i="6"/>
  <c r="AH206" i="6"/>
  <c r="AH198" i="6"/>
  <c r="AH190" i="6"/>
  <c r="AH182" i="6"/>
  <c r="AH174" i="6"/>
  <c r="AH166" i="6"/>
  <c r="AH158" i="6"/>
  <c r="AH150" i="6"/>
  <c r="AH427" i="6"/>
  <c r="AH362" i="6"/>
  <c r="AH298" i="6"/>
  <c r="AH280" i="6"/>
  <c r="AH272" i="6"/>
  <c r="AH253" i="6"/>
  <c r="AH245" i="6"/>
  <c r="AH237" i="6"/>
  <c r="AH229" i="6"/>
  <c r="AH221" i="6"/>
  <c r="AH213" i="6"/>
  <c r="AH205" i="6"/>
  <c r="AH197" i="6"/>
  <c r="AH189" i="6"/>
  <c r="AH181" i="6"/>
  <c r="AH173" i="6"/>
  <c r="AH165" i="6"/>
  <c r="AH157" i="6"/>
  <c r="AH149" i="6"/>
  <c r="AH306" i="6"/>
  <c r="AH244" i="6"/>
  <c r="AH236" i="6"/>
  <c r="AH228" i="6"/>
  <c r="AH136" i="6"/>
  <c r="AH128" i="6"/>
  <c r="AH120" i="6"/>
  <c r="AH112" i="6"/>
  <c r="AH104" i="6"/>
  <c r="AH96" i="6"/>
  <c r="AH88" i="6"/>
  <c r="AH80" i="6"/>
  <c r="AH72" i="6"/>
  <c r="AH64" i="6"/>
  <c r="AH56" i="6"/>
  <c r="AH48" i="6"/>
  <c r="AH40" i="6"/>
  <c r="AH32" i="6"/>
  <c r="AH24" i="6"/>
  <c r="AH16" i="6"/>
  <c r="AH220" i="6"/>
  <c r="AH212" i="6"/>
  <c r="AH204" i="6"/>
  <c r="AH196" i="6"/>
  <c r="AH188" i="6"/>
  <c r="AH180" i="6"/>
  <c r="AH172" i="6"/>
  <c r="AH164" i="6"/>
  <c r="AH156" i="6"/>
  <c r="AH143" i="6"/>
  <c r="AH135" i="6"/>
  <c r="AH127" i="6"/>
  <c r="AH119" i="6"/>
  <c r="AH111" i="6"/>
  <c r="AH103" i="6"/>
  <c r="AH95" i="6"/>
  <c r="AH87" i="6"/>
  <c r="AH79" i="6"/>
  <c r="AH71" i="6"/>
  <c r="AH63" i="6"/>
  <c r="AH55" i="6"/>
  <c r="AH47" i="6"/>
  <c r="AH39" i="6"/>
  <c r="AH31" i="6"/>
  <c r="AH23" i="6"/>
  <c r="AH15" i="6"/>
  <c r="AH7" i="6"/>
  <c r="AH147" i="6"/>
  <c r="AH142" i="6"/>
  <c r="AH134" i="6"/>
  <c r="AH126" i="6"/>
  <c r="AH118" i="6"/>
  <c r="AH110" i="6"/>
  <c r="AH102" i="6"/>
  <c r="AH94" i="6"/>
  <c r="AH86" i="6"/>
  <c r="AH78" i="6"/>
  <c r="AH70" i="6"/>
  <c r="AH62" i="6"/>
  <c r="AH54" i="6"/>
  <c r="AH46" i="6"/>
  <c r="AH38" i="6"/>
  <c r="AH30" i="6"/>
  <c r="AH22" i="6"/>
  <c r="AH14" i="6"/>
  <c r="AH148" i="6"/>
  <c r="AH141" i="6"/>
  <c r="AH133" i="6"/>
  <c r="AH125" i="6"/>
  <c r="AH117" i="6"/>
  <c r="AH109" i="6"/>
  <c r="AH101" i="6"/>
  <c r="AH93" i="6"/>
  <c r="AH85" i="6"/>
  <c r="AH77" i="6"/>
  <c r="AH69" i="6"/>
  <c r="AH61" i="6"/>
  <c r="AH53" i="6"/>
  <c r="AH45" i="6"/>
  <c r="AH37" i="6"/>
  <c r="AH29" i="6"/>
  <c r="AH21" i="6"/>
  <c r="AH13" i="6"/>
  <c r="AH140" i="6"/>
  <c r="AH132" i="6"/>
  <c r="AH124" i="6"/>
  <c r="AH116" i="6"/>
  <c r="AH108" i="6"/>
  <c r="AH100" i="6"/>
  <c r="AH92" i="6"/>
  <c r="AH84" i="6"/>
  <c r="AH76" i="6"/>
  <c r="AH68" i="6"/>
  <c r="AH60" i="6"/>
  <c r="AH52" i="6"/>
  <c r="AH44" i="6"/>
  <c r="AH36" i="6"/>
  <c r="AH139" i="6"/>
  <c r="AH131" i="6"/>
  <c r="AH123" i="6"/>
  <c r="AH115" i="6"/>
  <c r="AH107" i="6"/>
  <c r="AH99" i="6"/>
  <c r="AH91" i="6"/>
  <c r="AH83" i="6"/>
  <c r="AH75" i="6"/>
  <c r="AH67" i="6"/>
  <c r="AH59" i="6"/>
  <c r="AH51" i="6"/>
  <c r="AH43" i="6"/>
  <c r="AH35" i="6"/>
  <c r="AH27" i="6"/>
  <c r="AH19" i="6"/>
  <c r="AH11" i="6"/>
  <c r="AH264" i="6"/>
  <c r="AH138" i="6"/>
  <c r="AH130" i="6"/>
  <c r="AH122" i="6"/>
  <c r="AH114" i="6"/>
  <c r="AH106" i="6"/>
  <c r="AH98" i="6"/>
  <c r="AH90" i="6"/>
  <c r="AH82" i="6"/>
  <c r="AH74" i="6"/>
  <c r="AH66" i="6"/>
  <c r="AH58" i="6"/>
  <c r="AH50" i="6"/>
  <c r="AH42" i="6"/>
  <c r="AH34" i="6"/>
  <c r="AH26" i="6"/>
  <c r="AH18" i="6"/>
  <c r="AH10" i="6"/>
  <c r="AH252" i="6"/>
  <c r="AH137" i="6"/>
  <c r="AH129" i="6"/>
  <c r="AH28" i="6"/>
  <c r="AH12" i="6"/>
  <c r="AH6" i="6"/>
  <c r="AH5" i="6"/>
  <c r="AH255" i="6"/>
  <c r="AH121" i="6"/>
  <c r="AH25" i="6"/>
  <c r="AH113" i="6"/>
  <c r="AH8" i="6"/>
  <c r="AH57" i="6"/>
  <c r="AH105" i="6"/>
  <c r="AH9" i="6"/>
  <c r="AH97" i="6"/>
  <c r="AH20" i="6"/>
  <c r="AH4" i="6"/>
  <c r="AH145" i="6"/>
  <c r="AH65" i="6"/>
  <c r="AH41" i="6"/>
  <c r="AH33" i="6"/>
  <c r="AH89" i="6"/>
  <c r="AH81" i="6"/>
  <c r="AH17" i="6"/>
  <c r="AH3" i="6"/>
  <c r="AH73" i="6"/>
  <c r="AH49" i="6"/>
  <c r="AG494" i="6"/>
  <c r="AG486" i="6"/>
  <c r="AG478" i="6"/>
  <c r="AG470" i="6"/>
  <c r="AG462" i="6"/>
  <c r="AG454" i="6"/>
  <c r="AG446" i="6"/>
  <c r="AG438" i="6"/>
  <c r="AG430" i="6"/>
  <c r="AG422" i="6"/>
  <c r="AG414" i="6"/>
  <c r="AG406" i="6"/>
  <c r="AG398" i="6"/>
  <c r="AG390" i="6"/>
  <c r="AG382" i="6"/>
  <c r="AG374" i="6"/>
  <c r="AG501" i="6"/>
  <c r="AG493" i="6"/>
  <c r="AG485" i="6"/>
  <c r="AG477" i="6"/>
  <c r="AG469" i="6"/>
  <c r="AG461" i="6"/>
  <c r="AG453" i="6"/>
  <c r="AG445" i="6"/>
  <c r="AG437" i="6"/>
  <c r="AG429" i="6"/>
  <c r="AG421" i="6"/>
  <c r="AG413" i="6"/>
  <c r="AG405" i="6"/>
  <c r="AG397" i="6"/>
  <c r="AG389" i="6"/>
  <c r="AG381" i="6"/>
  <c r="AG500" i="6"/>
  <c r="AG492" i="6"/>
  <c r="AG484" i="6"/>
  <c r="AG476" i="6"/>
  <c r="AG468" i="6"/>
  <c r="AG460" i="6"/>
  <c r="AG452" i="6"/>
  <c r="AG444" i="6"/>
  <c r="AG436" i="6"/>
  <c r="AG499" i="6"/>
  <c r="AG491" i="6"/>
  <c r="AG483" i="6"/>
  <c r="AG475" i="6"/>
  <c r="AG467" i="6"/>
  <c r="AG459" i="6"/>
  <c r="AG451" i="6"/>
  <c r="AG443" i="6"/>
  <c r="AG435" i="6"/>
  <c r="AG427" i="6"/>
  <c r="AG419" i="6"/>
  <c r="AG411" i="6"/>
  <c r="AG403" i="6"/>
  <c r="AG395" i="6"/>
  <c r="AG387" i="6"/>
  <c r="AG379" i="6"/>
  <c r="AG371" i="6"/>
  <c r="AG498" i="6"/>
  <c r="AG490" i="6"/>
  <c r="AG482" i="6"/>
  <c r="AG474" i="6"/>
  <c r="AG466" i="6"/>
  <c r="AG458" i="6"/>
  <c r="AG450" i="6"/>
  <c r="AG442" i="6"/>
  <c r="AG434" i="6"/>
  <c r="AG426" i="6"/>
  <c r="AG418" i="6"/>
  <c r="AG410" i="6"/>
  <c r="AG402" i="6"/>
  <c r="AG394" i="6"/>
  <c r="AG386" i="6"/>
  <c r="AG378" i="6"/>
  <c r="AG497" i="6"/>
  <c r="AG489" i="6"/>
  <c r="AG481" i="6"/>
  <c r="AG473" i="6"/>
  <c r="AG465" i="6"/>
  <c r="AG457" i="6"/>
  <c r="AG449" i="6"/>
  <c r="AG441" i="6"/>
  <c r="AG433" i="6"/>
  <c r="AG425" i="6"/>
  <c r="AG417" i="6"/>
  <c r="AG409" i="6"/>
  <c r="AG401" i="6"/>
  <c r="AG393" i="6"/>
  <c r="AG385" i="6"/>
  <c r="AG496" i="6"/>
  <c r="AG488" i="6"/>
  <c r="AG480" i="6"/>
  <c r="AG472" i="6"/>
  <c r="AG464" i="6"/>
  <c r="AG456" i="6"/>
  <c r="AG448" i="6"/>
  <c r="AG440" i="6"/>
  <c r="AG432" i="6"/>
  <c r="AG424" i="6"/>
  <c r="AG416" i="6"/>
  <c r="AG408" i="6"/>
  <c r="AG400" i="6"/>
  <c r="AG392" i="6"/>
  <c r="AG384" i="6"/>
  <c r="AG376" i="6"/>
  <c r="AG368" i="6"/>
  <c r="AG471" i="6"/>
  <c r="AG412" i="6"/>
  <c r="AG375" i="6"/>
  <c r="AG362" i="6"/>
  <c r="AG354" i="6"/>
  <c r="AG346" i="6"/>
  <c r="AG338" i="6"/>
  <c r="AG330" i="6"/>
  <c r="AG322" i="6"/>
  <c r="AG314" i="6"/>
  <c r="AG306" i="6"/>
  <c r="AG298" i="6"/>
  <c r="AG290" i="6"/>
  <c r="AG282" i="6"/>
  <c r="AG274" i="6"/>
  <c r="AG266" i="6"/>
  <c r="AG258" i="6"/>
  <c r="AG431" i="6"/>
  <c r="AG407" i="6"/>
  <c r="AG388" i="6"/>
  <c r="AG361" i="6"/>
  <c r="AG353" i="6"/>
  <c r="AG345" i="6"/>
  <c r="AG337" i="6"/>
  <c r="AG329" i="6"/>
  <c r="AG321" i="6"/>
  <c r="AG313" i="6"/>
  <c r="AG305" i="6"/>
  <c r="AG297" i="6"/>
  <c r="AG289" i="6"/>
  <c r="AG479" i="6"/>
  <c r="AG439" i="6"/>
  <c r="AG428" i="6"/>
  <c r="AG383" i="6"/>
  <c r="AG360" i="6"/>
  <c r="AG352" i="6"/>
  <c r="AG344" i="6"/>
  <c r="AG336" i="6"/>
  <c r="AG328" i="6"/>
  <c r="AG320" i="6"/>
  <c r="AG312" i="6"/>
  <c r="AG304" i="6"/>
  <c r="AG296" i="6"/>
  <c r="AG447" i="6"/>
  <c r="AG423" i="6"/>
  <c r="AG404" i="6"/>
  <c r="AG367" i="6"/>
  <c r="AG359" i="6"/>
  <c r="AG351" i="6"/>
  <c r="AG343" i="6"/>
  <c r="AG335" i="6"/>
  <c r="AG327" i="6"/>
  <c r="AG319" i="6"/>
  <c r="AG311" i="6"/>
  <c r="AG303" i="6"/>
  <c r="AG295" i="6"/>
  <c r="AG287" i="6"/>
  <c r="AG279" i="6"/>
  <c r="AG271" i="6"/>
  <c r="AG263" i="6"/>
  <c r="AG255" i="6"/>
  <c r="AG487" i="6"/>
  <c r="AG455" i="6"/>
  <c r="AG399" i="6"/>
  <c r="AG380" i="6"/>
  <c r="AG377" i="6"/>
  <c r="AG370" i="6"/>
  <c r="AG369" i="6"/>
  <c r="AG366" i="6"/>
  <c r="AG358" i="6"/>
  <c r="AG350" i="6"/>
  <c r="AG342" i="6"/>
  <c r="AG334" i="6"/>
  <c r="AG326" i="6"/>
  <c r="AG318" i="6"/>
  <c r="AG310" i="6"/>
  <c r="AG302" i="6"/>
  <c r="AG294" i="6"/>
  <c r="AG286" i="6"/>
  <c r="AG278" i="6"/>
  <c r="AG270" i="6"/>
  <c r="AG262" i="6"/>
  <c r="AG495" i="6"/>
  <c r="AG420" i="6"/>
  <c r="AG373" i="6"/>
  <c r="AG372" i="6"/>
  <c r="AG365" i="6"/>
  <c r="AG357" i="6"/>
  <c r="AG349" i="6"/>
  <c r="AG341" i="6"/>
  <c r="AG333" i="6"/>
  <c r="AG325" i="6"/>
  <c r="AG317" i="6"/>
  <c r="AG309" i="6"/>
  <c r="AG301" i="6"/>
  <c r="AG293" i="6"/>
  <c r="AG285" i="6"/>
  <c r="AG277" i="6"/>
  <c r="AG269" i="6"/>
  <c r="AG261" i="6"/>
  <c r="AG463" i="6"/>
  <c r="AG415" i="6"/>
  <c r="AG396" i="6"/>
  <c r="AG364" i="6"/>
  <c r="AG356" i="6"/>
  <c r="AG348" i="6"/>
  <c r="AG340" i="6"/>
  <c r="AG332" i="6"/>
  <c r="AG324" i="6"/>
  <c r="AG316" i="6"/>
  <c r="AG308" i="6"/>
  <c r="AG300" i="6"/>
  <c r="AG292" i="6"/>
  <c r="AG284" i="6"/>
  <c r="AG276" i="6"/>
  <c r="AG268" i="6"/>
  <c r="AG260" i="6"/>
  <c r="AG391" i="6"/>
  <c r="AG363" i="6"/>
  <c r="AG299" i="6"/>
  <c r="AG265" i="6"/>
  <c r="AG264" i="6"/>
  <c r="AG252" i="6"/>
  <c r="AG244" i="6"/>
  <c r="AG236" i="6"/>
  <c r="AG228" i="6"/>
  <c r="AG220" i="6"/>
  <c r="AG212" i="6"/>
  <c r="AG204" i="6"/>
  <c r="AG196" i="6"/>
  <c r="AG188" i="6"/>
  <c r="AG180" i="6"/>
  <c r="AG172" i="6"/>
  <c r="AG164" i="6"/>
  <c r="AG156" i="6"/>
  <c r="AG307" i="6"/>
  <c r="AG283" i="6"/>
  <c r="AG275" i="6"/>
  <c r="AG257" i="6"/>
  <c r="AG256" i="6"/>
  <c r="AG251" i="6"/>
  <c r="AG243" i="6"/>
  <c r="AG235" i="6"/>
  <c r="AG227" i="6"/>
  <c r="AG219" i="6"/>
  <c r="AG211" i="6"/>
  <c r="AG203" i="6"/>
  <c r="AG195" i="6"/>
  <c r="AG187" i="6"/>
  <c r="AG179" i="6"/>
  <c r="AG171" i="6"/>
  <c r="AG163" i="6"/>
  <c r="AG155" i="6"/>
  <c r="AG147" i="6"/>
  <c r="AG315" i="6"/>
  <c r="AG267" i="6"/>
  <c r="AG250" i="6"/>
  <c r="AG242" i="6"/>
  <c r="AG234" i="6"/>
  <c r="AG226" i="6"/>
  <c r="AG218" i="6"/>
  <c r="AG210" i="6"/>
  <c r="AG202" i="6"/>
  <c r="AG194" i="6"/>
  <c r="AG186" i="6"/>
  <c r="AG178" i="6"/>
  <c r="AG170" i="6"/>
  <c r="AG162" i="6"/>
  <c r="AG154" i="6"/>
  <c r="AG323" i="6"/>
  <c r="AG259" i="6"/>
  <c r="AG249" i="6"/>
  <c r="AG241" i="6"/>
  <c r="AG233" i="6"/>
  <c r="AG225" i="6"/>
  <c r="AG217" i="6"/>
  <c r="AG209" i="6"/>
  <c r="AG201" i="6"/>
  <c r="AG193" i="6"/>
  <c r="AG185" i="6"/>
  <c r="AG177" i="6"/>
  <c r="AG169" i="6"/>
  <c r="AG161" i="6"/>
  <c r="AG153" i="6"/>
  <c r="AG145" i="6"/>
  <c r="AG331" i="6"/>
  <c r="AG248" i="6"/>
  <c r="AG240" i="6"/>
  <c r="AG232" i="6"/>
  <c r="AG224" i="6"/>
  <c r="AG216" i="6"/>
  <c r="AG208" i="6"/>
  <c r="AG200" i="6"/>
  <c r="AG192" i="6"/>
  <c r="AG184" i="6"/>
  <c r="AG176" i="6"/>
  <c r="AG168" i="6"/>
  <c r="AG160" i="6"/>
  <c r="AG152" i="6"/>
  <c r="AG144" i="6"/>
  <c r="AG339" i="6"/>
  <c r="AG247" i="6"/>
  <c r="AG239" i="6"/>
  <c r="AG231" i="6"/>
  <c r="AG223" i="6"/>
  <c r="AG215" i="6"/>
  <c r="AG207" i="6"/>
  <c r="AG199" i="6"/>
  <c r="AG191" i="6"/>
  <c r="AG183" i="6"/>
  <c r="AG175" i="6"/>
  <c r="AG167" i="6"/>
  <c r="AG159" i="6"/>
  <c r="AG151" i="6"/>
  <c r="AG347" i="6"/>
  <c r="AG246" i="6"/>
  <c r="AG238" i="6"/>
  <c r="AG230" i="6"/>
  <c r="AG222" i="6"/>
  <c r="AG214" i="6"/>
  <c r="AG206" i="6"/>
  <c r="AG198" i="6"/>
  <c r="AG190" i="6"/>
  <c r="AG182" i="6"/>
  <c r="AG174" i="6"/>
  <c r="AG166" i="6"/>
  <c r="AG158" i="6"/>
  <c r="AG150" i="6"/>
  <c r="AG280" i="6"/>
  <c r="AG137" i="6"/>
  <c r="AG129" i="6"/>
  <c r="AG121" i="6"/>
  <c r="AG113" i="6"/>
  <c r="AG105" i="6"/>
  <c r="AG97" i="6"/>
  <c r="AG89" i="6"/>
  <c r="AG81" i="6"/>
  <c r="AG73" i="6"/>
  <c r="AG65" i="6"/>
  <c r="AG57" i="6"/>
  <c r="AG49" i="6"/>
  <c r="AG41" i="6"/>
  <c r="AG33" i="6"/>
  <c r="AG25" i="6"/>
  <c r="AG17" i="6"/>
  <c r="AG288" i="6"/>
  <c r="AG273" i="6"/>
  <c r="AG146" i="6"/>
  <c r="AG136" i="6"/>
  <c r="AG128" i="6"/>
  <c r="AG120" i="6"/>
  <c r="AG112" i="6"/>
  <c r="AG104" i="6"/>
  <c r="AG96" i="6"/>
  <c r="AG88" i="6"/>
  <c r="AG80" i="6"/>
  <c r="AG72" i="6"/>
  <c r="AG64" i="6"/>
  <c r="AG56" i="6"/>
  <c r="AG48" i="6"/>
  <c r="AG40" i="6"/>
  <c r="AG32" i="6"/>
  <c r="AG24" i="6"/>
  <c r="AG16" i="6"/>
  <c r="AG8" i="6"/>
  <c r="AG291" i="6"/>
  <c r="AG281" i="6"/>
  <c r="AG253" i="6"/>
  <c r="AG245" i="6"/>
  <c r="AG143" i="6"/>
  <c r="AG135" i="6"/>
  <c r="AG127" i="6"/>
  <c r="AG119" i="6"/>
  <c r="AG111" i="6"/>
  <c r="AG103" i="6"/>
  <c r="AG95" i="6"/>
  <c r="AG87" i="6"/>
  <c r="AG79" i="6"/>
  <c r="AG71" i="6"/>
  <c r="AG63" i="6"/>
  <c r="AG55" i="6"/>
  <c r="AG47" i="6"/>
  <c r="AG39" i="6"/>
  <c r="AG31" i="6"/>
  <c r="AG23" i="6"/>
  <c r="AG15" i="6"/>
  <c r="AG237" i="6"/>
  <c r="AG229" i="6"/>
  <c r="AG221" i="6"/>
  <c r="AG142" i="6"/>
  <c r="AG134" i="6"/>
  <c r="AG126" i="6"/>
  <c r="AG118" i="6"/>
  <c r="AG110" i="6"/>
  <c r="AG102" i="6"/>
  <c r="AG94" i="6"/>
  <c r="AG86" i="6"/>
  <c r="AG78" i="6"/>
  <c r="AG70" i="6"/>
  <c r="AG62" i="6"/>
  <c r="AG54" i="6"/>
  <c r="AG46" i="6"/>
  <c r="AG38" i="6"/>
  <c r="AG30" i="6"/>
  <c r="AG22" i="6"/>
  <c r="AG14" i="6"/>
  <c r="AG254" i="6"/>
  <c r="AG213" i="6"/>
  <c r="AG205" i="6"/>
  <c r="AG197" i="6"/>
  <c r="AG189" i="6"/>
  <c r="AG181" i="6"/>
  <c r="AG173" i="6"/>
  <c r="AG165" i="6"/>
  <c r="AG157" i="6"/>
  <c r="AG148" i="6"/>
  <c r="AG141" i="6"/>
  <c r="AG133" i="6"/>
  <c r="AG125" i="6"/>
  <c r="AG117" i="6"/>
  <c r="AG109" i="6"/>
  <c r="AG101" i="6"/>
  <c r="AG93" i="6"/>
  <c r="AG85" i="6"/>
  <c r="AG77" i="6"/>
  <c r="AG69" i="6"/>
  <c r="AG61" i="6"/>
  <c r="AG53" i="6"/>
  <c r="AG45" i="6"/>
  <c r="AG37" i="6"/>
  <c r="AG149" i="6"/>
  <c r="AG140" i="6"/>
  <c r="AG132" i="6"/>
  <c r="AG124" i="6"/>
  <c r="AG116" i="6"/>
  <c r="AG108" i="6"/>
  <c r="AG100" i="6"/>
  <c r="AG92" i="6"/>
  <c r="AG84" i="6"/>
  <c r="AG76" i="6"/>
  <c r="AG68" i="6"/>
  <c r="AG60" i="6"/>
  <c r="AG52" i="6"/>
  <c r="AG44" i="6"/>
  <c r="AG36" i="6"/>
  <c r="AG28" i="6"/>
  <c r="AG20" i="6"/>
  <c r="AG12" i="6"/>
  <c r="AG6" i="6"/>
  <c r="AG355" i="6"/>
  <c r="AG139" i="6"/>
  <c r="AG131" i="6"/>
  <c r="AG123" i="6"/>
  <c r="AG115" i="6"/>
  <c r="AG107" i="6"/>
  <c r="AG99" i="6"/>
  <c r="AG91" i="6"/>
  <c r="AG83" i="6"/>
  <c r="AG75" i="6"/>
  <c r="AG67" i="6"/>
  <c r="AG59" i="6"/>
  <c r="AG51" i="6"/>
  <c r="AG43" i="6"/>
  <c r="AG35" i="6"/>
  <c r="AG27" i="6"/>
  <c r="AG19" i="6"/>
  <c r="AG11" i="6"/>
  <c r="AG90" i="6"/>
  <c r="AG82" i="6"/>
  <c r="AG74" i="6"/>
  <c r="AG18" i="6"/>
  <c r="AG138" i="6"/>
  <c r="AG66" i="6"/>
  <c r="AG58" i="6"/>
  <c r="AG50" i="6"/>
  <c r="AG42" i="6"/>
  <c r="AG34" i="6"/>
  <c r="AG7" i="6"/>
  <c r="AG5" i="6"/>
  <c r="AG130" i="6"/>
  <c r="AG29" i="6"/>
  <c r="AG13" i="6"/>
  <c r="AG3" i="6"/>
  <c r="AG272" i="6"/>
  <c r="AG122" i="6"/>
  <c r="AG21" i="6"/>
  <c r="AG114" i="6"/>
  <c r="AG26" i="6"/>
  <c r="AG9" i="6"/>
  <c r="AG106" i="6"/>
  <c r="AG10" i="6"/>
  <c r="AG4" i="6"/>
  <c r="AG98" i="6"/>
  <c r="AF495" i="6"/>
  <c r="AF487" i="6"/>
  <c r="AF479" i="6"/>
  <c r="AF471" i="6"/>
  <c r="AF463" i="6"/>
  <c r="AF455" i="6"/>
  <c r="AF447" i="6"/>
  <c r="AF439" i="6"/>
  <c r="AF431" i="6"/>
  <c r="AF423" i="6"/>
  <c r="AF415" i="6"/>
  <c r="AF407" i="6"/>
  <c r="AF399" i="6"/>
  <c r="AF391" i="6"/>
  <c r="AF383" i="6"/>
  <c r="AF375" i="6"/>
  <c r="AF494" i="6"/>
  <c r="AF486" i="6"/>
  <c r="AF478" i="6"/>
  <c r="AF470" i="6"/>
  <c r="AF462" i="6"/>
  <c r="AF454" i="6"/>
  <c r="AF446" i="6"/>
  <c r="AF438" i="6"/>
  <c r="AF430" i="6"/>
  <c r="AF422" i="6"/>
  <c r="AF414" i="6"/>
  <c r="AF406" i="6"/>
  <c r="AF398" i="6"/>
  <c r="AF390" i="6"/>
  <c r="AF382" i="6"/>
  <c r="AF501" i="6"/>
  <c r="AF493" i="6"/>
  <c r="AF485" i="6"/>
  <c r="AF477" i="6"/>
  <c r="AF469" i="6"/>
  <c r="AF461" i="6"/>
  <c r="AF453" i="6"/>
  <c r="AF445" i="6"/>
  <c r="AF437" i="6"/>
  <c r="AF500" i="6"/>
  <c r="AF492" i="6"/>
  <c r="AF484" i="6"/>
  <c r="AF476" i="6"/>
  <c r="AF468" i="6"/>
  <c r="AF460" i="6"/>
  <c r="AF452" i="6"/>
  <c r="AF444" i="6"/>
  <c r="AF436" i="6"/>
  <c r="AF428" i="6"/>
  <c r="AF420" i="6"/>
  <c r="AF412" i="6"/>
  <c r="AF404" i="6"/>
  <c r="AF396" i="6"/>
  <c r="AF388" i="6"/>
  <c r="AF380" i="6"/>
  <c r="AF372" i="6"/>
  <c r="AF499" i="6"/>
  <c r="AF491" i="6"/>
  <c r="AF483" i="6"/>
  <c r="AF475" i="6"/>
  <c r="AF467" i="6"/>
  <c r="AF459" i="6"/>
  <c r="AF451" i="6"/>
  <c r="AF443" i="6"/>
  <c r="AF435" i="6"/>
  <c r="AF427" i="6"/>
  <c r="AF419" i="6"/>
  <c r="AF411" i="6"/>
  <c r="AF403" i="6"/>
  <c r="AF395" i="6"/>
  <c r="AF387" i="6"/>
  <c r="AF379" i="6"/>
  <c r="AF498" i="6"/>
  <c r="AF490" i="6"/>
  <c r="AF482" i="6"/>
  <c r="AF474" i="6"/>
  <c r="AF466" i="6"/>
  <c r="AF458" i="6"/>
  <c r="AF450" i="6"/>
  <c r="AF442" i="6"/>
  <c r="AF434" i="6"/>
  <c r="AF426" i="6"/>
  <c r="AF418" i="6"/>
  <c r="AF410" i="6"/>
  <c r="AF402" i="6"/>
  <c r="AF394" i="6"/>
  <c r="AF386" i="6"/>
  <c r="AF497" i="6"/>
  <c r="AF489" i="6"/>
  <c r="AF481" i="6"/>
  <c r="AF473" i="6"/>
  <c r="AF465" i="6"/>
  <c r="AF457" i="6"/>
  <c r="AF449" i="6"/>
  <c r="AF441" i="6"/>
  <c r="AF433" i="6"/>
  <c r="AF425" i="6"/>
  <c r="AF417" i="6"/>
  <c r="AF409" i="6"/>
  <c r="AF401" i="6"/>
  <c r="AF393" i="6"/>
  <c r="AF385" i="6"/>
  <c r="AF377" i="6"/>
  <c r="AF369" i="6"/>
  <c r="AF496" i="6"/>
  <c r="AF397" i="6"/>
  <c r="AF363" i="6"/>
  <c r="AF355" i="6"/>
  <c r="AF347" i="6"/>
  <c r="AF339" i="6"/>
  <c r="AF331" i="6"/>
  <c r="AF323" i="6"/>
  <c r="AF315" i="6"/>
  <c r="AF307" i="6"/>
  <c r="AF299" i="6"/>
  <c r="AF291" i="6"/>
  <c r="AF283" i="6"/>
  <c r="AF275" i="6"/>
  <c r="AF267" i="6"/>
  <c r="AF259" i="6"/>
  <c r="AF464" i="6"/>
  <c r="AF416" i="6"/>
  <c r="AF362" i="6"/>
  <c r="AF354" i="6"/>
  <c r="AF346" i="6"/>
  <c r="AF338" i="6"/>
  <c r="AF330" i="6"/>
  <c r="AF322" i="6"/>
  <c r="AF314" i="6"/>
  <c r="AF306" i="6"/>
  <c r="AF298" i="6"/>
  <c r="AF290" i="6"/>
  <c r="AF413" i="6"/>
  <c r="AF392" i="6"/>
  <c r="AF361" i="6"/>
  <c r="AF353" i="6"/>
  <c r="AF345" i="6"/>
  <c r="AF337" i="6"/>
  <c r="AF329" i="6"/>
  <c r="AF321" i="6"/>
  <c r="AF313" i="6"/>
  <c r="AF305" i="6"/>
  <c r="AF297" i="6"/>
  <c r="AF289" i="6"/>
  <c r="AF472" i="6"/>
  <c r="AF389" i="6"/>
  <c r="AF376" i="6"/>
  <c r="AF368" i="6"/>
  <c r="AF360" i="6"/>
  <c r="AF352" i="6"/>
  <c r="AF344" i="6"/>
  <c r="AF336" i="6"/>
  <c r="AF328" i="6"/>
  <c r="AF320" i="6"/>
  <c r="AF312" i="6"/>
  <c r="AF304" i="6"/>
  <c r="AF296" i="6"/>
  <c r="AF288" i="6"/>
  <c r="AF280" i="6"/>
  <c r="AF272" i="6"/>
  <c r="AF264" i="6"/>
  <c r="AF256" i="6"/>
  <c r="AF432" i="6"/>
  <c r="AF429" i="6"/>
  <c r="AF408" i="6"/>
  <c r="AF367" i="6"/>
  <c r="AF359" i="6"/>
  <c r="AF351" i="6"/>
  <c r="AF343" i="6"/>
  <c r="AF335" i="6"/>
  <c r="AF327" i="6"/>
  <c r="AF319" i="6"/>
  <c r="AF311" i="6"/>
  <c r="AF303" i="6"/>
  <c r="AF295" i="6"/>
  <c r="AF287" i="6"/>
  <c r="AF279" i="6"/>
  <c r="AF271" i="6"/>
  <c r="AF263" i="6"/>
  <c r="AF480" i="6"/>
  <c r="AF440" i="6"/>
  <c r="AF405" i="6"/>
  <c r="AF384" i="6"/>
  <c r="AF371" i="6"/>
  <c r="AF370" i="6"/>
  <c r="AF366" i="6"/>
  <c r="AF358" i="6"/>
  <c r="AF350" i="6"/>
  <c r="AF342" i="6"/>
  <c r="AF334" i="6"/>
  <c r="AF326" i="6"/>
  <c r="AF318" i="6"/>
  <c r="AF310" i="6"/>
  <c r="AF302" i="6"/>
  <c r="AF294" i="6"/>
  <c r="AF286" i="6"/>
  <c r="AF278" i="6"/>
  <c r="AF270" i="6"/>
  <c r="AF262" i="6"/>
  <c r="AF448" i="6"/>
  <c r="AF424" i="6"/>
  <c r="AF381" i="6"/>
  <c r="AF378" i="6"/>
  <c r="AF373" i="6"/>
  <c r="AF365" i="6"/>
  <c r="AF357" i="6"/>
  <c r="AF349" i="6"/>
  <c r="AF341" i="6"/>
  <c r="AF333" i="6"/>
  <c r="AF325" i="6"/>
  <c r="AF317" i="6"/>
  <c r="AF309" i="6"/>
  <c r="AF301" i="6"/>
  <c r="AF293" i="6"/>
  <c r="AF285" i="6"/>
  <c r="AF277" i="6"/>
  <c r="AF269" i="6"/>
  <c r="AF261" i="6"/>
  <c r="AF400" i="6"/>
  <c r="AF340" i="6"/>
  <c r="AF281" i="6"/>
  <c r="AF273" i="6"/>
  <c r="AF255" i="6"/>
  <c r="AF254" i="6"/>
  <c r="AF253" i="6"/>
  <c r="AF245" i="6"/>
  <c r="AF237" i="6"/>
  <c r="AF229" i="6"/>
  <c r="AF221" i="6"/>
  <c r="AF213" i="6"/>
  <c r="AF205" i="6"/>
  <c r="AF197" i="6"/>
  <c r="AF189" i="6"/>
  <c r="AF181" i="6"/>
  <c r="AF173" i="6"/>
  <c r="AF165" i="6"/>
  <c r="AF157" i="6"/>
  <c r="AF421" i="6"/>
  <c r="AF348" i="6"/>
  <c r="AF282" i="6"/>
  <c r="AF274" i="6"/>
  <c r="AF265" i="6"/>
  <c r="AF252" i="6"/>
  <c r="AF244" i="6"/>
  <c r="AF236" i="6"/>
  <c r="AF228" i="6"/>
  <c r="AF220" i="6"/>
  <c r="AF212" i="6"/>
  <c r="AF204" i="6"/>
  <c r="AF196" i="6"/>
  <c r="AF188" i="6"/>
  <c r="AF180" i="6"/>
  <c r="AF172" i="6"/>
  <c r="AF164" i="6"/>
  <c r="AF156" i="6"/>
  <c r="AF148" i="6"/>
  <c r="AF488" i="6"/>
  <c r="AF356" i="6"/>
  <c r="AF292" i="6"/>
  <c r="AF266" i="6"/>
  <c r="AF257" i="6"/>
  <c r="AF251" i="6"/>
  <c r="AF243" i="6"/>
  <c r="AF235" i="6"/>
  <c r="AF227" i="6"/>
  <c r="AF219" i="6"/>
  <c r="AF211" i="6"/>
  <c r="AF203" i="6"/>
  <c r="AF195" i="6"/>
  <c r="AF187" i="6"/>
  <c r="AF179" i="6"/>
  <c r="AF171" i="6"/>
  <c r="AF163" i="6"/>
  <c r="AF155" i="6"/>
  <c r="AF364" i="6"/>
  <c r="AF300" i="6"/>
  <c r="AF258" i="6"/>
  <c r="AF250" i="6"/>
  <c r="AF242" i="6"/>
  <c r="AF234" i="6"/>
  <c r="AF226" i="6"/>
  <c r="AF218" i="6"/>
  <c r="AF210" i="6"/>
  <c r="AF202" i="6"/>
  <c r="AF194" i="6"/>
  <c r="AF186" i="6"/>
  <c r="AF178" i="6"/>
  <c r="AF170" i="6"/>
  <c r="AF162" i="6"/>
  <c r="AF154" i="6"/>
  <c r="AF146" i="6"/>
  <c r="AF456" i="6"/>
  <c r="AF374" i="6"/>
  <c r="AF308" i="6"/>
  <c r="AF284" i="6"/>
  <c r="AF276" i="6"/>
  <c r="AF268" i="6"/>
  <c r="AF249" i="6"/>
  <c r="AF241" i="6"/>
  <c r="AF233" i="6"/>
  <c r="AF225" i="6"/>
  <c r="AF217" i="6"/>
  <c r="AF209" i="6"/>
  <c r="AF201" i="6"/>
  <c r="AF193" i="6"/>
  <c r="AF185" i="6"/>
  <c r="AF177" i="6"/>
  <c r="AF169" i="6"/>
  <c r="AF161" i="6"/>
  <c r="AF153" i="6"/>
  <c r="AF145" i="6"/>
  <c r="AF316" i="6"/>
  <c r="AF260" i="6"/>
  <c r="AF248" i="6"/>
  <c r="AF240" i="6"/>
  <c r="AF232" i="6"/>
  <c r="AF224" i="6"/>
  <c r="AF216" i="6"/>
  <c r="AF208" i="6"/>
  <c r="AF200" i="6"/>
  <c r="AF192" i="6"/>
  <c r="AF184" i="6"/>
  <c r="AF176" i="6"/>
  <c r="AF168" i="6"/>
  <c r="AF160" i="6"/>
  <c r="AF152" i="6"/>
  <c r="AF144" i="6"/>
  <c r="AF324" i="6"/>
  <c r="AF247" i="6"/>
  <c r="AF239" i="6"/>
  <c r="AF231" i="6"/>
  <c r="AF223" i="6"/>
  <c r="AF215" i="6"/>
  <c r="AF207" i="6"/>
  <c r="AF199" i="6"/>
  <c r="AF191" i="6"/>
  <c r="AF183" i="6"/>
  <c r="AF175" i="6"/>
  <c r="AF167" i="6"/>
  <c r="AF159" i="6"/>
  <c r="AF151" i="6"/>
  <c r="AF138" i="6"/>
  <c r="AF130" i="6"/>
  <c r="AF122" i="6"/>
  <c r="AF114" i="6"/>
  <c r="AF106" i="6"/>
  <c r="AF98" i="6"/>
  <c r="AF90" i="6"/>
  <c r="AF82" i="6"/>
  <c r="AF74" i="6"/>
  <c r="AF66" i="6"/>
  <c r="AF58" i="6"/>
  <c r="AF50" i="6"/>
  <c r="AF42" i="6"/>
  <c r="AF34" i="6"/>
  <c r="AF26" i="6"/>
  <c r="AF18" i="6"/>
  <c r="AF137" i="6"/>
  <c r="AF129" i="6"/>
  <c r="AF121" i="6"/>
  <c r="AF113" i="6"/>
  <c r="AF105" i="6"/>
  <c r="AF97" i="6"/>
  <c r="AF89" i="6"/>
  <c r="AF81" i="6"/>
  <c r="AF73" i="6"/>
  <c r="AF65" i="6"/>
  <c r="AF57" i="6"/>
  <c r="AF49" i="6"/>
  <c r="AF41" i="6"/>
  <c r="AF33" i="6"/>
  <c r="AF25" i="6"/>
  <c r="AF17" i="6"/>
  <c r="AF9" i="6"/>
  <c r="AF136" i="6"/>
  <c r="AF128" i="6"/>
  <c r="AF120" i="6"/>
  <c r="AF112" i="6"/>
  <c r="AF104" i="6"/>
  <c r="AF96" i="6"/>
  <c r="AF88" i="6"/>
  <c r="AF80" i="6"/>
  <c r="AF72" i="6"/>
  <c r="AF64" i="6"/>
  <c r="AF56" i="6"/>
  <c r="AF48" i="6"/>
  <c r="AF40" i="6"/>
  <c r="AF32" i="6"/>
  <c r="AF24" i="6"/>
  <c r="AF16" i="6"/>
  <c r="AF147" i="6"/>
  <c r="AF143" i="6"/>
  <c r="AF135" i="6"/>
  <c r="AF127" i="6"/>
  <c r="AF119" i="6"/>
  <c r="AF111" i="6"/>
  <c r="AF103" i="6"/>
  <c r="AF95" i="6"/>
  <c r="AF87" i="6"/>
  <c r="AF79" i="6"/>
  <c r="AF71" i="6"/>
  <c r="AF63" i="6"/>
  <c r="AF55" i="6"/>
  <c r="AF47" i="6"/>
  <c r="AF39" i="6"/>
  <c r="AF31" i="6"/>
  <c r="AF23" i="6"/>
  <c r="AF15" i="6"/>
  <c r="AF7" i="6"/>
  <c r="AF332" i="6"/>
  <c r="AF246" i="6"/>
  <c r="AF142" i="6"/>
  <c r="AF134" i="6"/>
  <c r="AF126" i="6"/>
  <c r="AF118" i="6"/>
  <c r="AF110" i="6"/>
  <c r="AF102" i="6"/>
  <c r="AF94" i="6"/>
  <c r="AF86" i="6"/>
  <c r="AF78" i="6"/>
  <c r="AF70" i="6"/>
  <c r="AF62" i="6"/>
  <c r="AF54" i="6"/>
  <c r="AF46" i="6"/>
  <c r="AF38" i="6"/>
  <c r="AF238" i="6"/>
  <c r="AF230" i="6"/>
  <c r="AF222" i="6"/>
  <c r="AF141" i="6"/>
  <c r="AF133" i="6"/>
  <c r="AF125" i="6"/>
  <c r="AF117" i="6"/>
  <c r="AF109" i="6"/>
  <c r="AF101" i="6"/>
  <c r="AF93" i="6"/>
  <c r="AF85" i="6"/>
  <c r="AF77" i="6"/>
  <c r="AF69" i="6"/>
  <c r="AF61" i="6"/>
  <c r="AF53" i="6"/>
  <c r="AF45" i="6"/>
  <c r="AF37" i="6"/>
  <c r="AF29" i="6"/>
  <c r="AF21" i="6"/>
  <c r="AF13" i="6"/>
  <c r="AF214" i="6"/>
  <c r="AF206" i="6"/>
  <c r="AF198" i="6"/>
  <c r="AF190" i="6"/>
  <c r="AF182" i="6"/>
  <c r="AF174" i="6"/>
  <c r="AF166" i="6"/>
  <c r="AF158" i="6"/>
  <c r="AF150" i="6"/>
  <c r="AF149" i="6"/>
  <c r="AF140" i="6"/>
  <c r="AF132" i="6"/>
  <c r="AF124" i="6"/>
  <c r="AF116" i="6"/>
  <c r="AF108" i="6"/>
  <c r="AF100" i="6"/>
  <c r="AF92" i="6"/>
  <c r="AF84" i="6"/>
  <c r="AF76" i="6"/>
  <c r="AF68" i="6"/>
  <c r="AF60" i="6"/>
  <c r="AF52" i="6"/>
  <c r="AF44" i="6"/>
  <c r="AF36" i="6"/>
  <c r="AF28" i="6"/>
  <c r="AF20" i="6"/>
  <c r="AF12" i="6"/>
  <c r="AF6" i="6"/>
  <c r="AF107" i="6"/>
  <c r="AF3" i="6"/>
  <c r="AF99" i="6"/>
  <c r="AF91" i="6"/>
  <c r="AF22" i="6"/>
  <c r="AF83" i="6"/>
  <c r="AF75" i="6"/>
  <c r="AF19" i="6"/>
  <c r="AF5" i="6"/>
  <c r="AF4" i="6"/>
  <c r="AF139" i="6"/>
  <c r="AF67" i="6"/>
  <c r="AF59" i="6"/>
  <c r="AF51" i="6"/>
  <c r="AF43" i="6"/>
  <c r="AF35" i="6"/>
  <c r="AF8" i="6"/>
  <c r="AF115" i="6"/>
  <c r="AF131" i="6"/>
  <c r="AF27" i="6"/>
  <c r="AF10" i="6"/>
  <c r="AF123" i="6"/>
  <c r="AF30" i="6"/>
  <c r="AF14" i="6"/>
  <c r="AF11" i="6"/>
  <c r="AE496" i="6"/>
  <c r="AE488" i="6"/>
  <c r="AE480" i="6"/>
  <c r="AE472" i="6"/>
  <c r="AE464" i="6"/>
  <c r="AE456" i="6"/>
  <c r="AE448" i="6"/>
  <c r="AE440" i="6"/>
  <c r="AE432" i="6"/>
  <c r="AE424" i="6"/>
  <c r="AE416" i="6"/>
  <c r="AE408" i="6"/>
  <c r="AE400" i="6"/>
  <c r="AE392" i="6"/>
  <c r="AE384" i="6"/>
  <c r="AE376" i="6"/>
  <c r="AE495" i="6"/>
  <c r="AE487" i="6"/>
  <c r="AE479" i="6"/>
  <c r="AE471" i="6"/>
  <c r="AE463" i="6"/>
  <c r="AE455" i="6"/>
  <c r="AE447" i="6"/>
  <c r="AE439" i="6"/>
  <c r="AE431" i="6"/>
  <c r="AE423" i="6"/>
  <c r="AE415" i="6"/>
  <c r="AE407" i="6"/>
  <c r="AE399" i="6"/>
  <c r="AE391" i="6"/>
  <c r="AE383" i="6"/>
  <c r="AE375" i="6"/>
  <c r="AE494" i="6"/>
  <c r="AE486" i="6"/>
  <c r="AE478" i="6"/>
  <c r="AE470" i="6"/>
  <c r="AE462" i="6"/>
  <c r="AE454" i="6"/>
  <c r="AE446" i="6"/>
  <c r="AE438" i="6"/>
  <c r="AE430" i="6"/>
  <c r="AE501" i="6"/>
  <c r="AE493" i="6"/>
  <c r="AE485" i="6"/>
  <c r="AE477" i="6"/>
  <c r="AE469" i="6"/>
  <c r="AE461" i="6"/>
  <c r="AE453" i="6"/>
  <c r="AE445" i="6"/>
  <c r="AE437" i="6"/>
  <c r="AE429" i="6"/>
  <c r="AE421" i="6"/>
  <c r="AE413" i="6"/>
  <c r="AE405" i="6"/>
  <c r="AE397" i="6"/>
  <c r="AE389" i="6"/>
  <c r="AE381" i="6"/>
  <c r="AE373" i="6"/>
  <c r="AE500" i="6"/>
  <c r="AE492" i="6"/>
  <c r="AE484" i="6"/>
  <c r="AE476" i="6"/>
  <c r="AE468" i="6"/>
  <c r="AE460" i="6"/>
  <c r="AE452" i="6"/>
  <c r="AE444" i="6"/>
  <c r="AE436" i="6"/>
  <c r="AE428" i="6"/>
  <c r="AE420" i="6"/>
  <c r="AE412" i="6"/>
  <c r="AE404" i="6"/>
  <c r="AE396" i="6"/>
  <c r="AE388" i="6"/>
  <c r="AE380" i="6"/>
  <c r="AE499" i="6"/>
  <c r="AE491" i="6"/>
  <c r="AE483" i="6"/>
  <c r="AE475" i="6"/>
  <c r="AE467" i="6"/>
  <c r="AE459" i="6"/>
  <c r="AE451" i="6"/>
  <c r="AE443" i="6"/>
  <c r="AE435" i="6"/>
  <c r="AE427" i="6"/>
  <c r="AE419" i="6"/>
  <c r="AE411" i="6"/>
  <c r="AE403" i="6"/>
  <c r="AE395" i="6"/>
  <c r="AE387" i="6"/>
  <c r="AE379" i="6"/>
  <c r="AE498" i="6"/>
  <c r="AE490" i="6"/>
  <c r="AE482" i="6"/>
  <c r="AE474" i="6"/>
  <c r="AE466" i="6"/>
  <c r="AE458" i="6"/>
  <c r="AE450" i="6"/>
  <c r="AE442" i="6"/>
  <c r="AE434" i="6"/>
  <c r="AE426" i="6"/>
  <c r="AE418" i="6"/>
  <c r="AE410" i="6"/>
  <c r="AE402" i="6"/>
  <c r="AE394" i="6"/>
  <c r="AE386" i="6"/>
  <c r="AE378" i="6"/>
  <c r="AE370" i="6"/>
  <c r="AE481" i="6"/>
  <c r="AE441" i="6"/>
  <c r="AE406" i="6"/>
  <c r="AE385" i="6"/>
  <c r="AE374" i="6"/>
  <c r="AE364" i="6"/>
  <c r="AE356" i="6"/>
  <c r="AE348" i="6"/>
  <c r="AE340" i="6"/>
  <c r="AE332" i="6"/>
  <c r="AE324" i="6"/>
  <c r="AE316" i="6"/>
  <c r="AE308" i="6"/>
  <c r="AE300" i="6"/>
  <c r="AE292" i="6"/>
  <c r="AE284" i="6"/>
  <c r="AE276" i="6"/>
  <c r="AE268" i="6"/>
  <c r="AE260" i="6"/>
  <c r="AE449" i="6"/>
  <c r="AE425" i="6"/>
  <c r="AE382" i="6"/>
  <c r="AE363" i="6"/>
  <c r="AE355" i="6"/>
  <c r="AE347" i="6"/>
  <c r="AE339" i="6"/>
  <c r="AE331" i="6"/>
  <c r="AE323" i="6"/>
  <c r="AE315" i="6"/>
  <c r="AE307" i="6"/>
  <c r="AE299" i="6"/>
  <c r="AE291" i="6"/>
  <c r="AE489" i="6"/>
  <c r="AE457" i="6"/>
  <c r="AE422" i="6"/>
  <c r="AE401" i="6"/>
  <c r="AE362" i="6"/>
  <c r="AE354" i="6"/>
  <c r="AE346" i="6"/>
  <c r="AE338" i="6"/>
  <c r="AE330" i="6"/>
  <c r="AE322" i="6"/>
  <c r="AE314" i="6"/>
  <c r="AE306" i="6"/>
  <c r="AE298" i="6"/>
  <c r="AE290" i="6"/>
  <c r="AE497" i="6"/>
  <c r="AE398" i="6"/>
  <c r="AE361" i="6"/>
  <c r="AE353" i="6"/>
  <c r="AE345" i="6"/>
  <c r="AE337" i="6"/>
  <c r="AE329" i="6"/>
  <c r="AE321" i="6"/>
  <c r="AE313" i="6"/>
  <c r="AE305" i="6"/>
  <c r="AE297" i="6"/>
  <c r="AE289" i="6"/>
  <c r="AE281" i="6"/>
  <c r="AE273" i="6"/>
  <c r="AE265" i="6"/>
  <c r="AE257" i="6"/>
  <c r="AE465" i="6"/>
  <c r="AE417" i="6"/>
  <c r="AE368" i="6"/>
  <c r="AE360" i="6"/>
  <c r="AE352" i="6"/>
  <c r="AE344" i="6"/>
  <c r="AE336" i="6"/>
  <c r="AE328" i="6"/>
  <c r="AE320" i="6"/>
  <c r="AE312" i="6"/>
  <c r="AE304" i="6"/>
  <c r="AE296" i="6"/>
  <c r="AE288" i="6"/>
  <c r="AE280" i="6"/>
  <c r="AE272" i="6"/>
  <c r="AE264" i="6"/>
  <c r="AE414" i="6"/>
  <c r="AE393" i="6"/>
  <c r="AE377" i="6"/>
  <c r="AE369" i="6"/>
  <c r="AE367" i="6"/>
  <c r="AE359" i="6"/>
  <c r="AE351" i="6"/>
  <c r="AE343" i="6"/>
  <c r="AE335" i="6"/>
  <c r="AE327" i="6"/>
  <c r="AE319" i="6"/>
  <c r="AE311" i="6"/>
  <c r="AE303" i="6"/>
  <c r="AE295" i="6"/>
  <c r="AE287" i="6"/>
  <c r="AE279" i="6"/>
  <c r="AE271" i="6"/>
  <c r="AE263" i="6"/>
  <c r="AE473" i="6"/>
  <c r="AE390" i="6"/>
  <c r="AE372" i="6"/>
  <c r="AE371" i="6"/>
  <c r="AE366" i="6"/>
  <c r="AE358" i="6"/>
  <c r="AE350" i="6"/>
  <c r="AE342" i="6"/>
  <c r="AE334" i="6"/>
  <c r="AE326" i="6"/>
  <c r="AE318" i="6"/>
  <c r="AE310" i="6"/>
  <c r="AE302" i="6"/>
  <c r="AE294" i="6"/>
  <c r="AE286" i="6"/>
  <c r="AE278" i="6"/>
  <c r="AE270" i="6"/>
  <c r="AE262" i="6"/>
  <c r="AE254" i="6"/>
  <c r="AE317" i="6"/>
  <c r="AE261" i="6"/>
  <c r="AE246" i="6"/>
  <c r="AE238" i="6"/>
  <c r="AE230" i="6"/>
  <c r="AE222" i="6"/>
  <c r="AE214" i="6"/>
  <c r="AE206" i="6"/>
  <c r="AE198" i="6"/>
  <c r="AE190" i="6"/>
  <c r="AE182" i="6"/>
  <c r="AE174" i="6"/>
  <c r="AE166" i="6"/>
  <c r="AE158" i="6"/>
  <c r="AE325" i="6"/>
  <c r="AE255" i="6"/>
  <c r="AE253" i="6"/>
  <c r="AE245" i="6"/>
  <c r="AE237" i="6"/>
  <c r="AE229" i="6"/>
  <c r="AE221" i="6"/>
  <c r="AE213" i="6"/>
  <c r="AE205" i="6"/>
  <c r="AE197" i="6"/>
  <c r="AE189" i="6"/>
  <c r="AE181" i="6"/>
  <c r="AE173" i="6"/>
  <c r="AE165" i="6"/>
  <c r="AE157" i="6"/>
  <c r="AE149" i="6"/>
  <c r="AE433" i="6"/>
  <c r="AE333" i="6"/>
  <c r="AE283" i="6"/>
  <c r="AE282" i="6"/>
  <c r="AE275" i="6"/>
  <c r="AE274" i="6"/>
  <c r="AE256" i="6"/>
  <c r="AE252" i="6"/>
  <c r="AE244" i="6"/>
  <c r="AE236" i="6"/>
  <c r="AE228" i="6"/>
  <c r="AE220" i="6"/>
  <c r="AE212" i="6"/>
  <c r="AE204" i="6"/>
  <c r="AE196" i="6"/>
  <c r="AE188" i="6"/>
  <c r="AE180" i="6"/>
  <c r="AE172" i="6"/>
  <c r="AE164" i="6"/>
  <c r="AE156" i="6"/>
  <c r="AE341" i="6"/>
  <c r="AE267" i="6"/>
  <c r="AE266" i="6"/>
  <c r="AE251" i="6"/>
  <c r="AE243" i="6"/>
  <c r="AE235" i="6"/>
  <c r="AE227" i="6"/>
  <c r="AE219" i="6"/>
  <c r="AE211" i="6"/>
  <c r="AE203" i="6"/>
  <c r="AE195" i="6"/>
  <c r="AE187" i="6"/>
  <c r="AE179" i="6"/>
  <c r="AE171" i="6"/>
  <c r="AE163" i="6"/>
  <c r="AE155" i="6"/>
  <c r="AE147" i="6"/>
  <c r="AE349" i="6"/>
  <c r="AE259" i="6"/>
  <c r="AE258" i="6"/>
  <c r="AE250" i="6"/>
  <c r="AE242" i="6"/>
  <c r="AE234" i="6"/>
  <c r="AE226" i="6"/>
  <c r="AE218" i="6"/>
  <c r="AE210" i="6"/>
  <c r="AE202" i="6"/>
  <c r="AE194" i="6"/>
  <c r="AE186" i="6"/>
  <c r="AE178" i="6"/>
  <c r="AE170" i="6"/>
  <c r="AE162" i="6"/>
  <c r="AE154" i="6"/>
  <c r="AE146" i="6"/>
  <c r="AE357" i="6"/>
  <c r="AE293" i="6"/>
  <c r="AE249" i="6"/>
  <c r="AE241" i="6"/>
  <c r="AE233" i="6"/>
  <c r="AE225" i="6"/>
  <c r="AE217" i="6"/>
  <c r="AE209" i="6"/>
  <c r="AE201" i="6"/>
  <c r="AE193" i="6"/>
  <c r="AE185" i="6"/>
  <c r="AE177" i="6"/>
  <c r="AE169" i="6"/>
  <c r="AE161" i="6"/>
  <c r="AE153" i="6"/>
  <c r="AE145" i="6"/>
  <c r="AE365" i="6"/>
  <c r="AE301" i="6"/>
  <c r="AE248" i="6"/>
  <c r="AE240" i="6"/>
  <c r="AE232" i="6"/>
  <c r="AE224" i="6"/>
  <c r="AE216" i="6"/>
  <c r="AE208" i="6"/>
  <c r="AE200" i="6"/>
  <c r="AE192" i="6"/>
  <c r="AE184" i="6"/>
  <c r="AE176" i="6"/>
  <c r="AE168" i="6"/>
  <c r="AE160" i="6"/>
  <c r="AE152" i="6"/>
  <c r="AE144" i="6"/>
  <c r="AE409" i="6"/>
  <c r="AE285" i="6"/>
  <c r="AE239" i="6"/>
  <c r="AE231" i="6"/>
  <c r="AE223" i="6"/>
  <c r="AE139" i="6"/>
  <c r="AE131" i="6"/>
  <c r="AE123" i="6"/>
  <c r="AE115" i="6"/>
  <c r="AE107" i="6"/>
  <c r="AE99" i="6"/>
  <c r="AE91" i="6"/>
  <c r="AE83" i="6"/>
  <c r="AE75" i="6"/>
  <c r="AE67" i="6"/>
  <c r="AE59" i="6"/>
  <c r="AE51" i="6"/>
  <c r="AE43" i="6"/>
  <c r="AE35" i="6"/>
  <c r="AE27" i="6"/>
  <c r="AE19" i="6"/>
  <c r="AE215" i="6"/>
  <c r="AE207" i="6"/>
  <c r="AE199" i="6"/>
  <c r="AE191" i="6"/>
  <c r="AE183" i="6"/>
  <c r="AE175" i="6"/>
  <c r="AE167" i="6"/>
  <c r="AE159" i="6"/>
  <c r="AE151" i="6"/>
  <c r="AE138" i="6"/>
  <c r="AE130" i="6"/>
  <c r="AE122" i="6"/>
  <c r="AE114" i="6"/>
  <c r="AE106" i="6"/>
  <c r="AE98" i="6"/>
  <c r="AE90" i="6"/>
  <c r="AE82" i="6"/>
  <c r="AE74" i="6"/>
  <c r="AE66" i="6"/>
  <c r="AE58" i="6"/>
  <c r="AE50" i="6"/>
  <c r="AE42" i="6"/>
  <c r="AE34" i="6"/>
  <c r="AE26" i="6"/>
  <c r="AE18" i="6"/>
  <c r="AE10" i="6"/>
  <c r="AE309" i="6"/>
  <c r="AE137" i="6"/>
  <c r="AE129" i="6"/>
  <c r="AE121" i="6"/>
  <c r="AE113" i="6"/>
  <c r="AE105" i="6"/>
  <c r="AE97" i="6"/>
  <c r="AE89" i="6"/>
  <c r="AE81" i="6"/>
  <c r="AE73" i="6"/>
  <c r="AE65" i="6"/>
  <c r="AE57" i="6"/>
  <c r="AE49" i="6"/>
  <c r="AE41" i="6"/>
  <c r="AE33" i="6"/>
  <c r="AE25" i="6"/>
  <c r="AE17" i="6"/>
  <c r="AE136" i="6"/>
  <c r="AE128" i="6"/>
  <c r="AE120" i="6"/>
  <c r="AE112" i="6"/>
  <c r="AE104" i="6"/>
  <c r="AE96" i="6"/>
  <c r="AE88" i="6"/>
  <c r="AE80" i="6"/>
  <c r="AE72" i="6"/>
  <c r="AE64" i="6"/>
  <c r="AE56" i="6"/>
  <c r="AE48" i="6"/>
  <c r="AE40" i="6"/>
  <c r="AE32" i="6"/>
  <c r="AE24" i="6"/>
  <c r="AE16" i="6"/>
  <c r="AE8" i="6"/>
  <c r="AE143" i="6"/>
  <c r="AE135" i="6"/>
  <c r="AE127" i="6"/>
  <c r="AE119" i="6"/>
  <c r="AE111" i="6"/>
  <c r="AE103" i="6"/>
  <c r="AE95" i="6"/>
  <c r="AE87" i="6"/>
  <c r="AE79" i="6"/>
  <c r="AE71" i="6"/>
  <c r="AE63" i="6"/>
  <c r="AE55" i="6"/>
  <c r="AE47" i="6"/>
  <c r="AE39" i="6"/>
  <c r="AE31" i="6"/>
  <c r="AE148" i="6"/>
  <c r="AE142" i="6"/>
  <c r="AE134" i="6"/>
  <c r="AE126" i="6"/>
  <c r="AE118" i="6"/>
  <c r="AE110" i="6"/>
  <c r="AE102" i="6"/>
  <c r="AE94" i="6"/>
  <c r="AE86" i="6"/>
  <c r="AE78" i="6"/>
  <c r="AE70" i="6"/>
  <c r="AE62" i="6"/>
  <c r="AE54" i="6"/>
  <c r="AE46" i="6"/>
  <c r="AE38" i="6"/>
  <c r="AE30" i="6"/>
  <c r="AE22" i="6"/>
  <c r="AE14" i="6"/>
  <c r="AE269" i="6"/>
  <c r="AE141" i="6"/>
  <c r="AE133" i="6"/>
  <c r="AE125" i="6"/>
  <c r="AE117" i="6"/>
  <c r="AE109" i="6"/>
  <c r="AE101" i="6"/>
  <c r="AE93" i="6"/>
  <c r="AE85" i="6"/>
  <c r="AE77" i="6"/>
  <c r="AE69" i="6"/>
  <c r="AE61" i="6"/>
  <c r="AE53" i="6"/>
  <c r="AE45" i="6"/>
  <c r="AE37" i="6"/>
  <c r="AE29" i="6"/>
  <c r="AE21" i="6"/>
  <c r="AE13" i="6"/>
  <c r="AE247" i="6"/>
  <c r="AE132" i="6"/>
  <c r="AE15" i="6"/>
  <c r="AE11" i="6"/>
  <c r="AE4" i="6"/>
  <c r="AE124" i="6"/>
  <c r="AE3" i="6"/>
  <c r="AE116" i="6"/>
  <c r="AE28" i="6"/>
  <c r="AE12" i="6"/>
  <c r="AE6" i="6"/>
  <c r="AE108" i="6"/>
  <c r="AE7" i="6"/>
  <c r="AE140" i="6"/>
  <c r="AE36" i="6"/>
  <c r="AE100" i="6"/>
  <c r="AE23" i="6"/>
  <c r="AE5" i="6"/>
  <c r="AE68" i="6"/>
  <c r="AE60" i="6"/>
  <c r="AE52" i="6"/>
  <c r="AE277" i="6"/>
  <c r="AE92" i="6"/>
  <c r="AE84" i="6"/>
  <c r="AE76" i="6"/>
  <c r="AE20" i="6"/>
  <c r="AE9" i="6"/>
  <c r="AE150" i="6"/>
  <c r="AE44" i="6"/>
  <c r="P9" i="9" l="1"/>
  <c r="O10" i="9"/>
  <c r="J10" i="9"/>
  <c r="I11" i="9"/>
  <c r="V10" i="9"/>
  <c r="U11" i="9"/>
  <c r="X10" i="9"/>
  <c r="Y9" i="9"/>
  <c r="AB12" i="9"/>
  <c r="AA13" i="9"/>
  <c r="L12" i="9"/>
  <c r="M11" i="9"/>
  <c r="S10" i="9"/>
  <c r="R11" i="9"/>
  <c r="V15" i="8"/>
  <c r="V16" i="8"/>
  <c r="P15" i="8"/>
  <c r="P16" i="8" s="1"/>
  <c r="M14" i="8"/>
  <c r="M15" i="8" s="1"/>
  <c r="M16" i="8" s="1"/>
  <c r="AG494" i="8"/>
  <c r="AG486" i="8"/>
  <c r="AG478" i="8"/>
  <c r="AG470" i="8"/>
  <c r="AG462" i="8"/>
  <c r="AG454" i="8"/>
  <c r="AG446" i="8"/>
  <c r="AG501" i="8"/>
  <c r="AG493" i="8"/>
  <c r="AG485" i="8"/>
  <c r="AG477" i="8"/>
  <c r="AG469" i="8"/>
  <c r="AG461" i="8"/>
  <c r="AG453" i="8"/>
  <c r="AG500" i="8"/>
  <c r="AG492" i="8"/>
  <c r="AG484" i="8"/>
  <c r="AG476" i="8"/>
  <c r="AG468" i="8"/>
  <c r="AG460" i="8"/>
  <c r="AG452" i="8"/>
  <c r="AG444" i="8"/>
  <c r="AG436" i="8"/>
  <c r="AG428" i="8"/>
  <c r="AG420" i="8"/>
  <c r="AG412" i="8"/>
  <c r="AG404" i="8"/>
  <c r="AG396" i="8"/>
  <c r="AG388" i="8"/>
  <c r="AG380" i="8"/>
  <c r="AG372" i="8"/>
  <c r="AG499" i="8"/>
  <c r="AG491" i="8"/>
  <c r="AG483" i="8"/>
  <c r="AG475" i="8"/>
  <c r="AG467" i="8"/>
  <c r="AG459" i="8"/>
  <c r="AG451" i="8"/>
  <c r="AG443" i="8"/>
  <c r="AG435" i="8"/>
  <c r="AG427" i="8"/>
  <c r="AG419" i="8"/>
  <c r="AG411" i="8"/>
  <c r="AG403" i="8"/>
  <c r="AG395" i="8"/>
  <c r="AG387" i="8"/>
  <c r="AG498" i="8"/>
  <c r="AG490" i="8"/>
  <c r="AG482" i="8"/>
  <c r="AG474" i="8"/>
  <c r="AG466" i="8"/>
  <c r="AG458" i="8"/>
  <c r="AG450" i="8"/>
  <c r="AG442" i="8"/>
  <c r="AG434" i="8"/>
  <c r="AG426" i="8"/>
  <c r="AG418" i="8"/>
  <c r="AG410" i="8"/>
  <c r="AG402" i="8"/>
  <c r="AG394" i="8"/>
  <c r="AG386" i="8"/>
  <c r="AG497" i="8"/>
  <c r="AG489" i="8"/>
  <c r="AG481" i="8"/>
  <c r="AG473" i="8"/>
  <c r="AG465" i="8"/>
  <c r="AG496" i="8"/>
  <c r="AG488" i="8"/>
  <c r="AG480" i="8"/>
  <c r="AG472" i="8"/>
  <c r="AG464" i="8"/>
  <c r="AG456" i="8"/>
  <c r="AG448" i="8"/>
  <c r="AG440" i="8"/>
  <c r="AG432" i="8"/>
  <c r="AG424" i="8"/>
  <c r="AG416" i="8"/>
  <c r="AG408" i="8"/>
  <c r="AG400" i="8"/>
  <c r="AG392" i="8"/>
  <c r="AG430" i="8"/>
  <c r="AG414" i="8"/>
  <c r="AG398" i="8"/>
  <c r="AG374" i="8"/>
  <c r="AG373" i="8"/>
  <c r="AG370" i="8"/>
  <c r="AG369" i="8"/>
  <c r="AG360" i="8"/>
  <c r="AG352" i="8"/>
  <c r="AG344" i="8"/>
  <c r="AG336" i="8"/>
  <c r="AG328" i="8"/>
  <c r="AG471" i="8"/>
  <c r="AG463" i="8"/>
  <c r="AG457" i="8"/>
  <c r="AG368" i="8"/>
  <c r="AG359" i="8"/>
  <c r="AG351" i="8"/>
  <c r="AG343" i="8"/>
  <c r="AG335" i="8"/>
  <c r="AG327" i="8"/>
  <c r="AG319" i="8"/>
  <c r="AG311" i="8"/>
  <c r="AG303" i="8"/>
  <c r="AG295" i="8"/>
  <c r="AG479" i="8"/>
  <c r="AG447" i="8"/>
  <c r="AG433" i="8"/>
  <c r="AG417" i="8"/>
  <c r="AG401" i="8"/>
  <c r="AG367" i="8"/>
  <c r="AG358" i="8"/>
  <c r="AG350" i="8"/>
  <c r="AG342" i="8"/>
  <c r="AG334" i="8"/>
  <c r="AG326" i="8"/>
  <c r="AG318" i="8"/>
  <c r="AG310" i="8"/>
  <c r="AG302" i="8"/>
  <c r="AG294" i="8"/>
  <c r="AG286" i="8"/>
  <c r="AG278" i="8"/>
  <c r="AG487" i="8"/>
  <c r="AG439" i="8"/>
  <c r="AG437" i="8"/>
  <c r="AG423" i="8"/>
  <c r="AG421" i="8"/>
  <c r="AG407" i="8"/>
  <c r="AG405" i="8"/>
  <c r="AG391" i="8"/>
  <c r="AG389" i="8"/>
  <c r="AG385" i="8"/>
  <c r="AG384" i="8"/>
  <c r="AG366" i="8"/>
  <c r="AG365" i="8"/>
  <c r="AG357" i="8"/>
  <c r="AG349" i="8"/>
  <c r="AG341" i="8"/>
  <c r="AG333" i="8"/>
  <c r="AG495" i="8"/>
  <c r="AG438" i="8"/>
  <c r="AG422" i="8"/>
  <c r="AG406" i="8"/>
  <c r="AG390" i="8"/>
  <c r="AG383" i="8"/>
  <c r="AG379" i="8"/>
  <c r="AG364" i="8"/>
  <c r="AG356" i="8"/>
  <c r="AG348" i="8"/>
  <c r="AG340" i="8"/>
  <c r="AG332" i="8"/>
  <c r="AG324" i="8"/>
  <c r="AG316" i="8"/>
  <c r="AG308" i="8"/>
  <c r="AG300" i="8"/>
  <c r="AG292" i="8"/>
  <c r="AG449" i="8"/>
  <c r="AG441" i="8"/>
  <c r="AG382" i="8"/>
  <c r="AG381" i="8"/>
  <c r="AG378" i="8"/>
  <c r="AG377" i="8"/>
  <c r="AG363" i="8"/>
  <c r="AG355" i="8"/>
  <c r="AG347" i="8"/>
  <c r="AG339" i="8"/>
  <c r="AG331" i="8"/>
  <c r="AG323" i="8"/>
  <c r="AG315" i="8"/>
  <c r="AG307" i="8"/>
  <c r="AG299" i="8"/>
  <c r="AG455" i="8"/>
  <c r="AG445" i="8"/>
  <c r="AG425" i="8"/>
  <c r="AG409" i="8"/>
  <c r="AG393" i="8"/>
  <c r="AG376" i="8"/>
  <c r="AG362" i="8"/>
  <c r="AG354" i="8"/>
  <c r="AG346" i="8"/>
  <c r="AG338" i="8"/>
  <c r="AG330" i="8"/>
  <c r="AG322" i="8"/>
  <c r="AG314" i="8"/>
  <c r="AG306" i="8"/>
  <c r="AG298" i="8"/>
  <c r="AG290" i="8"/>
  <c r="AG282" i="8"/>
  <c r="AG274" i="8"/>
  <c r="AG431" i="8"/>
  <c r="AG429" i="8"/>
  <c r="AG415" i="8"/>
  <c r="AG413" i="8"/>
  <c r="AG399" i="8"/>
  <c r="AG397" i="8"/>
  <c r="AG375" i="8"/>
  <c r="AG371" i="8"/>
  <c r="AG361" i="8"/>
  <c r="AG353" i="8"/>
  <c r="AG345" i="8"/>
  <c r="AG337" i="8"/>
  <c r="AG329" i="8"/>
  <c r="AG321" i="8"/>
  <c r="AG313" i="8"/>
  <c r="AG305" i="8"/>
  <c r="AG297" i="8"/>
  <c r="AG289" i="8"/>
  <c r="AG312" i="8"/>
  <c r="AG296" i="8"/>
  <c r="AG281" i="8"/>
  <c r="AG279" i="8"/>
  <c r="AG276" i="8"/>
  <c r="AG272" i="8"/>
  <c r="AG264" i="8"/>
  <c r="AG256" i="8"/>
  <c r="AG248" i="8"/>
  <c r="AG240" i="8"/>
  <c r="AG232" i="8"/>
  <c r="AG224" i="8"/>
  <c r="AG216" i="8"/>
  <c r="AG208" i="8"/>
  <c r="AG200" i="8"/>
  <c r="AG192" i="8"/>
  <c r="AG325" i="8"/>
  <c r="AG309" i="8"/>
  <c r="AG293" i="8"/>
  <c r="AG285" i="8"/>
  <c r="AG283" i="8"/>
  <c r="AG280" i="8"/>
  <c r="AG271" i="8"/>
  <c r="AG263" i="8"/>
  <c r="AG255" i="8"/>
  <c r="AG247" i="8"/>
  <c r="AG239" i="8"/>
  <c r="AG231" i="8"/>
  <c r="AG287" i="8"/>
  <c r="AG284" i="8"/>
  <c r="AG270" i="8"/>
  <c r="AG262" i="8"/>
  <c r="AG254" i="8"/>
  <c r="AG246" i="8"/>
  <c r="AG238" i="8"/>
  <c r="AG230" i="8"/>
  <c r="AG288" i="8"/>
  <c r="AG269" i="8"/>
  <c r="AG261" i="8"/>
  <c r="AG253" i="8"/>
  <c r="AG245" i="8"/>
  <c r="AG237" i="8"/>
  <c r="AG229" i="8"/>
  <c r="AG221" i="8"/>
  <c r="AG213" i="8"/>
  <c r="AG205" i="8"/>
  <c r="AG197" i="8"/>
  <c r="AG320" i="8"/>
  <c r="AG304" i="8"/>
  <c r="AG268" i="8"/>
  <c r="AG260" i="8"/>
  <c r="AG252" i="8"/>
  <c r="AG244" i="8"/>
  <c r="AG236" i="8"/>
  <c r="AG228" i="8"/>
  <c r="AG220" i="8"/>
  <c r="AG212" i="8"/>
  <c r="AG204" i="8"/>
  <c r="AG196" i="8"/>
  <c r="AG188" i="8"/>
  <c r="AG180" i="8"/>
  <c r="AG172" i="8"/>
  <c r="AG317" i="8"/>
  <c r="AG301" i="8"/>
  <c r="AG267" i="8"/>
  <c r="AG259" i="8"/>
  <c r="AG251" i="8"/>
  <c r="AG243" i="8"/>
  <c r="AG235" i="8"/>
  <c r="AG227" i="8"/>
  <c r="AG219" i="8"/>
  <c r="AG211" i="8"/>
  <c r="AG203" i="8"/>
  <c r="AG195" i="8"/>
  <c r="AG187" i="8"/>
  <c r="AG179" i="8"/>
  <c r="AG171" i="8"/>
  <c r="AG163" i="8"/>
  <c r="AG155" i="8"/>
  <c r="AG147" i="8"/>
  <c r="AG266" i="8"/>
  <c r="AG258" i="8"/>
  <c r="AG250" i="8"/>
  <c r="AG242" i="8"/>
  <c r="AG234" i="8"/>
  <c r="AG226" i="8"/>
  <c r="AG218" i="8"/>
  <c r="AG210" i="8"/>
  <c r="AG202" i="8"/>
  <c r="AG194" i="8"/>
  <c r="AG186" i="8"/>
  <c r="AG178" i="8"/>
  <c r="AG170" i="8"/>
  <c r="AG162" i="8"/>
  <c r="AG154" i="8"/>
  <c r="AG146" i="8"/>
  <c r="AG277" i="8"/>
  <c r="AG265" i="8"/>
  <c r="AG207" i="8"/>
  <c r="AG206" i="8"/>
  <c r="AG166" i="8"/>
  <c r="AG134" i="8"/>
  <c r="AG126" i="8"/>
  <c r="AG257" i="8"/>
  <c r="AG199" i="8"/>
  <c r="AG198" i="8"/>
  <c r="AG184" i="8"/>
  <c r="AG183" i="8"/>
  <c r="AG165" i="8"/>
  <c r="AG164" i="8"/>
  <c r="AG145" i="8"/>
  <c r="AG144" i="8"/>
  <c r="AG143" i="8"/>
  <c r="AG133" i="8"/>
  <c r="AG125" i="8"/>
  <c r="AG117" i="8"/>
  <c r="AG109" i="8"/>
  <c r="AG101" i="8"/>
  <c r="AG93" i="8"/>
  <c r="AG85" i="8"/>
  <c r="AG77" i="8"/>
  <c r="AG69" i="8"/>
  <c r="AG249" i="8"/>
  <c r="AG217" i="8"/>
  <c r="AG191" i="8"/>
  <c r="AG189" i="8"/>
  <c r="AG185" i="8"/>
  <c r="AG182" i="8"/>
  <c r="AG181" i="8"/>
  <c r="AG142" i="8"/>
  <c r="AG132" i="8"/>
  <c r="AG124" i="8"/>
  <c r="AG275" i="8"/>
  <c r="AG241" i="8"/>
  <c r="AG233" i="8"/>
  <c r="AG225" i="8"/>
  <c r="AG209" i="8"/>
  <c r="AG190" i="8"/>
  <c r="AG177" i="8"/>
  <c r="AG153" i="8"/>
  <c r="AG152" i="8"/>
  <c r="AG151" i="8"/>
  <c r="AG141" i="8"/>
  <c r="AG140" i="8"/>
  <c r="AG139" i="8"/>
  <c r="AG131" i="8"/>
  <c r="AG123" i="8"/>
  <c r="AG115" i="8"/>
  <c r="AG107" i="8"/>
  <c r="AG99" i="8"/>
  <c r="AG91" i="8"/>
  <c r="AG83" i="8"/>
  <c r="AG75" i="8"/>
  <c r="AG67" i="8"/>
  <c r="AG291" i="8"/>
  <c r="AG201" i="8"/>
  <c r="AG176" i="8"/>
  <c r="AG175" i="8"/>
  <c r="AG150" i="8"/>
  <c r="AG138" i="8"/>
  <c r="AG130" i="8"/>
  <c r="AG122" i="8"/>
  <c r="AG114" i="8"/>
  <c r="AG106" i="8"/>
  <c r="AG98" i="8"/>
  <c r="AG90" i="8"/>
  <c r="AG193" i="8"/>
  <c r="AG174" i="8"/>
  <c r="AG173" i="8"/>
  <c r="AG161" i="8"/>
  <c r="AG160" i="8"/>
  <c r="AG159" i="8"/>
  <c r="AG149" i="8"/>
  <c r="AG148" i="8"/>
  <c r="AG137" i="8"/>
  <c r="AG129" i="8"/>
  <c r="AG121" i="8"/>
  <c r="AG113" i="8"/>
  <c r="AG105" i="8"/>
  <c r="AG97" i="8"/>
  <c r="AG89" i="8"/>
  <c r="AG81" i="8"/>
  <c r="AG73" i="8"/>
  <c r="AG65" i="8"/>
  <c r="AG223" i="8"/>
  <c r="AG222" i="8"/>
  <c r="AG169" i="8"/>
  <c r="AG158" i="8"/>
  <c r="AG136" i="8"/>
  <c r="AG128" i="8"/>
  <c r="AG120" i="8"/>
  <c r="AG112" i="8"/>
  <c r="AG104" i="8"/>
  <c r="AG96" i="8"/>
  <c r="AG88" i="8"/>
  <c r="AG80" i="8"/>
  <c r="AG72" i="8"/>
  <c r="AG64" i="8"/>
  <c r="AG87" i="8"/>
  <c r="AG86" i="8"/>
  <c r="AG63" i="8"/>
  <c r="AG52" i="8"/>
  <c r="AG44" i="8"/>
  <c r="AG36" i="8"/>
  <c r="AG28" i="8"/>
  <c r="AG20" i="8"/>
  <c r="AG12" i="8"/>
  <c r="AG6" i="8"/>
  <c r="AG4" i="8"/>
  <c r="AG167" i="8"/>
  <c r="AG62" i="8"/>
  <c r="AG61" i="8"/>
  <c r="AG60" i="8"/>
  <c r="AG59" i="8"/>
  <c r="AG51" i="8"/>
  <c r="AG43" i="8"/>
  <c r="AG35" i="8"/>
  <c r="AG27" i="8"/>
  <c r="AG19" i="8"/>
  <c r="AG11" i="8"/>
  <c r="AG3" i="8"/>
  <c r="AG214" i="8"/>
  <c r="AG156" i="8"/>
  <c r="AG82" i="8"/>
  <c r="AG76" i="8"/>
  <c r="AG71" i="8"/>
  <c r="AG70" i="8"/>
  <c r="AG58" i="8"/>
  <c r="AG50" i="8"/>
  <c r="AG42" i="8"/>
  <c r="AG34" i="8"/>
  <c r="AG26" i="8"/>
  <c r="AG18" i="8"/>
  <c r="AG10" i="8"/>
  <c r="AG116" i="8"/>
  <c r="AG108" i="8"/>
  <c r="AG100" i="8"/>
  <c r="AG57" i="8"/>
  <c r="AG49" i="8"/>
  <c r="AG41" i="8"/>
  <c r="AG33" i="8"/>
  <c r="AG25" i="8"/>
  <c r="AG17" i="8"/>
  <c r="AG9" i="8"/>
  <c r="AG5" i="8"/>
  <c r="AG215" i="8"/>
  <c r="AG168" i="8"/>
  <c r="AG157" i="8"/>
  <c r="AG92" i="8"/>
  <c r="AG66" i="8"/>
  <c r="AG56" i="8"/>
  <c r="AG48" i="8"/>
  <c r="AG40" i="8"/>
  <c r="AG32" i="8"/>
  <c r="AG24" i="8"/>
  <c r="AG16" i="8"/>
  <c r="AG8" i="8"/>
  <c r="AG273" i="8"/>
  <c r="AG135" i="8"/>
  <c r="AG127" i="8"/>
  <c r="AG84" i="8"/>
  <c r="AG79" i="8"/>
  <c r="AG78" i="8"/>
  <c r="AG55" i="8"/>
  <c r="AG47" i="8"/>
  <c r="AG39" i="8"/>
  <c r="AG31" i="8"/>
  <c r="AG23" i="8"/>
  <c r="AG15" i="8"/>
  <c r="AG7" i="8"/>
  <c r="AG95" i="8"/>
  <c r="AG68" i="8"/>
  <c r="AG53" i="8"/>
  <c r="AG45" i="8"/>
  <c r="AG37" i="8"/>
  <c r="AG29" i="8"/>
  <c r="AG21" i="8"/>
  <c r="AG13" i="8"/>
  <c r="AG118" i="8"/>
  <c r="AG110" i="8"/>
  <c r="AG102" i="8"/>
  <c r="AG54" i="8"/>
  <c r="AG46" i="8"/>
  <c r="AG38" i="8"/>
  <c r="AG30" i="8"/>
  <c r="AG22" i="8"/>
  <c r="AG14" i="8"/>
  <c r="AG119" i="8"/>
  <c r="AG111" i="8"/>
  <c r="AG103" i="8"/>
  <c r="AG94" i="8"/>
  <c r="AG74" i="8"/>
  <c r="AI2" i="6"/>
  <c r="Y10" i="9" l="1"/>
  <c r="X11" i="9"/>
  <c r="S11" i="9"/>
  <c r="R12" i="9"/>
  <c r="V11" i="9"/>
  <c r="U12" i="9"/>
  <c r="J11" i="9"/>
  <c r="I12" i="9"/>
  <c r="M12" i="9"/>
  <c r="L13" i="9"/>
  <c r="AA14" i="9"/>
  <c r="AB13" i="9"/>
  <c r="O11" i="9"/>
  <c r="P10" i="9"/>
  <c r="G501" i="3"/>
  <c r="F501" i="3"/>
  <c r="E501" i="3"/>
  <c r="D501" i="3"/>
  <c r="C501" i="3"/>
  <c r="G500" i="3"/>
  <c r="F500" i="3"/>
  <c r="E500" i="3"/>
  <c r="D500" i="3"/>
  <c r="C500" i="3"/>
  <c r="G499" i="3"/>
  <c r="F499" i="3"/>
  <c r="E499" i="3"/>
  <c r="C499" i="3"/>
  <c r="D499" i="3" s="1"/>
  <c r="G498" i="3"/>
  <c r="F498" i="3"/>
  <c r="E498" i="3"/>
  <c r="D498" i="3"/>
  <c r="C498" i="3"/>
  <c r="G497" i="3"/>
  <c r="F497" i="3"/>
  <c r="E497" i="3"/>
  <c r="C497" i="3"/>
  <c r="D497" i="3" s="1"/>
  <c r="G496" i="3"/>
  <c r="F496" i="3"/>
  <c r="E496" i="3"/>
  <c r="D496" i="3"/>
  <c r="C496" i="3"/>
  <c r="G495" i="3"/>
  <c r="F495" i="3"/>
  <c r="E495" i="3"/>
  <c r="C495" i="3"/>
  <c r="D495" i="3" s="1"/>
  <c r="G494" i="3"/>
  <c r="F494" i="3"/>
  <c r="E494" i="3"/>
  <c r="D494" i="3"/>
  <c r="C494" i="3"/>
  <c r="G493" i="3"/>
  <c r="F493" i="3"/>
  <c r="E493" i="3"/>
  <c r="D493" i="3"/>
  <c r="C493" i="3"/>
  <c r="G492" i="3"/>
  <c r="F492" i="3"/>
  <c r="E492" i="3"/>
  <c r="D492" i="3"/>
  <c r="C492" i="3"/>
  <c r="G491" i="3"/>
  <c r="F491" i="3"/>
  <c r="E491" i="3"/>
  <c r="C491" i="3"/>
  <c r="D491" i="3" s="1"/>
  <c r="G490" i="3"/>
  <c r="F490" i="3"/>
  <c r="E490" i="3"/>
  <c r="D490" i="3"/>
  <c r="C490" i="3"/>
  <c r="G489" i="3"/>
  <c r="F489" i="3"/>
  <c r="E489" i="3"/>
  <c r="C489" i="3"/>
  <c r="D489" i="3" s="1"/>
  <c r="G488" i="3"/>
  <c r="F488" i="3"/>
  <c r="E488" i="3"/>
  <c r="D488" i="3"/>
  <c r="C488" i="3"/>
  <c r="G487" i="3"/>
  <c r="F487" i="3"/>
  <c r="E487" i="3"/>
  <c r="C487" i="3"/>
  <c r="D487" i="3" s="1"/>
  <c r="G486" i="3"/>
  <c r="F486" i="3"/>
  <c r="E486" i="3"/>
  <c r="C486" i="3"/>
  <c r="D486" i="3" s="1"/>
  <c r="G485" i="3"/>
  <c r="F485" i="3"/>
  <c r="E485" i="3"/>
  <c r="D485" i="3"/>
  <c r="C485" i="3"/>
  <c r="G484" i="3"/>
  <c r="F484" i="3"/>
  <c r="E484" i="3"/>
  <c r="D484" i="3"/>
  <c r="C484" i="3"/>
  <c r="G483" i="3"/>
  <c r="F483" i="3"/>
  <c r="E483" i="3"/>
  <c r="C483" i="3"/>
  <c r="D483" i="3" s="1"/>
  <c r="G482" i="3"/>
  <c r="F482" i="3"/>
  <c r="E482" i="3"/>
  <c r="D482" i="3"/>
  <c r="C482" i="3"/>
  <c r="G481" i="3"/>
  <c r="F481" i="3"/>
  <c r="E481" i="3"/>
  <c r="C481" i="3"/>
  <c r="D481" i="3" s="1"/>
  <c r="G480" i="3"/>
  <c r="F480" i="3"/>
  <c r="E480" i="3"/>
  <c r="D480" i="3"/>
  <c r="C480" i="3"/>
  <c r="G479" i="3"/>
  <c r="F479" i="3"/>
  <c r="E479" i="3"/>
  <c r="C479" i="3"/>
  <c r="D479" i="3" s="1"/>
  <c r="G478" i="3"/>
  <c r="F478" i="3"/>
  <c r="E478" i="3"/>
  <c r="C478" i="3"/>
  <c r="D478" i="3" s="1"/>
  <c r="G477" i="3"/>
  <c r="F477" i="3"/>
  <c r="E477" i="3"/>
  <c r="D477" i="3"/>
  <c r="C477" i="3"/>
  <c r="G476" i="3"/>
  <c r="F476" i="3"/>
  <c r="E476" i="3"/>
  <c r="D476" i="3"/>
  <c r="C476" i="3"/>
  <c r="G475" i="3"/>
  <c r="F475" i="3"/>
  <c r="E475" i="3"/>
  <c r="C475" i="3"/>
  <c r="D475" i="3" s="1"/>
  <c r="G474" i="3"/>
  <c r="F474" i="3"/>
  <c r="E474" i="3"/>
  <c r="D474" i="3"/>
  <c r="C474" i="3"/>
  <c r="G473" i="3"/>
  <c r="F473" i="3"/>
  <c r="E473" i="3"/>
  <c r="C473" i="3"/>
  <c r="D473" i="3" s="1"/>
  <c r="G472" i="3"/>
  <c r="F472" i="3"/>
  <c r="E472" i="3"/>
  <c r="D472" i="3"/>
  <c r="C472" i="3"/>
  <c r="G471" i="3"/>
  <c r="F471" i="3"/>
  <c r="E471" i="3"/>
  <c r="C471" i="3"/>
  <c r="D471" i="3" s="1"/>
  <c r="G470" i="3"/>
  <c r="F470" i="3"/>
  <c r="E470" i="3"/>
  <c r="C470" i="3"/>
  <c r="D470" i="3" s="1"/>
  <c r="G469" i="3"/>
  <c r="F469" i="3"/>
  <c r="E469" i="3"/>
  <c r="D469" i="3"/>
  <c r="C469" i="3"/>
  <c r="G468" i="3"/>
  <c r="F468" i="3"/>
  <c r="E468" i="3"/>
  <c r="D468" i="3"/>
  <c r="C468" i="3"/>
  <c r="G467" i="3"/>
  <c r="F467" i="3"/>
  <c r="E467" i="3"/>
  <c r="C467" i="3"/>
  <c r="D467" i="3" s="1"/>
  <c r="G466" i="3"/>
  <c r="F466" i="3"/>
  <c r="E466" i="3"/>
  <c r="D466" i="3"/>
  <c r="C466" i="3"/>
  <c r="G465" i="3"/>
  <c r="F465" i="3"/>
  <c r="E465" i="3"/>
  <c r="C465" i="3"/>
  <c r="D465" i="3" s="1"/>
  <c r="G464" i="3"/>
  <c r="F464" i="3"/>
  <c r="E464" i="3"/>
  <c r="D464" i="3"/>
  <c r="C464" i="3"/>
  <c r="G463" i="3"/>
  <c r="F463" i="3"/>
  <c r="E463" i="3"/>
  <c r="C463" i="3"/>
  <c r="D463" i="3" s="1"/>
  <c r="G462" i="3"/>
  <c r="F462" i="3"/>
  <c r="E462" i="3"/>
  <c r="D462" i="3"/>
  <c r="C462" i="3"/>
  <c r="G461" i="3"/>
  <c r="F461" i="3"/>
  <c r="E461" i="3"/>
  <c r="D461" i="3"/>
  <c r="C461" i="3"/>
  <c r="G460" i="3"/>
  <c r="F460" i="3"/>
  <c r="E460" i="3"/>
  <c r="D460" i="3"/>
  <c r="C460" i="3"/>
  <c r="G459" i="3"/>
  <c r="F459" i="3"/>
  <c r="E459" i="3"/>
  <c r="C459" i="3"/>
  <c r="D459" i="3" s="1"/>
  <c r="G458" i="3"/>
  <c r="F458" i="3"/>
  <c r="E458" i="3"/>
  <c r="D458" i="3"/>
  <c r="C458" i="3"/>
  <c r="G457" i="3"/>
  <c r="F457" i="3"/>
  <c r="E457" i="3"/>
  <c r="C457" i="3"/>
  <c r="D457" i="3" s="1"/>
  <c r="G456" i="3"/>
  <c r="F456" i="3"/>
  <c r="E456" i="3"/>
  <c r="D456" i="3"/>
  <c r="C456" i="3"/>
  <c r="G455" i="3"/>
  <c r="F455" i="3"/>
  <c r="E455" i="3"/>
  <c r="C455" i="3"/>
  <c r="D455" i="3" s="1"/>
  <c r="G454" i="3"/>
  <c r="F454" i="3"/>
  <c r="E454" i="3"/>
  <c r="D454" i="3"/>
  <c r="C454" i="3"/>
  <c r="G453" i="3"/>
  <c r="F453" i="3"/>
  <c r="E453" i="3"/>
  <c r="D453" i="3"/>
  <c r="C453" i="3"/>
  <c r="G452" i="3"/>
  <c r="F452" i="3"/>
  <c r="E452" i="3"/>
  <c r="D452" i="3"/>
  <c r="C452" i="3"/>
  <c r="G451" i="3"/>
  <c r="F451" i="3"/>
  <c r="E451" i="3"/>
  <c r="C451" i="3"/>
  <c r="D451" i="3" s="1"/>
  <c r="G450" i="3"/>
  <c r="F450" i="3"/>
  <c r="E450" i="3"/>
  <c r="D450" i="3"/>
  <c r="C450" i="3"/>
  <c r="G449" i="3"/>
  <c r="F449" i="3"/>
  <c r="E449" i="3"/>
  <c r="C449" i="3"/>
  <c r="D449" i="3" s="1"/>
  <c r="G448" i="3"/>
  <c r="F448" i="3"/>
  <c r="E448" i="3"/>
  <c r="D448" i="3"/>
  <c r="C448" i="3"/>
  <c r="G447" i="3"/>
  <c r="F447" i="3"/>
  <c r="E447" i="3"/>
  <c r="C447" i="3"/>
  <c r="D447" i="3" s="1"/>
  <c r="G446" i="3"/>
  <c r="F446" i="3"/>
  <c r="E446" i="3"/>
  <c r="D446" i="3"/>
  <c r="C446" i="3"/>
  <c r="G445" i="3"/>
  <c r="F445" i="3"/>
  <c r="E445" i="3"/>
  <c r="D445" i="3"/>
  <c r="C445" i="3"/>
  <c r="G444" i="3"/>
  <c r="F444" i="3"/>
  <c r="E444" i="3"/>
  <c r="D444" i="3"/>
  <c r="C444" i="3"/>
  <c r="G443" i="3"/>
  <c r="F443" i="3"/>
  <c r="E443" i="3"/>
  <c r="C443" i="3"/>
  <c r="D443" i="3" s="1"/>
  <c r="G442" i="3"/>
  <c r="F442" i="3"/>
  <c r="E442" i="3"/>
  <c r="D442" i="3"/>
  <c r="C442" i="3"/>
  <c r="G441" i="3"/>
  <c r="F441" i="3"/>
  <c r="E441" i="3"/>
  <c r="C441" i="3"/>
  <c r="D441" i="3" s="1"/>
  <c r="G440" i="3"/>
  <c r="F440" i="3"/>
  <c r="E440" i="3"/>
  <c r="D440" i="3"/>
  <c r="C440" i="3"/>
  <c r="G439" i="3"/>
  <c r="F439" i="3"/>
  <c r="E439" i="3"/>
  <c r="C439" i="3"/>
  <c r="D439" i="3" s="1"/>
  <c r="G438" i="3"/>
  <c r="F438" i="3"/>
  <c r="E438" i="3"/>
  <c r="C438" i="3"/>
  <c r="D438" i="3" s="1"/>
  <c r="G437" i="3"/>
  <c r="F437" i="3"/>
  <c r="E437" i="3"/>
  <c r="D437" i="3"/>
  <c r="C437" i="3"/>
  <c r="G436" i="3"/>
  <c r="F436" i="3"/>
  <c r="E436" i="3"/>
  <c r="D436" i="3"/>
  <c r="C436" i="3"/>
  <c r="G435" i="3"/>
  <c r="F435" i="3"/>
  <c r="E435" i="3"/>
  <c r="C435" i="3"/>
  <c r="D435" i="3" s="1"/>
  <c r="G434" i="3"/>
  <c r="F434" i="3"/>
  <c r="E434" i="3"/>
  <c r="D434" i="3"/>
  <c r="C434" i="3"/>
  <c r="G433" i="3"/>
  <c r="F433" i="3"/>
  <c r="E433" i="3"/>
  <c r="C433" i="3"/>
  <c r="D433" i="3" s="1"/>
  <c r="G432" i="3"/>
  <c r="F432" i="3"/>
  <c r="E432" i="3"/>
  <c r="D432" i="3"/>
  <c r="C432" i="3"/>
  <c r="G431" i="3"/>
  <c r="F431" i="3"/>
  <c r="E431" i="3"/>
  <c r="C431" i="3"/>
  <c r="D431" i="3" s="1"/>
  <c r="G430" i="3"/>
  <c r="F430" i="3"/>
  <c r="E430" i="3"/>
  <c r="D430" i="3"/>
  <c r="C430" i="3"/>
  <c r="G429" i="3"/>
  <c r="F429" i="3"/>
  <c r="E429" i="3"/>
  <c r="D429" i="3"/>
  <c r="C429" i="3"/>
  <c r="G428" i="3"/>
  <c r="F428" i="3"/>
  <c r="E428" i="3"/>
  <c r="D428" i="3"/>
  <c r="C428" i="3"/>
  <c r="G427" i="3"/>
  <c r="F427" i="3"/>
  <c r="E427" i="3"/>
  <c r="C427" i="3"/>
  <c r="D427" i="3" s="1"/>
  <c r="G426" i="3"/>
  <c r="F426" i="3"/>
  <c r="E426" i="3"/>
  <c r="D426" i="3"/>
  <c r="C426" i="3"/>
  <c r="G425" i="3"/>
  <c r="F425" i="3"/>
  <c r="E425" i="3"/>
  <c r="C425" i="3"/>
  <c r="D425" i="3" s="1"/>
  <c r="G424" i="3"/>
  <c r="F424" i="3"/>
  <c r="E424" i="3"/>
  <c r="D424" i="3"/>
  <c r="C424" i="3"/>
  <c r="G423" i="3"/>
  <c r="F423" i="3"/>
  <c r="E423" i="3"/>
  <c r="C423" i="3"/>
  <c r="D423" i="3" s="1"/>
  <c r="G422" i="3"/>
  <c r="F422" i="3"/>
  <c r="E422" i="3"/>
  <c r="C422" i="3"/>
  <c r="D422" i="3" s="1"/>
  <c r="G421" i="3"/>
  <c r="F421" i="3"/>
  <c r="E421" i="3"/>
  <c r="D421" i="3"/>
  <c r="C421" i="3"/>
  <c r="G420" i="3"/>
  <c r="F420" i="3"/>
  <c r="E420" i="3"/>
  <c r="D420" i="3"/>
  <c r="C420" i="3"/>
  <c r="G419" i="3"/>
  <c r="F419" i="3"/>
  <c r="E419" i="3"/>
  <c r="C419" i="3"/>
  <c r="D419" i="3" s="1"/>
  <c r="G418" i="3"/>
  <c r="F418" i="3"/>
  <c r="E418" i="3"/>
  <c r="D418" i="3"/>
  <c r="C418" i="3"/>
  <c r="G417" i="3"/>
  <c r="F417" i="3"/>
  <c r="E417" i="3"/>
  <c r="C417" i="3"/>
  <c r="D417" i="3" s="1"/>
  <c r="G416" i="3"/>
  <c r="F416" i="3"/>
  <c r="E416" i="3"/>
  <c r="D416" i="3"/>
  <c r="C416" i="3"/>
  <c r="G415" i="3"/>
  <c r="F415" i="3"/>
  <c r="E415" i="3"/>
  <c r="C415" i="3"/>
  <c r="D415" i="3" s="1"/>
  <c r="G414" i="3"/>
  <c r="F414" i="3"/>
  <c r="E414" i="3"/>
  <c r="C414" i="3"/>
  <c r="D414" i="3" s="1"/>
  <c r="G413" i="3"/>
  <c r="F413" i="3"/>
  <c r="E413" i="3"/>
  <c r="D413" i="3"/>
  <c r="C413" i="3"/>
  <c r="G412" i="3"/>
  <c r="F412" i="3"/>
  <c r="E412" i="3"/>
  <c r="D412" i="3"/>
  <c r="C412" i="3"/>
  <c r="G411" i="3"/>
  <c r="F411" i="3"/>
  <c r="E411" i="3"/>
  <c r="C411" i="3"/>
  <c r="D411" i="3" s="1"/>
  <c r="G410" i="3"/>
  <c r="F410" i="3"/>
  <c r="E410" i="3"/>
  <c r="D410" i="3"/>
  <c r="C410" i="3"/>
  <c r="G409" i="3"/>
  <c r="F409" i="3"/>
  <c r="E409" i="3"/>
  <c r="D409" i="3"/>
  <c r="C409" i="3"/>
  <c r="G408" i="3"/>
  <c r="F408" i="3"/>
  <c r="E408" i="3"/>
  <c r="D408" i="3"/>
  <c r="C408" i="3"/>
  <c r="G407" i="3"/>
  <c r="F407" i="3"/>
  <c r="E407" i="3"/>
  <c r="C407" i="3"/>
  <c r="D407" i="3" s="1"/>
  <c r="G406" i="3"/>
  <c r="F406" i="3"/>
  <c r="E406" i="3"/>
  <c r="D406" i="3"/>
  <c r="C406" i="3"/>
  <c r="G405" i="3"/>
  <c r="F405" i="3"/>
  <c r="E405" i="3"/>
  <c r="D405" i="3"/>
  <c r="C405" i="3"/>
  <c r="G404" i="3"/>
  <c r="F404" i="3"/>
  <c r="E404" i="3"/>
  <c r="D404" i="3"/>
  <c r="C404" i="3"/>
  <c r="G403" i="3"/>
  <c r="F403" i="3"/>
  <c r="E403" i="3"/>
  <c r="C403" i="3"/>
  <c r="D403" i="3" s="1"/>
  <c r="G402" i="3"/>
  <c r="F402" i="3"/>
  <c r="E402" i="3"/>
  <c r="D402" i="3"/>
  <c r="C402" i="3"/>
  <c r="G401" i="3"/>
  <c r="F401" i="3"/>
  <c r="E401" i="3"/>
  <c r="D401" i="3"/>
  <c r="C401" i="3"/>
  <c r="G400" i="3"/>
  <c r="F400" i="3"/>
  <c r="E400" i="3"/>
  <c r="D400" i="3"/>
  <c r="C400" i="3"/>
  <c r="G399" i="3"/>
  <c r="F399" i="3"/>
  <c r="E399" i="3"/>
  <c r="C399" i="3"/>
  <c r="D399" i="3" s="1"/>
  <c r="G398" i="3"/>
  <c r="F398" i="3"/>
  <c r="E398" i="3"/>
  <c r="C398" i="3"/>
  <c r="D398" i="3" s="1"/>
  <c r="G397" i="3"/>
  <c r="F397" i="3"/>
  <c r="E397" i="3"/>
  <c r="D397" i="3"/>
  <c r="C397" i="3"/>
  <c r="G396" i="3"/>
  <c r="F396" i="3"/>
  <c r="E396" i="3"/>
  <c r="D396" i="3"/>
  <c r="C396" i="3"/>
  <c r="G395" i="3"/>
  <c r="F395" i="3"/>
  <c r="E395" i="3"/>
  <c r="C395" i="3"/>
  <c r="D395" i="3" s="1"/>
  <c r="G394" i="3"/>
  <c r="F394" i="3"/>
  <c r="E394" i="3"/>
  <c r="D394" i="3"/>
  <c r="C394" i="3"/>
  <c r="G393" i="3"/>
  <c r="F393" i="3"/>
  <c r="E393" i="3"/>
  <c r="D393" i="3"/>
  <c r="C393" i="3"/>
  <c r="G392" i="3"/>
  <c r="F392" i="3"/>
  <c r="E392" i="3"/>
  <c r="D392" i="3"/>
  <c r="C392" i="3"/>
  <c r="G391" i="3"/>
  <c r="F391" i="3"/>
  <c r="E391" i="3"/>
  <c r="C391" i="3"/>
  <c r="D391" i="3" s="1"/>
  <c r="G390" i="3"/>
  <c r="F390" i="3"/>
  <c r="E390" i="3"/>
  <c r="C390" i="3"/>
  <c r="D390" i="3" s="1"/>
  <c r="G389" i="3"/>
  <c r="F389" i="3"/>
  <c r="E389" i="3"/>
  <c r="D389" i="3"/>
  <c r="C389" i="3"/>
  <c r="G388" i="3"/>
  <c r="F388" i="3"/>
  <c r="E388" i="3"/>
  <c r="D388" i="3"/>
  <c r="C388" i="3"/>
  <c r="G387" i="3"/>
  <c r="F387" i="3"/>
  <c r="E387" i="3"/>
  <c r="C387" i="3"/>
  <c r="D387" i="3" s="1"/>
  <c r="G386" i="3"/>
  <c r="F386" i="3"/>
  <c r="E386" i="3"/>
  <c r="D386" i="3"/>
  <c r="C386" i="3"/>
  <c r="G385" i="3"/>
  <c r="F385" i="3"/>
  <c r="E385" i="3"/>
  <c r="D385" i="3"/>
  <c r="C385" i="3"/>
  <c r="G384" i="3"/>
  <c r="F384" i="3"/>
  <c r="E384" i="3"/>
  <c r="D384" i="3"/>
  <c r="C384" i="3"/>
  <c r="G383" i="3"/>
  <c r="F383" i="3"/>
  <c r="E383" i="3"/>
  <c r="C383" i="3"/>
  <c r="D383" i="3" s="1"/>
  <c r="G382" i="3"/>
  <c r="F382" i="3"/>
  <c r="E382" i="3"/>
  <c r="C382" i="3"/>
  <c r="D382" i="3" s="1"/>
  <c r="G381" i="3"/>
  <c r="F381" i="3"/>
  <c r="E381" i="3"/>
  <c r="C381" i="3"/>
  <c r="D381" i="3" s="1"/>
  <c r="G380" i="3"/>
  <c r="F380" i="3"/>
  <c r="E380" i="3"/>
  <c r="D380" i="3"/>
  <c r="C380" i="3"/>
  <c r="G379" i="3"/>
  <c r="F379" i="3"/>
  <c r="E379" i="3"/>
  <c r="C379" i="3"/>
  <c r="D379" i="3" s="1"/>
  <c r="G378" i="3"/>
  <c r="F378" i="3"/>
  <c r="E378" i="3"/>
  <c r="D378" i="3"/>
  <c r="C378" i="3"/>
  <c r="G377" i="3"/>
  <c r="F377" i="3"/>
  <c r="E377" i="3"/>
  <c r="D377" i="3"/>
  <c r="C377" i="3"/>
  <c r="G376" i="3"/>
  <c r="F376" i="3"/>
  <c r="E376" i="3"/>
  <c r="D376" i="3"/>
  <c r="C376" i="3"/>
  <c r="G375" i="3"/>
  <c r="F375" i="3"/>
  <c r="E375" i="3"/>
  <c r="C375" i="3"/>
  <c r="D375" i="3" s="1"/>
  <c r="G374" i="3"/>
  <c r="F374" i="3"/>
  <c r="E374" i="3"/>
  <c r="C374" i="3"/>
  <c r="D374" i="3" s="1"/>
  <c r="G373" i="3"/>
  <c r="F373" i="3"/>
  <c r="E373" i="3"/>
  <c r="C373" i="3"/>
  <c r="D373" i="3" s="1"/>
  <c r="G372" i="3"/>
  <c r="F372" i="3"/>
  <c r="E372" i="3"/>
  <c r="C372" i="3"/>
  <c r="D372" i="3" s="1"/>
  <c r="G371" i="3"/>
  <c r="F371" i="3"/>
  <c r="E371" i="3"/>
  <c r="C371" i="3"/>
  <c r="D371" i="3" s="1"/>
  <c r="G370" i="3"/>
  <c r="F370" i="3"/>
  <c r="E370" i="3"/>
  <c r="D370" i="3"/>
  <c r="C370" i="3"/>
  <c r="G369" i="3"/>
  <c r="F369" i="3"/>
  <c r="E369" i="3"/>
  <c r="D369" i="3"/>
  <c r="C369" i="3"/>
  <c r="G368" i="3"/>
  <c r="F368" i="3"/>
  <c r="E368" i="3"/>
  <c r="D368" i="3"/>
  <c r="C368" i="3"/>
  <c r="G367" i="3"/>
  <c r="F367" i="3"/>
  <c r="E367" i="3"/>
  <c r="C367" i="3"/>
  <c r="D367" i="3" s="1"/>
  <c r="G366" i="3"/>
  <c r="F366" i="3"/>
  <c r="E366" i="3"/>
  <c r="D366" i="3"/>
  <c r="C366" i="3"/>
  <c r="G365" i="3"/>
  <c r="F365" i="3"/>
  <c r="E365" i="3"/>
  <c r="C365" i="3"/>
  <c r="D365" i="3" s="1"/>
  <c r="G364" i="3"/>
  <c r="F364" i="3"/>
  <c r="E364" i="3"/>
  <c r="C364" i="3"/>
  <c r="D364" i="3" s="1"/>
  <c r="G363" i="3"/>
  <c r="F363" i="3"/>
  <c r="E363" i="3"/>
  <c r="D363" i="3"/>
  <c r="C363" i="3"/>
  <c r="G362" i="3"/>
  <c r="F362" i="3"/>
  <c r="E362" i="3"/>
  <c r="C362" i="3"/>
  <c r="D362" i="3" s="1"/>
  <c r="G361" i="3"/>
  <c r="F361" i="3"/>
  <c r="E361" i="3"/>
  <c r="D361" i="3"/>
  <c r="C361" i="3"/>
  <c r="G360" i="3"/>
  <c r="F360" i="3"/>
  <c r="E360" i="3"/>
  <c r="C360" i="3"/>
  <c r="D360" i="3" s="1"/>
  <c r="G359" i="3"/>
  <c r="F359" i="3"/>
  <c r="E359" i="3"/>
  <c r="D359" i="3"/>
  <c r="C359" i="3"/>
  <c r="G358" i="3"/>
  <c r="F358" i="3"/>
  <c r="E358" i="3"/>
  <c r="D358" i="3"/>
  <c r="C358" i="3"/>
  <c r="G357" i="3"/>
  <c r="F357" i="3"/>
  <c r="E357" i="3"/>
  <c r="C357" i="3"/>
  <c r="D357" i="3" s="1"/>
  <c r="G356" i="3"/>
  <c r="F356" i="3"/>
  <c r="E356" i="3"/>
  <c r="C356" i="3"/>
  <c r="D356" i="3" s="1"/>
  <c r="G355" i="3"/>
  <c r="F355" i="3"/>
  <c r="E355" i="3"/>
  <c r="D355" i="3"/>
  <c r="C355" i="3"/>
  <c r="G354" i="3"/>
  <c r="F354" i="3"/>
  <c r="E354" i="3"/>
  <c r="C354" i="3"/>
  <c r="D354" i="3" s="1"/>
  <c r="G353" i="3"/>
  <c r="F353" i="3"/>
  <c r="E353" i="3"/>
  <c r="D353" i="3"/>
  <c r="C353" i="3"/>
  <c r="G352" i="3"/>
  <c r="F352" i="3"/>
  <c r="E352" i="3"/>
  <c r="C352" i="3"/>
  <c r="D352" i="3" s="1"/>
  <c r="G351" i="3"/>
  <c r="F351" i="3"/>
  <c r="E351" i="3"/>
  <c r="D351" i="3"/>
  <c r="C351" i="3"/>
  <c r="G350" i="3"/>
  <c r="F350" i="3"/>
  <c r="E350" i="3"/>
  <c r="D350" i="3"/>
  <c r="C350" i="3"/>
  <c r="G349" i="3"/>
  <c r="F349" i="3"/>
  <c r="E349" i="3"/>
  <c r="C349" i="3"/>
  <c r="D349" i="3" s="1"/>
  <c r="G348" i="3"/>
  <c r="F348" i="3"/>
  <c r="E348" i="3"/>
  <c r="C348" i="3"/>
  <c r="D348" i="3" s="1"/>
  <c r="G347" i="3"/>
  <c r="F347" i="3"/>
  <c r="E347" i="3"/>
  <c r="D347" i="3"/>
  <c r="C347" i="3"/>
  <c r="G346" i="3"/>
  <c r="F346" i="3"/>
  <c r="E346" i="3"/>
  <c r="C346" i="3"/>
  <c r="D346" i="3" s="1"/>
  <c r="G345" i="3"/>
  <c r="F345" i="3"/>
  <c r="E345" i="3"/>
  <c r="D345" i="3"/>
  <c r="C345" i="3"/>
  <c r="G344" i="3"/>
  <c r="F344" i="3"/>
  <c r="E344" i="3"/>
  <c r="C344" i="3"/>
  <c r="D344" i="3" s="1"/>
  <c r="G343" i="3"/>
  <c r="F343" i="3"/>
  <c r="E343" i="3"/>
  <c r="D343" i="3"/>
  <c r="C343" i="3"/>
  <c r="G342" i="3"/>
  <c r="F342" i="3"/>
  <c r="E342" i="3"/>
  <c r="D342" i="3"/>
  <c r="C342" i="3"/>
  <c r="G341" i="3"/>
  <c r="F341" i="3"/>
  <c r="E341" i="3"/>
  <c r="C341" i="3"/>
  <c r="D341" i="3" s="1"/>
  <c r="G340" i="3"/>
  <c r="F340" i="3"/>
  <c r="E340" i="3"/>
  <c r="C340" i="3"/>
  <c r="D340" i="3" s="1"/>
  <c r="G339" i="3"/>
  <c r="F339" i="3"/>
  <c r="E339" i="3"/>
  <c r="D339" i="3"/>
  <c r="C339" i="3"/>
  <c r="G338" i="3"/>
  <c r="F338" i="3"/>
  <c r="E338" i="3"/>
  <c r="C338" i="3"/>
  <c r="D338" i="3" s="1"/>
  <c r="G337" i="3"/>
  <c r="F337" i="3"/>
  <c r="E337" i="3"/>
  <c r="D337" i="3"/>
  <c r="C337" i="3"/>
  <c r="G336" i="3"/>
  <c r="F336" i="3"/>
  <c r="E336" i="3"/>
  <c r="C336" i="3"/>
  <c r="D336" i="3" s="1"/>
  <c r="G335" i="3"/>
  <c r="F335" i="3"/>
  <c r="E335" i="3"/>
  <c r="D335" i="3"/>
  <c r="C335" i="3"/>
  <c r="G334" i="3"/>
  <c r="F334" i="3"/>
  <c r="E334" i="3"/>
  <c r="D334" i="3"/>
  <c r="C334" i="3"/>
  <c r="G333" i="3"/>
  <c r="F333" i="3"/>
  <c r="E333" i="3"/>
  <c r="C333" i="3"/>
  <c r="D333" i="3" s="1"/>
  <c r="G332" i="3"/>
  <c r="F332" i="3"/>
  <c r="E332" i="3"/>
  <c r="C332" i="3"/>
  <c r="D332" i="3" s="1"/>
  <c r="G331" i="3"/>
  <c r="F331" i="3"/>
  <c r="E331" i="3"/>
  <c r="D331" i="3"/>
  <c r="C331" i="3"/>
  <c r="G330" i="3"/>
  <c r="F330" i="3"/>
  <c r="E330" i="3"/>
  <c r="C330" i="3"/>
  <c r="D330" i="3" s="1"/>
  <c r="G329" i="3"/>
  <c r="F329" i="3"/>
  <c r="E329" i="3"/>
  <c r="D329" i="3"/>
  <c r="C329" i="3"/>
  <c r="G328" i="3"/>
  <c r="F328" i="3"/>
  <c r="E328" i="3"/>
  <c r="C328" i="3"/>
  <c r="D328" i="3" s="1"/>
  <c r="G327" i="3"/>
  <c r="F327" i="3"/>
  <c r="E327" i="3"/>
  <c r="D327" i="3"/>
  <c r="C327" i="3"/>
  <c r="G326" i="3"/>
  <c r="F326" i="3"/>
  <c r="E326" i="3"/>
  <c r="D326" i="3"/>
  <c r="C326" i="3"/>
  <c r="G325" i="3"/>
  <c r="F325" i="3"/>
  <c r="E325" i="3"/>
  <c r="C325" i="3"/>
  <c r="D325" i="3" s="1"/>
  <c r="G324" i="3"/>
  <c r="F324" i="3"/>
  <c r="E324" i="3"/>
  <c r="C324" i="3"/>
  <c r="D324" i="3" s="1"/>
  <c r="G323" i="3"/>
  <c r="F323" i="3"/>
  <c r="E323" i="3"/>
  <c r="D323" i="3"/>
  <c r="C323" i="3"/>
  <c r="G322" i="3"/>
  <c r="F322" i="3"/>
  <c r="E322" i="3"/>
  <c r="C322" i="3"/>
  <c r="D322" i="3" s="1"/>
  <c r="G321" i="3"/>
  <c r="F321" i="3"/>
  <c r="E321" i="3"/>
  <c r="D321" i="3"/>
  <c r="C321" i="3"/>
  <c r="G320" i="3"/>
  <c r="F320" i="3"/>
  <c r="E320" i="3"/>
  <c r="C320" i="3"/>
  <c r="D320" i="3" s="1"/>
  <c r="G319" i="3"/>
  <c r="F319" i="3"/>
  <c r="E319" i="3"/>
  <c r="D319" i="3"/>
  <c r="C319" i="3"/>
  <c r="G318" i="3"/>
  <c r="F318" i="3"/>
  <c r="E318" i="3"/>
  <c r="C318" i="3"/>
  <c r="D318" i="3" s="1"/>
  <c r="G317" i="3"/>
  <c r="F317" i="3"/>
  <c r="E317" i="3"/>
  <c r="C317" i="3"/>
  <c r="D317" i="3" s="1"/>
  <c r="G316" i="3"/>
  <c r="F316" i="3"/>
  <c r="E316" i="3"/>
  <c r="C316" i="3"/>
  <c r="D316" i="3" s="1"/>
  <c r="G315" i="3"/>
  <c r="F315" i="3"/>
  <c r="E315" i="3"/>
  <c r="D315" i="3"/>
  <c r="C315" i="3"/>
  <c r="G314" i="3"/>
  <c r="F314" i="3"/>
  <c r="E314" i="3"/>
  <c r="D314" i="3"/>
  <c r="C314" i="3"/>
  <c r="G313" i="3"/>
  <c r="F313" i="3"/>
  <c r="E313" i="3"/>
  <c r="D313" i="3"/>
  <c r="C313" i="3"/>
  <c r="G312" i="3"/>
  <c r="F312" i="3"/>
  <c r="E312" i="3"/>
  <c r="C312" i="3"/>
  <c r="D312" i="3" s="1"/>
  <c r="G311" i="3"/>
  <c r="F311" i="3"/>
  <c r="E311" i="3"/>
  <c r="D311" i="3"/>
  <c r="C311" i="3"/>
  <c r="G310" i="3"/>
  <c r="F310" i="3"/>
  <c r="E310" i="3"/>
  <c r="C310" i="3"/>
  <c r="D310" i="3" s="1"/>
  <c r="G309" i="3"/>
  <c r="F309" i="3"/>
  <c r="E309" i="3"/>
  <c r="C309" i="3"/>
  <c r="D309" i="3" s="1"/>
  <c r="G308" i="3"/>
  <c r="F308" i="3"/>
  <c r="E308" i="3"/>
  <c r="C308" i="3"/>
  <c r="D308" i="3" s="1"/>
  <c r="G307" i="3"/>
  <c r="F307" i="3"/>
  <c r="E307" i="3"/>
  <c r="C307" i="3"/>
  <c r="D307" i="3" s="1"/>
  <c r="G306" i="3"/>
  <c r="F306" i="3"/>
  <c r="E306" i="3"/>
  <c r="D306" i="3"/>
  <c r="C306" i="3"/>
  <c r="G305" i="3"/>
  <c r="F305" i="3"/>
  <c r="E305" i="3"/>
  <c r="D305" i="3"/>
  <c r="C305" i="3"/>
  <c r="G304" i="3"/>
  <c r="F304" i="3"/>
  <c r="E304" i="3"/>
  <c r="C304" i="3"/>
  <c r="D304" i="3" s="1"/>
  <c r="G303" i="3"/>
  <c r="F303" i="3"/>
  <c r="E303" i="3"/>
  <c r="D303" i="3"/>
  <c r="C303" i="3"/>
  <c r="G302" i="3"/>
  <c r="F302" i="3"/>
  <c r="E302" i="3"/>
  <c r="C302" i="3"/>
  <c r="D302" i="3" s="1"/>
  <c r="G301" i="3"/>
  <c r="F301" i="3"/>
  <c r="E301" i="3"/>
  <c r="C301" i="3"/>
  <c r="D301" i="3" s="1"/>
  <c r="G300" i="3"/>
  <c r="F300" i="3"/>
  <c r="E300" i="3"/>
  <c r="C300" i="3"/>
  <c r="D300" i="3" s="1"/>
  <c r="G299" i="3"/>
  <c r="F299" i="3"/>
  <c r="E299" i="3"/>
  <c r="C299" i="3"/>
  <c r="D299" i="3" s="1"/>
  <c r="G298" i="3"/>
  <c r="F298" i="3"/>
  <c r="E298" i="3"/>
  <c r="C298" i="3"/>
  <c r="D298" i="3" s="1"/>
  <c r="G297" i="3"/>
  <c r="F297" i="3"/>
  <c r="E297" i="3"/>
  <c r="D297" i="3"/>
  <c r="C297" i="3"/>
  <c r="G296" i="3"/>
  <c r="F296" i="3"/>
  <c r="E296" i="3"/>
  <c r="C296" i="3"/>
  <c r="D296" i="3" s="1"/>
  <c r="G295" i="3"/>
  <c r="F295" i="3"/>
  <c r="E295" i="3"/>
  <c r="D295" i="3"/>
  <c r="C295" i="3"/>
  <c r="G294" i="3"/>
  <c r="F294" i="3"/>
  <c r="E294" i="3"/>
  <c r="C294" i="3"/>
  <c r="D294" i="3" s="1"/>
  <c r="G293" i="3"/>
  <c r="F293" i="3"/>
  <c r="E293" i="3"/>
  <c r="C293" i="3"/>
  <c r="D293" i="3" s="1"/>
  <c r="G292" i="3"/>
  <c r="F292" i="3"/>
  <c r="E292" i="3"/>
  <c r="C292" i="3"/>
  <c r="D292" i="3" s="1"/>
  <c r="G291" i="3"/>
  <c r="F291" i="3"/>
  <c r="E291" i="3"/>
  <c r="C291" i="3"/>
  <c r="D291" i="3" s="1"/>
  <c r="G290" i="3"/>
  <c r="F290" i="3"/>
  <c r="E290" i="3"/>
  <c r="C290" i="3"/>
  <c r="D290" i="3" s="1"/>
  <c r="G289" i="3"/>
  <c r="F289" i="3"/>
  <c r="E289" i="3"/>
  <c r="D289" i="3"/>
  <c r="C289" i="3"/>
  <c r="G288" i="3"/>
  <c r="F288" i="3"/>
  <c r="E288" i="3"/>
  <c r="C288" i="3"/>
  <c r="D288" i="3" s="1"/>
  <c r="G287" i="3"/>
  <c r="F287" i="3"/>
  <c r="E287" i="3"/>
  <c r="D287" i="3"/>
  <c r="C287" i="3"/>
  <c r="G286" i="3"/>
  <c r="F286" i="3"/>
  <c r="E286" i="3"/>
  <c r="C286" i="3"/>
  <c r="D286" i="3" s="1"/>
  <c r="G285" i="3"/>
  <c r="F285" i="3"/>
  <c r="E285" i="3"/>
  <c r="C285" i="3"/>
  <c r="D285" i="3" s="1"/>
  <c r="G284" i="3"/>
  <c r="F284" i="3"/>
  <c r="E284" i="3"/>
  <c r="C284" i="3"/>
  <c r="D284" i="3" s="1"/>
  <c r="G283" i="3"/>
  <c r="F283" i="3"/>
  <c r="E283" i="3"/>
  <c r="C283" i="3"/>
  <c r="D283" i="3" s="1"/>
  <c r="G282" i="3"/>
  <c r="F282" i="3"/>
  <c r="E282" i="3"/>
  <c r="C282" i="3"/>
  <c r="D282" i="3" s="1"/>
  <c r="G281" i="3"/>
  <c r="F281" i="3"/>
  <c r="E281" i="3"/>
  <c r="D281" i="3"/>
  <c r="C281" i="3"/>
  <c r="G280" i="3"/>
  <c r="F280" i="3"/>
  <c r="E280" i="3"/>
  <c r="C280" i="3"/>
  <c r="D280" i="3" s="1"/>
  <c r="G279" i="3"/>
  <c r="F279" i="3"/>
  <c r="E279" i="3"/>
  <c r="D279" i="3"/>
  <c r="C279" i="3"/>
  <c r="G278" i="3"/>
  <c r="F278" i="3"/>
  <c r="E278" i="3"/>
  <c r="C278" i="3"/>
  <c r="D278" i="3" s="1"/>
  <c r="G277" i="3"/>
  <c r="F277" i="3"/>
  <c r="E277" i="3"/>
  <c r="C277" i="3"/>
  <c r="D277" i="3" s="1"/>
  <c r="G276" i="3"/>
  <c r="F276" i="3"/>
  <c r="E276" i="3"/>
  <c r="C276" i="3"/>
  <c r="D276" i="3" s="1"/>
  <c r="G275" i="3"/>
  <c r="F275" i="3"/>
  <c r="E275" i="3"/>
  <c r="C275" i="3"/>
  <c r="D275" i="3" s="1"/>
  <c r="G274" i="3"/>
  <c r="F274" i="3"/>
  <c r="E274" i="3"/>
  <c r="C274" i="3"/>
  <c r="D274" i="3" s="1"/>
  <c r="G273" i="3"/>
  <c r="F273" i="3"/>
  <c r="E273" i="3"/>
  <c r="C273" i="3"/>
  <c r="D273" i="3" s="1"/>
  <c r="G272" i="3"/>
  <c r="F272" i="3"/>
  <c r="E272" i="3"/>
  <c r="C272" i="3"/>
  <c r="D272" i="3" s="1"/>
  <c r="G271" i="3"/>
  <c r="F271" i="3"/>
  <c r="E271" i="3"/>
  <c r="C271" i="3"/>
  <c r="D271" i="3" s="1"/>
  <c r="G270" i="3"/>
  <c r="F270" i="3"/>
  <c r="E270" i="3"/>
  <c r="D270" i="3"/>
  <c r="C270" i="3"/>
  <c r="G269" i="3"/>
  <c r="F269" i="3"/>
  <c r="E269" i="3"/>
  <c r="C269" i="3"/>
  <c r="D269" i="3" s="1"/>
  <c r="G268" i="3"/>
  <c r="F268" i="3"/>
  <c r="E268" i="3"/>
  <c r="D268" i="3"/>
  <c r="C268" i="3"/>
  <c r="G267" i="3"/>
  <c r="F267" i="3"/>
  <c r="E267" i="3"/>
  <c r="C267" i="3"/>
  <c r="D267" i="3" s="1"/>
  <c r="G266" i="3"/>
  <c r="F266" i="3"/>
  <c r="E266" i="3"/>
  <c r="D266" i="3"/>
  <c r="C266" i="3"/>
  <c r="G265" i="3"/>
  <c r="F265" i="3"/>
  <c r="E265" i="3"/>
  <c r="C265" i="3"/>
  <c r="D265" i="3" s="1"/>
  <c r="G264" i="3"/>
  <c r="F264" i="3"/>
  <c r="E264" i="3"/>
  <c r="C264" i="3"/>
  <c r="D264" i="3" s="1"/>
  <c r="G263" i="3"/>
  <c r="F263" i="3"/>
  <c r="E263" i="3"/>
  <c r="C263" i="3"/>
  <c r="D263" i="3" s="1"/>
  <c r="G262" i="3"/>
  <c r="F262" i="3"/>
  <c r="E262" i="3"/>
  <c r="D262" i="3"/>
  <c r="C262" i="3"/>
  <c r="G261" i="3"/>
  <c r="F261" i="3"/>
  <c r="E261" i="3"/>
  <c r="C261" i="3"/>
  <c r="D261" i="3" s="1"/>
  <c r="G260" i="3"/>
  <c r="F260" i="3"/>
  <c r="E260" i="3"/>
  <c r="D260" i="3"/>
  <c r="C260" i="3"/>
  <c r="G259" i="3"/>
  <c r="F259" i="3"/>
  <c r="E259" i="3"/>
  <c r="C259" i="3"/>
  <c r="D259" i="3" s="1"/>
  <c r="G258" i="3"/>
  <c r="F258" i="3"/>
  <c r="E258" i="3"/>
  <c r="D258" i="3"/>
  <c r="C258" i="3"/>
  <c r="G257" i="3"/>
  <c r="F257" i="3"/>
  <c r="E257" i="3"/>
  <c r="C257" i="3"/>
  <c r="D257" i="3" s="1"/>
  <c r="G256" i="3"/>
  <c r="F256" i="3"/>
  <c r="E256" i="3"/>
  <c r="C256" i="3"/>
  <c r="D256" i="3" s="1"/>
  <c r="G255" i="3"/>
  <c r="F255" i="3"/>
  <c r="E255" i="3"/>
  <c r="C255" i="3"/>
  <c r="D255" i="3" s="1"/>
  <c r="G254" i="3"/>
  <c r="F254" i="3"/>
  <c r="E254" i="3"/>
  <c r="D254" i="3"/>
  <c r="C254" i="3"/>
  <c r="G253" i="3"/>
  <c r="F253" i="3"/>
  <c r="E253" i="3"/>
  <c r="C253" i="3"/>
  <c r="D253" i="3" s="1"/>
  <c r="G252" i="3"/>
  <c r="F252" i="3"/>
  <c r="E252" i="3"/>
  <c r="D252" i="3"/>
  <c r="C252" i="3"/>
  <c r="G251" i="3"/>
  <c r="F251" i="3"/>
  <c r="E251" i="3"/>
  <c r="C251" i="3"/>
  <c r="D251" i="3" s="1"/>
  <c r="G250" i="3"/>
  <c r="F250" i="3"/>
  <c r="E250" i="3"/>
  <c r="D250" i="3"/>
  <c r="C250" i="3"/>
  <c r="G249" i="3"/>
  <c r="F249" i="3"/>
  <c r="E249" i="3"/>
  <c r="C249" i="3"/>
  <c r="D249" i="3" s="1"/>
  <c r="G248" i="3"/>
  <c r="F248" i="3"/>
  <c r="E248" i="3"/>
  <c r="C248" i="3"/>
  <c r="D248" i="3" s="1"/>
  <c r="G247" i="3"/>
  <c r="F247" i="3"/>
  <c r="E247" i="3"/>
  <c r="C247" i="3"/>
  <c r="D247" i="3" s="1"/>
  <c r="G246" i="3"/>
  <c r="F246" i="3"/>
  <c r="E246" i="3"/>
  <c r="D246" i="3"/>
  <c r="C246" i="3"/>
  <c r="G245" i="3"/>
  <c r="F245" i="3"/>
  <c r="E245" i="3"/>
  <c r="C245" i="3"/>
  <c r="D245" i="3" s="1"/>
  <c r="G244" i="3"/>
  <c r="F244" i="3"/>
  <c r="E244" i="3"/>
  <c r="D244" i="3"/>
  <c r="C244" i="3"/>
  <c r="G243" i="3"/>
  <c r="F243" i="3"/>
  <c r="E243" i="3"/>
  <c r="C243" i="3"/>
  <c r="D243" i="3" s="1"/>
  <c r="G242" i="3"/>
  <c r="F242" i="3"/>
  <c r="E242" i="3"/>
  <c r="D242" i="3"/>
  <c r="C242" i="3"/>
  <c r="G241" i="3"/>
  <c r="F241" i="3"/>
  <c r="E241" i="3"/>
  <c r="C241" i="3"/>
  <c r="D241" i="3" s="1"/>
  <c r="G240" i="3"/>
  <c r="F240" i="3"/>
  <c r="E240" i="3"/>
  <c r="C240" i="3"/>
  <c r="D240" i="3" s="1"/>
  <c r="G239" i="3"/>
  <c r="F239" i="3"/>
  <c r="E239" i="3"/>
  <c r="C239" i="3"/>
  <c r="D239" i="3" s="1"/>
  <c r="G238" i="3"/>
  <c r="F238" i="3"/>
  <c r="E238" i="3"/>
  <c r="D238" i="3"/>
  <c r="C238" i="3"/>
  <c r="G237" i="3"/>
  <c r="F237" i="3"/>
  <c r="E237" i="3"/>
  <c r="C237" i="3"/>
  <c r="D237" i="3" s="1"/>
  <c r="G236" i="3"/>
  <c r="F236" i="3"/>
  <c r="E236" i="3"/>
  <c r="D236" i="3"/>
  <c r="C236" i="3"/>
  <c r="G235" i="3"/>
  <c r="F235" i="3"/>
  <c r="E235" i="3"/>
  <c r="C235" i="3"/>
  <c r="D235" i="3" s="1"/>
  <c r="G234" i="3"/>
  <c r="F234" i="3"/>
  <c r="E234" i="3"/>
  <c r="D234" i="3"/>
  <c r="C234" i="3"/>
  <c r="G233" i="3"/>
  <c r="F233" i="3"/>
  <c r="E233" i="3"/>
  <c r="C233" i="3"/>
  <c r="D233" i="3" s="1"/>
  <c r="G232" i="3"/>
  <c r="F232" i="3"/>
  <c r="E232" i="3"/>
  <c r="C232" i="3"/>
  <c r="D232" i="3" s="1"/>
  <c r="G231" i="3"/>
  <c r="F231" i="3"/>
  <c r="E231" i="3"/>
  <c r="C231" i="3"/>
  <c r="D231" i="3" s="1"/>
  <c r="G230" i="3"/>
  <c r="F230" i="3"/>
  <c r="E230" i="3"/>
  <c r="D230" i="3"/>
  <c r="C230" i="3"/>
  <c r="G229" i="3"/>
  <c r="F229" i="3"/>
  <c r="E229" i="3"/>
  <c r="C229" i="3"/>
  <c r="D229" i="3" s="1"/>
  <c r="G228" i="3"/>
  <c r="F228" i="3"/>
  <c r="E228" i="3"/>
  <c r="D228" i="3"/>
  <c r="C228" i="3"/>
  <c r="G227" i="3"/>
  <c r="F227" i="3"/>
  <c r="E227" i="3"/>
  <c r="C227" i="3"/>
  <c r="D227" i="3" s="1"/>
  <c r="G226" i="3"/>
  <c r="F226" i="3"/>
  <c r="E226" i="3"/>
  <c r="D226" i="3"/>
  <c r="C226" i="3"/>
  <c r="G225" i="3"/>
  <c r="F225" i="3"/>
  <c r="E225" i="3"/>
  <c r="C225" i="3"/>
  <c r="D225" i="3" s="1"/>
  <c r="G224" i="3"/>
  <c r="F224" i="3"/>
  <c r="E224" i="3"/>
  <c r="C224" i="3"/>
  <c r="D224" i="3" s="1"/>
  <c r="G223" i="3"/>
  <c r="F223" i="3"/>
  <c r="E223" i="3"/>
  <c r="C223" i="3"/>
  <c r="D223" i="3" s="1"/>
  <c r="G222" i="3"/>
  <c r="F222" i="3"/>
  <c r="E222" i="3"/>
  <c r="D222" i="3"/>
  <c r="C222" i="3"/>
  <c r="G221" i="3"/>
  <c r="F221" i="3"/>
  <c r="E221" i="3"/>
  <c r="C221" i="3"/>
  <c r="D221" i="3" s="1"/>
  <c r="G220" i="3"/>
  <c r="F220" i="3"/>
  <c r="E220" i="3"/>
  <c r="D220" i="3"/>
  <c r="C220" i="3"/>
  <c r="G219" i="3"/>
  <c r="F219" i="3"/>
  <c r="E219" i="3"/>
  <c r="C219" i="3"/>
  <c r="D219" i="3" s="1"/>
  <c r="G218" i="3"/>
  <c r="F218" i="3"/>
  <c r="E218" i="3"/>
  <c r="D218" i="3"/>
  <c r="C218" i="3"/>
  <c r="G217" i="3"/>
  <c r="F217" i="3"/>
  <c r="E217" i="3"/>
  <c r="C217" i="3"/>
  <c r="D217" i="3" s="1"/>
  <c r="G216" i="3"/>
  <c r="F216" i="3"/>
  <c r="E216" i="3"/>
  <c r="C216" i="3"/>
  <c r="D216" i="3" s="1"/>
  <c r="G215" i="3"/>
  <c r="F215" i="3"/>
  <c r="E215" i="3"/>
  <c r="C215" i="3"/>
  <c r="D215" i="3" s="1"/>
  <c r="G214" i="3"/>
  <c r="F214" i="3"/>
  <c r="E214" i="3"/>
  <c r="D214" i="3"/>
  <c r="C214" i="3"/>
  <c r="G213" i="3"/>
  <c r="F213" i="3"/>
  <c r="E213" i="3"/>
  <c r="C213" i="3"/>
  <c r="D213" i="3" s="1"/>
  <c r="G212" i="3"/>
  <c r="F212" i="3"/>
  <c r="E212" i="3"/>
  <c r="D212" i="3"/>
  <c r="C212" i="3"/>
  <c r="G211" i="3"/>
  <c r="F211" i="3"/>
  <c r="E211" i="3"/>
  <c r="C211" i="3"/>
  <c r="D211" i="3" s="1"/>
  <c r="G210" i="3"/>
  <c r="F210" i="3"/>
  <c r="E210" i="3"/>
  <c r="D210" i="3"/>
  <c r="C210" i="3"/>
  <c r="G209" i="3"/>
  <c r="F209" i="3"/>
  <c r="E209" i="3"/>
  <c r="C209" i="3"/>
  <c r="D209" i="3" s="1"/>
  <c r="G208" i="3"/>
  <c r="F208" i="3"/>
  <c r="E208" i="3"/>
  <c r="C208" i="3"/>
  <c r="D208" i="3" s="1"/>
  <c r="G207" i="3"/>
  <c r="F207" i="3"/>
  <c r="E207" i="3"/>
  <c r="C207" i="3"/>
  <c r="D207" i="3" s="1"/>
  <c r="G206" i="3"/>
  <c r="F206" i="3"/>
  <c r="E206" i="3"/>
  <c r="C206" i="3"/>
  <c r="D206" i="3" s="1"/>
  <c r="G205" i="3"/>
  <c r="F205" i="3"/>
  <c r="E205" i="3"/>
  <c r="C205" i="3"/>
  <c r="D205" i="3" s="1"/>
  <c r="G204" i="3"/>
  <c r="F204" i="3"/>
  <c r="E204" i="3"/>
  <c r="D204" i="3"/>
  <c r="C204" i="3"/>
  <c r="G203" i="3"/>
  <c r="F203" i="3"/>
  <c r="E203" i="3"/>
  <c r="D203" i="3"/>
  <c r="C203" i="3"/>
  <c r="G202" i="3"/>
  <c r="F202" i="3"/>
  <c r="E202" i="3"/>
  <c r="D202" i="3"/>
  <c r="C202" i="3"/>
  <c r="G201" i="3"/>
  <c r="F201" i="3"/>
  <c r="E201" i="3"/>
  <c r="D201" i="3"/>
  <c r="C201" i="3"/>
  <c r="G200" i="3"/>
  <c r="F200" i="3"/>
  <c r="E200" i="3"/>
  <c r="C200" i="3"/>
  <c r="D200" i="3" s="1"/>
  <c r="G199" i="3"/>
  <c r="F199" i="3"/>
  <c r="E199" i="3"/>
  <c r="C199" i="3"/>
  <c r="D199" i="3" s="1"/>
  <c r="G198" i="3"/>
  <c r="F198" i="3"/>
  <c r="E198" i="3"/>
  <c r="C198" i="3"/>
  <c r="D198" i="3" s="1"/>
  <c r="G197" i="3"/>
  <c r="F197" i="3"/>
  <c r="E197" i="3"/>
  <c r="C197" i="3"/>
  <c r="D197" i="3" s="1"/>
  <c r="G196" i="3"/>
  <c r="F196" i="3"/>
  <c r="E196" i="3"/>
  <c r="D196" i="3"/>
  <c r="C196" i="3"/>
  <c r="G195" i="3"/>
  <c r="F195" i="3"/>
  <c r="E195" i="3"/>
  <c r="D195" i="3"/>
  <c r="C195" i="3"/>
  <c r="G194" i="3"/>
  <c r="F194" i="3"/>
  <c r="E194" i="3"/>
  <c r="D194" i="3"/>
  <c r="C194" i="3"/>
  <c r="G193" i="3"/>
  <c r="F193" i="3"/>
  <c r="E193" i="3"/>
  <c r="D193" i="3"/>
  <c r="C193" i="3"/>
  <c r="G192" i="3"/>
  <c r="F192" i="3"/>
  <c r="E192" i="3"/>
  <c r="C192" i="3"/>
  <c r="D192" i="3" s="1"/>
  <c r="G191" i="3"/>
  <c r="F191" i="3"/>
  <c r="E191" i="3"/>
  <c r="C191" i="3"/>
  <c r="D191" i="3" s="1"/>
  <c r="G190" i="3"/>
  <c r="F190" i="3"/>
  <c r="E190" i="3"/>
  <c r="D190" i="3"/>
  <c r="C190" i="3"/>
  <c r="G189" i="3"/>
  <c r="F189" i="3"/>
  <c r="E189" i="3"/>
  <c r="C189" i="3"/>
  <c r="D189" i="3" s="1"/>
  <c r="G188" i="3"/>
  <c r="F188" i="3"/>
  <c r="E188" i="3"/>
  <c r="D188" i="3"/>
  <c r="C188" i="3"/>
  <c r="G187" i="3"/>
  <c r="F187" i="3"/>
  <c r="E187" i="3"/>
  <c r="D187" i="3"/>
  <c r="C187" i="3"/>
  <c r="G186" i="3"/>
  <c r="F186" i="3"/>
  <c r="E186" i="3"/>
  <c r="D186" i="3"/>
  <c r="C186" i="3"/>
  <c r="G185" i="3"/>
  <c r="F185" i="3"/>
  <c r="E185" i="3"/>
  <c r="D185" i="3"/>
  <c r="C185" i="3"/>
  <c r="G184" i="3"/>
  <c r="F184" i="3"/>
  <c r="E184" i="3"/>
  <c r="C184" i="3"/>
  <c r="D184" i="3" s="1"/>
  <c r="G183" i="3"/>
  <c r="F183" i="3"/>
  <c r="E183" i="3"/>
  <c r="C183" i="3"/>
  <c r="D183" i="3" s="1"/>
  <c r="G182" i="3"/>
  <c r="F182" i="3"/>
  <c r="E182" i="3"/>
  <c r="C182" i="3"/>
  <c r="D182" i="3" s="1"/>
  <c r="G181" i="3"/>
  <c r="F181" i="3"/>
  <c r="E181" i="3"/>
  <c r="D181" i="3"/>
  <c r="C181" i="3"/>
  <c r="G180" i="3"/>
  <c r="F180" i="3"/>
  <c r="E180" i="3"/>
  <c r="D180" i="3"/>
  <c r="C180" i="3"/>
  <c r="G179" i="3"/>
  <c r="F179" i="3"/>
  <c r="E179" i="3"/>
  <c r="D179" i="3"/>
  <c r="C179" i="3"/>
  <c r="G178" i="3"/>
  <c r="F178" i="3"/>
  <c r="E178" i="3"/>
  <c r="D178" i="3"/>
  <c r="C178" i="3"/>
  <c r="G177" i="3"/>
  <c r="F177" i="3"/>
  <c r="E177" i="3"/>
  <c r="C177" i="3"/>
  <c r="D177" i="3" s="1"/>
  <c r="G176" i="3"/>
  <c r="F176" i="3"/>
  <c r="E176" i="3"/>
  <c r="C176" i="3"/>
  <c r="D176" i="3" s="1"/>
  <c r="G175" i="3"/>
  <c r="F175" i="3"/>
  <c r="E175" i="3"/>
  <c r="C175" i="3"/>
  <c r="D175" i="3" s="1"/>
  <c r="G174" i="3"/>
  <c r="F174" i="3"/>
  <c r="E174" i="3"/>
  <c r="D174" i="3"/>
  <c r="C174" i="3"/>
  <c r="G173" i="3"/>
  <c r="F173" i="3"/>
  <c r="E173" i="3"/>
  <c r="C173" i="3"/>
  <c r="D173" i="3" s="1"/>
  <c r="G172" i="3"/>
  <c r="F172" i="3"/>
  <c r="E172" i="3"/>
  <c r="C172" i="3"/>
  <c r="D172" i="3" s="1"/>
  <c r="G171" i="3"/>
  <c r="F171" i="3"/>
  <c r="E171" i="3"/>
  <c r="D171" i="3"/>
  <c r="C171" i="3"/>
  <c r="G170" i="3"/>
  <c r="F170" i="3"/>
  <c r="E170" i="3"/>
  <c r="D170" i="3"/>
  <c r="C170" i="3"/>
  <c r="G169" i="3"/>
  <c r="F169" i="3"/>
  <c r="E169" i="3"/>
  <c r="C169" i="3"/>
  <c r="D169" i="3" s="1"/>
  <c r="G168" i="3"/>
  <c r="F168" i="3"/>
  <c r="E168" i="3"/>
  <c r="C168" i="3"/>
  <c r="D168" i="3" s="1"/>
  <c r="G167" i="3"/>
  <c r="F167" i="3"/>
  <c r="E167" i="3"/>
  <c r="C167" i="3"/>
  <c r="D167" i="3" s="1"/>
  <c r="G166" i="3"/>
  <c r="F166" i="3"/>
  <c r="E166" i="3"/>
  <c r="C166" i="3"/>
  <c r="D166" i="3" s="1"/>
  <c r="G165" i="3"/>
  <c r="F165" i="3"/>
  <c r="E165" i="3"/>
  <c r="D165" i="3"/>
  <c r="C165" i="3"/>
  <c r="G164" i="3"/>
  <c r="F164" i="3"/>
  <c r="E164" i="3"/>
  <c r="C164" i="3"/>
  <c r="D164" i="3" s="1"/>
  <c r="G163" i="3"/>
  <c r="F163" i="3"/>
  <c r="E163" i="3"/>
  <c r="D163" i="3"/>
  <c r="C163" i="3"/>
  <c r="G162" i="3"/>
  <c r="F162" i="3"/>
  <c r="E162" i="3"/>
  <c r="D162" i="3"/>
  <c r="C162" i="3"/>
  <c r="G161" i="3"/>
  <c r="F161" i="3"/>
  <c r="E161" i="3"/>
  <c r="C161" i="3"/>
  <c r="D161" i="3" s="1"/>
  <c r="G160" i="3"/>
  <c r="F160" i="3"/>
  <c r="E160" i="3"/>
  <c r="C160" i="3"/>
  <c r="D160" i="3" s="1"/>
  <c r="G159" i="3"/>
  <c r="F159" i="3"/>
  <c r="E159" i="3"/>
  <c r="D159" i="3"/>
  <c r="C159" i="3"/>
  <c r="G158" i="3"/>
  <c r="F158" i="3"/>
  <c r="E158" i="3"/>
  <c r="D158" i="3"/>
  <c r="C158" i="3"/>
  <c r="G157" i="3"/>
  <c r="F157" i="3"/>
  <c r="E157" i="3"/>
  <c r="D157" i="3"/>
  <c r="C157" i="3"/>
  <c r="G156" i="3"/>
  <c r="F156" i="3"/>
  <c r="E156" i="3"/>
  <c r="D156" i="3"/>
  <c r="C156" i="3"/>
  <c r="G155" i="3"/>
  <c r="F155" i="3"/>
  <c r="E155" i="3"/>
  <c r="C155" i="3"/>
  <c r="D155" i="3" s="1"/>
  <c r="G154" i="3"/>
  <c r="F154" i="3"/>
  <c r="E154" i="3"/>
  <c r="D154" i="3"/>
  <c r="C154" i="3"/>
  <c r="G153" i="3"/>
  <c r="F153" i="3"/>
  <c r="E153" i="3"/>
  <c r="D153" i="3"/>
  <c r="C153" i="3"/>
  <c r="G152" i="3"/>
  <c r="F152" i="3"/>
  <c r="E152" i="3"/>
  <c r="C152" i="3"/>
  <c r="D152" i="3" s="1"/>
  <c r="G151" i="3"/>
  <c r="F151" i="3"/>
  <c r="E151" i="3"/>
  <c r="D151" i="3"/>
  <c r="C151" i="3"/>
  <c r="G150" i="3"/>
  <c r="F150" i="3"/>
  <c r="E150" i="3"/>
  <c r="C150" i="3"/>
  <c r="D150" i="3" s="1"/>
  <c r="G149" i="3"/>
  <c r="F149" i="3"/>
  <c r="E149" i="3"/>
  <c r="D149" i="3"/>
  <c r="C149" i="3"/>
  <c r="G148" i="3"/>
  <c r="F148" i="3"/>
  <c r="E148" i="3"/>
  <c r="C148" i="3"/>
  <c r="D148" i="3" s="1"/>
  <c r="G147" i="3"/>
  <c r="F147" i="3"/>
  <c r="E147" i="3"/>
  <c r="C147" i="3"/>
  <c r="D147" i="3" s="1"/>
  <c r="G146" i="3"/>
  <c r="F146" i="3"/>
  <c r="E146" i="3"/>
  <c r="D146" i="3"/>
  <c r="C146" i="3"/>
  <c r="G145" i="3"/>
  <c r="F145" i="3"/>
  <c r="E145" i="3"/>
  <c r="D145" i="3"/>
  <c r="C145" i="3"/>
  <c r="G144" i="3"/>
  <c r="F144" i="3"/>
  <c r="E144" i="3"/>
  <c r="C144" i="3"/>
  <c r="D144" i="3" s="1"/>
  <c r="G143" i="3"/>
  <c r="F143" i="3"/>
  <c r="E143" i="3"/>
  <c r="D143" i="3"/>
  <c r="C143" i="3"/>
  <c r="G142" i="3"/>
  <c r="F142" i="3"/>
  <c r="E142" i="3"/>
  <c r="C142" i="3"/>
  <c r="D142" i="3" s="1"/>
  <c r="G141" i="3"/>
  <c r="F141" i="3"/>
  <c r="E141" i="3"/>
  <c r="D141" i="3"/>
  <c r="C141" i="3"/>
  <c r="G140" i="3"/>
  <c r="F140" i="3"/>
  <c r="E140" i="3"/>
  <c r="C140" i="3"/>
  <c r="D140" i="3" s="1"/>
  <c r="G139" i="3"/>
  <c r="F139" i="3"/>
  <c r="E139" i="3"/>
  <c r="C139" i="3"/>
  <c r="D139" i="3" s="1"/>
  <c r="G138" i="3"/>
  <c r="F138" i="3"/>
  <c r="E138" i="3"/>
  <c r="D138" i="3"/>
  <c r="C138" i="3"/>
  <c r="G137" i="3"/>
  <c r="F137" i="3"/>
  <c r="E137" i="3"/>
  <c r="D137" i="3"/>
  <c r="C137" i="3"/>
  <c r="G136" i="3"/>
  <c r="F136" i="3"/>
  <c r="E136" i="3"/>
  <c r="C136" i="3"/>
  <c r="D136" i="3" s="1"/>
  <c r="G135" i="3"/>
  <c r="F135" i="3"/>
  <c r="E135" i="3"/>
  <c r="D135" i="3"/>
  <c r="C135" i="3"/>
  <c r="G134" i="3"/>
  <c r="F134" i="3"/>
  <c r="E134" i="3"/>
  <c r="C134" i="3"/>
  <c r="D134" i="3" s="1"/>
  <c r="G133" i="3"/>
  <c r="F133" i="3"/>
  <c r="E133" i="3"/>
  <c r="D133" i="3"/>
  <c r="C133" i="3"/>
  <c r="G132" i="3"/>
  <c r="F132" i="3"/>
  <c r="E132" i="3"/>
  <c r="C132" i="3"/>
  <c r="D132" i="3" s="1"/>
  <c r="G131" i="3"/>
  <c r="F131" i="3"/>
  <c r="E131" i="3"/>
  <c r="C131" i="3"/>
  <c r="D131" i="3" s="1"/>
  <c r="G130" i="3"/>
  <c r="F130" i="3"/>
  <c r="E130" i="3"/>
  <c r="D130" i="3"/>
  <c r="C130" i="3"/>
  <c r="G129" i="3"/>
  <c r="F129" i="3"/>
  <c r="E129" i="3"/>
  <c r="D129" i="3"/>
  <c r="C129" i="3"/>
  <c r="G128" i="3"/>
  <c r="F128" i="3"/>
  <c r="E128" i="3"/>
  <c r="C128" i="3"/>
  <c r="D128" i="3" s="1"/>
  <c r="G127" i="3"/>
  <c r="F127" i="3"/>
  <c r="E127" i="3"/>
  <c r="D127" i="3"/>
  <c r="C127" i="3"/>
  <c r="G126" i="3"/>
  <c r="F126" i="3"/>
  <c r="E126" i="3"/>
  <c r="C126" i="3"/>
  <c r="D126" i="3" s="1"/>
  <c r="G125" i="3"/>
  <c r="F125" i="3"/>
  <c r="E125" i="3"/>
  <c r="D125" i="3"/>
  <c r="C125" i="3"/>
  <c r="G124" i="3"/>
  <c r="F124" i="3"/>
  <c r="E124" i="3"/>
  <c r="C124" i="3"/>
  <c r="D124" i="3" s="1"/>
  <c r="G123" i="3"/>
  <c r="F123" i="3"/>
  <c r="E123" i="3"/>
  <c r="C123" i="3"/>
  <c r="D123" i="3" s="1"/>
  <c r="G122" i="3"/>
  <c r="F122" i="3"/>
  <c r="E122" i="3"/>
  <c r="D122" i="3"/>
  <c r="C122" i="3"/>
  <c r="G121" i="3"/>
  <c r="F121" i="3"/>
  <c r="E121" i="3"/>
  <c r="D121" i="3"/>
  <c r="C121" i="3"/>
  <c r="G120" i="3"/>
  <c r="F120" i="3"/>
  <c r="E120" i="3"/>
  <c r="C120" i="3"/>
  <c r="D120" i="3" s="1"/>
  <c r="G119" i="3"/>
  <c r="F119" i="3"/>
  <c r="E119" i="3"/>
  <c r="D119" i="3"/>
  <c r="C119" i="3"/>
  <c r="G118" i="3"/>
  <c r="F118" i="3"/>
  <c r="E118" i="3"/>
  <c r="C118" i="3"/>
  <c r="D118" i="3" s="1"/>
  <c r="G117" i="3"/>
  <c r="F117" i="3"/>
  <c r="E117" i="3"/>
  <c r="D117" i="3"/>
  <c r="C117" i="3"/>
  <c r="G116" i="3"/>
  <c r="F116" i="3"/>
  <c r="E116" i="3"/>
  <c r="C116" i="3"/>
  <c r="D116" i="3" s="1"/>
  <c r="G115" i="3"/>
  <c r="F115" i="3"/>
  <c r="E115" i="3"/>
  <c r="C115" i="3"/>
  <c r="D115" i="3" s="1"/>
  <c r="G114" i="3"/>
  <c r="F114" i="3"/>
  <c r="E114" i="3"/>
  <c r="D114" i="3"/>
  <c r="C114" i="3"/>
  <c r="G113" i="3"/>
  <c r="F113" i="3"/>
  <c r="E113" i="3"/>
  <c r="D113" i="3"/>
  <c r="C113" i="3"/>
  <c r="G112" i="3"/>
  <c r="F112" i="3"/>
  <c r="E112" i="3"/>
  <c r="C112" i="3"/>
  <c r="D112" i="3" s="1"/>
  <c r="G111" i="3"/>
  <c r="F111" i="3"/>
  <c r="E111" i="3"/>
  <c r="D111" i="3"/>
  <c r="C111" i="3"/>
  <c r="G110" i="3"/>
  <c r="F110" i="3"/>
  <c r="E110" i="3"/>
  <c r="C110" i="3"/>
  <c r="D110" i="3" s="1"/>
  <c r="G109" i="3"/>
  <c r="F109" i="3"/>
  <c r="E109" i="3"/>
  <c r="D109" i="3"/>
  <c r="C109" i="3"/>
  <c r="G108" i="3"/>
  <c r="F108" i="3"/>
  <c r="E108" i="3"/>
  <c r="C108" i="3"/>
  <c r="D108" i="3" s="1"/>
  <c r="G107" i="3"/>
  <c r="F107" i="3"/>
  <c r="E107" i="3"/>
  <c r="C107" i="3"/>
  <c r="D107" i="3" s="1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C104" i="3"/>
  <c r="D104" i="3" s="1"/>
  <c r="G103" i="3"/>
  <c r="F103" i="3"/>
  <c r="E103" i="3"/>
  <c r="D103" i="3"/>
  <c r="C103" i="3"/>
  <c r="G102" i="3"/>
  <c r="F102" i="3"/>
  <c r="E102" i="3"/>
  <c r="C102" i="3"/>
  <c r="D102" i="3" s="1"/>
  <c r="G101" i="3"/>
  <c r="F101" i="3"/>
  <c r="E101" i="3"/>
  <c r="D101" i="3"/>
  <c r="C101" i="3"/>
  <c r="G100" i="3"/>
  <c r="F100" i="3"/>
  <c r="E100" i="3"/>
  <c r="C100" i="3"/>
  <c r="D100" i="3" s="1"/>
  <c r="G99" i="3"/>
  <c r="F99" i="3"/>
  <c r="E99" i="3"/>
  <c r="C99" i="3"/>
  <c r="D99" i="3" s="1"/>
  <c r="G98" i="3"/>
  <c r="F98" i="3"/>
  <c r="E98" i="3"/>
  <c r="D98" i="3"/>
  <c r="C98" i="3"/>
  <c r="G97" i="3"/>
  <c r="F97" i="3"/>
  <c r="E97" i="3"/>
  <c r="D97" i="3"/>
  <c r="C97" i="3"/>
  <c r="G96" i="3"/>
  <c r="F96" i="3"/>
  <c r="E96" i="3"/>
  <c r="C96" i="3"/>
  <c r="D96" i="3" s="1"/>
  <c r="G95" i="3"/>
  <c r="F95" i="3"/>
  <c r="E95" i="3"/>
  <c r="D95" i="3"/>
  <c r="C95" i="3"/>
  <c r="G94" i="3"/>
  <c r="F94" i="3"/>
  <c r="E94" i="3"/>
  <c r="C94" i="3"/>
  <c r="D94" i="3" s="1"/>
  <c r="G93" i="3"/>
  <c r="F93" i="3"/>
  <c r="E93" i="3"/>
  <c r="D93" i="3"/>
  <c r="C93" i="3"/>
  <c r="G92" i="3"/>
  <c r="F92" i="3"/>
  <c r="E92" i="3"/>
  <c r="C92" i="3"/>
  <c r="D92" i="3" s="1"/>
  <c r="G91" i="3"/>
  <c r="F91" i="3"/>
  <c r="E91" i="3"/>
  <c r="C91" i="3"/>
  <c r="D91" i="3" s="1"/>
  <c r="G90" i="3"/>
  <c r="F90" i="3"/>
  <c r="E90" i="3"/>
  <c r="D90" i="3"/>
  <c r="C90" i="3"/>
  <c r="G89" i="3"/>
  <c r="F89" i="3"/>
  <c r="E89" i="3"/>
  <c r="D89" i="3"/>
  <c r="C89" i="3"/>
  <c r="G88" i="3"/>
  <c r="F88" i="3"/>
  <c r="E88" i="3"/>
  <c r="C88" i="3"/>
  <c r="D88" i="3" s="1"/>
  <c r="G87" i="3"/>
  <c r="F87" i="3"/>
  <c r="E87" i="3"/>
  <c r="D87" i="3"/>
  <c r="C87" i="3"/>
  <c r="G86" i="3"/>
  <c r="F86" i="3"/>
  <c r="E86" i="3"/>
  <c r="C86" i="3"/>
  <c r="D86" i="3" s="1"/>
  <c r="G85" i="3"/>
  <c r="F85" i="3"/>
  <c r="E85" i="3"/>
  <c r="D85" i="3"/>
  <c r="C85" i="3"/>
  <c r="G84" i="3"/>
  <c r="F84" i="3"/>
  <c r="E84" i="3"/>
  <c r="C84" i="3"/>
  <c r="D84" i="3" s="1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C80" i="3"/>
  <c r="D80" i="3" s="1"/>
  <c r="G79" i="3"/>
  <c r="F79" i="3"/>
  <c r="E79" i="3"/>
  <c r="D79" i="3"/>
  <c r="C79" i="3"/>
  <c r="G78" i="3"/>
  <c r="F78" i="3"/>
  <c r="E78" i="3"/>
  <c r="C78" i="3"/>
  <c r="D78" i="3" s="1"/>
  <c r="G77" i="3"/>
  <c r="F77" i="3"/>
  <c r="E77" i="3"/>
  <c r="C77" i="3"/>
  <c r="D77" i="3" s="1"/>
  <c r="G76" i="3"/>
  <c r="F76" i="3"/>
  <c r="E76" i="3"/>
  <c r="C76" i="3"/>
  <c r="D76" i="3" s="1"/>
  <c r="G75" i="3"/>
  <c r="F75" i="3"/>
  <c r="E75" i="3"/>
  <c r="C75" i="3"/>
  <c r="D75" i="3" s="1"/>
  <c r="G74" i="3"/>
  <c r="F74" i="3"/>
  <c r="E74" i="3"/>
  <c r="D74" i="3"/>
  <c r="C74" i="3"/>
  <c r="G73" i="3"/>
  <c r="F73" i="3"/>
  <c r="E73" i="3"/>
  <c r="D73" i="3"/>
  <c r="C73" i="3"/>
  <c r="G72" i="3"/>
  <c r="F72" i="3"/>
  <c r="E72" i="3"/>
  <c r="C72" i="3"/>
  <c r="D72" i="3" s="1"/>
  <c r="G71" i="3"/>
  <c r="F71" i="3"/>
  <c r="E71" i="3"/>
  <c r="D71" i="3"/>
  <c r="C71" i="3"/>
  <c r="G70" i="3"/>
  <c r="F70" i="3"/>
  <c r="E70" i="3"/>
  <c r="C70" i="3"/>
  <c r="D70" i="3" s="1"/>
  <c r="G69" i="3"/>
  <c r="F69" i="3"/>
  <c r="E69" i="3"/>
  <c r="C69" i="3"/>
  <c r="D69" i="3" s="1"/>
  <c r="G68" i="3"/>
  <c r="F68" i="3"/>
  <c r="E68" i="3"/>
  <c r="C68" i="3"/>
  <c r="D68" i="3" s="1"/>
  <c r="G67" i="3"/>
  <c r="F67" i="3"/>
  <c r="E67" i="3"/>
  <c r="C67" i="3"/>
  <c r="D67" i="3" s="1"/>
  <c r="G66" i="3"/>
  <c r="F66" i="3"/>
  <c r="E66" i="3"/>
  <c r="D66" i="3"/>
  <c r="C66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C62" i="3"/>
  <c r="D62" i="3" s="1"/>
  <c r="G61" i="3"/>
  <c r="F61" i="3"/>
  <c r="E61" i="3"/>
  <c r="D61" i="3"/>
  <c r="C61" i="3"/>
  <c r="G60" i="3"/>
  <c r="F60" i="3"/>
  <c r="E60" i="3"/>
  <c r="C60" i="3"/>
  <c r="D60" i="3" s="1"/>
  <c r="G59" i="3"/>
  <c r="F59" i="3"/>
  <c r="E59" i="3"/>
  <c r="D59" i="3"/>
  <c r="C59" i="3"/>
  <c r="G58" i="3"/>
  <c r="F58" i="3"/>
  <c r="E58" i="3"/>
  <c r="C58" i="3"/>
  <c r="D58" i="3" s="1"/>
  <c r="G57" i="3"/>
  <c r="F57" i="3"/>
  <c r="E57" i="3"/>
  <c r="C57" i="3"/>
  <c r="D57" i="3" s="1"/>
  <c r="G56" i="3"/>
  <c r="F56" i="3"/>
  <c r="E56" i="3"/>
  <c r="D56" i="3"/>
  <c r="C56" i="3"/>
  <c r="G55" i="3"/>
  <c r="F55" i="3"/>
  <c r="E55" i="3"/>
  <c r="C55" i="3"/>
  <c r="D55" i="3" s="1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C52" i="3"/>
  <c r="D52" i="3" s="1"/>
  <c r="G51" i="3"/>
  <c r="F51" i="3"/>
  <c r="E51" i="3"/>
  <c r="D51" i="3"/>
  <c r="C51" i="3"/>
  <c r="G50" i="3"/>
  <c r="F50" i="3"/>
  <c r="E50" i="3"/>
  <c r="C50" i="3"/>
  <c r="D50" i="3" s="1"/>
  <c r="G49" i="3"/>
  <c r="F49" i="3"/>
  <c r="E49" i="3"/>
  <c r="C49" i="3"/>
  <c r="D49" i="3" s="1"/>
  <c r="G48" i="3"/>
  <c r="F48" i="3"/>
  <c r="E48" i="3"/>
  <c r="D48" i="3"/>
  <c r="C48" i="3"/>
  <c r="G47" i="3"/>
  <c r="F47" i="3"/>
  <c r="E47" i="3"/>
  <c r="C47" i="3"/>
  <c r="D47" i="3" s="1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C44" i="3"/>
  <c r="D44" i="3" s="1"/>
  <c r="G43" i="3"/>
  <c r="F43" i="3"/>
  <c r="E43" i="3"/>
  <c r="D43" i="3"/>
  <c r="C43" i="3"/>
  <c r="G42" i="3"/>
  <c r="F42" i="3"/>
  <c r="E42" i="3"/>
  <c r="C42" i="3"/>
  <c r="D42" i="3" s="1"/>
  <c r="G41" i="3"/>
  <c r="F41" i="3"/>
  <c r="E41" i="3"/>
  <c r="C41" i="3"/>
  <c r="D41" i="3" s="1"/>
  <c r="G40" i="3"/>
  <c r="F40" i="3"/>
  <c r="E40" i="3"/>
  <c r="D40" i="3"/>
  <c r="C40" i="3"/>
  <c r="G39" i="3"/>
  <c r="F39" i="3"/>
  <c r="E39" i="3"/>
  <c r="C39" i="3"/>
  <c r="D39" i="3" s="1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C36" i="3"/>
  <c r="D36" i="3" s="1"/>
  <c r="G35" i="3"/>
  <c r="F35" i="3"/>
  <c r="E35" i="3"/>
  <c r="D35" i="3"/>
  <c r="C35" i="3"/>
  <c r="G34" i="3"/>
  <c r="F34" i="3"/>
  <c r="E34" i="3"/>
  <c r="C34" i="3"/>
  <c r="D34" i="3" s="1"/>
  <c r="G33" i="3"/>
  <c r="F33" i="3"/>
  <c r="E33" i="3"/>
  <c r="C33" i="3"/>
  <c r="D33" i="3" s="1"/>
  <c r="G32" i="3"/>
  <c r="F32" i="3"/>
  <c r="E32" i="3"/>
  <c r="D32" i="3"/>
  <c r="C32" i="3"/>
  <c r="G31" i="3"/>
  <c r="F31" i="3"/>
  <c r="E31" i="3"/>
  <c r="C31" i="3"/>
  <c r="D31" i="3" s="1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C28" i="3"/>
  <c r="D28" i="3" s="1"/>
  <c r="G27" i="3"/>
  <c r="F27" i="3"/>
  <c r="E27" i="3"/>
  <c r="D27" i="3"/>
  <c r="C27" i="3"/>
  <c r="G26" i="3"/>
  <c r="F26" i="3"/>
  <c r="E26" i="3"/>
  <c r="C26" i="3"/>
  <c r="D26" i="3" s="1"/>
  <c r="G25" i="3"/>
  <c r="F25" i="3"/>
  <c r="E25" i="3"/>
  <c r="C25" i="3"/>
  <c r="D25" i="3" s="1"/>
  <c r="G24" i="3"/>
  <c r="F24" i="3"/>
  <c r="E24" i="3"/>
  <c r="D24" i="3"/>
  <c r="C24" i="3"/>
  <c r="G23" i="3"/>
  <c r="F23" i="3"/>
  <c r="E23" i="3"/>
  <c r="C23" i="3"/>
  <c r="D23" i="3" s="1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C20" i="3"/>
  <c r="D20" i="3" s="1"/>
  <c r="G19" i="3"/>
  <c r="F19" i="3"/>
  <c r="E19" i="3"/>
  <c r="D19" i="3"/>
  <c r="C19" i="3"/>
  <c r="G18" i="3"/>
  <c r="F18" i="3"/>
  <c r="E18" i="3"/>
  <c r="C18" i="3"/>
  <c r="D18" i="3" s="1"/>
  <c r="G17" i="3"/>
  <c r="F17" i="3"/>
  <c r="E17" i="3"/>
  <c r="C17" i="3"/>
  <c r="D17" i="3" s="1"/>
  <c r="G16" i="3"/>
  <c r="F16" i="3"/>
  <c r="E16" i="3"/>
  <c r="D16" i="3"/>
  <c r="C16" i="3"/>
  <c r="G15" i="3"/>
  <c r="F15" i="3"/>
  <c r="E15" i="3"/>
  <c r="C15" i="3"/>
  <c r="M4" i="3" s="1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C12" i="3"/>
  <c r="D12" i="3" s="1"/>
  <c r="G11" i="3"/>
  <c r="Y3" i="3" s="1"/>
  <c r="F11" i="3"/>
  <c r="E11" i="3"/>
  <c r="D11" i="3"/>
  <c r="C11" i="3"/>
  <c r="G10" i="3"/>
  <c r="F10" i="3"/>
  <c r="E10" i="3"/>
  <c r="C10" i="3"/>
  <c r="D10" i="3" s="1"/>
  <c r="G9" i="3"/>
  <c r="F9" i="3"/>
  <c r="E9" i="3"/>
  <c r="C9" i="3"/>
  <c r="D9" i="3" s="1"/>
  <c r="G8" i="3"/>
  <c r="F8" i="3"/>
  <c r="E8" i="3"/>
  <c r="D8" i="3"/>
  <c r="C8" i="3"/>
  <c r="G7" i="3"/>
  <c r="F7" i="3"/>
  <c r="E7" i="3"/>
  <c r="D7" i="3"/>
  <c r="C7" i="3"/>
  <c r="AB6" i="3"/>
  <c r="AA6" i="3"/>
  <c r="G6" i="3"/>
  <c r="F6" i="3"/>
  <c r="E6" i="3"/>
  <c r="C6" i="3"/>
  <c r="D6" i="3" s="1"/>
  <c r="AB5" i="3"/>
  <c r="AD3" i="3" s="1"/>
  <c r="AA5" i="3"/>
  <c r="G5" i="3"/>
  <c r="F5" i="3"/>
  <c r="E5" i="3"/>
  <c r="D5" i="3"/>
  <c r="C5" i="3"/>
  <c r="AB4" i="3"/>
  <c r="AA4" i="3"/>
  <c r="J4" i="3"/>
  <c r="G4" i="3"/>
  <c r="F4" i="3"/>
  <c r="V3" i="3" s="1"/>
  <c r="E4" i="3"/>
  <c r="C4" i="3"/>
  <c r="D4" i="3" s="1"/>
  <c r="AB3" i="3"/>
  <c r="AD7" i="3" s="1"/>
  <c r="AA3" i="3"/>
  <c r="AC3" i="3" s="1"/>
  <c r="M3" i="3"/>
  <c r="J3" i="3"/>
  <c r="G3" i="3"/>
  <c r="F3" i="3"/>
  <c r="V4" i="3" s="1"/>
  <c r="E3" i="3"/>
  <c r="D3" i="3"/>
  <c r="C3" i="3"/>
  <c r="AB2" i="3"/>
  <c r="AA2" i="3"/>
  <c r="G2" i="3"/>
  <c r="Y4" i="3" s="1"/>
  <c r="F2" i="3"/>
  <c r="E2" i="3"/>
  <c r="D2" i="3"/>
  <c r="C2" i="3"/>
  <c r="I13" i="9" l="1"/>
  <c r="J12" i="9"/>
  <c r="V12" i="9"/>
  <c r="U13" i="9"/>
  <c r="O12" i="9"/>
  <c r="P11" i="9"/>
  <c r="R13" i="9"/>
  <c r="S12" i="9"/>
  <c r="AB14" i="9"/>
  <c r="AA15" i="9"/>
  <c r="L14" i="9"/>
  <c r="M13" i="9"/>
  <c r="X12" i="9"/>
  <c r="Y11" i="9"/>
  <c r="AC5" i="3"/>
  <c r="AH501" i="3"/>
  <c r="AH493" i="3"/>
  <c r="AH485" i="3"/>
  <c r="AH477" i="3"/>
  <c r="AH469" i="3"/>
  <c r="AH461" i="3"/>
  <c r="AH453" i="3"/>
  <c r="AH445" i="3"/>
  <c r="AH437" i="3"/>
  <c r="AH429" i="3"/>
  <c r="AH421" i="3"/>
  <c r="AH413" i="3"/>
  <c r="AH405" i="3"/>
  <c r="AH500" i="3"/>
  <c r="AH492" i="3"/>
  <c r="AH484" i="3"/>
  <c r="AH476" i="3"/>
  <c r="AH468" i="3"/>
  <c r="AH460" i="3"/>
  <c r="AH452" i="3"/>
  <c r="AH444" i="3"/>
  <c r="AH436" i="3"/>
  <c r="AH428" i="3"/>
  <c r="AH420" i="3"/>
  <c r="AH412" i="3"/>
  <c r="AH404" i="3"/>
  <c r="AH396" i="3"/>
  <c r="AH388" i="3"/>
  <c r="AH380" i="3"/>
  <c r="AH499" i="3"/>
  <c r="AH491" i="3"/>
  <c r="AH483" i="3"/>
  <c r="AH475" i="3"/>
  <c r="AH467" i="3"/>
  <c r="AH459" i="3"/>
  <c r="AH451" i="3"/>
  <c r="AH443" i="3"/>
  <c r="AH435" i="3"/>
  <c r="AH427" i="3"/>
  <c r="AH419" i="3"/>
  <c r="AH411" i="3"/>
  <c r="AH403" i="3"/>
  <c r="AH498" i="3"/>
  <c r="AH490" i="3"/>
  <c r="AH482" i="3"/>
  <c r="AH474" i="3"/>
  <c r="AH466" i="3"/>
  <c r="AH458" i="3"/>
  <c r="AH450" i="3"/>
  <c r="AH442" i="3"/>
  <c r="AH434" i="3"/>
  <c r="AH426" i="3"/>
  <c r="AH418" i="3"/>
  <c r="AH410" i="3"/>
  <c r="AH402" i="3"/>
  <c r="AH394" i="3"/>
  <c r="AH386" i="3"/>
  <c r="AH378" i="3"/>
  <c r="AH497" i="3"/>
  <c r="AH489" i="3"/>
  <c r="AH481" i="3"/>
  <c r="AH473" i="3"/>
  <c r="AH465" i="3"/>
  <c r="AH457" i="3"/>
  <c r="AH449" i="3"/>
  <c r="AH441" i="3"/>
  <c r="AH433" i="3"/>
  <c r="AH425" i="3"/>
  <c r="AH417" i="3"/>
  <c r="AH409" i="3"/>
  <c r="AH401" i="3"/>
  <c r="AH393" i="3"/>
  <c r="AH385" i="3"/>
  <c r="AH377" i="3"/>
  <c r="AH369" i="3"/>
  <c r="AH496" i="3"/>
  <c r="AH488" i="3"/>
  <c r="AH480" i="3"/>
  <c r="AH472" i="3"/>
  <c r="AH464" i="3"/>
  <c r="AH456" i="3"/>
  <c r="AH448" i="3"/>
  <c r="AH440" i="3"/>
  <c r="AH432" i="3"/>
  <c r="AH424" i="3"/>
  <c r="AH416" i="3"/>
  <c r="AH408" i="3"/>
  <c r="AH400" i="3"/>
  <c r="AH392" i="3"/>
  <c r="AH384" i="3"/>
  <c r="AH376" i="3"/>
  <c r="AH368" i="3"/>
  <c r="AH471" i="3"/>
  <c r="AH454" i="3"/>
  <c r="AH382" i="3"/>
  <c r="AH381" i="3"/>
  <c r="AH373" i="3"/>
  <c r="AH372" i="3"/>
  <c r="AH371" i="3"/>
  <c r="AH363" i="3"/>
  <c r="AH355" i="3"/>
  <c r="AH347" i="3"/>
  <c r="AH339" i="3"/>
  <c r="AH331" i="3"/>
  <c r="AH323" i="3"/>
  <c r="AH495" i="3"/>
  <c r="AH478" i="3"/>
  <c r="AH431" i="3"/>
  <c r="AH414" i="3"/>
  <c r="AH407" i="3"/>
  <c r="AH395" i="3"/>
  <c r="AH383" i="3"/>
  <c r="AH362" i="3"/>
  <c r="AH354" i="3"/>
  <c r="AH346" i="3"/>
  <c r="AH338" i="3"/>
  <c r="AH330" i="3"/>
  <c r="AH322" i="3"/>
  <c r="AH455" i="3"/>
  <c r="AH438" i="3"/>
  <c r="AH390" i="3"/>
  <c r="AH389" i="3"/>
  <c r="AH361" i="3"/>
  <c r="AH353" i="3"/>
  <c r="AH345" i="3"/>
  <c r="AH337" i="3"/>
  <c r="AH329" i="3"/>
  <c r="AH321" i="3"/>
  <c r="AH313" i="3"/>
  <c r="AH305" i="3"/>
  <c r="AH297" i="3"/>
  <c r="AH289" i="3"/>
  <c r="AH281" i="3"/>
  <c r="AH479" i="3"/>
  <c r="AH462" i="3"/>
  <c r="AH415" i="3"/>
  <c r="AH391" i="3"/>
  <c r="AH360" i="3"/>
  <c r="AH352" i="3"/>
  <c r="AH344" i="3"/>
  <c r="AH336" i="3"/>
  <c r="AH328" i="3"/>
  <c r="AH320" i="3"/>
  <c r="AH312" i="3"/>
  <c r="AH304" i="3"/>
  <c r="AH296" i="3"/>
  <c r="AH288" i="3"/>
  <c r="AH486" i="3"/>
  <c r="AH439" i="3"/>
  <c r="AH422" i="3"/>
  <c r="AH397" i="3"/>
  <c r="AH359" i="3"/>
  <c r="AH351" i="3"/>
  <c r="AH343" i="3"/>
  <c r="AH335" i="3"/>
  <c r="AH327" i="3"/>
  <c r="AH319" i="3"/>
  <c r="AH311" i="3"/>
  <c r="AH303" i="3"/>
  <c r="AH295" i="3"/>
  <c r="AH287" i="3"/>
  <c r="AH279" i="3"/>
  <c r="AH463" i="3"/>
  <c r="AH446" i="3"/>
  <c r="AH398" i="3"/>
  <c r="AH379" i="3"/>
  <c r="AH367" i="3"/>
  <c r="AH366" i="3"/>
  <c r="AH358" i="3"/>
  <c r="AH350" i="3"/>
  <c r="AH342" i="3"/>
  <c r="AH334" i="3"/>
  <c r="AH326" i="3"/>
  <c r="AH318" i="3"/>
  <c r="AH310" i="3"/>
  <c r="AH302" i="3"/>
  <c r="AH294" i="3"/>
  <c r="AH286" i="3"/>
  <c r="AH278" i="3"/>
  <c r="AH487" i="3"/>
  <c r="AH470" i="3"/>
  <c r="AH423" i="3"/>
  <c r="AH365" i="3"/>
  <c r="AH357" i="3"/>
  <c r="AH349" i="3"/>
  <c r="AH341" i="3"/>
  <c r="AH333" i="3"/>
  <c r="AH325" i="3"/>
  <c r="AH317" i="3"/>
  <c r="AH309" i="3"/>
  <c r="AH301" i="3"/>
  <c r="AH293" i="3"/>
  <c r="AH285" i="3"/>
  <c r="AH494" i="3"/>
  <c r="AH374" i="3"/>
  <c r="AH308" i="3"/>
  <c r="AH300" i="3"/>
  <c r="AH292" i="3"/>
  <c r="AH284" i="3"/>
  <c r="AH277" i="3"/>
  <c r="AH276" i="3"/>
  <c r="AH275" i="3"/>
  <c r="AH274" i="3"/>
  <c r="AH270" i="3"/>
  <c r="AH262" i="3"/>
  <c r="AH254" i="3"/>
  <c r="AH246" i="3"/>
  <c r="AH238" i="3"/>
  <c r="AH230" i="3"/>
  <c r="AH222" i="3"/>
  <c r="AH214" i="3"/>
  <c r="AH399" i="3"/>
  <c r="AH387" i="3"/>
  <c r="AH370" i="3"/>
  <c r="AH269" i="3"/>
  <c r="AH261" i="3"/>
  <c r="AH253" i="3"/>
  <c r="AH245" i="3"/>
  <c r="AH237" i="3"/>
  <c r="AH229" i="3"/>
  <c r="AH221" i="3"/>
  <c r="AH213" i="3"/>
  <c r="AH316" i="3"/>
  <c r="AH268" i="3"/>
  <c r="AH260" i="3"/>
  <c r="AH252" i="3"/>
  <c r="AH244" i="3"/>
  <c r="AH236" i="3"/>
  <c r="AH228" i="3"/>
  <c r="AH220" i="3"/>
  <c r="AH212" i="3"/>
  <c r="AH204" i="3"/>
  <c r="AH196" i="3"/>
  <c r="AH188" i="3"/>
  <c r="AH180" i="3"/>
  <c r="AH375" i="3"/>
  <c r="AH364" i="3"/>
  <c r="AH356" i="3"/>
  <c r="AH348" i="3"/>
  <c r="AH340" i="3"/>
  <c r="AH332" i="3"/>
  <c r="AH324" i="3"/>
  <c r="AH267" i="3"/>
  <c r="AH259" i="3"/>
  <c r="AH251" i="3"/>
  <c r="AH243" i="3"/>
  <c r="AH235" i="3"/>
  <c r="AH227" i="3"/>
  <c r="AH219" i="3"/>
  <c r="AH211" i="3"/>
  <c r="AH203" i="3"/>
  <c r="AH195" i="3"/>
  <c r="AH187" i="3"/>
  <c r="AH179" i="3"/>
  <c r="AH171" i="3"/>
  <c r="AH163" i="3"/>
  <c r="AH430" i="3"/>
  <c r="AH280" i="3"/>
  <c r="AH266" i="3"/>
  <c r="AH258" i="3"/>
  <c r="AH250" i="3"/>
  <c r="AH242" i="3"/>
  <c r="AH234" i="3"/>
  <c r="AH226" i="3"/>
  <c r="AH218" i="3"/>
  <c r="AH210" i="3"/>
  <c r="AH202" i="3"/>
  <c r="AH194" i="3"/>
  <c r="AH186" i="3"/>
  <c r="AH178" i="3"/>
  <c r="AH170" i="3"/>
  <c r="AH162" i="3"/>
  <c r="AH447" i="3"/>
  <c r="AH265" i="3"/>
  <c r="AH257" i="3"/>
  <c r="AH249" i="3"/>
  <c r="AH241" i="3"/>
  <c r="AH233" i="3"/>
  <c r="AH225" i="3"/>
  <c r="AH217" i="3"/>
  <c r="AH209" i="3"/>
  <c r="AH201" i="3"/>
  <c r="AH193" i="3"/>
  <c r="AH185" i="3"/>
  <c r="AH177" i="3"/>
  <c r="AH169" i="3"/>
  <c r="AH161" i="3"/>
  <c r="AH406" i="3"/>
  <c r="AH314" i="3"/>
  <c r="AH306" i="3"/>
  <c r="AH298" i="3"/>
  <c r="AH290" i="3"/>
  <c r="AH272" i="3"/>
  <c r="AH264" i="3"/>
  <c r="AH256" i="3"/>
  <c r="AH248" i="3"/>
  <c r="AH240" i="3"/>
  <c r="AH232" i="3"/>
  <c r="AH224" i="3"/>
  <c r="AH216" i="3"/>
  <c r="AH208" i="3"/>
  <c r="AH200" i="3"/>
  <c r="AH192" i="3"/>
  <c r="AH184" i="3"/>
  <c r="AH176" i="3"/>
  <c r="AH168" i="3"/>
  <c r="AH160" i="3"/>
  <c r="AH315" i="3"/>
  <c r="AH231" i="3"/>
  <c r="AH190" i="3"/>
  <c r="AH164" i="3"/>
  <c r="AH157" i="3"/>
  <c r="AH156" i="3"/>
  <c r="AH152" i="3"/>
  <c r="AH144" i="3"/>
  <c r="AH136" i="3"/>
  <c r="AH128" i="3"/>
  <c r="AH299" i="3"/>
  <c r="AH239" i="3"/>
  <c r="AH191" i="3"/>
  <c r="AH181" i="3"/>
  <c r="AH167" i="3"/>
  <c r="AH166" i="3"/>
  <c r="AH165" i="3"/>
  <c r="AH151" i="3"/>
  <c r="AH143" i="3"/>
  <c r="AH135" i="3"/>
  <c r="AH127" i="3"/>
  <c r="AH119" i="3"/>
  <c r="AH111" i="3"/>
  <c r="AH103" i="3"/>
  <c r="AH95" i="3"/>
  <c r="AH87" i="3"/>
  <c r="AH79" i="3"/>
  <c r="AH71" i="3"/>
  <c r="AH63" i="3"/>
  <c r="AH247" i="3"/>
  <c r="AH182" i="3"/>
  <c r="AH150" i="3"/>
  <c r="AH142" i="3"/>
  <c r="AH134" i="3"/>
  <c r="AH273" i="3"/>
  <c r="AH255" i="3"/>
  <c r="AH205" i="3"/>
  <c r="AH183" i="3"/>
  <c r="AH172" i="3"/>
  <c r="AH149" i="3"/>
  <c r="AH141" i="3"/>
  <c r="AH133" i="3"/>
  <c r="AH125" i="3"/>
  <c r="AH117" i="3"/>
  <c r="AH109" i="3"/>
  <c r="AH101" i="3"/>
  <c r="AH93" i="3"/>
  <c r="AH85" i="3"/>
  <c r="AH291" i="3"/>
  <c r="AH282" i="3"/>
  <c r="AH263" i="3"/>
  <c r="AH206" i="3"/>
  <c r="AH175" i="3"/>
  <c r="AH174" i="3"/>
  <c r="AH173" i="3"/>
  <c r="AH148" i="3"/>
  <c r="AH140" i="3"/>
  <c r="AH132" i="3"/>
  <c r="AH124" i="3"/>
  <c r="AH116" i="3"/>
  <c r="AH108" i="3"/>
  <c r="AH100" i="3"/>
  <c r="AH92" i="3"/>
  <c r="AH215" i="3"/>
  <c r="AH207" i="3"/>
  <c r="AH198" i="3"/>
  <c r="AH159" i="3"/>
  <c r="AH154" i="3"/>
  <c r="AH146" i="3"/>
  <c r="AH138" i="3"/>
  <c r="AH130" i="3"/>
  <c r="AH122" i="3"/>
  <c r="AH114" i="3"/>
  <c r="AH106" i="3"/>
  <c r="AH98" i="3"/>
  <c r="AH90" i="3"/>
  <c r="AH82" i="3"/>
  <c r="AH283" i="3"/>
  <c r="AH223" i="3"/>
  <c r="AH199" i="3"/>
  <c r="AH189" i="3"/>
  <c r="AH158" i="3"/>
  <c r="AH155" i="3"/>
  <c r="AH153" i="3"/>
  <c r="AH145" i="3"/>
  <c r="AH137" i="3"/>
  <c r="AH129" i="3"/>
  <c r="AH121" i="3"/>
  <c r="AH113" i="3"/>
  <c r="AH105" i="3"/>
  <c r="AH97" i="3"/>
  <c r="AH89" i="3"/>
  <c r="AH81" i="3"/>
  <c r="AH73" i="3"/>
  <c r="AH65" i="3"/>
  <c r="AH54" i="3"/>
  <c r="AH46" i="3"/>
  <c r="AH38" i="3"/>
  <c r="AH30" i="3"/>
  <c r="AH22" i="3"/>
  <c r="AH14" i="3"/>
  <c r="AH3" i="3"/>
  <c r="AH55" i="3"/>
  <c r="AH120" i="3"/>
  <c r="AH112" i="3"/>
  <c r="AH104" i="3"/>
  <c r="AH96" i="3"/>
  <c r="AH88" i="3"/>
  <c r="AH64" i="3"/>
  <c r="AH62" i="3"/>
  <c r="AH61" i="3"/>
  <c r="AH53" i="3"/>
  <c r="AH45" i="3"/>
  <c r="AH37" i="3"/>
  <c r="AH29" i="3"/>
  <c r="AH21" i="3"/>
  <c r="AH13" i="3"/>
  <c r="AH307" i="3"/>
  <c r="AH83" i="3"/>
  <c r="AH70" i="3"/>
  <c r="AH69" i="3"/>
  <c r="AH60" i="3"/>
  <c r="AH52" i="3"/>
  <c r="AH44" i="3"/>
  <c r="AH36" i="3"/>
  <c r="AH28" i="3"/>
  <c r="AH20" i="3"/>
  <c r="AH12" i="3"/>
  <c r="AH6" i="3"/>
  <c r="AH4" i="3"/>
  <c r="AH31" i="3"/>
  <c r="AH23" i="3"/>
  <c r="AH72" i="3"/>
  <c r="AH68" i="3"/>
  <c r="AH67" i="3"/>
  <c r="AH66" i="3"/>
  <c r="AH59" i="3"/>
  <c r="AH51" i="3"/>
  <c r="AH43" i="3"/>
  <c r="AH35" i="3"/>
  <c r="AH27" i="3"/>
  <c r="AH19" i="3"/>
  <c r="AH11" i="3"/>
  <c r="AH271" i="3"/>
  <c r="AH84" i="3"/>
  <c r="AH58" i="3"/>
  <c r="AH50" i="3"/>
  <c r="AH42" i="3"/>
  <c r="AH34" i="3"/>
  <c r="AH26" i="3"/>
  <c r="AH18" i="3"/>
  <c r="AH10" i="3"/>
  <c r="AH39" i="3"/>
  <c r="AH7" i="3"/>
  <c r="AH197" i="3"/>
  <c r="AH147" i="3"/>
  <c r="AH139" i="3"/>
  <c r="AH131" i="3"/>
  <c r="AH126" i="3"/>
  <c r="AH118" i="3"/>
  <c r="AH110" i="3"/>
  <c r="AH102" i="3"/>
  <c r="AH94" i="3"/>
  <c r="AH78" i="3"/>
  <c r="AH77" i="3"/>
  <c r="AH76" i="3"/>
  <c r="AH75" i="3"/>
  <c r="AH74" i="3"/>
  <c r="AH57" i="3"/>
  <c r="AH49" i="3"/>
  <c r="AH41" i="3"/>
  <c r="AH33" i="3"/>
  <c r="AH25" i="3"/>
  <c r="AH17" i="3"/>
  <c r="AH9" i="3"/>
  <c r="AH5" i="3"/>
  <c r="AH47" i="3"/>
  <c r="AH15" i="3"/>
  <c r="AH123" i="3"/>
  <c r="AH115" i="3"/>
  <c r="AH107" i="3"/>
  <c r="AH99" i="3"/>
  <c r="AH91" i="3"/>
  <c r="AH86" i="3"/>
  <c r="AH80" i="3"/>
  <c r="AH56" i="3"/>
  <c r="AH48" i="3"/>
  <c r="AH40" i="3"/>
  <c r="AH32" i="3"/>
  <c r="AH24" i="3"/>
  <c r="AH16" i="3"/>
  <c r="AH8" i="3"/>
  <c r="D15" i="3"/>
  <c r="P4" i="3" s="1"/>
  <c r="AC7" i="3"/>
  <c r="AD5" i="3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" i="2"/>
  <c r="S13" i="9" l="1"/>
  <c r="R14" i="9"/>
  <c r="Y12" i="9"/>
  <c r="X13" i="9"/>
  <c r="P12" i="9"/>
  <c r="O13" i="9"/>
  <c r="U14" i="9"/>
  <c r="V13" i="9"/>
  <c r="L15" i="9"/>
  <c r="M14" i="9"/>
  <c r="AA16" i="9"/>
  <c r="AB15" i="9"/>
  <c r="J13" i="9"/>
  <c r="I14" i="9"/>
  <c r="P3" i="3"/>
  <c r="AF495" i="3"/>
  <c r="AF487" i="3"/>
  <c r="AF479" i="3"/>
  <c r="AF471" i="3"/>
  <c r="AF463" i="3"/>
  <c r="AF455" i="3"/>
  <c r="AF447" i="3"/>
  <c r="AF439" i="3"/>
  <c r="AF431" i="3"/>
  <c r="AF423" i="3"/>
  <c r="AF415" i="3"/>
  <c r="AF407" i="3"/>
  <c r="AF399" i="3"/>
  <c r="AF494" i="3"/>
  <c r="AF486" i="3"/>
  <c r="AF478" i="3"/>
  <c r="AF470" i="3"/>
  <c r="AF462" i="3"/>
  <c r="AF454" i="3"/>
  <c r="AF446" i="3"/>
  <c r="AF438" i="3"/>
  <c r="AF430" i="3"/>
  <c r="AF422" i="3"/>
  <c r="AF414" i="3"/>
  <c r="AF406" i="3"/>
  <c r="AF398" i="3"/>
  <c r="AF390" i="3"/>
  <c r="AF382" i="3"/>
  <c r="AF501" i="3"/>
  <c r="AF493" i="3"/>
  <c r="AF485" i="3"/>
  <c r="AF477" i="3"/>
  <c r="AF469" i="3"/>
  <c r="AF461" i="3"/>
  <c r="AF453" i="3"/>
  <c r="AF445" i="3"/>
  <c r="AF437" i="3"/>
  <c r="AF429" i="3"/>
  <c r="AF421" i="3"/>
  <c r="AF413" i="3"/>
  <c r="AF405" i="3"/>
  <c r="AF500" i="3"/>
  <c r="AF492" i="3"/>
  <c r="AF484" i="3"/>
  <c r="AF476" i="3"/>
  <c r="AF468" i="3"/>
  <c r="AF460" i="3"/>
  <c r="AF452" i="3"/>
  <c r="AF444" i="3"/>
  <c r="AF436" i="3"/>
  <c r="AF428" i="3"/>
  <c r="AF420" i="3"/>
  <c r="AF412" i="3"/>
  <c r="AF404" i="3"/>
  <c r="AF396" i="3"/>
  <c r="AF388" i="3"/>
  <c r="AF380" i="3"/>
  <c r="AF499" i="3"/>
  <c r="AF491" i="3"/>
  <c r="AF483" i="3"/>
  <c r="AF475" i="3"/>
  <c r="AF467" i="3"/>
  <c r="AF459" i="3"/>
  <c r="AF451" i="3"/>
  <c r="AF443" i="3"/>
  <c r="AF435" i="3"/>
  <c r="AF427" i="3"/>
  <c r="AF419" i="3"/>
  <c r="AF411" i="3"/>
  <c r="AF403" i="3"/>
  <c r="AF395" i="3"/>
  <c r="AF387" i="3"/>
  <c r="AF379" i="3"/>
  <c r="AF371" i="3"/>
  <c r="AF498" i="3"/>
  <c r="AF490" i="3"/>
  <c r="AF482" i="3"/>
  <c r="AF474" i="3"/>
  <c r="AF466" i="3"/>
  <c r="AF458" i="3"/>
  <c r="AF450" i="3"/>
  <c r="AF442" i="3"/>
  <c r="AF434" i="3"/>
  <c r="AF426" i="3"/>
  <c r="AF418" i="3"/>
  <c r="AF410" i="3"/>
  <c r="AF402" i="3"/>
  <c r="AF394" i="3"/>
  <c r="AF386" i="3"/>
  <c r="AF378" i="3"/>
  <c r="AF370" i="3"/>
  <c r="AF488" i="3"/>
  <c r="AF465" i="3"/>
  <c r="AF424" i="3"/>
  <c r="AF377" i="3"/>
  <c r="AF376" i="3"/>
  <c r="AF365" i="3"/>
  <c r="AF357" i="3"/>
  <c r="AF349" i="3"/>
  <c r="AF341" i="3"/>
  <c r="AF333" i="3"/>
  <c r="AF325" i="3"/>
  <c r="AF317" i="3"/>
  <c r="AF489" i="3"/>
  <c r="AF448" i="3"/>
  <c r="AF425" i="3"/>
  <c r="AF401" i="3"/>
  <c r="AF400" i="3"/>
  <c r="AF381" i="3"/>
  <c r="AF375" i="3"/>
  <c r="AF374" i="3"/>
  <c r="AF364" i="3"/>
  <c r="AF356" i="3"/>
  <c r="AF348" i="3"/>
  <c r="AF340" i="3"/>
  <c r="AF332" i="3"/>
  <c r="AF324" i="3"/>
  <c r="AF316" i="3"/>
  <c r="AF472" i="3"/>
  <c r="AF449" i="3"/>
  <c r="AF385" i="3"/>
  <c r="AF384" i="3"/>
  <c r="AF373" i="3"/>
  <c r="AF372" i="3"/>
  <c r="AF363" i="3"/>
  <c r="AF355" i="3"/>
  <c r="AF347" i="3"/>
  <c r="AF339" i="3"/>
  <c r="AF331" i="3"/>
  <c r="AF323" i="3"/>
  <c r="AF315" i="3"/>
  <c r="AF307" i="3"/>
  <c r="AF299" i="3"/>
  <c r="AF291" i="3"/>
  <c r="AF283" i="3"/>
  <c r="AF275" i="3"/>
  <c r="AF496" i="3"/>
  <c r="AF473" i="3"/>
  <c r="AF432" i="3"/>
  <c r="AF409" i="3"/>
  <c r="AF408" i="3"/>
  <c r="AF389" i="3"/>
  <c r="AF383" i="3"/>
  <c r="AF362" i="3"/>
  <c r="AF354" i="3"/>
  <c r="AF346" i="3"/>
  <c r="AF338" i="3"/>
  <c r="AF330" i="3"/>
  <c r="AF322" i="3"/>
  <c r="AF314" i="3"/>
  <c r="AF306" i="3"/>
  <c r="AF298" i="3"/>
  <c r="AF290" i="3"/>
  <c r="AF497" i="3"/>
  <c r="AF456" i="3"/>
  <c r="AF433" i="3"/>
  <c r="AF393" i="3"/>
  <c r="AF392" i="3"/>
  <c r="AF361" i="3"/>
  <c r="AF353" i="3"/>
  <c r="AF345" i="3"/>
  <c r="AF337" i="3"/>
  <c r="AF329" i="3"/>
  <c r="AF321" i="3"/>
  <c r="AF313" i="3"/>
  <c r="AF305" i="3"/>
  <c r="AF297" i="3"/>
  <c r="AF289" i="3"/>
  <c r="AF281" i="3"/>
  <c r="AF273" i="3"/>
  <c r="AF480" i="3"/>
  <c r="AF457" i="3"/>
  <c r="AF416" i="3"/>
  <c r="AF397" i="3"/>
  <c r="AF391" i="3"/>
  <c r="AF360" i="3"/>
  <c r="AF352" i="3"/>
  <c r="AF344" i="3"/>
  <c r="AF336" i="3"/>
  <c r="AF328" i="3"/>
  <c r="AF320" i="3"/>
  <c r="AF312" i="3"/>
  <c r="AF304" i="3"/>
  <c r="AF296" i="3"/>
  <c r="AF288" i="3"/>
  <c r="AF280" i="3"/>
  <c r="AF481" i="3"/>
  <c r="AF440" i="3"/>
  <c r="AF417" i="3"/>
  <c r="AF369" i="3"/>
  <c r="AF368" i="3"/>
  <c r="AF359" i="3"/>
  <c r="AF351" i="3"/>
  <c r="AF343" i="3"/>
  <c r="AF335" i="3"/>
  <c r="AF327" i="3"/>
  <c r="AF319" i="3"/>
  <c r="AF311" i="3"/>
  <c r="AF303" i="3"/>
  <c r="AF295" i="3"/>
  <c r="AF287" i="3"/>
  <c r="AF366" i="3"/>
  <c r="AF358" i="3"/>
  <c r="AF350" i="3"/>
  <c r="AF342" i="3"/>
  <c r="AF334" i="3"/>
  <c r="AF326" i="3"/>
  <c r="AF318" i="3"/>
  <c r="AF282" i="3"/>
  <c r="AF272" i="3"/>
  <c r="AF264" i="3"/>
  <c r="AF256" i="3"/>
  <c r="AF248" i="3"/>
  <c r="AF240" i="3"/>
  <c r="AF232" i="3"/>
  <c r="AF224" i="3"/>
  <c r="AF216" i="3"/>
  <c r="AF208" i="3"/>
  <c r="AF274" i="3"/>
  <c r="AF271" i="3"/>
  <c r="AF263" i="3"/>
  <c r="AF255" i="3"/>
  <c r="AF247" i="3"/>
  <c r="AF239" i="3"/>
  <c r="AF231" i="3"/>
  <c r="AF223" i="3"/>
  <c r="AF215" i="3"/>
  <c r="AF441" i="3"/>
  <c r="AF309" i="3"/>
  <c r="AF308" i="3"/>
  <c r="AF301" i="3"/>
  <c r="AF300" i="3"/>
  <c r="AF293" i="3"/>
  <c r="AF292" i="3"/>
  <c r="AF285" i="3"/>
  <c r="AF284" i="3"/>
  <c r="AF279" i="3"/>
  <c r="AF278" i="3"/>
  <c r="AF277" i="3"/>
  <c r="AF276" i="3"/>
  <c r="AF270" i="3"/>
  <c r="AF262" i="3"/>
  <c r="AF254" i="3"/>
  <c r="AF246" i="3"/>
  <c r="AF238" i="3"/>
  <c r="AF230" i="3"/>
  <c r="AF222" i="3"/>
  <c r="AF214" i="3"/>
  <c r="AF206" i="3"/>
  <c r="AF198" i="3"/>
  <c r="AF190" i="3"/>
  <c r="AF182" i="3"/>
  <c r="AF367" i="3"/>
  <c r="AF310" i="3"/>
  <c r="AF302" i="3"/>
  <c r="AF294" i="3"/>
  <c r="AF286" i="3"/>
  <c r="AF269" i="3"/>
  <c r="AF261" i="3"/>
  <c r="AF253" i="3"/>
  <c r="AF245" i="3"/>
  <c r="AF237" i="3"/>
  <c r="AF229" i="3"/>
  <c r="AF221" i="3"/>
  <c r="AF213" i="3"/>
  <c r="AF205" i="3"/>
  <c r="AF197" i="3"/>
  <c r="AF189" i="3"/>
  <c r="AF181" i="3"/>
  <c r="AF173" i="3"/>
  <c r="AF165" i="3"/>
  <c r="AF464" i="3"/>
  <c r="AF268" i="3"/>
  <c r="AF260" i="3"/>
  <c r="AF252" i="3"/>
  <c r="AF244" i="3"/>
  <c r="AF236" i="3"/>
  <c r="AF228" i="3"/>
  <c r="AF220" i="3"/>
  <c r="AF212" i="3"/>
  <c r="AF204" i="3"/>
  <c r="AF196" i="3"/>
  <c r="AF188" i="3"/>
  <c r="AF180" i="3"/>
  <c r="AF172" i="3"/>
  <c r="AF164" i="3"/>
  <c r="AF156" i="3"/>
  <c r="AF267" i="3"/>
  <c r="AF259" i="3"/>
  <c r="AF251" i="3"/>
  <c r="AF243" i="3"/>
  <c r="AF235" i="3"/>
  <c r="AF227" i="3"/>
  <c r="AF219" i="3"/>
  <c r="AF211" i="3"/>
  <c r="AF203" i="3"/>
  <c r="AF195" i="3"/>
  <c r="AF187" i="3"/>
  <c r="AF179" i="3"/>
  <c r="AF171" i="3"/>
  <c r="AF163" i="3"/>
  <c r="AF155" i="3"/>
  <c r="AF266" i="3"/>
  <c r="AF258" i="3"/>
  <c r="AF250" i="3"/>
  <c r="AF242" i="3"/>
  <c r="AF234" i="3"/>
  <c r="AF226" i="3"/>
  <c r="AF218" i="3"/>
  <c r="AF210" i="3"/>
  <c r="AF202" i="3"/>
  <c r="AF194" i="3"/>
  <c r="AF186" i="3"/>
  <c r="AF178" i="3"/>
  <c r="AF170" i="3"/>
  <c r="AF162" i="3"/>
  <c r="AF249" i="3"/>
  <c r="AF160" i="3"/>
  <c r="AF159" i="3"/>
  <c r="AF154" i="3"/>
  <c r="AF146" i="3"/>
  <c r="AF138" i="3"/>
  <c r="AF130" i="3"/>
  <c r="AF257" i="3"/>
  <c r="AF201" i="3"/>
  <c r="AF200" i="3"/>
  <c r="AF199" i="3"/>
  <c r="AF161" i="3"/>
  <c r="AF158" i="3"/>
  <c r="AF153" i="3"/>
  <c r="AF145" i="3"/>
  <c r="AF137" i="3"/>
  <c r="AF129" i="3"/>
  <c r="AF121" i="3"/>
  <c r="AF113" i="3"/>
  <c r="AF105" i="3"/>
  <c r="AF97" i="3"/>
  <c r="AF89" i="3"/>
  <c r="AF81" i="3"/>
  <c r="AF73" i="3"/>
  <c r="AF65" i="3"/>
  <c r="AF265" i="3"/>
  <c r="AF157" i="3"/>
  <c r="AF152" i="3"/>
  <c r="AF144" i="3"/>
  <c r="AF136" i="3"/>
  <c r="AF128" i="3"/>
  <c r="AF209" i="3"/>
  <c r="AF193" i="3"/>
  <c r="AF192" i="3"/>
  <c r="AF191" i="3"/>
  <c r="AF168" i="3"/>
  <c r="AF167" i="3"/>
  <c r="AF166" i="3"/>
  <c r="AF151" i="3"/>
  <c r="AF143" i="3"/>
  <c r="AF135" i="3"/>
  <c r="AF127" i="3"/>
  <c r="AF119" i="3"/>
  <c r="AF111" i="3"/>
  <c r="AF103" i="3"/>
  <c r="AF95" i="3"/>
  <c r="AF87" i="3"/>
  <c r="AF217" i="3"/>
  <c r="AF169" i="3"/>
  <c r="AF150" i="3"/>
  <c r="AF142" i="3"/>
  <c r="AF134" i="3"/>
  <c r="AF126" i="3"/>
  <c r="AF118" i="3"/>
  <c r="AF110" i="3"/>
  <c r="AF102" i="3"/>
  <c r="AF94" i="3"/>
  <c r="AF233" i="3"/>
  <c r="AF176" i="3"/>
  <c r="AF175" i="3"/>
  <c r="AF174" i="3"/>
  <c r="AF148" i="3"/>
  <c r="AF140" i="3"/>
  <c r="AF132" i="3"/>
  <c r="AF124" i="3"/>
  <c r="AF116" i="3"/>
  <c r="AF108" i="3"/>
  <c r="AF100" i="3"/>
  <c r="AF92" i="3"/>
  <c r="AF84" i="3"/>
  <c r="AF241" i="3"/>
  <c r="AF207" i="3"/>
  <c r="AF177" i="3"/>
  <c r="AF147" i="3"/>
  <c r="AF139" i="3"/>
  <c r="AF131" i="3"/>
  <c r="AF123" i="3"/>
  <c r="AF115" i="3"/>
  <c r="AF107" i="3"/>
  <c r="AF99" i="3"/>
  <c r="AF91" i="3"/>
  <c r="AF83" i="3"/>
  <c r="AF75" i="3"/>
  <c r="AF67" i="3"/>
  <c r="AF225" i="3"/>
  <c r="AF56" i="3"/>
  <c r="AF48" i="3"/>
  <c r="AF40" i="3"/>
  <c r="AF32" i="3"/>
  <c r="AF24" i="3"/>
  <c r="AF16" i="3"/>
  <c r="AF8" i="3"/>
  <c r="AF80" i="3"/>
  <c r="AF78" i="3"/>
  <c r="AF57" i="3"/>
  <c r="AF33" i="3"/>
  <c r="AF9" i="3"/>
  <c r="AF82" i="3"/>
  <c r="AF55" i="3"/>
  <c r="AF47" i="3"/>
  <c r="AF39" i="3"/>
  <c r="AF31" i="3"/>
  <c r="AF23" i="3"/>
  <c r="AF15" i="3"/>
  <c r="AF7" i="3"/>
  <c r="AF4" i="3"/>
  <c r="AF76" i="3"/>
  <c r="AF183" i="3"/>
  <c r="AF149" i="3"/>
  <c r="AF141" i="3"/>
  <c r="AF133" i="3"/>
  <c r="AF120" i="3"/>
  <c r="AF112" i="3"/>
  <c r="AF104" i="3"/>
  <c r="AF96" i="3"/>
  <c r="AF88" i="3"/>
  <c r="AF64" i="3"/>
  <c r="AF63" i="3"/>
  <c r="AF54" i="3"/>
  <c r="AF46" i="3"/>
  <c r="AF38" i="3"/>
  <c r="AF30" i="3"/>
  <c r="AF22" i="3"/>
  <c r="AF14" i="3"/>
  <c r="AF77" i="3"/>
  <c r="AF41" i="3"/>
  <c r="AF25" i="3"/>
  <c r="AF17" i="3"/>
  <c r="AF125" i="3"/>
  <c r="AF117" i="3"/>
  <c r="AF109" i="3"/>
  <c r="AF101" i="3"/>
  <c r="AF93" i="3"/>
  <c r="AF71" i="3"/>
  <c r="AF62" i="3"/>
  <c r="AF61" i="3"/>
  <c r="AF53" i="3"/>
  <c r="AF45" i="3"/>
  <c r="AF37" i="3"/>
  <c r="AF29" i="3"/>
  <c r="AF21" i="3"/>
  <c r="AF13" i="3"/>
  <c r="AF122" i="3"/>
  <c r="AF114" i="3"/>
  <c r="AF106" i="3"/>
  <c r="AF98" i="3"/>
  <c r="AF90" i="3"/>
  <c r="AF72" i="3"/>
  <c r="AF70" i="3"/>
  <c r="AF69" i="3"/>
  <c r="AF66" i="3"/>
  <c r="AF60" i="3"/>
  <c r="AF52" i="3"/>
  <c r="AF44" i="3"/>
  <c r="AF36" i="3"/>
  <c r="AF28" i="3"/>
  <c r="AF20" i="3"/>
  <c r="AF12" i="3"/>
  <c r="AF6" i="3"/>
  <c r="AF86" i="3"/>
  <c r="AF49" i="3"/>
  <c r="AF5" i="3"/>
  <c r="AF184" i="3"/>
  <c r="AF68" i="3"/>
  <c r="AF59" i="3"/>
  <c r="AF51" i="3"/>
  <c r="AF43" i="3"/>
  <c r="AF35" i="3"/>
  <c r="AF27" i="3"/>
  <c r="AF19" i="3"/>
  <c r="AF11" i="3"/>
  <c r="AF3" i="3"/>
  <c r="AF185" i="3"/>
  <c r="AF85" i="3"/>
  <c r="AF79" i="3"/>
  <c r="AF74" i="3"/>
  <c r="AF58" i="3"/>
  <c r="AF50" i="3"/>
  <c r="AF42" i="3"/>
  <c r="AF34" i="3"/>
  <c r="AF26" i="3"/>
  <c r="AF18" i="3"/>
  <c r="AF10" i="3"/>
  <c r="AG494" i="3"/>
  <c r="AG486" i="3"/>
  <c r="AG478" i="3"/>
  <c r="AG470" i="3"/>
  <c r="AG462" i="3"/>
  <c r="AG454" i="3"/>
  <c r="AG446" i="3"/>
  <c r="AG438" i="3"/>
  <c r="AG430" i="3"/>
  <c r="AG422" i="3"/>
  <c r="AG414" i="3"/>
  <c r="AG406" i="3"/>
  <c r="AG398" i="3"/>
  <c r="AG501" i="3"/>
  <c r="AG493" i="3"/>
  <c r="AG485" i="3"/>
  <c r="AG477" i="3"/>
  <c r="AG469" i="3"/>
  <c r="AG461" i="3"/>
  <c r="AG453" i="3"/>
  <c r="AG445" i="3"/>
  <c r="AG437" i="3"/>
  <c r="AG429" i="3"/>
  <c r="AG421" i="3"/>
  <c r="AG413" i="3"/>
  <c r="AG405" i="3"/>
  <c r="AG397" i="3"/>
  <c r="AG389" i="3"/>
  <c r="AG381" i="3"/>
  <c r="AG500" i="3"/>
  <c r="AG492" i="3"/>
  <c r="AG484" i="3"/>
  <c r="AG476" i="3"/>
  <c r="AG468" i="3"/>
  <c r="AG460" i="3"/>
  <c r="AG452" i="3"/>
  <c r="AG444" i="3"/>
  <c r="AG436" i="3"/>
  <c r="AG428" i="3"/>
  <c r="AG420" i="3"/>
  <c r="AG412" i="3"/>
  <c r="AG404" i="3"/>
  <c r="AG499" i="3"/>
  <c r="AG491" i="3"/>
  <c r="AG483" i="3"/>
  <c r="AG475" i="3"/>
  <c r="AG467" i="3"/>
  <c r="AG459" i="3"/>
  <c r="AG451" i="3"/>
  <c r="AG443" i="3"/>
  <c r="AG435" i="3"/>
  <c r="AG427" i="3"/>
  <c r="AG419" i="3"/>
  <c r="AG411" i="3"/>
  <c r="AG403" i="3"/>
  <c r="AG395" i="3"/>
  <c r="AG387" i="3"/>
  <c r="AG379" i="3"/>
  <c r="AG498" i="3"/>
  <c r="AG490" i="3"/>
  <c r="AG482" i="3"/>
  <c r="AG474" i="3"/>
  <c r="AG466" i="3"/>
  <c r="AG458" i="3"/>
  <c r="AG450" i="3"/>
  <c r="AG442" i="3"/>
  <c r="AG434" i="3"/>
  <c r="AG426" i="3"/>
  <c r="AG418" i="3"/>
  <c r="AG410" i="3"/>
  <c r="AG402" i="3"/>
  <c r="AG394" i="3"/>
  <c r="AG386" i="3"/>
  <c r="AG378" i="3"/>
  <c r="AG370" i="3"/>
  <c r="AG497" i="3"/>
  <c r="AG489" i="3"/>
  <c r="AG481" i="3"/>
  <c r="AG473" i="3"/>
  <c r="AG465" i="3"/>
  <c r="AG457" i="3"/>
  <c r="AG449" i="3"/>
  <c r="AG441" i="3"/>
  <c r="AG433" i="3"/>
  <c r="AG425" i="3"/>
  <c r="AG417" i="3"/>
  <c r="AG409" i="3"/>
  <c r="AG401" i="3"/>
  <c r="AG393" i="3"/>
  <c r="AG385" i="3"/>
  <c r="AG377" i="3"/>
  <c r="AG369" i="3"/>
  <c r="AG448" i="3"/>
  <c r="AG447" i="3"/>
  <c r="AG400" i="3"/>
  <c r="AG399" i="3"/>
  <c r="AG375" i="3"/>
  <c r="AG374" i="3"/>
  <c r="AG364" i="3"/>
  <c r="AG356" i="3"/>
  <c r="AG348" i="3"/>
  <c r="AG340" i="3"/>
  <c r="AG332" i="3"/>
  <c r="AG324" i="3"/>
  <c r="AG316" i="3"/>
  <c r="AG472" i="3"/>
  <c r="AG471" i="3"/>
  <c r="AG388" i="3"/>
  <c r="AG384" i="3"/>
  <c r="AG382" i="3"/>
  <c r="AG373" i="3"/>
  <c r="AG372" i="3"/>
  <c r="AG371" i="3"/>
  <c r="AG363" i="3"/>
  <c r="AG355" i="3"/>
  <c r="AG347" i="3"/>
  <c r="AG339" i="3"/>
  <c r="AG331" i="3"/>
  <c r="AG323" i="3"/>
  <c r="AG496" i="3"/>
  <c r="AG495" i="3"/>
  <c r="AG432" i="3"/>
  <c r="AG431" i="3"/>
  <c r="AG408" i="3"/>
  <c r="AG407" i="3"/>
  <c r="AG383" i="3"/>
  <c r="AG362" i="3"/>
  <c r="AG354" i="3"/>
  <c r="AG346" i="3"/>
  <c r="AG338" i="3"/>
  <c r="AG330" i="3"/>
  <c r="AG322" i="3"/>
  <c r="AG314" i="3"/>
  <c r="AG306" i="3"/>
  <c r="AG298" i="3"/>
  <c r="AG290" i="3"/>
  <c r="AG282" i="3"/>
  <c r="AG274" i="3"/>
  <c r="AG456" i="3"/>
  <c r="AG455" i="3"/>
  <c r="AG396" i="3"/>
  <c r="AG392" i="3"/>
  <c r="AG390" i="3"/>
  <c r="AG361" i="3"/>
  <c r="AG353" i="3"/>
  <c r="AG345" i="3"/>
  <c r="AG337" i="3"/>
  <c r="AG329" i="3"/>
  <c r="AG321" i="3"/>
  <c r="AG313" i="3"/>
  <c r="AG305" i="3"/>
  <c r="AG297" i="3"/>
  <c r="AG289" i="3"/>
  <c r="AG480" i="3"/>
  <c r="AG479" i="3"/>
  <c r="AG416" i="3"/>
  <c r="AG415" i="3"/>
  <c r="AG391" i="3"/>
  <c r="AG360" i="3"/>
  <c r="AG352" i="3"/>
  <c r="AG344" i="3"/>
  <c r="AG336" i="3"/>
  <c r="AG328" i="3"/>
  <c r="AG320" i="3"/>
  <c r="AG312" i="3"/>
  <c r="AG304" i="3"/>
  <c r="AG296" i="3"/>
  <c r="AG288" i="3"/>
  <c r="AG280" i="3"/>
  <c r="AG440" i="3"/>
  <c r="AG439" i="3"/>
  <c r="AG368" i="3"/>
  <c r="AG359" i="3"/>
  <c r="AG351" i="3"/>
  <c r="AG343" i="3"/>
  <c r="AG335" i="3"/>
  <c r="AG327" i="3"/>
  <c r="AG319" i="3"/>
  <c r="AG311" i="3"/>
  <c r="AG303" i="3"/>
  <c r="AG295" i="3"/>
  <c r="AG287" i="3"/>
  <c r="AG279" i="3"/>
  <c r="AG464" i="3"/>
  <c r="AG463" i="3"/>
  <c r="AG367" i="3"/>
  <c r="AG366" i="3"/>
  <c r="AG358" i="3"/>
  <c r="AG350" i="3"/>
  <c r="AG342" i="3"/>
  <c r="AG334" i="3"/>
  <c r="AG326" i="3"/>
  <c r="AG318" i="3"/>
  <c r="AG310" i="3"/>
  <c r="AG302" i="3"/>
  <c r="AG294" i="3"/>
  <c r="AG286" i="3"/>
  <c r="AG315" i="3"/>
  <c r="AG307" i="3"/>
  <c r="AG299" i="3"/>
  <c r="AG291" i="3"/>
  <c r="AG283" i="3"/>
  <c r="AG273" i="3"/>
  <c r="AG271" i="3"/>
  <c r="AG263" i="3"/>
  <c r="AG255" i="3"/>
  <c r="AG247" i="3"/>
  <c r="AG239" i="3"/>
  <c r="AG231" i="3"/>
  <c r="AG223" i="3"/>
  <c r="AG215" i="3"/>
  <c r="AG207" i="3"/>
  <c r="AG424" i="3"/>
  <c r="AG380" i="3"/>
  <c r="AG309" i="3"/>
  <c r="AG308" i="3"/>
  <c r="AG301" i="3"/>
  <c r="AG300" i="3"/>
  <c r="AG293" i="3"/>
  <c r="AG292" i="3"/>
  <c r="AG285" i="3"/>
  <c r="AG284" i="3"/>
  <c r="AG278" i="3"/>
  <c r="AG277" i="3"/>
  <c r="AG276" i="3"/>
  <c r="AG275" i="3"/>
  <c r="AG270" i="3"/>
  <c r="AG262" i="3"/>
  <c r="AG254" i="3"/>
  <c r="AG246" i="3"/>
  <c r="AG238" i="3"/>
  <c r="AG230" i="3"/>
  <c r="AG222" i="3"/>
  <c r="AG214" i="3"/>
  <c r="AG269" i="3"/>
  <c r="AG261" i="3"/>
  <c r="AG253" i="3"/>
  <c r="AG245" i="3"/>
  <c r="AG237" i="3"/>
  <c r="AG229" i="3"/>
  <c r="AG221" i="3"/>
  <c r="AG213" i="3"/>
  <c r="AG205" i="3"/>
  <c r="AG197" i="3"/>
  <c r="AG189" i="3"/>
  <c r="AG181" i="3"/>
  <c r="AG487" i="3"/>
  <c r="AG268" i="3"/>
  <c r="AG260" i="3"/>
  <c r="AG252" i="3"/>
  <c r="AG244" i="3"/>
  <c r="AG236" i="3"/>
  <c r="AG228" i="3"/>
  <c r="AG220" i="3"/>
  <c r="AG212" i="3"/>
  <c r="AG204" i="3"/>
  <c r="AG196" i="3"/>
  <c r="AG188" i="3"/>
  <c r="AG180" i="3"/>
  <c r="AG172" i="3"/>
  <c r="AG164" i="3"/>
  <c r="AG267" i="3"/>
  <c r="AG259" i="3"/>
  <c r="AG251" i="3"/>
  <c r="AG243" i="3"/>
  <c r="AG235" i="3"/>
  <c r="AG227" i="3"/>
  <c r="AG219" i="3"/>
  <c r="AG211" i="3"/>
  <c r="AG203" i="3"/>
  <c r="AG195" i="3"/>
  <c r="AG187" i="3"/>
  <c r="AG179" i="3"/>
  <c r="AG171" i="3"/>
  <c r="AG163" i="3"/>
  <c r="AG155" i="3"/>
  <c r="AG488" i="3"/>
  <c r="AG376" i="3"/>
  <c r="AG317" i="3"/>
  <c r="AG266" i="3"/>
  <c r="AG258" i="3"/>
  <c r="AG250" i="3"/>
  <c r="AG242" i="3"/>
  <c r="AG234" i="3"/>
  <c r="AG226" i="3"/>
  <c r="AG218" i="3"/>
  <c r="AG210" i="3"/>
  <c r="AG202" i="3"/>
  <c r="AG194" i="3"/>
  <c r="AG186" i="3"/>
  <c r="AG178" i="3"/>
  <c r="AG170" i="3"/>
  <c r="AG162" i="3"/>
  <c r="AG365" i="3"/>
  <c r="AG357" i="3"/>
  <c r="AG349" i="3"/>
  <c r="AG341" i="3"/>
  <c r="AG333" i="3"/>
  <c r="AG325" i="3"/>
  <c r="AG281" i="3"/>
  <c r="AG265" i="3"/>
  <c r="AG257" i="3"/>
  <c r="AG249" i="3"/>
  <c r="AG241" i="3"/>
  <c r="AG233" i="3"/>
  <c r="AG225" i="3"/>
  <c r="AG217" i="3"/>
  <c r="AG209" i="3"/>
  <c r="AG201" i="3"/>
  <c r="AG193" i="3"/>
  <c r="AG185" i="3"/>
  <c r="AG177" i="3"/>
  <c r="AG169" i="3"/>
  <c r="AG161" i="3"/>
  <c r="AG272" i="3"/>
  <c r="AG208" i="3"/>
  <c r="AG200" i="3"/>
  <c r="AG199" i="3"/>
  <c r="AG158" i="3"/>
  <c r="AG153" i="3"/>
  <c r="AG145" i="3"/>
  <c r="AG137" i="3"/>
  <c r="AG129" i="3"/>
  <c r="AG216" i="3"/>
  <c r="AG190" i="3"/>
  <c r="AG157" i="3"/>
  <c r="AG156" i="3"/>
  <c r="AG152" i="3"/>
  <c r="AG144" i="3"/>
  <c r="AG136" i="3"/>
  <c r="AG128" i="3"/>
  <c r="AG120" i="3"/>
  <c r="AG112" i="3"/>
  <c r="AG104" i="3"/>
  <c r="AG96" i="3"/>
  <c r="AG88" i="3"/>
  <c r="AG80" i="3"/>
  <c r="AG72" i="3"/>
  <c r="AG64" i="3"/>
  <c r="AG224" i="3"/>
  <c r="AG192" i="3"/>
  <c r="AG191" i="3"/>
  <c r="AG168" i="3"/>
  <c r="AG167" i="3"/>
  <c r="AG166" i="3"/>
  <c r="AG165" i="3"/>
  <c r="AG151" i="3"/>
  <c r="AG143" i="3"/>
  <c r="AG135" i="3"/>
  <c r="AG127" i="3"/>
  <c r="AG232" i="3"/>
  <c r="AG182" i="3"/>
  <c r="AG150" i="3"/>
  <c r="AG142" i="3"/>
  <c r="AG134" i="3"/>
  <c r="AG126" i="3"/>
  <c r="AG118" i="3"/>
  <c r="AG110" i="3"/>
  <c r="AG102" i="3"/>
  <c r="AG94" i="3"/>
  <c r="AG86" i="3"/>
  <c r="AG240" i="3"/>
  <c r="AG184" i="3"/>
  <c r="AG183" i="3"/>
  <c r="AG149" i="3"/>
  <c r="AG141" i="3"/>
  <c r="AG133" i="3"/>
  <c r="AG125" i="3"/>
  <c r="AG117" i="3"/>
  <c r="AG109" i="3"/>
  <c r="AG101" i="3"/>
  <c r="AG93" i="3"/>
  <c r="AG423" i="3"/>
  <c r="AG256" i="3"/>
  <c r="AG147" i="3"/>
  <c r="AG139" i="3"/>
  <c r="AG131" i="3"/>
  <c r="AG123" i="3"/>
  <c r="AG115" i="3"/>
  <c r="AG107" i="3"/>
  <c r="AG99" i="3"/>
  <c r="AG91" i="3"/>
  <c r="AG83" i="3"/>
  <c r="AG264" i="3"/>
  <c r="AG198" i="3"/>
  <c r="AG160" i="3"/>
  <c r="AG159" i="3"/>
  <c r="AG154" i="3"/>
  <c r="AG146" i="3"/>
  <c r="AG138" i="3"/>
  <c r="AG130" i="3"/>
  <c r="AG122" i="3"/>
  <c r="AG114" i="3"/>
  <c r="AG106" i="3"/>
  <c r="AG98" i="3"/>
  <c r="AG90" i="3"/>
  <c r="AG82" i="3"/>
  <c r="AG74" i="3"/>
  <c r="AG66" i="3"/>
  <c r="AG175" i="3"/>
  <c r="AG148" i="3"/>
  <c r="AG140" i="3"/>
  <c r="AG132" i="3"/>
  <c r="AG55" i="3"/>
  <c r="AG47" i="3"/>
  <c r="AG39" i="3"/>
  <c r="AG31" i="3"/>
  <c r="AG23" i="3"/>
  <c r="AG15" i="3"/>
  <c r="AG7" i="3"/>
  <c r="AG4" i="3"/>
  <c r="AG3" i="3"/>
  <c r="AG48" i="3"/>
  <c r="AG40" i="3"/>
  <c r="AG16" i="3"/>
  <c r="AG124" i="3"/>
  <c r="AG116" i="3"/>
  <c r="AG108" i="3"/>
  <c r="AG100" i="3"/>
  <c r="AG92" i="3"/>
  <c r="AG63" i="3"/>
  <c r="AG54" i="3"/>
  <c r="AG46" i="3"/>
  <c r="AG38" i="3"/>
  <c r="AG30" i="3"/>
  <c r="AG22" i="3"/>
  <c r="AG14" i="3"/>
  <c r="AG32" i="3"/>
  <c r="AG248" i="3"/>
  <c r="AG121" i="3"/>
  <c r="AG113" i="3"/>
  <c r="AG105" i="3"/>
  <c r="AG97" i="3"/>
  <c r="AG89" i="3"/>
  <c r="AG71" i="3"/>
  <c r="AG65" i="3"/>
  <c r="AG62" i="3"/>
  <c r="AG61" i="3"/>
  <c r="AG53" i="3"/>
  <c r="AG45" i="3"/>
  <c r="AG37" i="3"/>
  <c r="AG29" i="3"/>
  <c r="AG21" i="3"/>
  <c r="AG13" i="3"/>
  <c r="AG81" i="3"/>
  <c r="AG8" i="3"/>
  <c r="AG176" i="3"/>
  <c r="AG173" i="3"/>
  <c r="AG70" i="3"/>
  <c r="AG69" i="3"/>
  <c r="AG60" i="3"/>
  <c r="AG52" i="3"/>
  <c r="AG44" i="3"/>
  <c r="AG36" i="3"/>
  <c r="AG28" i="3"/>
  <c r="AG20" i="3"/>
  <c r="AG12" i="3"/>
  <c r="AG6" i="3"/>
  <c r="AG206" i="3"/>
  <c r="AG73" i="3"/>
  <c r="AG68" i="3"/>
  <c r="AG67" i="3"/>
  <c r="AG59" i="3"/>
  <c r="AG51" i="3"/>
  <c r="AG43" i="3"/>
  <c r="AG35" i="3"/>
  <c r="AG27" i="3"/>
  <c r="AG19" i="3"/>
  <c r="AG11" i="3"/>
  <c r="AG24" i="3"/>
  <c r="AG174" i="3"/>
  <c r="AG85" i="3"/>
  <c r="AG84" i="3"/>
  <c r="AG79" i="3"/>
  <c r="AG58" i="3"/>
  <c r="AG50" i="3"/>
  <c r="AG42" i="3"/>
  <c r="AG34" i="3"/>
  <c r="AG26" i="3"/>
  <c r="AG18" i="3"/>
  <c r="AG10" i="3"/>
  <c r="AG119" i="3"/>
  <c r="AG111" i="3"/>
  <c r="AG103" i="3"/>
  <c r="AG95" i="3"/>
  <c r="AG87" i="3"/>
  <c r="AG56" i="3"/>
  <c r="AG78" i="3"/>
  <c r="AG77" i="3"/>
  <c r="AG76" i="3"/>
  <c r="AG75" i="3"/>
  <c r="AG57" i="3"/>
  <c r="AG49" i="3"/>
  <c r="AG41" i="3"/>
  <c r="AG33" i="3"/>
  <c r="AG25" i="3"/>
  <c r="AG17" i="3"/>
  <c r="AG9" i="3"/>
  <c r="AG5" i="3"/>
  <c r="AE496" i="3"/>
  <c r="AE488" i="3"/>
  <c r="AE480" i="3"/>
  <c r="AE472" i="3"/>
  <c r="AE464" i="3"/>
  <c r="AE456" i="3"/>
  <c r="AE448" i="3"/>
  <c r="AE440" i="3"/>
  <c r="AE432" i="3"/>
  <c r="AE424" i="3"/>
  <c r="AE416" i="3"/>
  <c r="AE408" i="3"/>
  <c r="AE400" i="3"/>
  <c r="AE495" i="3"/>
  <c r="AE487" i="3"/>
  <c r="AE479" i="3"/>
  <c r="AE471" i="3"/>
  <c r="AE463" i="3"/>
  <c r="AE455" i="3"/>
  <c r="AE447" i="3"/>
  <c r="AE439" i="3"/>
  <c r="AE431" i="3"/>
  <c r="AE423" i="3"/>
  <c r="AE415" i="3"/>
  <c r="AE407" i="3"/>
  <c r="AE399" i="3"/>
  <c r="AE391" i="3"/>
  <c r="AE383" i="3"/>
  <c r="AE494" i="3"/>
  <c r="AE486" i="3"/>
  <c r="AE478" i="3"/>
  <c r="AE470" i="3"/>
  <c r="AE462" i="3"/>
  <c r="AE454" i="3"/>
  <c r="AE446" i="3"/>
  <c r="AE438" i="3"/>
  <c r="AE430" i="3"/>
  <c r="AE422" i="3"/>
  <c r="AE414" i="3"/>
  <c r="AE406" i="3"/>
  <c r="AE501" i="3"/>
  <c r="AE493" i="3"/>
  <c r="AE485" i="3"/>
  <c r="AE477" i="3"/>
  <c r="AE469" i="3"/>
  <c r="AE461" i="3"/>
  <c r="AE453" i="3"/>
  <c r="AE445" i="3"/>
  <c r="AE437" i="3"/>
  <c r="AE429" i="3"/>
  <c r="AE421" i="3"/>
  <c r="AE413" i="3"/>
  <c r="AE405" i="3"/>
  <c r="AE397" i="3"/>
  <c r="AE389" i="3"/>
  <c r="AE381" i="3"/>
  <c r="AE373" i="3"/>
  <c r="AE500" i="3"/>
  <c r="AE492" i="3"/>
  <c r="AE484" i="3"/>
  <c r="AE476" i="3"/>
  <c r="AE468" i="3"/>
  <c r="AE460" i="3"/>
  <c r="AE452" i="3"/>
  <c r="AE444" i="3"/>
  <c r="AE436" i="3"/>
  <c r="AE428" i="3"/>
  <c r="AE420" i="3"/>
  <c r="AE412" i="3"/>
  <c r="AE404" i="3"/>
  <c r="AE396" i="3"/>
  <c r="AE388" i="3"/>
  <c r="AE380" i="3"/>
  <c r="AE372" i="3"/>
  <c r="AE499" i="3"/>
  <c r="AE491" i="3"/>
  <c r="AE483" i="3"/>
  <c r="AE475" i="3"/>
  <c r="AE467" i="3"/>
  <c r="AE459" i="3"/>
  <c r="AE451" i="3"/>
  <c r="AE443" i="3"/>
  <c r="AE435" i="3"/>
  <c r="AE427" i="3"/>
  <c r="AE419" i="3"/>
  <c r="AE411" i="3"/>
  <c r="AE403" i="3"/>
  <c r="AE395" i="3"/>
  <c r="AE387" i="3"/>
  <c r="AE379" i="3"/>
  <c r="AE371" i="3"/>
  <c r="AE482" i="3"/>
  <c r="AE441" i="3"/>
  <c r="AE418" i="3"/>
  <c r="AE370" i="3"/>
  <c r="AE367" i="3"/>
  <c r="AE366" i="3"/>
  <c r="AE358" i="3"/>
  <c r="AE350" i="3"/>
  <c r="AE342" i="3"/>
  <c r="AE334" i="3"/>
  <c r="AE326" i="3"/>
  <c r="AE318" i="3"/>
  <c r="AE465" i="3"/>
  <c r="AE442" i="3"/>
  <c r="AE377" i="3"/>
  <c r="AE376" i="3"/>
  <c r="AE365" i="3"/>
  <c r="AE357" i="3"/>
  <c r="AE349" i="3"/>
  <c r="AE341" i="3"/>
  <c r="AE333" i="3"/>
  <c r="AE325" i="3"/>
  <c r="AE317" i="3"/>
  <c r="AE489" i="3"/>
  <c r="AE466" i="3"/>
  <c r="AE425" i="3"/>
  <c r="AE401" i="3"/>
  <c r="AE382" i="3"/>
  <c r="AE378" i="3"/>
  <c r="AE375" i="3"/>
  <c r="AE374" i="3"/>
  <c r="AE364" i="3"/>
  <c r="AE356" i="3"/>
  <c r="AE348" i="3"/>
  <c r="AE340" i="3"/>
  <c r="AE332" i="3"/>
  <c r="AE324" i="3"/>
  <c r="AE316" i="3"/>
  <c r="AE308" i="3"/>
  <c r="AE300" i="3"/>
  <c r="AE292" i="3"/>
  <c r="AE284" i="3"/>
  <c r="AE276" i="3"/>
  <c r="AE490" i="3"/>
  <c r="AE449" i="3"/>
  <c r="AE426" i="3"/>
  <c r="AE402" i="3"/>
  <c r="AE385" i="3"/>
  <c r="AE384" i="3"/>
  <c r="AE363" i="3"/>
  <c r="AE355" i="3"/>
  <c r="AE347" i="3"/>
  <c r="AE339" i="3"/>
  <c r="AE331" i="3"/>
  <c r="AE323" i="3"/>
  <c r="AE315" i="3"/>
  <c r="AE307" i="3"/>
  <c r="AE299" i="3"/>
  <c r="AE291" i="3"/>
  <c r="AE473" i="3"/>
  <c r="AE450" i="3"/>
  <c r="AE409" i="3"/>
  <c r="AE390" i="3"/>
  <c r="AE386" i="3"/>
  <c r="AE362" i="3"/>
  <c r="AE354" i="3"/>
  <c r="AE346" i="3"/>
  <c r="AE338" i="3"/>
  <c r="AE330" i="3"/>
  <c r="AE322" i="3"/>
  <c r="AE314" i="3"/>
  <c r="AE306" i="3"/>
  <c r="AE298" i="3"/>
  <c r="AE290" i="3"/>
  <c r="AE282" i="3"/>
  <c r="AE274" i="3"/>
  <c r="AE497" i="3"/>
  <c r="AE474" i="3"/>
  <c r="AE433" i="3"/>
  <c r="AE410" i="3"/>
  <c r="AE393" i="3"/>
  <c r="AE392" i="3"/>
  <c r="AE361" i="3"/>
  <c r="AE353" i="3"/>
  <c r="AE345" i="3"/>
  <c r="AE337" i="3"/>
  <c r="AE329" i="3"/>
  <c r="AE321" i="3"/>
  <c r="AE313" i="3"/>
  <c r="AE305" i="3"/>
  <c r="AE297" i="3"/>
  <c r="AE289" i="3"/>
  <c r="AE281" i="3"/>
  <c r="AE273" i="3"/>
  <c r="AE498" i="3"/>
  <c r="AE457" i="3"/>
  <c r="AE434" i="3"/>
  <c r="AE398" i="3"/>
  <c r="AE394" i="3"/>
  <c r="AE360" i="3"/>
  <c r="AE352" i="3"/>
  <c r="AE344" i="3"/>
  <c r="AE336" i="3"/>
  <c r="AE328" i="3"/>
  <c r="AE320" i="3"/>
  <c r="AE312" i="3"/>
  <c r="AE304" i="3"/>
  <c r="AE296" i="3"/>
  <c r="AE288" i="3"/>
  <c r="AE265" i="3"/>
  <c r="AE257" i="3"/>
  <c r="AE249" i="3"/>
  <c r="AE241" i="3"/>
  <c r="AE233" i="3"/>
  <c r="AE225" i="3"/>
  <c r="AE217" i="3"/>
  <c r="AE209" i="3"/>
  <c r="AE458" i="3"/>
  <c r="AE283" i="3"/>
  <c r="AE272" i="3"/>
  <c r="AE264" i="3"/>
  <c r="AE256" i="3"/>
  <c r="AE248" i="3"/>
  <c r="AE240" i="3"/>
  <c r="AE232" i="3"/>
  <c r="AE224" i="3"/>
  <c r="AE216" i="3"/>
  <c r="AE359" i="3"/>
  <c r="AE351" i="3"/>
  <c r="AE343" i="3"/>
  <c r="AE335" i="3"/>
  <c r="AE327" i="3"/>
  <c r="AE319" i="3"/>
  <c r="AE275" i="3"/>
  <c r="AE271" i="3"/>
  <c r="AE263" i="3"/>
  <c r="AE255" i="3"/>
  <c r="AE247" i="3"/>
  <c r="AE239" i="3"/>
  <c r="AE231" i="3"/>
  <c r="AE223" i="3"/>
  <c r="AE215" i="3"/>
  <c r="AE207" i="3"/>
  <c r="AE199" i="3"/>
  <c r="AE191" i="3"/>
  <c r="AE183" i="3"/>
  <c r="AE417" i="3"/>
  <c r="AE309" i="3"/>
  <c r="AE301" i="3"/>
  <c r="AE293" i="3"/>
  <c r="AE285" i="3"/>
  <c r="AE279" i="3"/>
  <c r="AE278" i="3"/>
  <c r="AE277" i="3"/>
  <c r="AE270" i="3"/>
  <c r="AE262" i="3"/>
  <c r="AE254" i="3"/>
  <c r="AE246" i="3"/>
  <c r="AE238" i="3"/>
  <c r="AE230" i="3"/>
  <c r="AE222" i="3"/>
  <c r="AE214" i="3"/>
  <c r="AE206" i="3"/>
  <c r="AE198" i="3"/>
  <c r="AE190" i="3"/>
  <c r="AE182" i="3"/>
  <c r="AE174" i="3"/>
  <c r="AE166" i="3"/>
  <c r="AE310" i="3"/>
  <c r="AE302" i="3"/>
  <c r="AE294" i="3"/>
  <c r="AE286" i="3"/>
  <c r="AE269" i="3"/>
  <c r="AE261" i="3"/>
  <c r="AE253" i="3"/>
  <c r="AE245" i="3"/>
  <c r="AE237" i="3"/>
  <c r="AE229" i="3"/>
  <c r="AE221" i="3"/>
  <c r="AE213" i="3"/>
  <c r="AE205" i="3"/>
  <c r="AE197" i="3"/>
  <c r="AE189" i="3"/>
  <c r="AE181" i="3"/>
  <c r="AE173" i="3"/>
  <c r="AE165" i="3"/>
  <c r="AE157" i="3"/>
  <c r="AE368" i="3"/>
  <c r="AE311" i="3"/>
  <c r="AE303" i="3"/>
  <c r="AE295" i="3"/>
  <c r="AE287" i="3"/>
  <c r="AE280" i="3"/>
  <c r="AE268" i="3"/>
  <c r="AE260" i="3"/>
  <c r="AE252" i="3"/>
  <c r="AE244" i="3"/>
  <c r="AE236" i="3"/>
  <c r="AE228" i="3"/>
  <c r="AE220" i="3"/>
  <c r="AE212" i="3"/>
  <c r="AE204" i="3"/>
  <c r="AE196" i="3"/>
  <c r="AE188" i="3"/>
  <c r="AE180" i="3"/>
  <c r="AE172" i="3"/>
  <c r="AE164" i="3"/>
  <c r="AE156" i="3"/>
  <c r="AE267" i="3"/>
  <c r="AE259" i="3"/>
  <c r="AE251" i="3"/>
  <c r="AE243" i="3"/>
  <c r="AE235" i="3"/>
  <c r="AE227" i="3"/>
  <c r="AE219" i="3"/>
  <c r="AE211" i="3"/>
  <c r="AE203" i="3"/>
  <c r="AE195" i="3"/>
  <c r="AE187" i="3"/>
  <c r="AE179" i="3"/>
  <c r="AE171" i="3"/>
  <c r="AE163" i="3"/>
  <c r="AE234" i="3"/>
  <c r="AE177" i="3"/>
  <c r="AE155" i="3"/>
  <c r="AE147" i="3"/>
  <c r="AE139" i="3"/>
  <c r="AE131" i="3"/>
  <c r="AE242" i="3"/>
  <c r="AE208" i="3"/>
  <c r="AE178" i="3"/>
  <c r="AE160" i="3"/>
  <c r="AE159" i="3"/>
  <c r="AE154" i="3"/>
  <c r="AE146" i="3"/>
  <c r="AE138" i="3"/>
  <c r="AE130" i="3"/>
  <c r="AE122" i="3"/>
  <c r="AE114" i="3"/>
  <c r="AE106" i="3"/>
  <c r="AE98" i="3"/>
  <c r="AE90" i="3"/>
  <c r="AE82" i="3"/>
  <c r="AE74" i="3"/>
  <c r="AE66" i="3"/>
  <c r="AE250" i="3"/>
  <c r="AE201" i="3"/>
  <c r="AE200" i="3"/>
  <c r="AE161" i="3"/>
  <c r="AE158" i="3"/>
  <c r="AE153" i="3"/>
  <c r="AE145" i="3"/>
  <c r="AE137" i="3"/>
  <c r="AE129" i="3"/>
  <c r="AE258" i="3"/>
  <c r="AE202" i="3"/>
  <c r="AE162" i="3"/>
  <c r="AE152" i="3"/>
  <c r="AE144" i="3"/>
  <c r="AE136" i="3"/>
  <c r="AE128" i="3"/>
  <c r="AE120" i="3"/>
  <c r="AE112" i="3"/>
  <c r="AE104" i="3"/>
  <c r="AE96" i="3"/>
  <c r="AE88" i="3"/>
  <c r="AE481" i="3"/>
  <c r="AE266" i="3"/>
  <c r="AE193" i="3"/>
  <c r="AE192" i="3"/>
  <c r="AE168" i="3"/>
  <c r="AE167" i="3"/>
  <c r="AE151" i="3"/>
  <c r="AE143" i="3"/>
  <c r="AE135" i="3"/>
  <c r="AE127" i="3"/>
  <c r="AE119" i="3"/>
  <c r="AE111" i="3"/>
  <c r="AE103" i="3"/>
  <c r="AE95" i="3"/>
  <c r="AE218" i="3"/>
  <c r="AE185" i="3"/>
  <c r="AE184" i="3"/>
  <c r="AE170" i="3"/>
  <c r="AE149" i="3"/>
  <c r="AE141" i="3"/>
  <c r="AE133" i="3"/>
  <c r="AE125" i="3"/>
  <c r="AE117" i="3"/>
  <c r="AE109" i="3"/>
  <c r="AE101" i="3"/>
  <c r="AE93" i="3"/>
  <c r="AE85" i="3"/>
  <c r="AE77" i="3"/>
  <c r="AE226" i="3"/>
  <c r="AE186" i="3"/>
  <c r="AE176" i="3"/>
  <c r="AE175" i="3"/>
  <c r="AE148" i="3"/>
  <c r="AE140" i="3"/>
  <c r="AE132" i="3"/>
  <c r="AE124" i="3"/>
  <c r="AE116" i="3"/>
  <c r="AE108" i="3"/>
  <c r="AE100" i="3"/>
  <c r="AE92" i="3"/>
  <c r="AE84" i="3"/>
  <c r="AE76" i="3"/>
  <c r="AE68" i="3"/>
  <c r="AE87" i="3"/>
  <c r="AE86" i="3"/>
  <c r="AE81" i="3"/>
  <c r="AE80" i="3"/>
  <c r="AE78" i="3"/>
  <c r="AE57" i="3"/>
  <c r="AE49" i="3"/>
  <c r="AE41" i="3"/>
  <c r="AE33" i="3"/>
  <c r="AE25" i="3"/>
  <c r="AE17" i="3"/>
  <c r="AE9" i="3"/>
  <c r="AE5" i="3"/>
  <c r="AE42" i="3"/>
  <c r="AE26" i="3"/>
  <c r="AE56" i="3"/>
  <c r="AE48" i="3"/>
  <c r="AE40" i="3"/>
  <c r="AE32" i="3"/>
  <c r="AE24" i="3"/>
  <c r="AE16" i="3"/>
  <c r="AE8" i="3"/>
  <c r="AE210" i="3"/>
  <c r="AE55" i="3"/>
  <c r="AE47" i="3"/>
  <c r="AE39" i="3"/>
  <c r="AE31" i="3"/>
  <c r="AE23" i="3"/>
  <c r="AE15" i="3"/>
  <c r="AE7" i="3"/>
  <c r="AE107" i="3"/>
  <c r="AE99" i="3"/>
  <c r="AE50" i="3"/>
  <c r="AE34" i="3"/>
  <c r="AE369" i="3"/>
  <c r="AE121" i="3"/>
  <c r="AE113" i="3"/>
  <c r="AE105" i="3"/>
  <c r="AE97" i="3"/>
  <c r="AE89" i="3"/>
  <c r="AE83" i="3"/>
  <c r="AE65" i="3"/>
  <c r="AE64" i="3"/>
  <c r="AE63" i="3"/>
  <c r="AE54" i="3"/>
  <c r="AE46" i="3"/>
  <c r="AE38" i="3"/>
  <c r="AE30" i="3"/>
  <c r="AE22" i="3"/>
  <c r="AE14" i="3"/>
  <c r="AE194" i="3"/>
  <c r="AE71" i="3"/>
  <c r="AE62" i="3"/>
  <c r="AE61" i="3"/>
  <c r="AE53" i="3"/>
  <c r="AE45" i="3"/>
  <c r="AE37" i="3"/>
  <c r="AE29" i="3"/>
  <c r="AE21" i="3"/>
  <c r="AE13" i="3"/>
  <c r="AE58" i="3"/>
  <c r="AE18" i="3"/>
  <c r="AE10" i="3"/>
  <c r="AE150" i="3"/>
  <c r="AE142" i="3"/>
  <c r="AE134" i="3"/>
  <c r="AE73" i="3"/>
  <c r="AE72" i="3"/>
  <c r="AE70" i="3"/>
  <c r="AE69" i="3"/>
  <c r="AE67" i="3"/>
  <c r="AE60" i="3"/>
  <c r="AE52" i="3"/>
  <c r="AE44" i="3"/>
  <c r="AE36" i="3"/>
  <c r="AE28" i="3"/>
  <c r="AE20" i="3"/>
  <c r="AE12" i="3"/>
  <c r="AE6" i="3"/>
  <c r="AE4" i="3"/>
  <c r="AE3" i="3"/>
  <c r="AI2" i="3" s="1"/>
  <c r="AE123" i="3"/>
  <c r="AE115" i="3"/>
  <c r="AE91" i="3"/>
  <c r="AE79" i="3"/>
  <c r="AE75" i="3"/>
  <c r="AE169" i="3"/>
  <c r="AE126" i="3"/>
  <c r="AE118" i="3"/>
  <c r="AE110" i="3"/>
  <c r="AE102" i="3"/>
  <c r="AE94" i="3"/>
  <c r="AE59" i="3"/>
  <c r="AE51" i="3"/>
  <c r="AE43" i="3"/>
  <c r="AE35" i="3"/>
  <c r="AE27" i="3"/>
  <c r="AE19" i="3"/>
  <c r="AE11" i="3"/>
  <c r="AQ2" i="2"/>
  <c r="AN7" i="2"/>
  <c r="AN9" i="2" s="1"/>
  <c r="AN4" i="2"/>
  <c r="AN5" i="2" s="1"/>
  <c r="U15" i="9" l="1"/>
  <c r="V14" i="9"/>
  <c r="I15" i="9"/>
  <c r="J14" i="9"/>
  <c r="O14" i="9"/>
  <c r="P13" i="9"/>
  <c r="X14" i="9"/>
  <c r="Y13" i="9"/>
  <c r="AA17" i="9"/>
  <c r="AB16" i="9"/>
  <c r="S14" i="9"/>
  <c r="R15" i="9"/>
  <c r="M15" i="9"/>
  <c r="L16" i="9"/>
  <c r="M16" i="9" s="1"/>
  <c r="AR2" i="2"/>
  <c r="AQ76" i="2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" i="2"/>
  <c r="Y14" i="9" l="1"/>
  <c r="X15" i="9"/>
  <c r="P14" i="9"/>
  <c r="O15" i="9"/>
  <c r="R16" i="9"/>
  <c r="S15" i="9"/>
  <c r="J15" i="9"/>
  <c r="I16" i="9"/>
  <c r="J16" i="9" s="1"/>
  <c r="AA18" i="9"/>
  <c r="AB17" i="9"/>
  <c r="V15" i="9"/>
  <c r="U16" i="9"/>
  <c r="AQ75" i="2"/>
  <c r="AQ68" i="2"/>
  <c r="AQ91" i="2"/>
  <c r="AQ43" i="2"/>
  <c r="AQ84" i="2"/>
  <c r="AQ36" i="2"/>
  <c r="AQ77" i="2"/>
  <c r="AQ29" i="2"/>
  <c r="AQ27" i="2"/>
  <c r="AQ28" i="2"/>
  <c r="AQ88" i="2"/>
  <c r="AQ4" i="2"/>
  <c r="AQ86" i="2"/>
  <c r="AQ62" i="2"/>
  <c r="AQ85" i="2"/>
  <c r="AQ25" i="2"/>
  <c r="AQ78" i="2"/>
  <c r="AQ18" i="2"/>
  <c r="AQ71" i="2"/>
  <c r="AQ11" i="2"/>
  <c r="AQ70" i="2"/>
  <c r="AQ15" i="2"/>
  <c r="AQ16" i="2"/>
  <c r="AQ82" i="2"/>
  <c r="AQ50" i="2"/>
  <c r="AQ92" i="2"/>
  <c r="AQ79" i="2"/>
  <c r="AQ19" i="2"/>
  <c r="AQ72" i="2"/>
  <c r="AQ12" i="2"/>
  <c r="AQ65" i="2"/>
  <c r="AQ5" i="2"/>
  <c r="AQ34" i="2"/>
  <c r="AQ94" i="2"/>
  <c r="AQ39" i="2"/>
  <c r="AQ46" i="2"/>
  <c r="AQ74" i="2"/>
  <c r="AQ56" i="2"/>
  <c r="AQ61" i="2"/>
  <c r="AQ13" i="2"/>
  <c r="AQ54" i="2"/>
  <c r="AQ6" i="2"/>
  <c r="AQ47" i="2"/>
  <c r="AQ8" i="2"/>
  <c r="AQ21" i="2"/>
  <c r="AQ58" i="2"/>
  <c r="AQ10" i="2"/>
  <c r="AQ38" i="2"/>
  <c r="AQ26" i="2"/>
  <c r="AQ55" i="2"/>
  <c r="AQ7" i="2"/>
  <c r="AQ48" i="2"/>
  <c r="AQ101" i="2"/>
  <c r="AQ41" i="2"/>
  <c r="AQ20" i="2"/>
  <c r="AQ100" i="2"/>
  <c r="AQ22" i="2"/>
  <c r="AQ52" i="2"/>
  <c r="AQ97" i="2"/>
  <c r="AQ49" i="2"/>
  <c r="AQ90" i="2"/>
  <c r="AQ42" i="2"/>
  <c r="AQ83" i="2"/>
  <c r="AQ35" i="2"/>
  <c r="AQ63" i="2"/>
  <c r="AQ64" i="2"/>
  <c r="AQ9" i="2"/>
  <c r="AQ33" i="2"/>
  <c r="AQ44" i="2"/>
  <c r="AQ98" i="2"/>
  <c r="AQ103" i="2"/>
  <c r="AQ67" i="2"/>
  <c r="AQ31" i="2"/>
  <c r="AQ96" i="2"/>
  <c r="AQ60" i="2"/>
  <c r="AQ24" i="2"/>
  <c r="AQ89" i="2"/>
  <c r="AQ53" i="2"/>
  <c r="AQ17" i="2"/>
  <c r="AQ99" i="2"/>
  <c r="AQ57" i="2"/>
  <c r="AQ51" i="2"/>
  <c r="AQ45" i="2"/>
  <c r="AQ69" i="2"/>
  <c r="AQ80" i="2"/>
  <c r="AQ32" i="2"/>
  <c r="AQ14" i="2"/>
  <c r="AQ73" i="2"/>
  <c r="AQ37" i="2"/>
  <c r="AQ102" i="2"/>
  <c r="AQ66" i="2"/>
  <c r="AQ30" i="2"/>
  <c r="AQ95" i="2"/>
  <c r="AQ59" i="2"/>
  <c r="AQ23" i="2"/>
  <c r="AQ40" i="2"/>
  <c r="AQ93" i="2"/>
  <c r="AQ87" i="2"/>
  <c r="AQ81" i="2"/>
  <c r="AT2" i="2"/>
  <c r="G5" i="2"/>
  <c r="C5" i="2"/>
  <c r="K3" i="2"/>
  <c r="K4" i="2" s="1"/>
  <c r="X526" i="1"/>
  <c r="Y526" i="1" s="1"/>
  <c r="X514" i="1"/>
  <c r="Y514" i="1" s="1"/>
  <c r="X515" i="1"/>
  <c r="Y515" i="1" s="1"/>
  <c r="X516" i="1"/>
  <c r="Y516" i="1" s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523" i="1"/>
  <c r="Y523" i="1" s="1"/>
  <c r="X524" i="1"/>
  <c r="Y524" i="1" s="1"/>
  <c r="X525" i="1"/>
  <c r="Y525" i="1" s="1"/>
  <c r="X504" i="1"/>
  <c r="Y504" i="1" s="1"/>
  <c r="X505" i="1"/>
  <c r="Y505" i="1" s="1"/>
  <c r="X506" i="1"/>
  <c r="Y506" i="1" s="1"/>
  <c r="X507" i="1"/>
  <c r="Y507" i="1" s="1"/>
  <c r="X508" i="1"/>
  <c r="Y508" i="1" s="1"/>
  <c r="X509" i="1"/>
  <c r="Y509" i="1" s="1"/>
  <c r="X510" i="1"/>
  <c r="Y510" i="1" s="1"/>
  <c r="X511" i="1"/>
  <c r="Y511" i="1" s="1"/>
  <c r="X512" i="1"/>
  <c r="Y512" i="1" s="1"/>
  <c r="X513" i="1"/>
  <c r="Y51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X193" i="1"/>
  <c r="Y193" i="1" s="1"/>
  <c r="X194" i="1"/>
  <c r="Y194" i="1" s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Y200" i="1" s="1"/>
  <c r="X201" i="1"/>
  <c r="Y201" i="1" s="1"/>
  <c r="X202" i="1"/>
  <c r="Y202" i="1" s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X209" i="1"/>
  <c r="Y209" i="1" s="1"/>
  <c r="X210" i="1"/>
  <c r="Y210" i="1" s="1"/>
  <c r="X211" i="1"/>
  <c r="Y211" i="1" s="1"/>
  <c r="X212" i="1"/>
  <c r="Y212" i="1" s="1"/>
  <c r="X213" i="1"/>
  <c r="Y213" i="1" s="1"/>
  <c r="X214" i="1"/>
  <c r="Y214" i="1" s="1"/>
  <c r="X215" i="1"/>
  <c r="Y215" i="1" s="1"/>
  <c r="X216" i="1"/>
  <c r="Y216" i="1" s="1"/>
  <c r="X217" i="1"/>
  <c r="Y217" i="1" s="1"/>
  <c r="X218" i="1"/>
  <c r="Y218" i="1" s="1"/>
  <c r="X219" i="1"/>
  <c r="Y219" i="1" s="1"/>
  <c r="X220" i="1"/>
  <c r="Y220" i="1" s="1"/>
  <c r="X221" i="1"/>
  <c r="Y221" i="1" s="1"/>
  <c r="X222" i="1"/>
  <c r="Y222" i="1" s="1"/>
  <c r="X223" i="1"/>
  <c r="Y223" i="1" s="1"/>
  <c r="X224" i="1"/>
  <c r="Y224" i="1" s="1"/>
  <c r="X225" i="1"/>
  <c r="Y225" i="1" s="1"/>
  <c r="X226" i="1"/>
  <c r="Y226" i="1" s="1"/>
  <c r="X227" i="1"/>
  <c r="Y227" i="1" s="1"/>
  <c r="X228" i="1"/>
  <c r="Y228" i="1" s="1"/>
  <c r="X229" i="1"/>
  <c r="Y229" i="1" s="1"/>
  <c r="X230" i="1"/>
  <c r="Y230" i="1" s="1"/>
  <c r="X231" i="1"/>
  <c r="Y231" i="1" s="1"/>
  <c r="X232" i="1"/>
  <c r="Y232" i="1" s="1"/>
  <c r="X233" i="1"/>
  <c r="Y233" i="1" s="1"/>
  <c r="X234" i="1"/>
  <c r="Y234" i="1" s="1"/>
  <c r="X235" i="1"/>
  <c r="Y235" i="1" s="1"/>
  <c r="X236" i="1"/>
  <c r="Y236" i="1" s="1"/>
  <c r="X237" i="1"/>
  <c r="Y237" i="1" s="1"/>
  <c r="X238" i="1"/>
  <c r="Y238" i="1" s="1"/>
  <c r="X239" i="1"/>
  <c r="Y239" i="1" s="1"/>
  <c r="X240" i="1"/>
  <c r="Y240" i="1" s="1"/>
  <c r="X241" i="1"/>
  <c r="Y241" i="1" s="1"/>
  <c r="X242" i="1"/>
  <c r="Y242" i="1" s="1"/>
  <c r="X243" i="1"/>
  <c r="Y243" i="1" s="1"/>
  <c r="X244" i="1"/>
  <c r="Y244" i="1" s="1"/>
  <c r="X245" i="1"/>
  <c r="Y245" i="1" s="1"/>
  <c r="X246" i="1"/>
  <c r="Y246" i="1" s="1"/>
  <c r="X247" i="1"/>
  <c r="Y247" i="1" s="1"/>
  <c r="X248" i="1"/>
  <c r="Y248" i="1" s="1"/>
  <c r="X249" i="1"/>
  <c r="Y249" i="1" s="1"/>
  <c r="X250" i="1"/>
  <c r="Y250" i="1" s="1"/>
  <c r="X251" i="1"/>
  <c r="Y251" i="1" s="1"/>
  <c r="X252" i="1"/>
  <c r="Y252" i="1" s="1"/>
  <c r="X253" i="1"/>
  <c r="Y253" i="1" s="1"/>
  <c r="X254" i="1"/>
  <c r="Y254" i="1" s="1"/>
  <c r="X255" i="1"/>
  <c r="Y255" i="1" s="1"/>
  <c r="X256" i="1"/>
  <c r="Y256" i="1" s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 s="1"/>
  <c r="X265" i="1"/>
  <c r="Y265" i="1" s="1"/>
  <c r="X266" i="1"/>
  <c r="Y266" i="1" s="1"/>
  <c r="X267" i="1"/>
  <c r="Y267" i="1" s="1"/>
  <c r="X268" i="1"/>
  <c r="Y268" i="1" s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85" i="1"/>
  <c r="Y285" i="1" s="1"/>
  <c r="X286" i="1"/>
  <c r="Y286" i="1" s="1"/>
  <c r="X287" i="1"/>
  <c r="Y287" i="1" s="1"/>
  <c r="X288" i="1"/>
  <c r="Y288" i="1" s="1"/>
  <c r="X289" i="1"/>
  <c r="Y289" i="1" s="1"/>
  <c r="X290" i="1"/>
  <c r="Y290" i="1" s="1"/>
  <c r="X291" i="1"/>
  <c r="Y291" i="1" s="1"/>
  <c r="X292" i="1"/>
  <c r="Y292" i="1" s="1"/>
  <c r="X293" i="1"/>
  <c r="Y293" i="1" s="1"/>
  <c r="X294" i="1"/>
  <c r="Y294" i="1" s="1"/>
  <c r="X295" i="1"/>
  <c r="Y295" i="1" s="1"/>
  <c r="X296" i="1"/>
  <c r="Y296" i="1" s="1"/>
  <c r="X297" i="1"/>
  <c r="Y297" i="1" s="1"/>
  <c r="X298" i="1"/>
  <c r="Y298" i="1" s="1"/>
  <c r="X299" i="1"/>
  <c r="Y299" i="1" s="1"/>
  <c r="X300" i="1"/>
  <c r="Y300" i="1" s="1"/>
  <c r="X301" i="1"/>
  <c r="Y301" i="1" s="1"/>
  <c r="X302" i="1"/>
  <c r="Y302" i="1" s="1"/>
  <c r="X303" i="1"/>
  <c r="Y303" i="1" s="1"/>
  <c r="X304" i="1"/>
  <c r="Y304" i="1" s="1"/>
  <c r="X305" i="1"/>
  <c r="Y305" i="1" s="1"/>
  <c r="X306" i="1"/>
  <c r="Y306" i="1" s="1"/>
  <c r="X307" i="1"/>
  <c r="Y307" i="1" s="1"/>
  <c r="X308" i="1"/>
  <c r="Y308" i="1" s="1"/>
  <c r="X309" i="1"/>
  <c r="Y309" i="1" s="1"/>
  <c r="X310" i="1"/>
  <c r="Y310" i="1" s="1"/>
  <c r="X311" i="1"/>
  <c r="Y311" i="1" s="1"/>
  <c r="X312" i="1"/>
  <c r="Y312" i="1" s="1"/>
  <c r="X313" i="1"/>
  <c r="Y313" i="1" s="1"/>
  <c r="X314" i="1"/>
  <c r="Y314" i="1" s="1"/>
  <c r="X315" i="1"/>
  <c r="Y315" i="1" s="1"/>
  <c r="X316" i="1"/>
  <c r="Y316" i="1" s="1"/>
  <c r="X317" i="1"/>
  <c r="Y317" i="1" s="1"/>
  <c r="X318" i="1"/>
  <c r="Y318" i="1" s="1"/>
  <c r="X319" i="1"/>
  <c r="Y319" i="1" s="1"/>
  <c r="X320" i="1"/>
  <c r="Y320" i="1" s="1"/>
  <c r="X321" i="1"/>
  <c r="Y321" i="1" s="1"/>
  <c r="X322" i="1"/>
  <c r="Y322" i="1" s="1"/>
  <c r="X323" i="1"/>
  <c r="Y323" i="1" s="1"/>
  <c r="X324" i="1"/>
  <c r="Y324" i="1" s="1"/>
  <c r="X325" i="1"/>
  <c r="Y325" i="1" s="1"/>
  <c r="X326" i="1"/>
  <c r="Y326" i="1" s="1"/>
  <c r="X327" i="1"/>
  <c r="Y327" i="1" s="1"/>
  <c r="X328" i="1"/>
  <c r="Y328" i="1" s="1"/>
  <c r="X329" i="1"/>
  <c r="Y329" i="1" s="1"/>
  <c r="X330" i="1"/>
  <c r="Y330" i="1" s="1"/>
  <c r="X331" i="1"/>
  <c r="Y331" i="1" s="1"/>
  <c r="X332" i="1"/>
  <c r="Y332" i="1" s="1"/>
  <c r="X333" i="1"/>
  <c r="Y333" i="1" s="1"/>
  <c r="X334" i="1"/>
  <c r="Y334" i="1" s="1"/>
  <c r="X335" i="1"/>
  <c r="Y335" i="1" s="1"/>
  <c r="X336" i="1"/>
  <c r="Y336" i="1" s="1"/>
  <c r="X337" i="1"/>
  <c r="Y337" i="1" s="1"/>
  <c r="X338" i="1"/>
  <c r="Y338" i="1" s="1"/>
  <c r="X339" i="1"/>
  <c r="Y339" i="1" s="1"/>
  <c r="X340" i="1"/>
  <c r="Y340" i="1" s="1"/>
  <c r="X341" i="1"/>
  <c r="Y341" i="1" s="1"/>
  <c r="X342" i="1"/>
  <c r="Y342" i="1" s="1"/>
  <c r="X343" i="1"/>
  <c r="Y343" i="1" s="1"/>
  <c r="X344" i="1"/>
  <c r="Y344" i="1" s="1"/>
  <c r="X345" i="1"/>
  <c r="Y345" i="1" s="1"/>
  <c r="X346" i="1"/>
  <c r="Y346" i="1" s="1"/>
  <c r="X347" i="1"/>
  <c r="Y347" i="1" s="1"/>
  <c r="X348" i="1"/>
  <c r="Y348" i="1" s="1"/>
  <c r="X349" i="1"/>
  <c r="Y349" i="1" s="1"/>
  <c r="X350" i="1"/>
  <c r="Y350" i="1" s="1"/>
  <c r="X351" i="1"/>
  <c r="Y351" i="1" s="1"/>
  <c r="X352" i="1"/>
  <c r="Y352" i="1" s="1"/>
  <c r="X353" i="1"/>
  <c r="Y353" i="1" s="1"/>
  <c r="X354" i="1"/>
  <c r="Y354" i="1" s="1"/>
  <c r="X355" i="1"/>
  <c r="Y355" i="1" s="1"/>
  <c r="X356" i="1"/>
  <c r="Y356" i="1" s="1"/>
  <c r="X357" i="1"/>
  <c r="Y357" i="1" s="1"/>
  <c r="X358" i="1"/>
  <c r="Y358" i="1" s="1"/>
  <c r="X359" i="1"/>
  <c r="Y359" i="1" s="1"/>
  <c r="X360" i="1"/>
  <c r="Y360" i="1" s="1"/>
  <c r="X361" i="1"/>
  <c r="Y361" i="1" s="1"/>
  <c r="X362" i="1"/>
  <c r="Y362" i="1" s="1"/>
  <c r="X363" i="1"/>
  <c r="Y363" i="1" s="1"/>
  <c r="X364" i="1"/>
  <c r="Y364" i="1" s="1"/>
  <c r="X365" i="1"/>
  <c r="Y365" i="1" s="1"/>
  <c r="X366" i="1"/>
  <c r="Y366" i="1" s="1"/>
  <c r="X367" i="1"/>
  <c r="Y367" i="1" s="1"/>
  <c r="X368" i="1"/>
  <c r="Y368" i="1" s="1"/>
  <c r="X369" i="1"/>
  <c r="Y369" i="1" s="1"/>
  <c r="X370" i="1"/>
  <c r="Y370" i="1" s="1"/>
  <c r="X371" i="1"/>
  <c r="Y371" i="1" s="1"/>
  <c r="X372" i="1"/>
  <c r="Y372" i="1" s="1"/>
  <c r="X373" i="1"/>
  <c r="Y373" i="1" s="1"/>
  <c r="X374" i="1"/>
  <c r="Y374" i="1" s="1"/>
  <c r="X375" i="1"/>
  <c r="Y375" i="1" s="1"/>
  <c r="X376" i="1"/>
  <c r="Y376" i="1" s="1"/>
  <c r="X377" i="1"/>
  <c r="Y377" i="1" s="1"/>
  <c r="X378" i="1"/>
  <c r="Y378" i="1" s="1"/>
  <c r="X379" i="1"/>
  <c r="Y379" i="1" s="1"/>
  <c r="X380" i="1"/>
  <c r="Y380" i="1" s="1"/>
  <c r="X381" i="1"/>
  <c r="Y381" i="1" s="1"/>
  <c r="X382" i="1"/>
  <c r="Y382" i="1" s="1"/>
  <c r="X383" i="1"/>
  <c r="Y383" i="1" s="1"/>
  <c r="X384" i="1"/>
  <c r="Y384" i="1" s="1"/>
  <c r="X385" i="1"/>
  <c r="Y385" i="1" s="1"/>
  <c r="X386" i="1"/>
  <c r="Y386" i="1" s="1"/>
  <c r="X387" i="1"/>
  <c r="Y387" i="1" s="1"/>
  <c r="X388" i="1"/>
  <c r="Y388" i="1" s="1"/>
  <c r="X389" i="1"/>
  <c r="Y389" i="1" s="1"/>
  <c r="X390" i="1"/>
  <c r="Y390" i="1" s="1"/>
  <c r="X391" i="1"/>
  <c r="Y391" i="1" s="1"/>
  <c r="X392" i="1"/>
  <c r="Y392" i="1" s="1"/>
  <c r="X393" i="1"/>
  <c r="Y393" i="1" s="1"/>
  <c r="X394" i="1"/>
  <c r="Y394" i="1" s="1"/>
  <c r="X395" i="1"/>
  <c r="Y395" i="1" s="1"/>
  <c r="X396" i="1"/>
  <c r="Y396" i="1" s="1"/>
  <c r="X397" i="1"/>
  <c r="Y397" i="1" s="1"/>
  <c r="X398" i="1"/>
  <c r="Y398" i="1" s="1"/>
  <c r="X399" i="1"/>
  <c r="Y399" i="1" s="1"/>
  <c r="X400" i="1"/>
  <c r="Y400" i="1" s="1"/>
  <c r="X401" i="1"/>
  <c r="Y401" i="1" s="1"/>
  <c r="X402" i="1"/>
  <c r="Y402" i="1" s="1"/>
  <c r="X403" i="1"/>
  <c r="Y403" i="1" s="1"/>
  <c r="X404" i="1"/>
  <c r="Y404" i="1" s="1"/>
  <c r="X405" i="1"/>
  <c r="Y405" i="1" s="1"/>
  <c r="X406" i="1"/>
  <c r="Y406" i="1" s="1"/>
  <c r="X407" i="1"/>
  <c r="Y407" i="1" s="1"/>
  <c r="X408" i="1"/>
  <c r="Y408" i="1" s="1"/>
  <c r="X409" i="1"/>
  <c r="Y409" i="1" s="1"/>
  <c r="X410" i="1"/>
  <c r="Y410" i="1" s="1"/>
  <c r="X411" i="1"/>
  <c r="Y411" i="1" s="1"/>
  <c r="X412" i="1"/>
  <c r="Y412" i="1" s="1"/>
  <c r="X413" i="1"/>
  <c r="Y413" i="1" s="1"/>
  <c r="X414" i="1"/>
  <c r="Y414" i="1" s="1"/>
  <c r="X415" i="1"/>
  <c r="Y415" i="1" s="1"/>
  <c r="X416" i="1"/>
  <c r="Y416" i="1" s="1"/>
  <c r="X417" i="1"/>
  <c r="Y417" i="1" s="1"/>
  <c r="X418" i="1"/>
  <c r="Y418" i="1" s="1"/>
  <c r="X419" i="1"/>
  <c r="Y419" i="1" s="1"/>
  <c r="X420" i="1"/>
  <c r="Y420" i="1" s="1"/>
  <c r="X421" i="1"/>
  <c r="Y421" i="1" s="1"/>
  <c r="X422" i="1"/>
  <c r="Y422" i="1" s="1"/>
  <c r="X423" i="1"/>
  <c r="Y423" i="1" s="1"/>
  <c r="X424" i="1"/>
  <c r="Y424" i="1" s="1"/>
  <c r="X425" i="1"/>
  <c r="Y425" i="1" s="1"/>
  <c r="X426" i="1"/>
  <c r="Y426" i="1" s="1"/>
  <c r="X427" i="1"/>
  <c r="Y427" i="1" s="1"/>
  <c r="X428" i="1"/>
  <c r="Y428" i="1" s="1"/>
  <c r="X429" i="1"/>
  <c r="Y429" i="1" s="1"/>
  <c r="X430" i="1"/>
  <c r="Y430" i="1" s="1"/>
  <c r="X431" i="1"/>
  <c r="Y431" i="1" s="1"/>
  <c r="X432" i="1"/>
  <c r="Y432" i="1" s="1"/>
  <c r="X433" i="1"/>
  <c r="Y433" i="1" s="1"/>
  <c r="X434" i="1"/>
  <c r="Y434" i="1" s="1"/>
  <c r="X435" i="1"/>
  <c r="Y435" i="1" s="1"/>
  <c r="X436" i="1"/>
  <c r="Y436" i="1" s="1"/>
  <c r="X437" i="1"/>
  <c r="Y437" i="1" s="1"/>
  <c r="X438" i="1"/>
  <c r="Y438" i="1" s="1"/>
  <c r="X439" i="1"/>
  <c r="Y439" i="1" s="1"/>
  <c r="X440" i="1"/>
  <c r="Y440" i="1" s="1"/>
  <c r="X441" i="1"/>
  <c r="Y441" i="1" s="1"/>
  <c r="X442" i="1"/>
  <c r="Y442" i="1" s="1"/>
  <c r="X443" i="1"/>
  <c r="Y443" i="1" s="1"/>
  <c r="X444" i="1"/>
  <c r="Y444" i="1" s="1"/>
  <c r="X445" i="1"/>
  <c r="Y445" i="1" s="1"/>
  <c r="X446" i="1"/>
  <c r="Y446" i="1" s="1"/>
  <c r="X447" i="1"/>
  <c r="Y447" i="1" s="1"/>
  <c r="X448" i="1"/>
  <c r="Y448" i="1" s="1"/>
  <c r="X449" i="1"/>
  <c r="Y449" i="1" s="1"/>
  <c r="X450" i="1"/>
  <c r="Y450" i="1" s="1"/>
  <c r="X451" i="1"/>
  <c r="Y451" i="1" s="1"/>
  <c r="X452" i="1"/>
  <c r="Y452" i="1" s="1"/>
  <c r="X453" i="1"/>
  <c r="Y453" i="1" s="1"/>
  <c r="X454" i="1"/>
  <c r="Y454" i="1" s="1"/>
  <c r="X455" i="1"/>
  <c r="Y455" i="1" s="1"/>
  <c r="X456" i="1"/>
  <c r="Y456" i="1" s="1"/>
  <c r="X457" i="1"/>
  <c r="Y457" i="1" s="1"/>
  <c r="X458" i="1"/>
  <c r="Y458" i="1" s="1"/>
  <c r="X459" i="1"/>
  <c r="Y459" i="1" s="1"/>
  <c r="X460" i="1"/>
  <c r="Y460" i="1" s="1"/>
  <c r="X461" i="1"/>
  <c r="Y461" i="1" s="1"/>
  <c r="X462" i="1"/>
  <c r="Y462" i="1" s="1"/>
  <c r="X463" i="1"/>
  <c r="Y463" i="1" s="1"/>
  <c r="X464" i="1"/>
  <c r="Y464" i="1" s="1"/>
  <c r="X465" i="1"/>
  <c r="Y465" i="1" s="1"/>
  <c r="X466" i="1"/>
  <c r="Y466" i="1" s="1"/>
  <c r="X467" i="1"/>
  <c r="Y467" i="1" s="1"/>
  <c r="X468" i="1"/>
  <c r="Y468" i="1" s="1"/>
  <c r="X469" i="1"/>
  <c r="Y469" i="1" s="1"/>
  <c r="X470" i="1"/>
  <c r="Y470" i="1" s="1"/>
  <c r="X471" i="1"/>
  <c r="Y471" i="1" s="1"/>
  <c r="X472" i="1"/>
  <c r="Y472" i="1" s="1"/>
  <c r="X473" i="1"/>
  <c r="Y473" i="1" s="1"/>
  <c r="X474" i="1"/>
  <c r="Y474" i="1" s="1"/>
  <c r="X475" i="1"/>
  <c r="Y475" i="1" s="1"/>
  <c r="X476" i="1"/>
  <c r="Y476" i="1" s="1"/>
  <c r="X477" i="1"/>
  <c r="Y477" i="1" s="1"/>
  <c r="X478" i="1"/>
  <c r="Y478" i="1" s="1"/>
  <c r="X479" i="1"/>
  <c r="Y479" i="1" s="1"/>
  <c r="X480" i="1"/>
  <c r="Y480" i="1" s="1"/>
  <c r="X481" i="1"/>
  <c r="Y481" i="1" s="1"/>
  <c r="X482" i="1"/>
  <c r="Y482" i="1" s="1"/>
  <c r="X483" i="1"/>
  <c r="Y483" i="1" s="1"/>
  <c r="X484" i="1"/>
  <c r="Y484" i="1" s="1"/>
  <c r="X485" i="1"/>
  <c r="Y485" i="1" s="1"/>
  <c r="X486" i="1"/>
  <c r="Y486" i="1" s="1"/>
  <c r="X487" i="1"/>
  <c r="Y487" i="1" s="1"/>
  <c r="X488" i="1"/>
  <c r="Y488" i="1" s="1"/>
  <c r="X489" i="1"/>
  <c r="Y489" i="1" s="1"/>
  <c r="X490" i="1"/>
  <c r="Y490" i="1" s="1"/>
  <c r="X491" i="1"/>
  <c r="Y491" i="1" s="1"/>
  <c r="X492" i="1"/>
  <c r="Y492" i="1" s="1"/>
  <c r="X493" i="1"/>
  <c r="Y493" i="1" s="1"/>
  <c r="X494" i="1"/>
  <c r="Y494" i="1" s="1"/>
  <c r="X495" i="1"/>
  <c r="Y495" i="1" s="1"/>
  <c r="X496" i="1"/>
  <c r="Y496" i="1" s="1"/>
  <c r="X497" i="1"/>
  <c r="Y497" i="1" s="1"/>
  <c r="X498" i="1"/>
  <c r="Y498" i="1" s="1"/>
  <c r="X499" i="1"/>
  <c r="Y499" i="1" s="1"/>
  <c r="X500" i="1"/>
  <c r="Y500" i="1" s="1"/>
  <c r="X501" i="1"/>
  <c r="Y501" i="1" s="1"/>
  <c r="X502" i="1"/>
  <c r="Y502" i="1" s="1"/>
  <c r="X503" i="1"/>
  <c r="Y503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26" i="1"/>
  <c r="Y26" i="1" s="1"/>
  <c r="S16" i="9" l="1"/>
  <c r="V16" i="9"/>
  <c r="O16" i="9"/>
  <c r="P16" i="9" s="1"/>
  <c r="P15" i="9"/>
  <c r="Y15" i="9"/>
  <c r="X16" i="9"/>
  <c r="Y16" i="9" s="1"/>
  <c r="AA19" i="9"/>
  <c r="AB18" i="9"/>
  <c r="AN16" i="2"/>
  <c r="AU2" i="2"/>
  <c r="AW2" i="2" s="1"/>
  <c r="D5" i="2"/>
  <c r="F5" i="2"/>
  <c r="AB19" i="9" l="1"/>
  <c r="T1" i="2"/>
  <c r="T100" i="2"/>
  <c r="T4" i="2"/>
  <c r="T3" i="2"/>
  <c r="T2" i="2"/>
  <c r="T5" i="2"/>
  <c r="AT93" i="2"/>
  <c r="AT9" i="2"/>
  <c r="AT64" i="2"/>
  <c r="AT45" i="2"/>
  <c r="AT98" i="2"/>
  <c r="AT62" i="2"/>
  <c r="AT18" i="2"/>
  <c r="AT15" i="2"/>
  <c r="AT25" i="2"/>
  <c r="AT57" i="2"/>
  <c r="AT96" i="2"/>
  <c r="AT36" i="2"/>
  <c r="AT100" i="2"/>
  <c r="AT48" i="2"/>
  <c r="AT78" i="2"/>
  <c r="AT22" i="2"/>
  <c r="AT92" i="2"/>
  <c r="AT27" i="2"/>
  <c r="AT43" i="2"/>
  <c r="AT24" i="2"/>
  <c r="AT53" i="2"/>
  <c r="AT84" i="2"/>
  <c r="AT58" i="2"/>
  <c r="AT56" i="2"/>
  <c r="AT75" i="2"/>
  <c r="AT54" i="2"/>
  <c r="AT67" i="2"/>
  <c r="AT39" i="2"/>
  <c r="AT73" i="2"/>
  <c r="AT21" i="2"/>
  <c r="AT34" i="2"/>
  <c r="AT5" i="2"/>
  <c r="AT76" i="2"/>
  <c r="AT33" i="2"/>
  <c r="AT63" i="2"/>
  <c r="AT85" i="2"/>
  <c r="AT32" i="2"/>
  <c r="AT37" i="2"/>
  <c r="AT50" i="2"/>
  <c r="AT35" i="2"/>
  <c r="AT97" i="2"/>
  <c r="AT16" i="2"/>
  <c r="AT28" i="2"/>
  <c r="AT26" i="2"/>
  <c r="AT68" i="2"/>
  <c r="AT44" i="2"/>
  <c r="AT51" i="2"/>
  <c r="AT47" i="2"/>
  <c r="AT8" i="2"/>
  <c r="AT19" i="2"/>
  <c r="AT86" i="2"/>
  <c r="AT52" i="2"/>
  <c r="AT41" i="2"/>
  <c r="AT38" i="2"/>
  <c r="AT49" i="2"/>
  <c r="AT94" i="2"/>
  <c r="AT42" i="2"/>
  <c r="AT55" i="2"/>
  <c r="AT4" i="2"/>
  <c r="AT88" i="2"/>
  <c r="AT10" i="2"/>
  <c r="AT12" i="2"/>
  <c r="AT31" i="2"/>
  <c r="AT11" i="2"/>
  <c r="AT77" i="2"/>
  <c r="AT69" i="2"/>
  <c r="AT7" i="2"/>
  <c r="AT40" i="2"/>
  <c r="AT74" i="2"/>
  <c r="AT79" i="2"/>
  <c r="AT20" i="2"/>
  <c r="AT72" i="2"/>
  <c r="AT13" i="2"/>
  <c r="AT87" i="2"/>
  <c r="AT46" i="2"/>
  <c r="AT66" i="2"/>
  <c r="AT70" i="2"/>
  <c r="AT90" i="2"/>
  <c r="AT103" i="2"/>
  <c r="AT17" i="2"/>
  <c r="AT89" i="2"/>
  <c r="AX2" i="2"/>
  <c r="AZ2" i="2" s="1"/>
  <c r="AT83" i="2"/>
  <c r="AT61" i="2"/>
  <c r="AT82" i="2"/>
  <c r="AT30" i="2"/>
  <c r="AT23" i="2"/>
  <c r="AT59" i="2"/>
  <c r="AT95" i="2"/>
  <c r="AT81" i="2"/>
  <c r="AT99" i="2"/>
  <c r="AT80" i="2"/>
  <c r="AT91" i="2"/>
  <c r="AT14" i="2"/>
  <c r="AT60" i="2"/>
  <c r="AT102" i="2"/>
  <c r="AT29" i="2"/>
  <c r="AT65" i="2"/>
  <c r="AT101" i="2"/>
  <c r="AT71" i="2"/>
  <c r="AT6" i="2"/>
  <c r="T60" i="2"/>
  <c r="T87" i="2"/>
  <c r="T15" i="2"/>
  <c r="T38" i="2"/>
  <c r="T67" i="2"/>
  <c r="T54" i="2"/>
  <c r="T45" i="2"/>
  <c r="T68" i="2"/>
  <c r="T84" i="2"/>
  <c r="T39" i="2"/>
  <c r="T96" i="2"/>
  <c r="T51" i="2"/>
  <c r="T90" i="2"/>
  <c r="T81" i="2"/>
  <c r="T9" i="2"/>
  <c r="T97" i="2"/>
  <c r="T48" i="2"/>
  <c r="T75" i="2"/>
  <c r="T24" i="2"/>
  <c r="T74" i="2"/>
  <c r="T31" i="2"/>
  <c r="T18" i="2"/>
  <c r="T32" i="2"/>
  <c r="T12" i="2"/>
  <c r="T37" i="2"/>
  <c r="T61" i="2"/>
  <c r="T25" i="2"/>
  <c r="T19" i="2"/>
  <c r="T92" i="2"/>
  <c r="T72" i="2"/>
  <c r="T29" i="2"/>
  <c r="T83" i="2"/>
  <c r="T17" i="2"/>
  <c r="T76" i="2"/>
  <c r="T40" i="2"/>
  <c r="T66" i="2"/>
  <c r="T44" i="2"/>
  <c r="T98" i="2"/>
  <c r="T78" i="2"/>
  <c r="T56" i="2"/>
  <c r="T36" i="2"/>
  <c r="T95" i="2"/>
  <c r="T47" i="2"/>
  <c r="T11" i="2"/>
  <c r="T70" i="2"/>
  <c r="T34" i="2"/>
  <c r="T50" i="2"/>
  <c r="T30" i="2"/>
  <c r="T8" i="2"/>
  <c r="T62" i="2"/>
  <c r="T42" i="2"/>
  <c r="T20" i="2"/>
  <c r="T99" i="2"/>
  <c r="T59" i="2"/>
  <c r="T77" i="2"/>
  <c r="T64" i="2"/>
  <c r="T28" i="2"/>
  <c r="T14" i="2"/>
  <c r="T93" i="2"/>
  <c r="T73" i="2"/>
  <c r="T26" i="2"/>
  <c r="T6" i="2"/>
  <c r="T85" i="2"/>
  <c r="T63" i="2"/>
  <c r="T23" i="2"/>
  <c r="T41" i="2"/>
  <c r="T94" i="2"/>
  <c r="T58" i="2"/>
  <c r="T22" i="2"/>
  <c r="T79" i="2"/>
  <c r="T57" i="2"/>
  <c r="T86" i="2"/>
  <c r="T91" i="2"/>
  <c r="T69" i="2"/>
  <c r="T49" i="2"/>
  <c r="T27" i="2"/>
  <c r="T89" i="2"/>
  <c r="T71" i="2"/>
  <c r="T88" i="2"/>
  <c r="T52" i="2"/>
  <c r="T16" i="2"/>
  <c r="T43" i="2"/>
  <c r="T21" i="2"/>
  <c r="T55" i="2"/>
  <c r="T33" i="2"/>
  <c r="T13" i="2"/>
  <c r="T65" i="2"/>
  <c r="T53" i="2"/>
  <c r="T35" i="2"/>
  <c r="T82" i="2"/>
  <c r="T46" i="2"/>
  <c r="T10" i="2"/>
  <c r="T7" i="2"/>
  <c r="T80" i="2"/>
  <c r="AN17" i="2" l="1"/>
  <c r="AW78" i="2"/>
  <c r="AW57" i="2"/>
  <c r="AW83" i="2"/>
  <c r="AW27" i="2"/>
  <c r="AW12" i="2"/>
  <c r="AW17" i="2"/>
  <c r="AW96" i="2"/>
  <c r="AW65" i="2"/>
  <c r="AW55" i="2"/>
  <c r="AW75" i="2"/>
  <c r="BA2" i="2"/>
  <c r="BC2" i="2" s="1"/>
  <c r="AW91" i="2"/>
  <c r="AW63" i="2"/>
  <c r="AW9" i="2"/>
  <c r="AW16" i="2"/>
  <c r="AW24" i="2"/>
  <c r="AW71" i="2"/>
  <c r="AW34" i="2"/>
  <c r="AW69" i="2"/>
  <c r="AW25" i="2"/>
  <c r="AW72" i="2"/>
  <c r="AW73" i="2"/>
  <c r="AW29" i="2"/>
  <c r="AW20" i="2"/>
  <c r="AW93" i="2"/>
  <c r="AW103" i="2"/>
  <c r="AW13" i="2"/>
  <c r="AW35" i="2"/>
  <c r="AW61" i="2"/>
  <c r="AW7" i="2"/>
  <c r="AW56" i="2"/>
  <c r="AW15" i="2"/>
  <c r="AW4" i="2"/>
  <c r="AW84" i="2"/>
  <c r="AW95" i="2"/>
  <c r="AW100" i="2"/>
  <c r="AW19" i="2"/>
  <c r="AW21" i="2"/>
  <c r="AW90" i="2"/>
  <c r="AW59" i="2"/>
  <c r="AW47" i="2"/>
  <c r="AW36" i="2"/>
  <c r="AW98" i="2"/>
  <c r="AW58" i="2"/>
  <c r="AW37" i="2"/>
  <c r="AW39" i="2"/>
  <c r="AW42" i="2"/>
  <c r="AW76" i="2"/>
  <c r="AW64" i="2"/>
  <c r="AW46" i="2"/>
  <c r="AW14" i="2"/>
  <c r="AW50" i="2"/>
  <c r="AW26" i="2"/>
  <c r="AW5" i="2"/>
  <c r="AW74" i="2"/>
  <c r="AW23" i="2"/>
  <c r="AW97" i="2"/>
  <c r="AW99" i="2"/>
  <c r="AW77" i="2"/>
  <c r="AW43" i="2"/>
  <c r="AW45" i="2"/>
  <c r="AW30" i="2"/>
  <c r="AW92" i="2"/>
  <c r="AW52" i="2"/>
  <c r="AW49" i="2"/>
  <c r="AW51" i="2"/>
  <c r="AW31" i="2"/>
  <c r="AW70" i="2"/>
  <c r="AW32" i="2"/>
  <c r="AW60" i="2"/>
  <c r="AW48" i="2"/>
  <c r="AW88" i="2"/>
  <c r="AW18" i="2"/>
  <c r="AW80" i="2"/>
  <c r="AW40" i="2"/>
  <c r="AW10" i="2"/>
  <c r="AW79" i="2"/>
  <c r="AW81" i="2"/>
  <c r="AW66" i="2"/>
  <c r="AW11" i="2"/>
  <c r="AW53" i="2"/>
  <c r="AW85" i="2"/>
  <c r="AW87" i="2"/>
  <c r="AW86" i="2"/>
  <c r="AW101" i="2"/>
  <c r="AW38" i="2"/>
  <c r="AW67" i="2"/>
  <c r="AW41" i="2"/>
  <c r="AW54" i="2"/>
  <c r="AW94" i="2"/>
  <c r="AW82" i="2"/>
  <c r="AW62" i="2"/>
  <c r="AW22" i="2"/>
  <c r="AW102" i="2"/>
  <c r="AW89" i="2"/>
  <c r="AW6" i="2"/>
  <c r="AW68" i="2"/>
  <c r="AW28" i="2"/>
  <c r="AW33" i="2"/>
  <c r="AW8" i="2"/>
  <c r="AW44" i="2"/>
  <c r="P11" i="2"/>
  <c r="P13" i="2" s="1"/>
  <c r="AN18" i="2" l="1"/>
  <c r="AZ4" i="2"/>
  <c r="AZ85" i="2"/>
  <c r="AZ69" i="2"/>
  <c r="AZ13" i="2"/>
  <c r="AZ52" i="2"/>
  <c r="AZ61" i="2"/>
  <c r="AZ87" i="2"/>
  <c r="AZ68" i="2"/>
  <c r="AZ43" i="2"/>
  <c r="AZ49" i="2"/>
  <c r="AZ75" i="2"/>
  <c r="AZ57" i="2"/>
  <c r="AZ15" i="2"/>
  <c r="AZ24" i="2"/>
  <c r="AZ37" i="2"/>
  <c r="AZ81" i="2"/>
  <c r="AZ32" i="2"/>
  <c r="AZ40" i="2"/>
  <c r="AZ45" i="2"/>
  <c r="AZ88" i="2"/>
  <c r="AZ48" i="2"/>
  <c r="AZ17" i="2"/>
  <c r="AZ60" i="2"/>
  <c r="AZ100" i="2"/>
  <c r="AZ91" i="2"/>
  <c r="AZ54" i="2"/>
  <c r="AZ65" i="2"/>
  <c r="BD2" i="2"/>
  <c r="BF2" i="2" s="1"/>
  <c r="AZ82" i="2"/>
  <c r="AZ79" i="2"/>
  <c r="AZ97" i="2"/>
  <c r="AZ22" i="2"/>
  <c r="AZ51" i="2"/>
  <c r="AZ42" i="2"/>
  <c r="AZ18" i="2"/>
  <c r="AZ9" i="2"/>
  <c r="AZ21" i="2"/>
  <c r="AZ6" i="2"/>
  <c r="AZ103" i="2"/>
  <c r="AZ38" i="2"/>
  <c r="AZ74" i="2"/>
  <c r="AZ5" i="2"/>
  <c r="AZ23" i="2"/>
  <c r="AZ71" i="2"/>
  <c r="AZ8" i="2"/>
  <c r="AZ44" i="2"/>
  <c r="AZ80" i="2"/>
  <c r="AZ29" i="2"/>
  <c r="AZ77" i="2"/>
  <c r="AZ27" i="2"/>
  <c r="AZ46" i="2"/>
  <c r="AZ30" i="2"/>
  <c r="AZ67" i="2"/>
  <c r="AZ64" i="2"/>
  <c r="AZ14" i="2"/>
  <c r="AZ86" i="2"/>
  <c r="AZ83" i="2"/>
  <c r="AZ63" i="2"/>
  <c r="AZ72" i="2"/>
  <c r="AZ78" i="2"/>
  <c r="AZ96" i="2"/>
  <c r="AZ55" i="2"/>
  <c r="AZ70" i="2"/>
  <c r="AZ33" i="2"/>
  <c r="AZ16" i="2"/>
  <c r="AZ102" i="2"/>
  <c r="AZ34" i="2"/>
  <c r="AZ73" i="2"/>
  <c r="AZ20" i="2"/>
  <c r="AZ56" i="2"/>
  <c r="AZ92" i="2"/>
  <c r="AZ89" i="2"/>
  <c r="AZ47" i="2"/>
  <c r="AZ95" i="2"/>
  <c r="AZ35" i="2"/>
  <c r="AZ12" i="2"/>
  <c r="AZ94" i="2"/>
  <c r="AZ28" i="2"/>
  <c r="AZ39" i="2"/>
  <c r="AZ93" i="2"/>
  <c r="AZ25" i="2"/>
  <c r="AZ50" i="2"/>
  <c r="AZ53" i="2"/>
  <c r="AZ41" i="2"/>
  <c r="AZ99" i="2"/>
  <c r="AZ31" i="2"/>
  <c r="AZ84" i="2"/>
  <c r="AZ66" i="2"/>
  <c r="AZ19" i="2"/>
  <c r="AZ36" i="2"/>
  <c r="AZ10" i="2"/>
  <c r="AZ90" i="2"/>
  <c r="AZ7" i="2"/>
  <c r="AZ76" i="2"/>
  <c r="AZ58" i="2"/>
  <c r="AZ26" i="2"/>
  <c r="AZ62" i="2"/>
  <c r="AZ98" i="2"/>
  <c r="AZ11" i="2"/>
  <c r="AZ59" i="2"/>
  <c r="AZ101" i="2"/>
  <c r="AN19" i="2" l="1"/>
  <c r="BC75" i="2"/>
  <c r="BC73" i="2"/>
  <c r="BC80" i="2"/>
  <c r="BC88" i="2"/>
  <c r="BC71" i="2"/>
  <c r="BC14" i="2"/>
  <c r="BC56" i="2"/>
  <c r="BC15" i="2"/>
  <c r="BC57" i="2"/>
  <c r="BC78" i="2"/>
  <c r="BC36" i="2"/>
  <c r="BC51" i="2"/>
  <c r="BC93" i="2"/>
  <c r="BC64" i="2"/>
  <c r="BC8" i="2"/>
  <c r="BC102" i="2"/>
  <c r="BC60" i="2"/>
  <c r="BC9" i="2"/>
  <c r="BC22" i="2"/>
  <c r="BC95" i="2"/>
  <c r="BC74" i="2"/>
  <c r="BC85" i="2"/>
  <c r="BC99" i="2"/>
  <c r="BC6" i="2"/>
  <c r="BC35" i="2"/>
  <c r="BC31" i="2"/>
  <c r="BC5" i="2"/>
  <c r="BC67" i="2"/>
  <c r="BC40" i="2"/>
  <c r="BC33" i="2"/>
  <c r="BC25" i="2"/>
  <c r="BC30" i="2"/>
  <c r="BC65" i="2"/>
  <c r="BG2" i="2"/>
  <c r="BI2" i="2" s="1"/>
  <c r="BC62" i="2"/>
  <c r="BC44" i="2"/>
  <c r="BC63" i="2"/>
  <c r="BC21" i="2"/>
  <c r="BC52" i="2"/>
  <c r="BC68" i="2"/>
  <c r="BC87" i="2"/>
  <c r="BC45" i="2"/>
  <c r="BC76" i="2"/>
  <c r="BC34" i="2"/>
  <c r="BC4" i="2"/>
  <c r="BC18" i="2"/>
  <c r="BC90" i="2"/>
  <c r="BC89" i="2"/>
  <c r="BC59" i="2"/>
  <c r="BC48" i="2"/>
  <c r="BC103" i="2"/>
  <c r="BC81" i="2"/>
  <c r="BC70" i="2"/>
  <c r="BC10" i="2"/>
  <c r="BC94" i="2"/>
  <c r="BC50" i="2"/>
  <c r="BC42" i="2"/>
  <c r="BC101" i="2"/>
  <c r="BC72" i="2"/>
  <c r="BC69" i="2"/>
  <c r="BC100" i="2"/>
  <c r="BC58" i="2"/>
  <c r="BC43" i="2"/>
  <c r="BC26" i="2"/>
  <c r="BC13" i="2"/>
  <c r="BC82" i="2"/>
  <c r="BC55" i="2"/>
  <c r="BC38" i="2"/>
  <c r="BC97" i="2"/>
  <c r="BC39" i="2"/>
  <c r="BC41" i="2"/>
  <c r="BC54" i="2"/>
  <c r="BC29" i="2"/>
  <c r="BC47" i="2"/>
  <c r="BC12" i="2"/>
  <c r="BC84" i="2"/>
  <c r="BC28" i="2"/>
  <c r="BC7" i="2"/>
  <c r="BC98" i="2"/>
  <c r="BC19" i="2"/>
  <c r="BC61" i="2"/>
  <c r="BC23" i="2"/>
  <c r="BC11" i="2"/>
  <c r="BC83" i="2"/>
  <c r="BC46" i="2"/>
  <c r="BC37" i="2"/>
  <c r="BC20" i="2"/>
  <c r="BC79" i="2"/>
  <c r="BC92" i="2"/>
  <c r="BC49" i="2"/>
  <c r="BC32" i="2"/>
  <c r="BC91" i="2"/>
  <c r="BC27" i="2"/>
  <c r="BC86" i="2"/>
  <c r="BC16" i="2"/>
  <c r="BC77" i="2"/>
  <c r="BC66" i="2"/>
  <c r="BC53" i="2"/>
  <c r="BC17" i="2"/>
  <c r="BC24" i="2"/>
  <c r="BC96" i="2"/>
  <c r="AN20" i="2" l="1"/>
  <c r="BF51" i="2"/>
  <c r="BF62" i="2"/>
  <c r="BF92" i="2"/>
  <c r="BF67" i="2"/>
  <c r="BF22" i="2"/>
  <c r="BF42" i="2"/>
  <c r="BF91" i="2"/>
  <c r="BF16" i="2"/>
  <c r="BF102" i="2"/>
  <c r="BF86" i="2"/>
  <c r="BF35" i="2"/>
  <c r="BF13" i="2"/>
  <c r="BF18" i="2"/>
  <c r="BF9" i="2"/>
  <c r="BF85" i="2"/>
  <c r="BF57" i="2"/>
  <c r="BF47" i="2"/>
  <c r="BJ2" i="2"/>
  <c r="BI13" i="2" s="1"/>
  <c r="BF81" i="2"/>
  <c r="BF19" i="2"/>
  <c r="BF8" i="2"/>
  <c r="BF55" i="2"/>
  <c r="BF103" i="2"/>
  <c r="BF59" i="2"/>
  <c r="BF36" i="2"/>
  <c r="BF14" i="2"/>
  <c r="BF94" i="2"/>
  <c r="BF65" i="2"/>
  <c r="BF71" i="2"/>
  <c r="BF76" i="2"/>
  <c r="BF60" i="2"/>
  <c r="BF69" i="2"/>
  <c r="BF7" i="2"/>
  <c r="BF11" i="2"/>
  <c r="BF78" i="2"/>
  <c r="BF27" i="2"/>
  <c r="BF75" i="2"/>
  <c r="BF40" i="2"/>
  <c r="BF93" i="2"/>
  <c r="BF24" i="2"/>
  <c r="BF74" i="2"/>
  <c r="BF48" i="2"/>
  <c r="BF95" i="2"/>
  <c r="BF37" i="2"/>
  <c r="BF70" i="2"/>
  <c r="BF72" i="2"/>
  <c r="BF21" i="2"/>
  <c r="BF68" i="2"/>
  <c r="BF5" i="2"/>
  <c r="BF41" i="2"/>
  <c r="BF61" i="2"/>
  <c r="BF49" i="2"/>
  <c r="BF79" i="2"/>
  <c r="BF98" i="2"/>
  <c r="BF54" i="2"/>
  <c r="BF4" i="2"/>
  <c r="BF96" i="2"/>
  <c r="BF45" i="2"/>
  <c r="BF83" i="2"/>
  <c r="BF82" i="2"/>
  <c r="BF34" i="2"/>
  <c r="BF101" i="2"/>
  <c r="BF43" i="2"/>
  <c r="BF88" i="2"/>
  <c r="BF20" i="2"/>
  <c r="BF17" i="2"/>
  <c r="BF53" i="2"/>
  <c r="BF99" i="2"/>
  <c r="BF63" i="2"/>
  <c r="BF12" i="2"/>
  <c r="BF33" i="2"/>
  <c r="BF90" i="2"/>
  <c r="BF39" i="2"/>
  <c r="BF31" i="2"/>
  <c r="BF52" i="2"/>
  <c r="BF89" i="2"/>
  <c r="BF30" i="2"/>
  <c r="BF80" i="2"/>
  <c r="BF87" i="2"/>
  <c r="BF97" i="2"/>
  <c r="BF50" i="2"/>
  <c r="BF38" i="2"/>
  <c r="BF23" i="2"/>
  <c r="BF26" i="2"/>
  <c r="BF6" i="2"/>
  <c r="BF58" i="2"/>
  <c r="BF84" i="2"/>
  <c r="BF10" i="2"/>
  <c r="BF25" i="2"/>
  <c r="BF28" i="2"/>
  <c r="BF73" i="2"/>
  <c r="BF77" i="2"/>
  <c r="BF64" i="2"/>
  <c r="BF66" i="2"/>
  <c r="BF15" i="2"/>
  <c r="BF100" i="2"/>
  <c r="BF46" i="2"/>
  <c r="BF56" i="2"/>
  <c r="BF44" i="2"/>
  <c r="BF29" i="2"/>
  <c r="BF32" i="2"/>
  <c r="AN21" i="2" l="1"/>
  <c r="BI39" i="2"/>
  <c r="BI51" i="2"/>
  <c r="BI97" i="2"/>
  <c r="BI18" i="2"/>
  <c r="BI73" i="2"/>
  <c r="BI63" i="2"/>
  <c r="BI52" i="2"/>
  <c r="BI64" i="2"/>
  <c r="BI55" i="2"/>
  <c r="BI74" i="2"/>
  <c r="BI37" i="2"/>
  <c r="BI76" i="2"/>
  <c r="BI59" i="2"/>
  <c r="BI71" i="2"/>
  <c r="BI19" i="2"/>
  <c r="BI26" i="2"/>
  <c r="BI96" i="2"/>
  <c r="BI83" i="2"/>
  <c r="BI45" i="2"/>
  <c r="BI93" i="2"/>
  <c r="BI90" i="2"/>
  <c r="BI8" i="2"/>
  <c r="BI54" i="2"/>
  <c r="BI10" i="2"/>
  <c r="BI58" i="2"/>
  <c r="BI5" i="2"/>
  <c r="BI60" i="2"/>
  <c r="BI62" i="2"/>
  <c r="BI17" i="2"/>
  <c r="BI65" i="2"/>
  <c r="BI92" i="2"/>
  <c r="BI36" i="2"/>
  <c r="BI32" i="2"/>
  <c r="BI11" i="2"/>
  <c r="BI46" i="2"/>
  <c r="BI75" i="2"/>
  <c r="BI95" i="2"/>
  <c r="BI94" i="2"/>
  <c r="BI87" i="2"/>
  <c r="BI21" i="2"/>
  <c r="BI41" i="2"/>
  <c r="BI79" i="2"/>
  <c r="BI7" i="2"/>
  <c r="BI48" i="2"/>
  <c r="BI6" i="2"/>
  <c r="BI20" i="2"/>
  <c r="BI86" i="2"/>
  <c r="BI61" i="2"/>
  <c r="BI78" i="2"/>
  <c r="BI27" i="2"/>
  <c r="BI47" i="2"/>
  <c r="BI82" i="2"/>
  <c r="BI16" i="2"/>
  <c r="BI9" i="2"/>
  <c r="BI29" i="2"/>
  <c r="BI28" i="2"/>
  <c r="BI57" i="2"/>
  <c r="BI77" i="2"/>
  <c r="BI67" i="2"/>
  <c r="BI102" i="2"/>
  <c r="BI42" i="2"/>
  <c r="BI98" i="2"/>
  <c r="BI14" i="2"/>
  <c r="BI68" i="2"/>
  <c r="BI49" i="2"/>
  <c r="BI66" i="2"/>
  <c r="BI99" i="2"/>
  <c r="BI33" i="2"/>
  <c r="BI53" i="2"/>
  <c r="BI88" i="2"/>
  <c r="BI81" i="2"/>
  <c r="BI101" i="2"/>
  <c r="BI100" i="2"/>
  <c r="BI34" i="2"/>
  <c r="BI80" i="2"/>
  <c r="BI43" i="2"/>
  <c r="BI84" i="2"/>
  <c r="BI30" i="2"/>
  <c r="BI50" i="2"/>
  <c r="BI56" i="2"/>
  <c r="BI103" i="2"/>
  <c r="BI25" i="2"/>
  <c r="BI12" i="2"/>
  <c r="BI40" i="2"/>
  <c r="BI69" i="2"/>
  <c r="BI89" i="2"/>
  <c r="BI23" i="2"/>
  <c r="BI22" i="2"/>
  <c r="BI15" i="2"/>
  <c r="BI35" i="2"/>
  <c r="BI70" i="2"/>
  <c r="BI44" i="2"/>
  <c r="BI31" i="2"/>
  <c r="BI72" i="2"/>
  <c r="BI24" i="2"/>
  <c r="BI38" i="2"/>
  <c r="BI85" i="2"/>
  <c r="BI91" i="2"/>
  <c r="BI4" i="2"/>
  <c r="AN22" i="2" l="1"/>
</calcChain>
</file>

<file path=xl/sharedStrings.xml><?xml version="1.0" encoding="utf-8"?>
<sst xmlns="http://schemas.openxmlformats.org/spreadsheetml/2006/main" count="332" uniqueCount="105">
  <si>
    <t>Aeroflot</t>
  </si>
  <si>
    <t>Gazprom</t>
  </si>
  <si>
    <t>KAMAZ</t>
  </si>
  <si>
    <t>PIK</t>
  </si>
  <si>
    <t>RusGidro</t>
  </si>
  <si>
    <t>Ст. отклонение графика</t>
  </si>
  <si>
    <t>Задача:</t>
  </si>
  <si>
    <t>Удалить строки с пропущенными или нулевыми данными.</t>
  </si>
  <si>
    <t xml:space="preserve">Тот самый столбец (цены акций компании RusGirdro). ========&gt; </t>
  </si>
  <si>
    <t>Разбить на две группы</t>
  </si>
  <si>
    <t>Группа 1</t>
  </si>
  <si>
    <t>Группа 2</t>
  </si>
  <si>
    <t>Размах ряда:</t>
  </si>
  <si>
    <t>Граница:</t>
  </si>
  <si>
    <t>Карман</t>
  </si>
  <si>
    <t>&lt;= Обязательно для вычислений карманов</t>
  </si>
  <si>
    <t>Входит ли в первый карман?</t>
  </si>
  <si>
    <t>ИТОГ:</t>
  </si>
  <si>
    <t>Первый карман:</t>
  </si>
  <si>
    <t>Второй карман:</t>
  </si>
  <si>
    <t>Еще</t>
  </si>
  <si>
    <t>Частота</t>
  </si>
  <si>
    <t>Наблюдений:</t>
  </si>
  <si>
    <t>Гистограмма по Стёрджесу</t>
  </si>
  <si>
    <t>Карманов:</t>
  </si>
  <si>
    <t>Диапазон:</t>
  </si>
  <si>
    <t>Ширина кармана:</t>
  </si>
  <si>
    <t>Карман 1</t>
  </si>
  <si>
    <t>Карман 2</t>
  </si>
  <si>
    <t>Карман 3</t>
  </si>
  <si>
    <t>Карман 4</t>
  </si>
  <si>
    <t>Карман 5</t>
  </si>
  <si>
    <t>Карман 6</t>
  </si>
  <si>
    <t>Карман 7</t>
  </si>
  <si>
    <t>SBER</t>
  </si>
  <si>
    <t>&lt;VOL&gt;</t>
  </si>
  <si>
    <t>абсолютная</t>
  </si>
  <si>
    <t>относительная</t>
  </si>
  <si>
    <t>логдоходность</t>
  </si>
  <si>
    <t>лог цены</t>
  </si>
  <si>
    <t>лог объема</t>
  </si>
  <si>
    <t>Квартили</t>
  </si>
  <si>
    <t>Цены</t>
  </si>
  <si>
    <t>Объема</t>
  </si>
  <si>
    <t>Выброс</t>
  </si>
  <si>
    <t>снизу</t>
  </si>
  <si>
    <t>сверху</t>
  </si>
  <si>
    <t>Всего</t>
  </si>
  <si>
    <t>выбросов</t>
  </si>
  <si>
    <t>Межкварт</t>
  </si>
  <si>
    <t>межкварт</t>
  </si>
  <si>
    <t>цены</t>
  </si>
  <si>
    <t>объема</t>
  </si>
  <si>
    <t>ассиметрия</t>
  </si>
  <si>
    <t>ассиметр</t>
  </si>
  <si>
    <t>эксцесс</t>
  </si>
  <si>
    <t>граница</t>
  </si>
  <si>
    <t>нижняя</t>
  </si>
  <si>
    <t>верхняя</t>
  </si>
  <si>
    <t>логдох</t>
  </si>
  <si>
    <t>квариль.вкл</t>
  </si>
  <si>
    <t>логобъем</t>
  </si>
  <si>
    <t>Без выбросов</t>
  </si>
  <si>
    <t>карманы</t>
  </si>
  <si>
    <t>частота</t>
  </si>
  <si>
    <t>Вывод: графики доказывают, что все эти данные в той или иной мере нормально распределены.</t>
  </si>
  <si>
    <t>Дата</t>
  </si>
  <si>
    <t>Нижний кварт.</t>
  </si>
  <si>
    <t>Верхний кварт.</t>
  </si>
  <si>
    <t>ср. доходн.</t>
  </si>
  <si>
    <t>Цена</t>
  </si>
  <si>
    <t>Логдоходность</t>
  </si>
  <si>
    <t>Разница</t>
  </si>
  <si>
    <t>Выбросы</t>
  </si>
  <si>
    <t>Дата выброса</t>
  </si>
  <si>
    <t>Сообщение из СМИ</t>
  </si>
  <si>
    <t>Судебное разбирательство</t>
  </si>
  <si>
    <t>Сообщения о дивидендах</t>
  </si>
  <si>
    <t>Открытие нового хранилища</t>
  </si>
  <si>
    <t>Стагнация</t>
  </si>
  <si>
    <t>"Газпром" прогнозирует сокращение затрат в 2011 году на 21 млрд руб</t>
  </si>
  <si>
    <t>"Газпром нефть" подтверждает планы продать Южно-Таравейское месторождение в Тимано-Печорской нефтегазоносной провинции и продолжает переговоры с потенциальными покупателями</t>
  </si>
  <si>
    <t>«Газпром» может пересмотреть газовый контракт с Украиной</t>
  </si>
  <si>
    <t>"Газпром" начал бесконкурсное импортозамещение</t>
  </si>
  <si>
    <t>«Газпром нефть» может скорректировать стратегию из-за сделки ОПЕК+</t>
  </si>
  <si>
    <t>«Газпром» получит от пяти европейских компаний 4,75 млрд евро на «Северный поток – 2»</t>
  </si>
  <si>
    <t>Приказ Федеральной антимонопольной службы от 13.05.2019 г. № 581/19 "Об утверждении оптовых цен на газ, добываемый ПАО "Газпром" и его аффилированными лицами, реализуемый потребителям Российской Федерации, (кроме населения и потребителей Российской Федерации, указанных в пункте 15.1 Основных положений формирования и государственного регулирования цен на газ, тарифов на услуги по его транспортировке и платы за технологическое присоединение газоиспользующего оборудования к газораспределительным сетям на территории Российской Федерации, утвержденных постановлением Правительства Российской Федерации от 29 декабря 2000 г. № 1021)"</t>
  </si>
  <si>
    <t>Исходные</t>
  </si>
  <si>
    <t>Сортировка</t>
  </si>
  <si>
    <t>Парето-оптимум:</t>
  </si>
  <si>
    <t>Столбец (цены акций компании RusGirdro)</t>
  </si>
  <si>
    <t>Ряд без выбросов</t>
  </si>
  <si>
    <t>Рассчетные</t>
  </si>
  <si>
    <t>Нормализованные</t>
  </si>
  <si>
    <t>Карманы</t>
  </si>
  <si>
    <t>TATN</t>
  </si>
  <si>
    <t>Доходность</t>
  </si>
  <si>
    <t>Матожидание</t>
  </si>
  <si>
    <t>Сигма</t>
  </si>
  <si>
    <t>Групп по Стерджесу</t>
  </si>
  <si>
    <t>min</t>
  </si>
  <si>
    <t>max</t>
  </si>
  <si>
    <t>Точка</t>
  </si>
  <si>
    <t>Значение</t>
  </si>
  <si>
    <t>Кумулята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</si>
</sst>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 Light"/>
      <family val="2"/>
      <charset val="204"/>
      <scheme val="maj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6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16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Fill="1" applyProtection="1">
      <protection locked="0"/>
    </xf>
    <xf numFmtId="0" fontId="19" fillId="0" borderId="0" xfId="0" applyFont="1" applyFill="1"/>
    <xf numFmtId="0" fontId="0" fillId="0" borderId="0" xfId="0" applyFill="1"/>
    <xf numFmtId="0" fontId="16" fillId="0" borderId="0" xfId="0" applyFont="1" applyFill="1"/>
    <xf numFmtId="14" fontId="0" fillId="0" borderId="0" xfId="0" applyNumberFormat="1" applyFill="1"/>
    <xf numFmtId="0" fontId="20" fillId="0" borderId="0" xfId="0" applyFont="1"/>
    <xf numFmtId="0" fontId="20" fillId="0" borderId="0" xfId="0" applyFont="1" applyAlignment="1">
      <alignment wrapText="1"/>
    </xf>
    <xf numFmtId="0" fontId="21" fillId="0" borderId="0" xfId="0" applyFont="1" applyFill="1" applyAlignment="1"/>
    <xf numFmtId="164" fontId="0" fillId="0" borderId="0" xfId="0" applyNumberFormat="1"/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3" fillId="0" borderId="0" xfId="0" applyFont="1"/>
    <xf numFmtId="2" fontId="0" fillId="0" borderId="0" xfId="0" applyNumberFormat="1"/>
    <xf numFmtId="0" fontId="0" fillId="0" borderId="14" xfId="0" applyBorder="1"/>
    <xf numFmtId="0" fontId="20" fillId="0" borderId="15" xfId="0" applyFont="1" applyBorder="1" applyAlignment="1">
      <alignment horizontal="center" vertical="center"/>
    </xf>
    <xf numFmtId="0" fontId="24" fillId="0" borderId="14" xfId="0" applyFont="1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26" fillId="0" borderId="18" xfId="0" applyFont="1" applyFill="1" applyBorder="1" applyAlignment="1">
      <alignment horizontal="center"/>
    </xf>
    <xf numFmtId="0" fontId="26" fillId="0" borderId="19" xfId="0" applyFont="1" applyFill="1" applyBorder="1" applyAlignment="1">
      <alignment horizontal="center"/>
    </xf>
    <xf numFmtId="0" fontId="0" fillId="0" borderId="14" xfId="0" applyNumberFormat="1" applyFill="1" applyBorder="1" applyAlignment="1"/>
    <xf numFmtId="0" fontId="0" fillId="0" borderId="15" xfId="0" applyFill="1" applyBorder="1" applyAlignment="1"/>
    <xf numFmtId="0" fontId="0" fillId="0" borderId="16" xfId="0" applyNumberFormat="1" applyFill="1" applyBorder="1" applyAlignment="1"/>
    <xf numFmtId="0" fontId="0" fillId="0" borderId="17" xfId="0" applyFill="1" applyBorder="1" applyAlignment="1"/>
    <xf numFmtId="0" fontId="18" fillId="0" borderId="18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0" fillId="0" borderId="20" xfId="0" applyBorder="1"/>
    <xf numFmtId="0" fontId="0" fillId="34" borderId="21" xfId="0" applyFill="1" applyBorder="1"/>
    <xf numFmtId="0" fontId="0" fillId="34" borderId="22" xfId="0" applyFill="1" applyBorder="1"/>
    <xf numFmtId="0" fontId="0" fillId="34" borderId="20" xfId="0" applyFill="1" applyBorder="1"/>
    <xf numFmtId="0" fontId="21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16" fillId="0" borderId="0" xfId="0" applyFont="1" applyFill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ГАЗПРОМ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'1'!$A$1:$A$503</c15:sqref>
                  </c15:fullRef>
                </c:ext>
              </c:extLst>
              <c:f>'1'!$A$2:$A$503</c:f>
              <c:strCache>
                <c:ptCount val="502"/>
                <c:pt idx="0">
                  <c:v>11.01.2010</c:v>
                </c:pt>
                <c:pt idx="1">
                  <c:v>18.01.2010</c:v>
                </c:pt>
                <c:pt idx="2">
                  <c:v>25.01.2010</c:v>
                </c:pt>
                <c:pt idx="3">
                  <c:v>01.02.2010</c:v>
                </c:pt>
                <c:pt idx="4">
                  <c:v>08.02.2010</c:v>
                </c:pt>
                <c:pt idx="5">
                  <c:v>15.02.2010</c:v>
                </c:pt>
                <c:pt idx="6">
                  <c:v>22.02.2010</c:v>
                </c:pt>
                <c:pt idx="7">
                  <c:v>01.03.2010</c:v>
                </c:pt>
                <c:pt idx="8">
                  <c:v>08.03.2010</c:v>
                </c:pt>
                <c:pt idx="9">
                  <c:v>15.03.2010</c:v>
                </c:pt>
                <c:pt idx="10">
                  <c:v>22.03.2010</c:v>
                </c:pt>
                <c:pt idx="11">
                  <c:v>29.03.2010</c:v>
                </c:pt>
                <c:pt idx="12">
                  <c:v>05.04.2010</c:v>
                </c:pt>
                <c:pt idx="13">
                  <c:v>12.04.2010</c:v>
                </c:pt>
                <c:pt idx="14">
                  <c:v>19.04.2010</c:v>
                </c:pt>
                <c:pt idx="15">
                  <c:v>26.04.2010</c:v>
                </c:pt>
                <c:pt idx="16">
                  <c:v>03.05.2010</c:v>
                </c:pt>
                <c:pt idx="17">
                  <c:v>10.05.2010</c:v>
                </c:pt>
                <c:pt idx="18">
                  <c:v>17.05.2010</c:v>
                </c:pt>
                <c:pt idx="19">
                  <c:v>24.05.2010</c:v>
                </c:pt>
                <c:pt idx="20">
                  <c:v>31.05.2010</c:v>
                </c:pt>
                <c:pt idx="21">
                  <c:v>07.06.2010</c:v>
                </c:pt>
                <c:pt idx="22">
                  <c:v>14.06.2010</c:v>
                </c:pt>
                <c:pt idx="23">
                  <c:v>21.06.2010</c:v>
                </c:pt>
                <c:pt idx="24">
                  <c:v>28.06.2010</c:v>
                </c:pt>
                <c:pt idx="25">
                  <c:v>05.07.2010</c:v>
                </c:pt>
                <c:pt idx="26">
                  <c:v>12.07.2010</c:v>
                </c:pt>
                <c:pt idx="27">
                  <c:v>19.07.2010</c:v>
                </c:pt>
                <c:pt idx="28">
                  <c:v>26.07.2010</c:v>
                </c:pt>
                <c:pt idx="29">
                  <c:v>02.08.2010</c:v>
                </c:pt>
                <c:pt idx="30">
                  <c:v>09.08.2010</c:v>
                </c:pt>
                <c:pt idx="31">
                  <c:v>16.08.2010</c:v>
                </c:pt>
                <c:pt idx="32">
                  <c:v>23.08.2010</c:v>
                </c:pt>
                <c:pt idx="33">
                  <c:v>30.08.2010</c:v>
                </c:pt>
                <c:pt idx="34">
                  <c:v>06.09.2010</c:v>
                </c:pt>
                <c:pt idx="35">
                  <c:v>13.09.2010</c:v>
                </c:pt>
                <c:pt idx="36">
                  <c:v>20.09.2010</c:v>
                </c:pt>
                <c:pt idx="37">
                  <c:v>27.09.2010</c:v>
                </c:pt>
                <c:pt idx="38">
                  <c:v>04.10.2010</c:v>
                </c:pt>
                <c:pt idx="39">
                  <c:v>11.10.2010</c:v>
                </c:pt>
                <c:pt idx="40">
                  <c:v>18.10.2010</c:v>
                </c:pt>
                <c:pt idx="41">
                  <c:v>25.10.2010</c:v>
                </c:pt>
                <c:pt idx="42">
                  <c:v>01.11.2010</c:v>
                </c:pt>
                <c:pt idx="43">
                  <c:v>08.11.2010</c:v>
                </c:pt>
                <c:pt idx="44">
                  <c:v>15.11.2010</c:v>
                </c:pt>
                <c:pt idx="45">
                  <c:v>22.11.2010</c:v>
                </c:pt>
                <c:pt idx="46">
                  <c:v>29.11.2010</c:v>
                </c:pt>
                <c:pt idx="47">
                  <c:v>06.12.2010</c:v>
                </c:pt>
                <c:pt idx="48">
                  <c:v>13.12.2010</c:v>
                </c:pt>
                <c:pt idx="49">
                  <c:v>20.12.2010</c:v>
                </c:pt>
                <c:pt idx="50">
                  <c:v>27.12.2010</c:v>
                </c:pt>
                <c:pt idx="51">
                  <c:v>10.01.2011</c:v>
                </c:pt>
                <c:pt idx="52">
                  <c:v>17.01.2011</c:v>
                </c:pt>
                <c:pt idx="53">
                  <c:v>24.01.2011</c:v>
                </c:pt>
                <c:pt idx="54">
                  <c:v>31.01.2011</c:v>
                </c:pt>
                <c:pt idx="55">
                  <c:v>07.02.2011</c:v>
                </c:pt>
                <c:pt idx="56">
                  <c:v>14.02.2011</c:v>
                </c:pt>
                <c:pt idx="57">
                  <c:v>21.02.2011</c:v>
                </c:pt>
                <c:pt idx="58">
                  <c:v>28.02.2011</c:v>
                </c:pt>
                <c:pt idx="59">
                  <c:v>07.03.2011</c:v>
                </c:pt>
                <c:pt idx="60">
                  <c:v>14.03.2011</c:v>
                </c:pt>
                <c:pt idx="61">
                  <c:v>21.03.2011</c:v>
                </c:pt>
                <c:pt idx="62">
                  <c:v>28.03.2011</c:v>
                </c:pt>
                <c:pt idx="63">
                  <c:v>04.04.2011</c:v>
                </c:pt>
                <c:pt idx="64">
                  <c:v>11.04.2011</c:v>
                </c:pt>
                <c:pt idx="65">
                  <c:v>18.04.2011</c:v>
                </c:pt>
                <c:pt idx="66">
                  <c:v>25.04.2011</c:v>
                </c:pt>
                <c:pt idx="67">
                  <c:v>02.05.2011</c:v>
                </c:pt>
                <c:pt idx="68">
                  <c:v>09.05.2011</c:v>
                </c:pt>
                <c:pt idx="69">
                  <c:v>16.05.2011</c:v>
                </c:pt>
                <c:pt idx="70">
                  <c:v>23.05.2011</c:v>
                </c:pt>
                <c:pt idx="71">
                  <c:v>30.05.2011</c:v>
                </c:pt>
                <c:pt idx="72">
                  <c:v>06.06.2011</c:v>
                </c:pt>
                <c:pt idx="73">
                  <c:v>13.06.2011</c:v>
                </c:pt>
                <c:pt idx="74">
                  <c:v>20.06.2011</c:v>
                </c:pt>
                <c:pt idx="75">
                  <c:v>27.06.2011</c:v>
                </c:pt>
                <c:pt idx="76">
                  <c:v>04.07.2011</c:v>
                </c:pt>
                <c:pt idx="77">
                  <c:v>11.07.2011</c:v>
                </c:pt>
                <c:pt idx="78">
                  <c:v>18.07.2011</c:v>
                </c:pt>
                <c:pt idx="79">
                  <c:v>25.07.2011</c:v>
                </c:pt>
                <c:pt idx="80">
                  <c:v>01.08.2011</c:v>
                </c:pt>
                <c:pt idx="81">
                  <c:v>08.08.2011</c:v>
                </c:pt>
                <c:pt idx="82">
                  <c:v>15.08.2011</c:v>
                </c:pt>
                <c:pt idx="83">
                  <c:v>22.08.2011</c:v>
                </c:pt>
                <c:pt idx="84">
                  <c:v>29.08.2011</c:v>
                </c:pt>
                <c:pt idx="85">
                  <c:v>05.09.2011</c:v>
                </c:pt>
                <c:pt idx="86">
                  <c:v>12.09.2011</c:v>
                </c:pt>
                <c:pt idx="87">
                  <c:v>19.09.2011</c:v>
                </c:pt>
                <c:pt idx="88">
                  <c:v>26.09.2011</c:v>
                </c:pt>
                <c:pt idx="89">
                  <c:v>03.10.2011</c:v>
                </c:pt>
                <c:pt idx="90">
                  <c:v>10.10.2011</c:v>
                </c:pt>
                <c:pt idx="91">
                  <c:v>17.10.2011</c:v>
                </c:pt>
                <c:pt idx="92">
                  <c:v>24.10.2011</c:v>
                </c:pt>
                <c:pt idx="93">
                  <c:v>31.10.2011</c:v>
                </c:pt>
                <c:pt idx="94">
                  <c:v>07.11.2011</c:v>
                </c:pt>
                <c:pt idx="95">
                  <c:v>14.11.2011</c:v>
                </c:pt>
                <c:pt idx="96">
                  <c:v>21.11.2011</c:v>
                </c:pt>
                <c:pt idx="97">
                  <c:v>28.11.2011</c:v>
                </c:pt>
                <c:pt idx="98">
                  <c:v>05.12.2011</c:v>
                </c:pt>
                <c:pt idx="99">
                  <c:v>12.12.2011</c:v>
                </c:pt>
                <c:pt idx="100">
                  <c:v>19.12.2011</c:v>
                </c:pt>
                <c:pt idx="101">
                  <c:v>26.12.2011</c:v>
                </c:pt>
                <c:pt idx="102">
                  <c:v>02.01.2012</c:v>
                </c:pt>
                <c:pt idx="103">
                  <c:v>09.01.2012</c:v>
                </c:pt>
                <c:pt idx="104">
                  <c:v>16.01.2012</c:v>
                </c:pt>
                <c:pt idx="105">
                  <c:v>23.01.2012</c:v>
                </c:pt>
                <c:pt idx="106">
                  <c:v>30.01.2012</c:v>
                </c:pt>
                <c:pt idx="107">
                  <c:v>06.02.2012</c:v>
                </c:pt>
                <c:pt idx="108">
                  <c:v>13.02.2012</c:v>
                </c:pt>
                <c:pt idx="109">
                  <c:v>20.02.2012</c:v>
                </c:pt>
                <c:pt idx="110">
                  <c:v>27.02.2012</c:v>
                </c:pt>
                <c:pt idx="111">
                  <c:v>05.03.2012</c:v>
                </c:pt>
                <c:pt idx="112">
                  <c:v>12.03.2012</c:v>
                </c:pt>
                <c:pt idx="113">
                  <c:v>19.03.2012</c:v>
                </c:pt>
                <c:pt idx="114">
                  <c:v>26.03.2012</c:v>
                </c:pt>
                <c:pt idx="115">
                  <c:v>02.04.2012</c:v>
                </c:pt>
                <c:pt idx="116">
                  <c:v>09.04.2012</c:v>
                </c:pt>
                <c:pt idx="117">
                  <c:v>16.04.2012</c:v>
                </c:pt>
                <c:pt idx="118">
                  <c:v>23.04.2012</c:v>
                </c:pt>
                <c:pt idx="119">
                  <c:v>30.04.2012</c:v>
                </c:pt>
                <c:pt idx="120">
                  <c:v>07.05.2012</c:v>
                </c:pt>
                <c:pt idx="121">
                  <c:v>14.05.2012</c:v>
                </c:pt>
                <c:pt idx="122">
                  <c:v>21.05.2012</c:v>
                </c:pt>
                <c:pt idx="123">
                  <c:v>28.05.2012</c:v>
                </c:pt>
                <c:pt idx="124">
                  <c:v>04.06.2012</c:v>
                </c:pt>
                <c:pt idx="125">
                  <c:v>11.06.2012</c:v>
                </c:pt>
                <c:pt idx="126">
                  <c:v>18.06.2012</c:v>
                </c:pt>
                <c:pt idx="127">
                  <c:v>25.06.2012</c:v>
                </c:pt>
                <c:pt idx="128">
                  <c:v>02.07.2012</c:v>
                </c:pt>
                <c:pt idx="129">
                  <c:v>09.07.2012</c:v>
                </c:pt>
                <c:pt idx="130">
                  <c:v>16.07.2012</c:v>
                </c:pt>
                <c:pt idx="131">
                  <c:v>23.07.2012</c:v>
                </c:pt>
                <c:pt idx="132">
                  <c:v>30.07.2012</c:v>
                </c:pt>
                <c:pt idx="133">
                  <c:v>06.08.2012</c:v>
                </c:pt>
                <c:pt idx="134">
                  <c:v>13.08.2012</c:v>
                </c:pt>
                <c:pt idx="135">
                  <c:v>20.08.2012</c:v>
                </c:pt>
                <c:pt idx="136">
                  <c:v>27.08.2012</c:v>
                </c:pt>
                <c:pt idx="137">
                  <c:v>03.09.2012</c:v>
                </c:pt>
                <c:pt idx="138">
                  <c:v>10.09.2012</c:v>
                </c:pt>
                <c:pt idx="139">
                  <c:v>17.09.2012</c:v>
                </c:pt>
                <c:pt idx="140">
                  <c:v>24.09.2012</c:v>
                </c:pt>
                <c:pt idx="141">
                  <c:v>01.10.2012</c:v>
                </c:pt>
                <c:pt idx="142">
                  <c:v>08.10.2012</c:v>
                </c:pt>
                <c:pt idx="143">
                  <c:v>15.10.2012</c:v>
                </c:pt>
                <c:pt idx="144">
                  <c:v>22.10.2012</c:v>
                </c:pt>
                <c:pt idx="145">
                  <c:v>29.10.2012</c:v>
                </c:pt>
                <c:pt idx="146">
                  <c:v>05.11.2012</c:v>
                </c:pt>
                <c:pt idx="147">
                  <c:v>12.11.2012</c:v>
                </c:pt>
                <c:pt idx="148">
                  <c:v>19.11.2012</c:v>
                </c:pt>
                <c:pt idx="149">
                  <c:v>26.11.2012</c:v>
                </c:pt>
                <c:pt idx="150">
                  <c:v>03.12.2012</c:v>
                </c:pt>
                <c:pt idx="151">
                  <c:v>10.12.2012</c:v>
                </c:pt>
                <c:pt idx="152">
                  <c:v>17.12.2012</c:v>
                </c:pt>
                <c:pt idx="153">
                  <c:v>24.12.2012</c:v>
                </c:pt>
                <c:pt idx="154">
                  <c:v>07.01.2013</c:v>
                </c:pt>
                <c:pt idx="155">
                  <c:v>14.01.2013</c:v>
                </c:pt>
                <c:pt idx="156">
                  <c:v>21.01.2013</c:v>
                </c:pt>
                <c:pt idx="157">
                  <c:v>28.01.2013</c:v>
                </c:pt>
                <c:pt idx="158">
                  <c:v>04.02.2013</c:v>
                </c:pt>
                <c:pt idx="159">
                  <c:v>11.02.2013</c:v>
                </c:pt>
                <c:pt idx="160">
                  <c:v>18.02.2013</c:v>
                </c:pt>
                <c:pt idx="161">
                  <c:v>25.02.2013</c:v>
                </c:pt>
                <c:pt idx="162">
                  <c:v>04.03.2013</c:v>
                </c:pt>
                <c:pt idx="163">
                  <c:v>11.03.2013</c:v>
                </c:pt>
                <c:pt idx="164">
                  <c:v>18.03.2013</c:v>
                </c:pt>
                <c:pt idx="165">
                  <c:v>25.03.2013</c:v>
                </c:pt>
                <c:pt idx="166">
                  <c:v>01.04.2013</c:v>
                </c:pt>
                <c:pt idx="167">
                  <c:v>08.04.2013</c:v>
                </c:pt>
                <c:pt idx="168">
                  <c:v>15.04.2013</c:v>
                </c:pt>
                <c:pt idx="169">
                  <c:v>22.04.2013</c:v>
                </c:pt>
                <c:pt idx="170">
                  <c:v>29.04.2013</c:v>
                </c:pt>
                <c:pt idx="171">
                  <c:v>06.05.2013</c:v>
                </c:pt>
                <c:pt idx="172">
                  <c:v>13.05.2013</c:v>
                </c:pt>
                <c:pt idx="173">
                  <c:v>20.05.2013</c:v>
                </c:pt>
                <c:pt idx="174">
                  <c:v>27.05.2013</c:v>
                </c:pt>
                <c:pt idx="175">
                  <c:v>03.06.2013</c:v>
                </c:pt>
                <c:pt idx="176">
                  <c:v>10.06.2013</c:v>
                </c:pt>
                <c:pt idx="177">
                  <c:v>17.06.2013</c:v>
                </c:pt>
                <c:pt idx="178">
                  <c:v>24.06.2013</c:v>
                </c:pt>
                <c:pt idx="179">
                  <c:v>01.07.2013</c:v>
                </c:pt>
                <c:pt idx="180">
                  <c:v>08.07.2013</c:v>
                </c:pt>
                <c:pt idx="181">
                  <c:v>15.07.2013</c:v>
                </c:pt>
                <c:pt idx="182">
                  <c:v>22.07.2013</c:v>
                </c:pt>
                <c:pt idx="183">
                  <c:v>29.07.2013</c:v>
                </c:pt>
                <c:pt idx="184">
                  <c:v>05.08.2013</c:v>
                </c:pt>
                <c:pt idx="185">
                  <c:v>12.08.2013</c:v>
                </c:pt>
                <c:pt idx="186">
                  <c:v>19.08.2013</c:v>
                </c:pt>
                <c:pt idx="187">
                  <c:v>26.08.2013</c:v>
                </c:pt>
                <c:pt idx="188">
                  <c:v>02.09.2013</c:v>
                </c:pt>
                <c:pt idx="189">
                  <c:v>09.09.2013</c:v>
                </c:pt>
                <c:pt idx="190">
                  <c:v>16.09.2013</c:v>
                </c:pt>
                <c:pt idx="191">
                  <c:v>23.09.2013</c:v>
                </c:pt>
                <c:pt idx="192">
                  <c:v>30.09.2013</c:v>
                </c:pt>
                <c:pt idx="193">
                  <c:v>07.10.2013</c:v>
                </c:pt>
                <c:pt idx="194">
                  <c:v>14.10.2013</c:v>
                </c:pt>
                <c:pt idx="195">
                  <c:v>21.10.2013</c:v>
                </c:pt>
                <c:pt idx="196">
                  <c:v>28.10.2013</c:v>
                </c:pt>
                <c:pt idx="197">
                  <c:v>04.11.2013</c:v>
                </c:pt>
                <c:pt idx="198">
                  <c:v>11.11.2013</c:v>
                </c:pt>
                <c:pt idx="199">
                  <c:v>18.11.2013</c:v>
                </c:pt>
                <c:pt idx="200">
                  <c:v>25.11.2013</c:v>
                </c:pt>
                <c:pt idx="201">
                  <c:v>02.12.2013</c:v>
                </c:pt>
                <c:pt idx="202">
                  <c:v>09.12.2013</c:v>
                </c:pt>
                <c:pt idx="203">
                  <c:v>16.12.2013</c:v>
                </c:pt>
                <c:pt idx="204">
                  <c:v>23.12.2013</c:v>
                </c:pt>
                <c:pt idx="205">
                  <c:v>30.12.2013</c:v>
                </c:pt>
                <c:pt idx="206">
                  <c:v>06.01.2014</c:v>
                </c:pt>
                <c:pt idx="207">
                  <c:v>13.01.2014</c:v>
                </c:pt>
                <c:pt idx="208">
                  <c:v>20.01.2014</c:v>
                </c:pt>
                <c:pt idx="209">
                  <c:v>27.01.2014</c:v>
                </c:pt>
                <c:pt idx="210">
                  <c:v>03.02.2014</c:v>
                </c:pt>
                <c:pt idx="211">
                  <c:v>10.02.2014</c:v>
                </c:pt>
                <c:pt idx="212">
                  <c:v>17.02.2014</c:v>
                </c:pt>
                <c:pt idx="213">
                  <c:v>24.02.2014</c:v>
                </c:pt>
                <c:pt idx="214">
                  <c:v>03.03.2014</c:v>
                </c:pt>
                <c:pt idx="215">
                  <c:v>10.03.2014</c:v>
                </c:pt>
                <c:pt idx="216">
                  <c:v>17.03.2014</c:v>
                </c:pt>
                <c:pt idx="217">
                  <c:v>24.03.2014</c:v>
                </c:pt>
                <c:pt idx="218">
                  <c:v>31.03.2014</c:v>
                </c:pt>
                <c:pt idx="219">
                  <c:v>07.04.2014</c:v>
                </c:pt>
                <c:pt idx="220">
                  <c:v>14.04.2014</c:v>
                </c:pt>
                <c:pt idx="221">
                  <c:v>21.04.2014</c:v>
                </c:pt>
                <c:pt idx="222">
                  <c:v>28.04.2014</c:v>
                </c:pt>
                <c:pt idx="223">
                  <c:v>05.05.2014</c:v>
                </c:pt>
                <c:pt idx="224">
                  <c:v>12.05.2014</c:v>
                </c:pt>
                <c:pt idx="225">
                  <c:v>19.05.2014</c:v>
                </c:pt>
                <c:pt idx="226">
                  <c:v>26.05.2014</c:v>
                </c:pt>
                <c:pt idx="227">
                  <c:v>02.06.2014</c:v>
                </c:pt>
                <c:pt idx="228">
                  <c:v>09.06.2014</c:v>
                </c:pt>
                <c:pt idx="229">
                  <c:v>16.06.2014</c:v>
                </c:pt>
                <c:pt idx="230">
                  <c:v>23.06.2014</c:v>
                </c:pt>
                <c:pt idx="231">
                  <c:v>30.06.2014</c:v>
                </c:pt>
                <c:pt idx="232">
                  <c:v>07.07.2014</c:v>
                </c:pt>
                <c:pt idx="233">
                  <c:v>14.07.2014</c:v>
                </c:pt>
                <c:pt idx="234">
                  <c:v>21.07.2014</c:v>
                </c:pt>
                <c:pt idx="235">
                  <c:v>28.07.2014</c:v>
                </c:pt>
                <c:pt idx="236">
                  <c:v>04.08.2014</c:v>
                </c:pt>
                <c:pt idx="237">
                  <c:v>11.08.2014</c:v>
                </c:pt>
                <c:pt idx="238">
                  <c:v>18.08.2014</c:v>
                </c:pt>
                <c:pt idx="239">
                  <c:v>25.08.2014</c:v>
                </c:pt>
                <c:pt idx="240">
                  <c:v>01.09.2014</c:v>
                </c:pt>
                <c:pt idx="241">
                  <c:v>08.09.2014</c:v>
                </c:pt>
                <c:pt idx="242">
                  <c:v>15.09.2014</c:v>
                </c:pt>
                <c:pt idx="243">
                  <c:v>22.09.2014</c:v>
                </c:pt>
                <c:pt idx="244">
                  <c:v>29.09.2014</c:v>
                </c:pt>
                <c:pt idx="245">
                  <c:v>06.10.2014</c:v>
                </c:pt>
                <c:pt idx="246">
                  <c:v>13.10.2014</c:v>
                </c:pt>
                <c:pt idx="247">
                  <c:v>20.10.2014</c:v>
                </c:pt>
                <c:pt idx="248">
                  <c:v>27.10.2014</c:v>
                </c:pt>
                <c:pt idx="249">
                  <c:v>03.11.2014</c:v>
                </c:pt>
                <c:pt idx="250">
                  <c:v>10.11.2014</c:v>
                </c:pt>
                <c:pt idx="251">
                  <c:v>17.11.2014</c:v>
                </c:pt>
                <c:pt idx="252">
                  <c:v>24.11.2014</c:v>
                </c:pt>
                <c:pt idx="253">
                  <c:v>01.12.2014</c:v>
                </c:pt>
                <c:pt idx="254">
                  <c:v>08.12.2014</c:v>
                </c:pt>
                <c:pt idx="255">
                  <c:v>15.12.2014</c:v>
                </c:pt>
                <c:pt idx="256">
                  <c:v>22.12.2014</c:v>
                </c:pt>
                <c:pt idx="257">
                  <c:v>29.12.2014</c:v>
                </c:pt>
                <c:pt idx="258">
                  <c:v>05.01.2015</c:v>
                </c:pt>
                <c:pt idx="259">
                  <c:v>12.01.2015</c:v>
                </c:pt>
                <c:pt idx="260">
                  <c:v>19.01.2015</c:v>
                </c:pt>
                <c:pt idx="261">
                  <c:v>26.01.2015</c:v>
                </c:pt>
                <c:pt idx="262">
                  <c:v>02.02.2015</c:v>
                </c:pt>
                <c:pt idx="263">
                  <c:v>09.02.2015</c:v>
                </c:pt>
                <c:pt idx="264">
                  <c:v>16.02.2015</c:v>
                </c:pt>
                <c:pt idx="265">
                  <c:v>23.02.2015</c:v>
                </c:pt>
                <c:pt idx="266">
                  <c:v>02.03.2015</c:v>
                </c:pt>
                <c:pt idx="267">
                  <c:v>09.03.2015</c:v>
                </c:pt>
                <c:pt idx="268">
                  <c:v>16.03.2015</c:v>
                </c:pt>
                <c:pt idx="269">
                  <c:v>23.03.2015</c:v>
                </c:pt>
                <c:pt idx="270">
                  <c:v>30.03.2015</c:v>
                </c:pt>
                <c:pt idx="271">
                  <c:v>06.04.2015</c:v>
                </c:pt>
                <c:pt idx="272">
                  <c:v>13.04.2015</c:v>
                </c:pt>
                <c:pt idx="273">
                  <c:v>20.04.2015</c:v>
                </c:pt>
                <c:pt idx="274">
                  <c:v>27.04.2015</c:v>
                </c:pt>
                <c:pt idx="275">
                  <c:v>04.05.2015</c:v>
                </c:pt>
                <c:pt idx="276">
                  <c:v>11.05.2015</c:v>
                </c:pt>
                <c:pt idx="277">
                  <c:v>18.05.2015</c:v>
                </c:pt>
                <c:pt idx="278">
                  <c:v>25.05.2015</c:v>
                </c:pt>
                <c:pt idx="279">
                  <c:v>01.06.2015</c:v>
                </c:pt>
                <c:pt idx="280">
                  <c:v>08.06.2015</c:v>
                </c:pt>
                <c:pt idx="281">
                  <c:v>15.06.2015</c:v>
                </c:pt>
                <c:pt idx="282">
                  <c:v>22.06.2015</c:v>
                </c:pt>
                <c:pt idx="283">
                  <c:v>29.06.2015</c:v>
                </c:pt>
                <c:pt idx="284">
                  <c:v>06.07.2015</c:v>
                </c:pt>
                <c:pt idx="285">
                  <c:v>13.07.2015</c:v>
                </c:pt>
                <c:pt idx="286">
                  <c:v>20.07.2015</c:v>
                </c:pt>
                <c:pt idx="287">
                  <c:v>27.07.2015</c:v>
                </c:pt>
                <c:pt idx="288">
                  <c:v>03.08.2015</c:v>
                </c:pt>
                <c:pt idx="289">
                  <c:v>10.08.2015</c:v>
                </c:pt>
                <c:pt idx="290">
                  <c:v>17.08.2015</c:v>
                </c:pt>
                <c:pt idx="291">
                  <c:v>24.08.2015</c:v>
                </c:pt>
                <c:pt idx="292">
                  <c:v>31.08.2015</c:v>
                </c:pt>
                <c:pt idx="293">
                  <c:v>07.09.2015</c:v>
                </c:pt>
                <c:pt idx="294">
                  <c:v>14.09.2015</c:v>
                </c:pt>
                <c:pt idx="295">
                  <c:v>21.09.2015</c:v>
                </c:pt>
                <c:pt idx="296">
                  <c:v>28.09.2015</c:v>
                </c:pt>
                <c:pt idx="297">
                  <c:v>05.10.2015</c:v>
                </c:pt>
                <c:pt idx="298">
                  <c:v>12.10.2015</c:v>
                </c:pt>
                <c:pt idx="299">
                  <c:v>19.10.2015</c:v>
                </c:pt>
                <c:pt idx="300">
                  <c:v>26.10.2015</c:v>
                </c:pt>
                <c:pt idx="301">
                  <c:v>02.11.2015</c:v>
                </c:pt>
                <c:pt idx="302">
                  <c:v>09.11.2015</c:v>
                </c:pt>
                <c:pt idx="303">
                  <c:v>16.11.2015</c:v>
                </c:pt>
                <c:pt idx="304">
                  <c:v>23.11.2015</c:v>
                </c:pt>
                <c:pt idx="305">
                  <c:v>30.11.2015</c:v>
                </c:pt>
                <c:pt idx="306">
                  <c:v>07.12.2015</c:v>
                </c:pt>
                <c:pt idx="307">
                  <c:v>14.12.2015</c:v>
                </c:pt>
                <c:pt idx="308">
                  <c:v>21.12.2015</c:v>
                </c:pt>
                <c:pt idx="309">
                  <c:v>28.12.2015</c:v>
                </c:pt>
                <c:pt idx="310">
                  <c:v>04.01.2016</c:v>
                </c:pt>
                <c:pt idx="311">
                  <c:v>11.01.2016</c:v>
                </c:pt>
                <c:pt idx="312">
                  <c:v>18.01.2016</c:v>
                </c:pt>
                <c:pt idx="313">
                  <c:v>25.01.2016</c:v>
                </c:pt>
                <c:pt idx="314">
                  <c:v>01.02.2016</c:v>
                </c:pt>
                <c:pt idx="315">
                  <c:v>08.02.2016</c:v>
                </c:pt>
                <c:pt idx="316">
                  <c:v>15.02.2016</c:v>
                </c:pt>
                <c:pt idx="317">
                  <c:v>22.02.2016</c:v>
                </c:pt>
                <c:pt idx="318">
                  <c:v>29.02.2016</c:v>
                </c:pt>
                <c:pt idx="319">
                  <c:v>07.03.2016</c:v>
                </c:pt>
                <c:pt idx="320">
                  <c:v>14.03.2016</c:v>
                </c:pt>
                <c:pt idx="321">
                  <c:v>21.03.2016</c:v>
                </c:pt>
                <c:pt idx="322">
                  <c:v>28.03.2016</c:v>
                </c:pt>
                <c:pt idx="323">
                  <c:v>04.04.2016</c:v>
                </c:pt>
                <c:pt idx="324">
                  <c:v>11.04.2016</c:v>
                </c:pt>
                <c:pt idx="325">
                  <c:v>18.04.2016</c:v>
                </c:pt>
                <c:pt idx="326">
                  <c:v>25.04.2016</c:v>
                </c:pt>
                <c:pt idx="327">
                  <c:v>02.05.2016</c:v>
                </c:pt>
                <c:pt idx="328">
                  <c:v>09.05.2016</c:v>
                </c:pt>
                <c:pt idx="329">
                  <c:v>16.05.2016</c:v>
                </c:pt>
                <c:pt idx="330">
                  <c:v>23.05.2016</c:v>
                </c:pt>
                <c:pt idx="331">
                  <c:v>30.05.2016</c:v>
                </c:pt>
                <c:pt idx="332">
                  <c:v>06.06.2016</c:v>
                </c:pt>
                <c:pt idx="333">
                  <c:v>13.06.2016</c:v>
                </c:pt>
                <c:pt idx="334">
                  <c:v>20.06.2016</c:v>
                </c:pt>
                <c:pt idx="335">
                  <c:v>27.06.2016</c:v>
                </c:pt>
                <c:pt idx="336">
                  <c:v>04.07.2016</c:v>
                </c:pt>
                <c:pt idx="337">
                  <c:v>11.07.2016</c:v>
                </c:pt>
                <c:pt idx="338">
                  <c:v>18.07.2016</c:v>
                </c:pt>
                <c:pt idx="339">
                  <c:v>25.07.2016</c:v>
                </c:pt>
                <c:pt idx="340">
                  <c:v>01.08.2016</c:v>
                </c:pt>
                <c:pt idx="341">
                  <c:v>08.08.2016</c:v>
                </c:pt>
                <c:pt idx="342">
                  <c:v>15.08.2016</c:v>
                </c:pt>
                <c:pt idx="343">
                  <c:v>22.08.2016</c:v>
                </c:pt>
                <c:pt idx="344">
                  <c:v>29.08.2016</c:v>
                </c:pt>
                <c:pt idx="345">
                  <c:v>05.09.2016</c:v>
                </c:pt>
                <c:pt idx="346">
                  <c:v>12.09.2016</c:v>
                </c:pt>
                <c:pt idx="347">
                  <c:v>19.09.2016</c:v>
                </c:pt>
                <c:pt idx="348">
                  <c:v>26.09.2016</c:v>
                </c:pt>
                <c:pt idx="349">
                  <c:v>03.10.2016</c:v>
                </c:pt>
                <c:pt idx="350">
                  <c:v>10.10.2016</c:v>
                </c:pt>
                <c:pt idx="351">
                  <c:v>17.10.2016</c:v>
                </c:pt>
                <c:pt idx="352">
                  <c:v>24.10.2016</c:v>
                </c:pt>
                <c:pt idx="353">
                  <c:v>31.10.2016</c:v>
                </c:pt>
                <c:pt idx="354">
                  <c:v>07.11.2016</c:v>
                </c:pt>
                <c:pt idx="355">
                  <c:v>14.11.2016</c:v>
                </c:pt>
                <c:pt idx="356">
                  <c:v>21.11.2016</c:v>
                </c:pt>
                <c:pt idx="357">
                  <c:v>28.11.2016</c:v>
                </c:pt>
                <c:pt idx="358">
                  <c:v>05.12.2016</c:v>
                </c:pt>
                <c:pt idx="359">
                  <c:v>12.12.2016</c:v>
                </c:pt>
                <c:pt idx="360">
                  <c:v>19.12.2016</c:v>
                </c:pt>
                <c:pt idx="361">
                  <c:v>26.12.2016</c:v>
                </c:pt>
                <c:pt idx="362">
                  <c:v>02.01.2017</c:v>
                </c:pt>
                <c:pt idx="363">
                  <c:v>09.01.2017</c:v>
                </c:pt>
                <c:pt idx="364">
                  <c:v>16.01.2017</c:v>
                </c:pt>
                <c:pt idx="365">
                  <c:v>23.01.2017</c:v>
                </c:pt>
                <c:pt idx="366">
                  <c:v>30.01.2017</c:v>
                </c:pt>
                <c:pt idx="367">
                  <c:v>06.02.2017</c:v>
                </c:pt>
                <c:pt idx="368">
                  <c:v>13.02.2017</c:v>
                </c:pt>
                <c:pt idx="369">
                  <c:v>20.02.2017</c:v>
                </c:pt>
                <c:pt idx="370">
                  <c:v>27.02.2017</c:v>
                </c:pt>
                <c:pt idx="371">
                  <c:v>06.03.2017</c:v>
                </c:pt>
                <c:pt idx="372">
                  <c:v>13.03.2017</c:v>
                </c:pt>
                <c:pt idx="373">
                  <c:v>20.03.2017</c:v>
                </c:pt>
                <c:pt idx="374">
                  <c:v>27.03.2017</c:v>
                </c:pt>
                <c:pt idx="375">
                  <c:v>03.04.2017</c:v>
                </c:pt>
                <c:pt idx="376">
                  <c:v>10.04.2017</c:v>
                </c:pt>
                <c:pt idx="377">
                  <c:v>17.04.2017</c:v>
                </c:pt>
                <c:pt idx="378">
                  <c:v>24.04.2017</c:v>
                </c:pt>
                <c:pt idx="379">
                  <c:v>01.05.2017</c:v>
                </c:pt>
                <c:pt idx="380">
                  <c:v>08.05.2017</c:v>
                </c:pt>
                <c:pt idx="381">
                  <c:v>15.05.2017</c:v>
                </c:pt>
                <c:pt idx="382">
                  <c:v>22.05.2017</c:v>
                </c:pt>
                <c:pt idx="383">
                  <c:v>29.05.2017</c:v>
                </c:pt>
                <c:pt idx="384">
                  <c:v>05.06.2017</c:v>
                </c:pt>
                <c:pt idx="385">
                  <c:v>12.06.2017</c:v>
                </c:pt>
                <c:pt idx="386">
                  <c:v>19.06.2017</c:v>
                </c:pt>
                <c:pt idx="387">
                  <c:v>26.06.2017</c:v>
                </c:pt>
                <c:pt idx="388">
                  <c:v>03.07.2017</c:v>
                </c:pt>
                <c:pt idx="389">
                  <c:v>10.07.2017</c:v>
                </c:pt>
                <c:pt idx="390">
                  <c:v>17.07.2017</c:v>
                </c:pt>
                <c:pt idx="391">
                  <c:v>24.07.2017</c:v>
                </c:pt>
                <c:pt idx="392">
                  <c:v>31.07.2017</c:v>
                </c:pt>
                <c:pt idx="393">
                  <c:v>07.08.2017</c:v>
                </c:pt>
                <c:pt idx="394">
                  <c:v>14.08.2017</c:v>
                </c:pt>
                <c:pt idx="395">
                  <c:v>21.08.2017</c:v>
                </c:pt>
                <c:pt idx="396">
                  <c:v>28.08.2017</c:v>
                </c:pt>
                <c:pt idx="397">
                  <c:v>04.09.2017</c:v>
                </c:pt>
                <c:pt idx="398">
                  <c:v>11.09.2017</c:v>
                </c:pt>
                <c:pt idx="399">
                  <c:v>18.09.2017</c:v>
                </c:pt>
                <c:pt idx="400">
                  <c:v>25.09.2017</c:v>
                </c:pt>
                <c:pt idx="401">
                  <c:v>02.10.2017</c:v>
                </c:pt>
                <c:pt idx="402">
                  <c:v>09.10.2017</c:v>
                </c:pt>
                <c:pt idx="403">
                  <c:v>16.10.2017</c:v>
                </c:pt>
                <c:pt idx="404">
                  <c:v>23.10.2017</c:v>
                </c:pt>
                <c:pt idx="405">
                  <c:v>30.10.2017</c:v>
                </c:pt>
                <c:pt idx="406">
                  <c:v>06.11.2017</c:v>
                </c:pt>
                <c:pt idx="407">
                  <c:v>13.11.2017</c:v>
                </c:pt>
                <c:pt idx="408">
                  <c:v>20.11.2017</c:v>
                </c:pt>
                <c:pt idx="409">
                  <c:v>27.11.2017</c:v>
                </c:pt>
                <c:pt idx="410">
                  <c:v>04.12.2017</c:v>
                </c:pt>
                <c:pt idx="411">
                  <c:v>11.12.2017</c:v>
                </c:pt>
                <c:pt idx="412">
                  <c:v>18.12.2017</c:v>
                </c:pt>
                <c:pt idx="413">
                  <c:v>25.12.2017</c:v>
                </c:pt>
                <c:pt idx="414">
                  <c:v>01.01.2018</c:v>
                </c:pt>
                <c:pt idx="415">
                  <c:v>08.01.2018</c:v>
                </c:pt>
                <c:pt idx="416">
                  <c:v>15.01.2018</c:v>
                </c:pt>
                <c:pt idx="417">
                  <c:v>22.01.2018</c:v>
                </c:pt>
                <c:pt idx="418">
                  <c:v>29.01.2018</c:v>
                </c:pt>
                <c:pt idx="419">
                  <c:v>05.02.2018</c:v>
                </c:pt>
                <c:pt idx="420">
                  <c:v>12.02.2018</c:v>
                </c:pt>
                <c:pt idx="421">
                  <c:v>19.02.2018</c:v>
                </c:pt>
                <c:pt idx="422">
                  <c:v>26.02.2018</c:v>
                </c:pt>
                <c:pt idx="423">
                  <c:v>05.03.2018</c:v>
                </c:pt>
                <c:pt idx="424">
                  <c:v>12.03.2018</c:v>
                </c:pt>
                <c:pt idx="425">
                  <c:v>19.03.2018</c:v>
                </c:pt>
                <c:pt idx="426">
                  <c:v>26.03.2018</c:v>
                </c:pt>
                <c:pt idx="427">
                  <c:v>02.04.2018</c:v>
                </c:pt>
                <c:pt idx="428">
                  <c:v>09.04.2018</c:v>
                </c:pt>
                <c:pt idx="429">
                  <c:v>16.04.2018</c:v>
                </c:pt>
                <c:pt idx="430">
                  <c:v>23.04.2018</c:v>
                </c:pt>
                <c:pt idx="431">
                  <c:v>30.04.2018</c:v>
                </c:pt>
                <c:pt idx="432">
                  <c:v>07.05.2018</c:v>
                </c:pt>
                <c:pt idx="433">
                  <c:v>14.05.2018</c:v>
                </c:pt>
                <c:pt idx="434">
                  <c:v>21.05.2018</c:v>
                </c:pt>
                <c:pt idx="435">
                  <c:v>28.05.2018</c:v>
                </c:pt>
                <c:pt idx="436">
                  <c:v>04.06.2018</c:v>
                </c:pt>
                <c:pt idx="437">
                  <c:v>11.06.2018</c:v>
                </c:pt>
                <c:pt idx="438">
                  <c:v>18.06.2018</c:v>
                </c:pt>
                <c:pt idx="439">
                  <c:v>25.06.2018</c:v>
                </c:pt>
                <c:pt idx="440">
                  <c:v>02.07.2018</c:v>
                </c:pt>
                <c:pt idx="441">
                  <c:v>09.07.2018</c:v>
                </c:pt>
                <c:pt idx="442">
                  <c:v>16.07.2018</c:v>
                </c:pt>
                <c:pt idx="443">
                  <c:v>23.07.2018</c:v>
                </c:pt>
                <c:pt idx="444">
                  <c:v>30.07.2018</c:v>
                </c:pt>
                <c:pt idx="445">
                  <c:v>06.08.2018</c:v>
                </c:pt>
                <c:pt idx="446">
                  <c:v>13.08.2018</c:v>
                </c:pt>
                <c:pt idx="447">
                  <c:v>20.08.2018</c:v>
                </c:pt>
                <c:pt idx="448">
                  <c:v>27.08.2018</c:v>
                </c:pt>
                <c:pt idx="449">
                  <c:v>03.09.2018</c:v>
                </c:pt>
                <c:pt idx="450">
                  <c:v>10.09.2018</c:v>
                </c:pt>
                <c:pt idx="451">
                  <c:v>17.09.2018</c:v>
                </c:pt>
                <c:pt idx="452">
                  <c:v>24.09.2018</c:v>
                </c:pt>
                <c:pt idx="453">
                  <c:v>01.10.2018</c:v>
                </c:pt>
                <c:pt idx="454">
                  <c:v>08.10.2018</c:v>
                </c:pt>
                <c:pt idx="455">
                  <c:v>15.10.2018</c:v>
                </c:pt>
                <c:pt idx="456">
                  <c:v>22.10.2018</c:v>
                </c:pt>
                <c:pt idx="457">
                  <c:v>29.10.2018</c:v>
                </c:pt>
                <c:pt idx="458">
                  <c:v>05.11.2018</c:v>
                </c:pt>
                <c:pt idx="459">
                  <c:v>12.11.2018</c:v>
                </c:pt>
                <c:pt idx="460">
                  <c:v>19.11.2018</c:v>
                </c:pt>
                <c:pt idx="461">
                  <c:v>26.11.2018</c:v>
                </c:pt>
                <c:pt idx="462">
                  <c:v>03.12.2018</c:v>
                </c:pt>
                <c:pt idx="463">
                  <c:v>10.12.2018</c:v>
                </c:pt>
                <c:pt idx="464">
                  <c:v>17.12.2018</c:v>
                </c:pt>
                <c:pt idx="465">
                  <c:v>24.12.2018</c:v>
                </c:pt>
                <c:pt idx="466">
                  <c:v>31.12.2018</c:v>
                </c:pt>
                <c:pt idx="467">
                  <c:v>07.01.2019</c:v>
                </c:pt>
                <c:pt idx="468">
                  <c:v>14.01.2019</c:v>
                </c:pt>
                <c:pt idx="469">
                  <c:v>21.01.2019</c:v>
                </c:pt>
                <c:pt idx="470">
                  <c:v>28.01.2019</c:v>
                </c:pt>
                <c:pt idx="471">
                  <c:v>04.02.2019</c:v>
                </c:pt>
                <c:pt idx="472">
                  <c:v>11.02.2019</c:v>
                </c:pt>
                <c:pt idx="473">
                  <c:v>18.02.2019</c:v>
                </c:pt>
                <c:pt idx="474">
                  <c:v>25.02.2019</c:v>
                </c:pt>
                <c:pt idx="475">
                  <c:v>04.03.2019</c:v>
                </c:pt>
                <c:pt idx="476">
                  <c:v>11.03.2019</c:v>
                </c:pt>
                <c:pt idx="477">
                  <c:v>18.03.2019</c:v>
                </c:pt>
                <c:pt idx="478">
                  <c:v>25.03.2019</c:v>
                </c:pt>
                <c:pt idx="479">
                  <c:v>01.04.2019</c:v>
                </c:pt>
                <c:pt idx="480">
                  <c:v>08.04.2019</c:v>
                </c:pt>
                <c:pt idx="481">
                  <c:v>15.04.2019</c:v>
                </c:pt>
                <c:pt idx="482">
                  <c:v>22.04.2019</c:v>
                </c:pt>
                <c:pt idx="483">
                  <c:v>29.04.2019</c:v>
                </c:pt>
                <c:pt idx="484">
                  <c:v>06.05.2019</c:v>
                </c:pt>
                <c:pt idx="485">
                  <c:v>13.05.2019</c:v>
                </c:pt>
                <c:pt idx="486">
                  <c:v>20.05.2019</c:v>
                </c:pt>
                <c:pt idx="487">
                  <c:v>27.05.2019</c:v>
                </c:pt>
                <c:pt idx="488">
                  <c:v>03.06.2019</c:v>
                </c:pt>
                <c:pt idx="489">
                  <c:v>10.06.2019</c:v>
                </c:pt>
                <c:pt idx="490">
                  <c:v>17.06.2019</c:v>
                </c:pt>
                <c:pt idx="491">
                  <c:v>24.06.2019</c:v>
                </c:pt>
                <c:pt idx="492">
                  <c:v>01.07.2019</c:v>
                </c:pt>
                <c:pt idx="493">
                  <c:v>08.07.2019</c:v>
                </c:pt>
                <c:pt idx="494">
                  <c:v>15.07.2019</c:v>
                </c:pt>
                <c:pt idx="495">
                  <c:v>22.07.2019</c:v>
                </c:pt>
                <c:pt idx="496">
                  <c:v>29.07.2019</c:v>
                </c:pt>
                <c:pt idx="497">
                  <c:v>05.08.2019</c:v>
                </c:pt>
                <c:pt idx="498">
                  <c:v>12.08.2019</c:v>
                </c:pt>
                <c:pt idx="499">
                  <c:v>19.08.2019</c:v>
                </c:pt>
                <c:pt idx="500">
                  <c:v>26.08.2019</c:v>
                </c:pt>
                <c:pt idx="501">
                  <c:v>02.09.2019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'1'!$B$2:$B$503</c15:sqref>
                  </c15:fullRef>
                </c:ext>
              </c:extLst>
              <c:f>'1'!$B$3:$B$503</c:f>
              <c:numCache>
                <c:formatCode>General</c:formatCode>
                <c:ptCount val="501"/>
                <c:pt idx="0">
                  <c:v>181.5</c:v>
                </c:pt>
                <c:pt idx="1">
                  <c:v>186.44</c:v>
                </c:pt>
                <c:pt idx="2">
                  <c:v>182.31</c:v>
                </c:pt>
                <c:pt idx="3">
                  <c:v>163.04</c:v>
                </c:pt>
                <c:pt idx="4">
                  <c:v>171.83</c:v>
                </c:pt>
                <c:pt idx="5">
                  <c:v>167.61</c:v>
                </c:pt>
                <c:pt idx="6">
                  <c:v>176.8</c:v>
                </c:pt>
                <c:pt idx="7">
                  <c:v>172.71</c:v>
                </c:pt>
                <c:pt idx="8">
                  <c:v>167.06</c:v>
                </c:pt>
                <c:pt idx="9">
                  <c:v>161.1</c:v>
                </c:pt>
                <c:pt idx="10">
                  <c:v>175.34</c:v>
                </c:pt>
                <c:pt idx="11">
                  <c:v>175.15</c:v>
                </c:pt>
                <c:pt idx="12">
                  <c:v>179.99</c:v>
                </c:pt>
                <c:pt idx="13">
                  <c:v>175</c:v>
                </c:pt>
                <c:pt idx="14">
                  <c:v>170</c:v>
                </c:pt>
                <c:pt idx="15">
                  <c:v>155</c:v>
                </c:pt>
                <c:pt idx="16">
                  <c:v>159.86000000000001</c:v>
                </c:pt>
                <c:pt idx="17">
                  <c:v>150</c:v>
                </c:pt>
                <c:pt idx="18">
                  <c:v>157.88</c:v>
                </c:pt>
                <c:pt idx="19">
                  <c:v>163</c:v>
                </c:pt>
                <c:pt idx="20">
                  <c:v>156.44</c:v>
                </c:pt>
                <c:pt idx="21">
                  <c:v>159.4</c:v>
                </c:pt>
                <c:pt idx="22">
                  <c:v>152</c:v>
                </c:pt>
                <c:pt idx="23">
                  <c:v>148.25</c:v>
                </c:pt>
                <c:pt idx="24">
                  <c:v>154.19999999999999</c:v>
                </c:pt>
                <c:pt idx="25">
                  <c:v>155.19</c:v>
                </c:pt>
                <c:pt idx="26">
                  <c:v>160.9</c:v>
                </c:pt>
                <c:pt idx="27">
                  <c:v>162.85</c:v>
                </c:pt>
                <c:pt idx="28">
                  <c:v>166.88</c:v>
                </c:pt>
                <c:pt idx="29">
                  <c:v>161.26</c:v>
                </c:pt>
                <c:pt idx="30">
                  <c:v>158.72999999999999</c:v>
                </c:pt>
                <c:pt idx="31">
                  <c:v>158.56</c:v>
                </c:pt>
                <c:pt idx="32">
                  <c:v>163</c:v>
                </c:pt>
                <c:pt idx="33">
                  <c:v>164.4</c:v>
                </c:pt>
                <c:pt idx="34">
                  <c:v>162.18</c:v>
                </c:pt>
                <c:pt idx="35">
                  <c:v>157.97</c:v>
                </c:pt>
                <c:pt idx="36">
                  <c:v>160.54</c:v>
                </c:pt>
                <c:pt idx="37">
                  <c:v>163.35</c:v>
                </c:pt>
                <c:pt idx="38">
                  <c:v>161</c:v>
                </c:pt>
                <c:pt idx="39">
                  <c:v>168.49</c:v>
                </c:pt>
                <c:pt idx="40">
                  <c:v>168.89</c:v>
                </c:pt>
                <c:pt idx="41">
                  <c:v>170.19</c:v>
                </c:pt>
                <c:pt idx="42">
                  <c:v>171.69</c:v>
                </c:pt>
                <c:pt idx="43">
                  <c:v>172.2</c:v>
                </c:pt>
                <c:pt idx="44">
                  <c:v>174.49</c:v>
                </c:pt>
                <c:pt idx="45">
                  <c:v>190.7</c:v>
                </c:pt>
                <c:pt idx="46">
                  <c:v>192.87</c:v>
                </c:pt>
                <c:pt idx="47">
                  <c:v>194.11</c:v>
                </c:pt>
                <c:pt idx="48">
                  <c:v>195.32</c:v>
                </c:pt>
                <c:pt idx="49">
                  <c:v>193.5</c:v>
                </c:pt>
                <c:pt idx="50">
                  <c:v>195.92</c:v>
                </c:pt>
                <c:pt idx="51">
                  <c:v>192.71</c:v>
                </c:pt>
                <c:pt idx="52">
                  <c:v>199.7</c:v>
                </c:pt>
                <c:pt idx="53">
                  <c:v>213.3</c:v>
                </c:pt>
                <c:pt idx="54">
                  <c:v>208.5</c:v>
                </c:pt>
                <c:pt idx="55">
                  <c:v>195.5</c:v>
                </c:pt>
                <c:pt idx="56">
                  <c:v>209.3</c:v>
                </c:pt>
                <c:pt idx="57">
                  <c:v>214.12</c:v>
                </c:pt>
                <c:pt idx="58">
                  <c:v>209.1</c:v>
                </c:pt>
                <c:pt idx="59">
                  <c:v>224.1</c:v>
                </c:pt>
                <c:pt idx="60">
                  <c:v>222.81</c:v>
                </c:pt>
                <c:pt idx="61">
                  <c:v>235.1</c:v>
                </c:pt>
                <c:pt idx="62">
                  <c:v>243.2</c:v>
                </c:pt>
                <c:pt idx="63">
                  <c:v>227.6</c:v>
                </c:pt>
                <c:pt idx="64">
                  <c:v>236.89</c:v>
                </c:pt>
                <c:pt idx="65">
                  <c:v>231.78</c:v>
                </c:pt>
                <c:pt idx="66">
                  <c:v>211.68</c:v>
                </c:pt>
                <c:pt idx="67">
                  <c:v>201.08</c:v>
                </c:pt>
                <c:pt idx="68">
                  <c:v>196.9</c:v>
                </c:pt>
                <c:pt idx="69">
                  <c:v>201.82</c:v>
                </c:pt>
                <c:pt idx="70">
                  <c:v>196.55</c:v>
                </c:pt>
                <c:pt idx="71">
                  <c:v>209.21</c:v>
                </c:pt>
                <c:pt idx="72">
                  <c:v>200.8</c:v>
                </c:pt>
                <c:pt idx="73">
                  <c:v>199.22</c:v>
                </c:pt>
                <c:pt idx="74">
                  <c:v>205</c:v>
                </c:pt>
                <c:pt idx="75">
                  <c:v>205.44</c:v>
                </c:pt>
                <c:pt idx="76">
                  <c:v>201.6</c:v>
                </c:pt>
                <c:pt idx="77">
                  <c:v>202.7</c:v>
                </c:pt>
                <c:pt idx="78">
                  <c:v>199.44</c:v>
                </c:pt>
                <c:pt idx="79">
                  <c:v>181.8</c:v>
                </c:pt>
                <c:pt idx="80">
                  <c:v>169.5</c:v>
                </c:pt>
                <c:pt idx="81">
                  <c:v>169.56</c:v>
                </c:pt>
                <c:pt idx="82">
                  <c:v>172.8</c:v>
                </c:pt>
                <c:pt idx="83">
                  <c:v>171</c:v>
                </c:pt>
                <c:pt idx="84">
                  <c:v>168.79</c:v>
                </c:pt>
                <c:pt idx="85">
                  <c:v>164.5</c:v>
                </c:pt>
                <c:pt idx="86">
                  <c:v>151.25</c:v>
                </c:pt>
                <c:pt idx="87">
                  <c:v>155.9</c:v>
                </c:pt>
                <c:pt idx="88">
                  <c:v>151</c:v>
                </c:pt>
                <c:pt idx="89">
                  <c:v>162.86000000000001</c:v>
                </c:pt>
                <c:pt idx="90">
                  <c:v>166.01</c:v>
                </c:pt>
                <c:pt idx="91">
                  <c:v>185</c:v>
                </c:pt>
                <c:pt idx="92">
                  <c:v>183.23</c:v>
                </c:pt>
                <c:pt idx="93">
                  <c:v>183.5</c:v>
                </c:pt>
                <c:pt idx="94">
                  <c:v>180.01</c:v>
                </c:pt>
                <c:pt idx="95">
                  <c:v>166.28</c:v>
                </c:pt>
                <c:pt idx="96">
                  <c:v>183.52</c:v>
                </c:pt>
                <c:pt idx="97">
                  <c:v>170.45</c:v>
                </c:pt>
                <c:pt idx="98">
                  <c:v>169.51</c:v>
                </c:pt>
                <c:pt idx="99">
                  <c:v>169.71</c:v>
                </c:pt>
                <c:pt idx="100">
                  <c:v>171.36</c:v>
                </c:pt>
                <c:pt idx="101">
                  <c:v>176.2</c:v>
                </c:pt>
                <c:pt idx="102">
                  <c:v>178.84</c:v>
                </c:pt>
                <c:pt idx="103">
                  <c:v>183.48</c:v>
                </c:pt>
                <c:pt idx="104">
                  <c:v>182.5</c:v>
                </c:pt>
                <c:pt idx="105">
                  <c:v>189.7</c:v>
                </c:pt>
                <c:pt idx="106">
                  <c:v>188.16</c:v>
                </c:pt>
                <c:pt idx="107">
                  <c:v>189.7</c:v>
                </c:pt>
                <c:pt idx="108">
                  <c:v>193.85</c:v>
                </c:pt>
                <c:pt idx="109">
                  <c:v>195.85</c:v>
                </c:pt>
                <c:pt idx="110">
                  <c:v>197.53</c:v>
                </c:pt>
                <c:pt idx="111">
                  <c:v>197.01</c:v>
                </c:pt>
                <c:pt idx="112">
                  <c:v>182.28</c:v>
                </c:pt>
                <c:pt idx="113">
                  <c:v>181.3</c:v>
                </c:pt>
                <c:pt idx="114">
                  <c:v>178.07</c:v>
                </c:pt>
                <c:pt idx="115">
                  <c:v>177.97</c:v>
                </c:pt>
                <c:pt idx="116">
                  <c:v>170.93</c:v>
                </c:pt>
                <c:pt idx="117">
                  <c:v>169.27</c:v>
                </c:pt>
                <c:pt idx="118">
                  <c:v>164</c:v>
                </c:pt>
                <c:pt idx="119">
                  <c:v>158.02000000000001</c:v>
                </c:pt>
                <c:pt idx="120">
                  <c:v>139.58000000000001</c:v>
                </c:pt>
                <c:pt idx="121">
                  <c:v>143</c:v>
                </c:pt>
                <c:pt idx="122">
                  <c:v>148.65</c:v>
                </c:pt>
                <c:pt idx="123">
                  <c:v>152.13999999999999</c:v>
                </c:pt>
                <c:pt idx="124">
                  <c:v>156.19999999999999</c:v>
                </c:pt>
                <c:pt idx="125">
                  <c:v>154.9</c:v>
                </c:pt>
                <c:pt idx="126">
                  <c:v>153.76</c:v>
                </c:pt>
                <c:pt idx="127">
                  <c:v>155.41</c:v>
                </c:pt>
                <c:pt idx="128">
                  <c:v>153.33000000000001</c:v>
                </c:pt>
                <c:pt idx="129">
                  <c:v>153.01</c:v>
                </c:pt>
                <c:pt idx="130">
                  <c:v>152.35</c:v>
                </c:pt>
                <c:pt idx="131">
                  <c:v>151.1</c:v>
                </c:pt>
                <c:pt idx="132">
                  <c:v>153.85</c:v>
                </c:pt>
                <c:pt idx="133">
                  <c:v>156.83000000000001</c:v>
                </c:pt>
                <c:pt idx="134">
                  <c:v>156.81</c:v>
                </c:pt>
                <c:pt idx="135">
                  <c:v>157.4</c:v>
                </c:pt>
                <c:pt idx="136">
                  <c:v>163.24</c:v>
                </c:pt>
                <c:pt idx="137">
                  <c:v>169.52</c:v>
                </c:pt>
                <c:pt idx="138">
                  <c:v>163.80000000000001</c:v>
                </c:pt>
                <c:pt idx="139">
                  <c:v>157.75</c:v>
                </c:pt>
                <c:pt idx="140">
                  <c:v>159.07</c:v>
                </c:pt>
                <c:pt idx="141">
                  <c:v>152.36000000000001</c:v>
                </c:pt>
                <c:pt idx="142">
                  <c:v>154.68</c:v>
                </c:pt>
                <c:pt idx="143">
                  <c:v>151.56</c:v>
                </c:pt>
                <c:pt idx="144">
                  <c:v>146.03</c:v>
                </c:pt>
                <c:pt idx="145">
                  <c:v>145.6</c:v>
                </c:pt>
                <c:pt idx="146">
                  <c:v>140.19999999999999</c:v>
                </c:pt>
                <c:pt idx="147">
                  <c:v>141.63</c:v>
                </c:pt>
                <c:pt idx="148">
                  <c:v>138.66999999999999</c:v>
                </c:pt>
                <c:pt idx="149">
                  <c:v>139.5</c:v>
                </c:pt>
                <c:pt idx="150">
                  <c:v>139.41</c:v>
                </c:pt>
                <c:pt idx="151">
                  <c:v>144.35</c:v>
                </c:pt>
                <c:pt idx="152">
                  <c:v>143.69999999999999</c:v>
                </c:pt>
                <c:pt idx="153">
                  <c:v>147.97</c:v>
                </c:pt>
                <c:pt idx="154">
                  <c:v>148.41999999999999</c:v>
                </c:pt>
                <c:pt idx="155">
                  <c:v>146.4</c:v>
                </c:pt>
                <c:pt idx="156">
                  <c:v>142.28</c:v>
                </c:pt>
                <c:pt idx="157">
                  <c:v>137.68</c:v>
                </c:pt>
                <c:pt idx="158">
                  <c:v>133.99</c:v>
                </c:pt>
                <c:pt idx="159">
                  <c:v>136.81</c:v>
                </c:pt>
                <c:pt idx="160">
                  <c:v>134.75</c:v>
                </c:pt>
                <c:pt idx="161">
                  <c:v>133.72999999999999</c:v>
                </c:pt>
                <c:pt idx="162">
                  <c:v>144.5</c:v>
                </c:pt>
                <c:pt idx="163">
                  <c:v>140.18</c:v>
                </c:pt>
                <c:pt idx="164">
                  <c:v>134.08000000000001</c:v>
                </c:pt>
                <c:pt idx="165">
                  <c:v>130.5</c:v>
                </c:pt>
                <c:pt idx="166">
                  <c:v>126.7</c:v>
                </c:pt>
                <c:pt idx="167">
                  <c:v>120.11</c:v>
                </c:pt>
                <c:pt idx="168">
                  <c:v>122.82</c:v>
                </c:pt>
                <c:pt idx="169">
                  <c:v>128.69999999999999</c:v>
                </c:pt>
                <c:pt idx="170">
                  <c:v>132.88999999999999</c:v>
                </c:pt>
                <c:pt idx="171">
                  <c:v>125.49</c:v>
                </c:pt>
                <c:pt idx="172">
                  <c:v>120</c:v>
                </c:pt>
                <c:pt idx="173">
                  <c:v>123.4</c:v>
                </c:pt>
                <c:pt idx="174">
                  <c:v>117.25</c:v>
                </c:pt>
                <c:pt idx="175">
                  <c:v>109.8</c:v>
                </c:pt>
                <c:pt idx="176">
                  <c:v>109.6</c:v>
                </c:pt>
                <c:pt idx="177">
                  <c:v>109.1</c:v>
                </c:pt>
                <c:pt idx="178">
                  <c:v>113.57</c:v>
                </c:pt>
                <c:pt idx="179">
                  <c:v>121.85</c:v>
                </c:pt>
                <c:pt idx="180">
                  <c:v>129.53</c:v>
                </c:pt>
                <c:pt idx="181">
                  <c:v>128.84</c:v>
                </c:pt>
                <c:pt idx="182">
                  <c:v>128.44999999999999</c:v>
                </c:pt>
                <c:pt idx="183">
                  <c:v>128.24</c:v>
                </c:pt>
                <c:pt idx="184">
                  <c:v>130.79</c:v>
                </c:pt>
                <c:pt idx="185">
                  <c:v>133.1</c:v>
                </c:pt>
                <c:pt idx="186">
                  <c:v>131.9</c:v>
                </c:pt>
                <c:pt idx="187">
                  <c:v>141.97</c:v>
                </c:pt>
                <c:pt idx="188">
                  <c:v>142.35</c:v>
                </c:pt>
                <c:pt idx="189">
                  <c:v>147.71</c:v>
                </c:pt>
                <c:pt idx="190">
                  <c:v>145.07</c:v>
                </c:pt>
                <c:pt idx="191">
                  <c:v>144.85</c:v>
                </c:pt>
                <c:pt idx="192">
                  <c:v>153.22</c:v>
                </c:pt>
                <c:pt idx="193">
                  <c:v>157.1</c:v>
                </c:pt>
                <c:pt idx="194">
                  <c:v>150.08000000000001</c:v>
                </c:pt>
                <c:pt idx="195">
                  <c:v>150.44</c:v>
                </c:pt>
                <c:pt idx="196">
                  <c:v>147.55000000000001</c:v>
                </c:pt>
                <c:pt idx="197">
                  <c:v>147.13999999999999</c:v>
                </c:pt>
                <c:pt idx="198">
                  <c:v>149.59</c:v>
                </c:pt>
                <c:pt idx="199">
                  <c:v>143.1</c:v>
                </c:pt>
                <c:pt idx="200">
                  <c:v>137.47999999999999</c:v>
                </c:pt>
                <c:pt idx="201">
                  <c:v>133.38</c:v>
                </c:pt>
                <c:pt idx="202">
                  <c:v>141.5</c:v>
                </c:pt>
                <c:pt idx="203">
                  <c:v>139.01</c:v>
                </c:pt>
                <c:pt idx="204">
                  <c:v>138.75</c:v>
                </c:pt>
                <c:pt idx="205">
                  <c:v>139.69</c:v>
                </c:pt>
                <c:pt idx="206">
                  <c:v>137.22</c:v>
                </c:pt>
                <c:pt idx="207">
                  <c:v>146.72</c:v>
                </c:pt>
                <c:pt idx="208">
                  <c:v>145.16</c:v>
                </c:pt>
                <c:pt idx="209">
                  <c:v>146.41999999999999</c:v>
                </c:pt>
                <c:pt idx="210">
                  <c:v>148.84</c:v>
                </c:pt>
                <c:pt idx="211">
                  <c:v>149.16999999999999</c:v>
                </c:pt>
                <c:pt idx="212">
                  <c:v>139.19999999999999</c:v>
                </c:pt>
                <c:pt idx="213">
                  <c:v>124.01</c:v>
                </c:pt>
                <c:pt idx="214">
                  <c:v>118.6</c:v>
                </c:pt>
                <c:pt idx="215">
                  <c:v>124.71</c:v>
                </c:pt>
                <c:pt idx="216">
                  <c:v>132.94999999999999</c:v>
                </c:pt>
                <c:pt idx="217">
                  <c:v>137.47</c:v>
                </c:pt>
                <c:pt idx="218">
                  <c:v>134</c:v>
                </c:pt>
                <c:pt idx="219">
                  <c:v>133.9</c:v>
                </c:pt>
                <c:pt idx="220">
                  <c:v>125.4</c:v>
                </c:pt>
                <c:pt idx="221">
                  <c:v>127</c:v>
                </c:pt>
                <c:pt idx="222">
                  <c:v>135.63</c:v>
                </c:pt>
                <c:pt idx="223">
                  <c:v>144.29</c:v>
                </c:pt>
                <c:pt idx="224">
                  <c:v>144.30000000000001</c:v>
                </c:pt>
                <c:pt idx="225">
                  <c:v>141.69999999999999</c:v>
                </c:pt>
                <c:pt idx="226">
                  <c:v>143.97</c:v>
                </c:pt>
                <c:pt idx="227">
                  <c:v>146.4</c:v>
                </c:pt>
                <c:pt idx="228">
                  <c:v>145.6</c:v>
                </c:pt>
                <c:pt idx="229">
                  <c:v>149.38999999999999</c:v>
                </c:pt>
                <c:pt idx="230">
                  <c:v>149.13</c:v>
                </c:pt>
                <c:pt idx="231">
                  <c:v>148.15</c:v>
                </c:pt>
                <c:pt idx="232">
                  <c:v>139.26</c:v>
                </c:pt>
                <c:pt idx="233">
                  <c:v>135.12</c:v>
                </c:pt>
                <c:pt idx="234">
                  <c:v>131.5</c:v>
                </c:pt>
                <c:pt idx="235">
                  <c:v>126.55</c:v>
                </c:pt>
                <c:pt idx="236">
                  <c:v>132.66999999999999</c:v>
                </c:pt>
                <c:pt idx="237">
                  <c:v>135</c:v>
                </c:pt>
                <c:pt idx="238">
                  <c:v>131.94999999999999</c:v>
                </c:pt>
                <c:pt idx="239">
                  <c:v>139</c:v>
                </c:pt>
                <c:pt idx="240">
                  <c:v>137.56</c:v>
                </c:pt>
                <c:pt idx="241">
                  <c:v>135.99</c:v>
                </c:pt>
                <c:pt idx="242">
                  <c:v>137.11000000000001</c:v>
                </c:pt>
                <c:pt idx="243">
                  <c:v>135.80000000000001</c:v>
                </c:pt>
                <c:pt idx="244">
                  <c:v>133.21</c:v>
                </c:pt>
                <c:pt idx="245">
                  <c:v>134.6</c:v>
                </c:pt>
                <c:pt idx="246">
                  <c:v>133.99</c:v>
                </c:pt>
                <c:pt idx="247">
                  <c:v>141.5</c:v>
                </c:pt>
                <c:pt idx="248">
                  <c:v>144.5</c:v>
                </c:pt>
                <c:pt idx="249">
                  <c:v>142.49</c:v>
                </c:pt>
                <c:pt idx="250">
                  <c:v>145.01</c:v>
                </c:pt>
                <c:pt idx="251">
                  <c:v>142.86000000000001</c:v>
                </c:pt>
                <c:pt idx="252">
                  <c:v>140.5</c:v>
                </c:pt>
                <c:pt idx="253">
                  <c:v>134.49</c:v>
                </c:pt>
                <c:pt idx="254">
                  <c:v>138.69999999999999</c:v>
                </c:pt>
                <c:pt idx="255">
                  <c:v>134.6</c:v>
                </c:pt>
                <c:pt idx="256">
                  <c:v>130.31</c:v>
                </c:pt>
                <c:pt idx="257">
                  <c:v>141.69999999999999</c:v>
                </c:pt>
                <c:pt idx="258">
                  <c:v>149.6</c:v>
                </c:pt>
                <c:pt idx="259">
                  <c:v>152.83000000000001</c:v>
                </c:pt>
                <c:pt idx="260">
                  <c:v>143.82</c:v>
                </c:pt>
                <c:pt idx="261">
                  <c:v>151.6</c:v>
                </c:pt>
                <c:pt idx="262">
                  <c:v>162.4</c:v>
                </c:pt>
                <c:pt idx="263">
                  <c:v>158</c:v>
                </c:pt>
                <c:pt idx="264">
                  <c:v>152.94999999999999</c:v>
                </c:pt>
                <c:pt idx="265">
                  <c:v>152.12</c:v>
                </c:pt>
                <c:pt idx="266">
                  <c:v>141.80000000000001</c:v>
                </c:pt>
                <c:pt idx="267">
                  <c:v>136</c:v>
                </c:pt>
                <c:pt idx="268">
                  <c:v>134.88</c:v>
                </c:pt>
                <c:pt idx="269">
                  <c:v>143.94</c:v>
                </c:pt>
                <c:pt idx="270">
                  <c:v>148</c:v>
                </c:pt>
                <c:pt idx="271">
                  <c:v>149.30000000000001</c:v>
                </c:pt>
                <c:pt idx="272">
                  <c:v>153.88999999999999</c:v>
                </c:pt>
                <c:pt idx="273">
                  <c:v>153.5</c:v>
                </c:pt>
                <c:pt idx="274">
                  <c:v>155.52000000000001</c:v>
                </c:pt>
                <c:pt idx="275">
                  <c:v>152.97999999999999</c:v>
                </c:pt>
                <c:pt idx="276">
                  <c:v>148.80000000000001</c:v>
                </c:pt>
                <c:pt idx="277">
                  <c:v>139</c:v>
                </c:pt>
                <c:pt idx="278">
                  <c:v>142.4</c:v>
                </c:pt>
                <c:pt idx="279">
                  <c:v>145.4</c:v>
                </c:pt>
                <c:pt idx="280">
                  <c:v>147.15</c:v>
                </c:pt>
                <c:pt idx="281">
                  <c:v>145.18</c:v>
                </c:pt>
                <c:pt idx="282">
                  <c:v>144.33000000000001</c:v>
                </c:pt>
                <c:pt idx="283">
                  <c:v>143.9</c:v>
                </c:pt>
                <c:pt idx="284">
                  <c:v>143.6</c:v>
                </c:pt>
                <c:pt idx="285">
                  <c:v>136.41</c:v>
                </c:pt>
                <c:pt idx="286">
                  <c:v>142.5</c:v>
                </c:pt>
                <c:pt idx="287">
                  <c:v>141.34</c:v>
                </c:pt>
                <c:pt idx="288">
                  <c:v>144.80000000000001</c:v>
                </c:pt>
                <c:pt idx="289">
                  <c:v>140.29</c:v>
                </c:pt>
                <c:pt idx="290">
                  <c:v>146.6</c:v>
                </c:pt>
                <c:pt idx="291">
                  <c:v>142.80000000000001</c:v>
                </c:pt>
                <c:pt idx="292">
                  <c:v>142.4</c:v>
                </c:pt>
                <c:pt idx="293">
                  <c:v>139.5</c:v>
                </c:pt>
                <c:pt idx="294">
                  <c:v>133.85</c:v>
                </c:pt>
                <c:pt idx="295">
                  <c:v>131.5</c:v>
                </c:pt>
                <c:pt idx="296">
                  <c:v>143.81</c:v>
                </c:pt>
                <c:pt idx="297">
                  <c:v>141</c:v>
                </c:pt>
                <c:pt idx="298">
                  <c:v>138.94</c:v>
                </c:pt>
                <c:pt idx="299">
                  <c:v>135.75</c:v>
                </c:pt>
                <c:pt idx="300">
                  <c:v>137.75</c:v>
                </c:pt>
                <c:pt idx="301">
                  <c:v>136</c:v>
                </c:pt>
                <c:pt idx="302">
                  <c:v>148.05000000000001</c:v>
                </c:pt>
                <c:pt idx="303">
                  <c:v>140.65</c:v>
                </c:pt>
                <c:pt idx="304">
                  <c:v>137.69999999999999</c:v>
                </c:pt>
                <c:pt idx="305">
                  <c:v>133.80000000000001</c:v>
                </c:pt>
                <c:pt idx="306">
                  <c:v>132.25</c:v>
                </c:pt>
                <c:pt idx="307">
                  <c:v>134.47999999999999</c:v>
                </c:pt>
                <c:pt idx="308">
                  <c:v>136.09</c:v>
                </c:pt>
                <c:pt idx="309">
                  <c:v>135.94</c:v>
                </c:pt>
                <c:pt idx="310">
                  <c:v>125.1</c:v>
                </c:pt>
                <c:pt idx="311">
                  <c:v>132.4</c:v>
                </c:pt>
                <c:pt idx="312">
                  <c:v>136.6</c:v>
                </c:pt>
                <c:pt idx="313">
                  <c:v>134.43</c:v>
                </c:pt>
                <c:pt idx="314">
                  <c:v>131.30000000000001</c:v>
                </c:pt>
                <c:pt idx="315">
                  <c:v>136.59</c:v>
                </c:pt>
                <c:pt idx="316">
                  <c:v>138.66999999999999</c:v>
                </c:pt>
                <c:pt idx="317">
                  <c:v>146.16</c:v>
                </c:pt>
                <c:pt idx="318">
                  <c:v>144.30000000000001</c:v>
                </c:pt>
                <c:pt idx="319">
                  <c:v>150.65</c:v>
                </c:pt>
                <c:pt idx="320">
                  <c:v>146.04</c:v>
                </c:pt>
                <c:pt idx="321">
                  <c:v>147.19999999999999</c:v>
                </c:pt>
                <c:pt idx="322">
                  <c:v>145.69999999999999</c:v>
                </c:pt>
                <c:pt idx="323">
                  <c:v>147.99</c:v>
                </c:pt>
                <c:pt idx="324">
                  <c:v>161.19999999999999</c:v>
                </c:pt>
                <c:pt idx="325">
                  <c:v>168.47</c:v>
                </c:pt>
                <c:pt idx="326">
                  <c:v>159.27000000000001</c:v>
                </c:pt>
                <c:pt idx="327">
                  <c:v>159.85</c:v>
                </c:pt>
                <c:pt idx="328">
                  <c:v>146.69999999999999</c:v>
                </c:pt>
                <c:pt idx="329">
                  <c:v>149.88</c:v>
                </c:pt>
                <c:pt idx="330">
                  <c:v>143.41</c:v>
                </c:pt>
                <c:pt idx="331">
                  <c:v>142.44</c:v>
                </c:pt>
                <c:pt idx="332">
                  <c:v>139.32</c:v>
                </c:pt>
                <c:pt idx="333">
                  <c:v>141.25</c:v>
                </c:pt>
                <c:pt idx="334">
                  <c:v>140.05000000000001</c:v>
                </c:pt>
                <c:pt idx="335">
                  <c:v>140.27000000000001</c:v>
                </c:pt>
                <c:pt idx="336">
                  <c:v>147.37</c:v>
                </c:pt>
                <c:pt idx="337">
                  <c:v>140.6</c:v>
                </c:pt>
                <c:pt idx="338">
                  <c:v>137.30000000000001</c:v>
                </c:pt>
                <c:pt idx="339">
                  <c:v>135.5</c:v>
                </c:pt>
                <c:pt idx="340">
                  <c:v>137.83000000000001</c:v>
                </c:pt>
                <c:pt idx="341">
                  <c:v>136.80000000000001</c:v>
                </c:pt>
                <c:pt idx="342">
                  <c:v>136.19999999999999</c:v>
                </c:pt>
                <c:pt idx="343">
                  <c:v>135.55000000000001</c:v>
                </c:pt>
                <c:pt idx="344">
                  <c:v>138.54</c:v>
                </c:pt>
                <c:pt idx="345">
                  <c:v>136.47</c:v>
                </c:pt>
                <c:pt idx="346">
                  <c:v>136.69999999999999</c:v>
                </c:pt>
                <c:pt idx="347">
                  <c:v>134.9</c:v>
                </c:pt>
                <c:pt idx="348">
                  <c:v>136.1</c:v>
                </c:pt>
                <c:pt idx="349">
                  <c:v>136.19999999999999</c:v>
                </c:pt>
                <c:pt idx="350">
                  <c:v>134.96</c:v>
                </c:pt>
                <c:pt idx="351">
                  <c:v>135</c:v>
                </c:pt>
                <c:pt idx="352">
                  <c:v>139.9</c:v>
                </c:pt>
                <c:pt idx="353">
                  <c:v>147.88</c:v>
                </c:pt>
                <c:pt idx="354">
                  <c:v>146.96</c:v>
                </c:pt>
                <c:pt idx="355">
                  <c:v>151.31</c:v>
                </c:pt>
                <c:pt idx="356">
                  <c:v>152.35</c:v>
                </c:pt>
                <c:pt idx="357">
                  <c:v>152.99</c:v>
                </c:pt>
                <c:pt idx="358">
                  <c:v>156.19999999999999</c:v>
                </c:pt>
                <c:pt idx="359">
                  <c:v>149.05000000000001</c:v>
                </c:pt>
                <c:pt idx="360">
                  <c:v>154.55000000000001</c:v>
                </c:pt>
                <c:pt idx="361">
                  <c:v>154.1</c:v>
                </c:pt>
                <c:pt idx="362">
                  <c:v>157.94999999999999</c:v>
                </c:pt>
                <c:pt idx="363">
                  <c:v>149.69999999999999</c:v>
                </c:pt>
                <c:pt idx="364">
                  <c:v>154.09</c:v>
                </c:pt>
                <c:pt idx="365">
                  <c:v>149.35</c:v>
                </c:pt>
                <c:pt idx="366">
                  <c:v>140.5</c:v>
                </c:pt>
                <c:pt idx="367">
                  <c:v>138.12</c:v>
                </c:pt>
                <c:pt idx="368">
                  <c:v>136.75</c:v>
                </c:pt>
                <c:pt idx="369">
                  <c:v>134.80000000000001</c:v>
                </c:pt>
                <c:pt idx="370">
                  <c:v>128.78</c:v>
                </c:pt>
                <c:pt idx="371">
                  <c:v>128.94</c:v>
                </c:pt>
                <c:pt idx="372">
                  <c:v>130.05000000000001</c:v>
                </c:pt>
                <c:pt idx="373">
                  <c:v>127.9</c:v>
                </c:pt>
                <c:pt idx="374">
                  <c:v>128.72</c:v>
                </c:pt>
                <c:pt idx="375">
                  <c:v>122.85</c:v>
                </c:pt>
                <c:pt idx="376">
                  <c:v>123</c:v>
                </c:pt>
                <c:pt idx="377">
                  <c:v>136.75</c:v>
                </c:pt>
                <c:pt idx="378">
                  <c:v>134.41</c:v>
                </c:pt>
                <c:pt idx="379">
                  <c:v>132.5</c:v>
                </c:pt>
                <c:pt idx="380">
                  <c:v>124.19</c:v>
                </c:pt>
                <c:pt idx="381">
                  <c:v>122.2</c:v>
                </c:pt>
                <c:pt idx="382">
                  <c:v>119.69</c:v>
                </c:pt>
                <c:pt idx="383">
                  <c:v>120.5</c:v>
                </c:pt>
                <c:pt idx="384">
                  <c:v>116.02</c:v>
                </c:pt>
                <c:pt idx="385">
                  <c:v>119.1</c:v>
                </c:pt>
                <c:pt idx="386">
                  <c:v>118.49</c:v>
                </c:pt>
                <c:pt idx="387">
                  <c:v>123</c:v>
                </c:pt>
                <c:pt idx="388">
                  <c:v>125</c:v>
                </c:pt>
                <c:pt idx="389">
                  <c:v>118.95</c:v>
                </c:pt>
                <c:pt idx="390">
                  <c:v>116.9</c:v>
                </c:pt>
                <c:pt idx="391">
                  <c:v>119.45</c:v>
                </c:pt>
                <c:pt idx="392">
                  <c:v>116.93</c:v>
                </c:pt>
                <c:pt idx="393">
                  <c:v>116</c:v>
                </c:pt>
                <c:pt idx="394">
                  <c:v>117.85</c:v>
                </c:pt>
                <c:pt idx="395">
                  <c:v>117.4</c:v>
                </c:pt>
                <c:pt idx="396">
                  <c:v>120.34</c:v>
                </c:pt>
                <c:pt idx="397">
                  <c:v>122.5</c:v>
                </c:pt>
                <c:pt idx="398">
                  <c:v>121.95</c:v>
                </c:pt>
                <c:pt idx="399">
                  <c:v>122.2</c:v>
                </c:pt>
                <c:pt idx="400">
                  <c:v>123.47</c:v>
                </c:pt>
                <c:pt idx="401">
                  <c:v>126.86</c:v>
                </c:pt>
                <c:pt idx="402">
                  <c:v>126.7</c:v>
                </c:pt>
                <c:pt idx="403">
                  <c:v>125.94</c:v>
                </c:pt>
                <c:pt idx="404">
                  <c:v>125.9</c:v>
                </c:pt>
                <c:pt idx="405">
                  <c:v>132.5</c:v>
                </c:pt>
                <c:pt idx="406">
                  <c:v>129.65</c:v>
                </c:pt>
                <c:pt idx="407">
                  <c:v>133.57</c:v>
                </c:pt>
                <c:pt idx="408">
                  <c:v>133.02000000000001</c:v>
                </c:pt>
                <c:pt idx="409">
                  <c:v>132.6</c:v>
                </c:pt>
                <c:pt idx="410">
                  <c:v>135.5</c:v>
                </c:pt>
                <c:pt idx="411">
                  <c:v>132.41999999999999</c:v>
                </c:pt>
                <c:pt idx="412">
                  <c:v>130.5</c:v>
                </c:pt>
                <c:pt idx="413">
                  <c:v>137.12</c:v>
                </c:pt>
                <c:pt idx="414">
                  <c:v>143.99</c:v>
                </c:pt>
                <c:pt idx="415">
                  <c:v>149.13</c:v>
                </c:pt>
                <c:pt idx="416">
                  <c:v>147.19</c:v>
                </c:pt>
                <c:pt idx="417">
                  <c:v>144</c:v>
                </c:pt>
                <c:pt idx="418">
                  <c:v>135.56</c:v>
                </c:pt>
                <c:pt idx="419">
                  <c:v>137.06</c:v>
                </c:pt>
                <c:pt idx="420">
                  <c:v>145.97</c:v>
                </c:pt>
                <c:pt idx="421">
                  <c:v>138.57</c:v>
                </c:pt>
                <c:pt idx="422">
                  <c:v>139.81</c:v>
                </c:pt>
                <c:pt idx="423">
                  <c:v>141</c:v>
                </c:pt>
                <c:pt idx="424">
                  <c:v>142</c:v>
                </c:pt>
                <c:pt idx="425">
                  <c:v>142.33000000000001</c:v>
                </c:pt>
                <c:pt idx="426">
                  <c:v>141.5</c:v>
                </c:pt>
                <c:pt idx="427">
                  <c:v>142.58000000000001</c:v>
                </c:pt>
                <c:pt idx="428">
                  <c:v>144.4</c:v>
                </c:pt>
                <c:pt idx="429">
                  <c:v>144.38</c:v>
                </c:pt>
                <c:pt idx="430">
                  <c:v>143.72999999999999</c:v>
                </c:pt>
                <c:pt idx="431">
                  <c:v>150.69999999999999</c:v>
                </c:pt>
                <c:pt idx="432">
                  <c:v>145.65</c:v>
                </c:pt>
                <c:pt idx="433">
                  <c:v>145.09</c:v>
                </c:pt>
                <c:pt idx="434">
                  <c:v>144</c:v>
                </c:pt>
                <c:pt idx="435">
                  <c:v>144.08000000000001</c:v>
                </c:pt>
                <c:pt idx="436">
                  <c:v>137.72999999999999</c:v>
                </c:pt>
                <c:pt idx="437">
                  <c:v>136.76</c:v>
                </c:pt>
                <c:pt idx="438">
                  <c:v>141.01</c:v>
                </c:pt>
                <c:pt idx="439">
                  <c:v>144.96</c:v>
                </c:pt>
                <c:pt idx="440">
                  <c:v>146.87</c:v>
                </c:pt>
                <c:pt idx="441">
                  <c:v>136.47</c:v>
                </c:pt>
                <c:pt idx="442">
                  <c:v>137.99</c:v>
                </c:pt>
                <c:pt idx="443">
                  <c:v>142.38999999999999</c:v>
                </c:pt>
                <c:pt idx="444">
                  <c:v>144.80000000000001</c:v>
                </c:pt>
                <c:pt idx="445">
                  <c:v>141.01</c:v>
                </c:pt>
                <c:pt idx="446">
                  <c:v>143.6</c:v>
                </c:pt>
                <c:pt idx="447">
                  <c:v>149.94999999999999</c:v>
                </c:pt>
                <c:pt idx="448">
                  <c:v>148.80000000000001</c:v>
                </c:pt>
                <c:pt idx="449">
                  <c:v>152.15</c:v>
                </c:pt>
                <c:pt idx="450">
                  <c:v>158.63999999999999</c:v>
                </c:pt>
                <c:pt idx="451">
                  <c:v>162.61000000000001</c:v>
                </c:pt>
                <c:pt idx="452">
                  <c:v>170.5</c:v>
                </c:pt>
                <c:pt idx="453">
                  <c:v>167</c:v>
                </c:pt>
                <c:pt idx="454">
                  <c:v>161.32</c:v>
                </c:pt>
                <c:pt idx="455">
                  <c:v>152.5</c:v>
                </c:pt>
                <c:pt idx="456">
                  <c:v>153.71</c:v>
                </c:pt>
                <c:pt idx="457">
                  <c:v>153.19</c:v>
                </c:pt>
                <c:pt idx="458">
                  <c:v>153.16</c:v>
                </c:pt>
                <c:pt idx="459">
                  <c:v>151.79</c:v>
                </c:pt>
                <c:pt idx="460">
                  <c:v>161.29</c:v>
                </c:pt>
                <c:pt idx="461">
                  <c:v>163</c:v>
                </c:pt>
                <c:pt idx="462">
                  <c:v>155.4</c:v>
                </c:pt>
                <c:pt idx="463">
                  <c:v>151.12</c:v>
                </c:pt>
                <c:pt idx="464">
                  <c:v>153.58000000000001</c:v>
                </c:pt>
                <c:pt idx="465">
                  <c:v>159.15</c:v>
                </c:pt>
                <c:pt idx="466">
                  <c:v>161</c:v>
                </c:pt>
                <c:pt idx="467">
                  <c:v>159.19999999999999</c:v>
                </c:pt>
                <c:pt idx="468">
                  <c:v>162.82</c:v>
                </c:pt>
                <c:pt idx="469">
                  <c:v>163.33000000000001</c:v>
                </c:pt>
                <c:pt idx="470">
                  <c:v>159.80000000000001</c:v>
                </c:pt>
                <c:pt idx="471">
                  <c:v>159.04</c:v>
                </c:pt>
                <c:pt idx="472">
                  <c:v>154.63999999999999</c:v>
                </c:pt>
                <c:pt idx="473">
                  <c:v>156.71</c:v>
                </c:pt>
                <c:pt idx="474">
                  <c:v>151.9</c:v>
                </c:pt>
                <c:pt idx="475">
                  <c:v>154.56</c:v>
                </c:pt>
                <c:pt idx="476">
                  <c:v>152.29</c:v>
                </c:pt>
                <c:pt idx="477">
                  <c:v>149.61000000000001</c:v>
                </c:pt>
                <c:pt idx="478">
                  <c:v>158.6</c:v>
                </c:pt>
                <c:pt idx="479">
                  <c:v>159.12</c:v>
                </c:pt>
                <c:pt idx="480">
                  <c:v>162.57</c:v>
                </c:pt>
                <c:pt idx="481">
                  <c:v>161</c:v>
                </c:pt>
                <c:pt idx="482">
                  <c:v>166.31</c:v>
                </c:pt>
                <c:pt idx="483">
                  <c:v>163.61000000000001</c:v>
                </c:pt>
                <c:pt idx="484">
                  <c:v>198.89</c:v>
                </c:pt>
                <c:pt idx="485">
                  <c:v>204.5</c:v>
                </c:pt>
                <c:pt idx="486">
                  <c:v>215.1</c:v>
                </c:pt>
                <c:pt idx="487">
                  <c:v>230.5</c:v>
                </c:pt>
                <c:pt idx="488">
                  <c:v>231.51</c:v>
                </c:pt>
                <c:pt idx="489">
                  <c:v>229.09</c:v>
                </c:pt>
                <c:pt idx="490">
                  <c:v>232.83</c:v>
                </c:pt>
                <c:pt idx="491">
                  <c:v>250.89</c:v>
                </c:pt>
                <c:pt idx="492">
                  <c:v>245.5</c:v>
                </c:pt>
                <c:pt idx="493">
                  <c:v>216</c:v>
                </c:pt>
                <c:pt idx="494">
                  <c:v>234.23</c:v>
                </c:pt>
                <c:pt idx="495">
                  <c:v>227.91</c:v>
                </c:pt>
                <c:pt idx="496">
                  <c:v>229.96</c:v>
                </c:pt>
                <c:pt idx="497">
                  <c:v>224.71</c:v>
                </c:pt>
                <c:pt idx="498">
                  <c:v>229.35</c:v>
                </c:pt>
                <c:pt idx="499">
                  <c:v>232.15</c:v>
                </c:pt>
                <c:pt idx="500">
                  <c:v>231.87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F-44E5-A893-C8E6F2E2D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863712"/>
        <c:axId val="378862928"/>
      </c:lineChart>
      <c:dateAx>
        <c:axId val="378863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862928"/>
        <c:crosses val="autoZero"/>
        <c:auto val="1"/>
        <c:lblOffset val="100"/>
        <c:baseTimeUnit val="days"/>
      </c:dateAx>
      <c:valAx>
        <c:axId val="3788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8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</a:t>
            </a:r>
            <a:r>
              <a:rPr lang="ru-RU" baseline="0"/>
              <a:t> объема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'5'!$AB$10:$AB$19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33</c:v>
                </c:pt>
                <c:pt idx="4">
                  <c:v>100</c:v>
                </c:pt>
                <c:pt idx="5">
                  <c:v>115</c:v>
                </c:pt>
                <c:pt idx="6">
                  <c:v>106</c:v>
                </c:pt>
                <c:pt idx="7">
                  <c:v>99</c:v>
                </c:pt>
                <c:pt idx="8">
                  <c:v>30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5-4AA8-803E-E479DA0F9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249288"/>
        <c:axId val="702247320"/>
      </c:barChart>
      <c:catAx>
        <c:axId val="7022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247320"/>
        <c:crosses val="autoZero"/>
        <c:auto val="1"/>
        <c:lblAlgn val="ctr"/>
        <c:lblOffset val="100"/>
        <c:noMultiLvlLbl val="0"/>
      </c:catAx>
      <c:valAx>
        <c:axId val="7022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24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'5'!$J$7:$J$16</c:f>
              <c:numCache>
                <c:formatCode>General</c:formatCode>
                <c:ptCount val="10"/>
                <c:pt idx="0">
                  <c:v>73</c:v>
                </c:pt>
                <c:pt idx="1">
                  <c:v>175</c:v>
                </c:pt>
                <c:pt idx="2">
                  <c:v>80</c:v>
                </c:pt>
                <c:pt idx="3">
                  <c:v>17</c:v>
                </c:pt>
                <c:pt idx="4">
                  <c:v>37</c:v>
                </c:pt>
                <c:pt idx="5">
                  <c:v>27</c:v>
                </c:pt>
                <c:pt idx="6">
                  <c:v>33</c:v>
                </c:pt>
                <c:pt idx="7">
                  <c:v>34</c:v>
                </c:pt>
                <c:pt idx="8">
                  <c:v>16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3-43AC-A61D-31F782C37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4027080"/>
        <c:axId val="614026096"/>
        <c:axId val="219635040"/>
      </c:bar3DChart>
      <c:catAx>
        <c:axId val="61402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026096"/>
        <c:crosses val="autoZero"/>
        <c:auto val="1"/>
        <c:lblAlgn val="ctr"/>
        <c:lblOffset val="100"/>
        <c:noMultiLvlLbl val="0"/>
      </c:catAx>
      <c:valAx>
        <c:axId val="6140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027080"/>
        <c:crosses val="autoZero"/>
        <c:crossBetween val="between"/>
      </c:valAx>
      <c:serAx>
        <c:axId val="21963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0260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'5'!$M$7:$M$16</c:f>
              <c:numCache>
                <c:formatCode>General</c:formatCode>
                <c:ptCount val="10"/>
                <c:pt idx="0">
                  <c:v>127</c:v>
                </c:pt>
                <c:pt idx="1">
                  <c:v>167</c:v>
                </c:pt>
                <c:pt idx="2">
                  <c:v>95</c:v>
                </c:pt>
                <c:pt idx="3">
                  <c:v>61</c:v>
                </c:pt>
                <c:pt idx="4">
                  <c:v>20</c:v>
                </c:pt>
                <c:pt idx="5">
                  <c:v>14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A-469B-A8B7-5F10A4519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379304"/>
        <c:axId val="532377992"/>
      </c:barChart>
      <c:catAx>
        <c:axId val="53237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77992"/>
        <c:crosses val="autoZero"/>
        <c:auto val="1"/>
        <c:lblAlgn val="ctr"/>
        <c:lblOffset val="100"/>
        <c:noMultiLvlLbl val="0"/>
      </c:catAx>
      <c:valAx>
        <c:axId val="5323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7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Абсолют</a:t>
            </a:r>
          </a:p>
        </c:rich>
      </c:tx>
      <c:layout>
        <c:manualLayout>
          <c:xMode val="edge"/>
          <c:yMode val="edge"/>
          <c:x val="0.152915034464958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'5'!$P$7:$P$16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214</c:v>
                </c:pt>
                <c:pt idx="9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0-472A-BFBD-0CF1D815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622616"/>
        <c:axId val="680623272"/>
      </c:barChart>
      <c:catAx>
        <c:axId val="68062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623272"/>
        <c:crosses val="autoZero"/>
        <c:auto val="1"/>
        <c:lblAlgn val="ctr"/>
        <c:lblOffset val="100"/>
        <c:noMultiLvlLbl val="0"/>
      </c:catAx>
      <c:valAx>
        <c:axId val="68062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62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'5'!$S$7:$S$16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33</c:v>
                </c:pt>
                <c:pt idx="8">
                  <c:v>432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A-4BDB-9E3E-9E55BC16B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925576"/>
        <c:axId val="609925904"/>
      </c:barChart>
      <c:catAx>
        <c:axId val="60992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925904"/>
        <c:crosses val="autoZero"/>
        <c:auto val="1"/>
        <c:lblAlgn val="ctr"/>
        <c:lblOffset val="100"/>
        <c:noMultiLvlLbl val="0"/>
      </c:catAx>
      <c:valAx>
        <c:axId val="6099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92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логдоход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'5'!$V$7:$V$16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13</c:v>
                </c:pt>
                <c:pt idx="4">
                  <c:v>70</c:v>
                </c:pt>
                <c:pt idx="5">
                  <c:v>203</c:v>
                </c:pt>
                <c:pt idx="6">
                  <c:v>148</c:v>
                </c:pt>
                <c:pt idx="7">
                  <c:v>42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8-4653-BA85-B453949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77168"/>
        <c:axId val="521278808"/>
      </c:barChart>
      <c:catAx>
        <c:axId val="5212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78808"/>
        <c:crosses val="autoZero"/>
        <c:auto val="1"/>
        <c:lblAlgn val="ctr"/>
        <c:lblOffset val="100"/>
        <c:noMultiLvlLbl val="0"/>
      </c:catAx>
      <c:valAx>
        <c:axId val="5212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7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</a:t>
            </a:r>
            <a:r>
              <a:rPr lang="ru-RU" baseline="0"/>
              <a:t> 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'5'!$Y$7:$Y$16</c:f>
              <c:numCache>
                <c:formatCode>General</c:formatCode>
                <c:ptCount val="10"/>
                <c:pt idx="0">
                  <c:v>10</c:v>
                </c:pt>
                <c:pt idx="1">
                  <c:v>58</c:v>
                </c:pt>
                <c:pt idx="2">
                  <c:v>90</c:v>
                </c:pt>
                <c:pt idx="3">
                  <c:v>139</c:v>
                </c:pt>
                <c:pt idx="4">
                  <c:v>32</c:v>
                </c:pt>
                <c:pt idx="5">
                  <c:v>17</c:v>
                </c:pt>
                <c:pt idx="6">
                  <c:v>42</c:v>
                </c:pt>
                <c:pt idx="7">
                  <c:v>40</c:v>
                </c:pt>
                <c:pt idx="8">
                  <c:v>51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D-484C-9832-FDA38885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742752"/>
        <c:axId val="679740128"/>
      </c:barChart>
      <c:catAx>
        <c:axId val="6797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740128"/>
        <c:crosses val="autoZero"/>
        <c:auto val="1"/>
        <c:lblAlgn val="ctr"/>
        <c:lblOffset val="100"/>
        <c:noMultiLvlLbl val="0"/>
      </c:catAx>
      <c:valAx>
        <c:axId val="679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74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</a:t>
            </a:r>
            <a:r>
              <a:rPr lang="ru-RU" baseline="0"/>
              <a:t> объема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'5'!$AB$10:$AB$19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33</c:v>
                </c:pt>
                <c:pt idx="4">
                  <c:v>100</c:v>
                </c:pt>
                <c:pt idx="5">
                  <c:v>115</c:v>
                </c:pt>
                <c:pt idx="6">
                  <c:v>106</c:v>
                </c:pt>
                <c:pt idx="7">
                  <c:v>99</c:v>
                </c:pt>
                <c:pt idx="8">
                  <c:v>30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4-449F-8DCD-22A9A741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249288"/>
        <c:axId val="702247320"/>
      </c:barChart>
      <c:catAx>
        <c:axId val="7022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247320"/>
        <c:crosses val="autoZero"/>
        <c:auto val="1"/>
        <c:lblAlgn val="ctr"/>
        <c:lblOffset val="100"/>
        <c:noMultiLvlLbl val="0"/>
      </c:catAx>
      <c:valAx>
        <c:axId val="7022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24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'5'!$E$2:$E$500</c:f>
              <c:numCache>
                <c:formatCode>General</c:formatCode>
                <c:ptCount val="499"/>
                <c:pt idx="0">
                  <c:v>-1.8895494906045585E-2</c:v>
                </c:pt>
                <c:pt idx="1">
                  <c:v>2.1840671479878893E-2</c:v>
                </c:pt>
                <c:pt idx="2">
                  <c:v>-6.2060727740822941E-2</c:v>
                </c:pt>
                <c:pt idx="3">
                  <c:v>-3.7897723003008643E-2</c:v>
                </c:pt>
                <c:pt idx="4">
                  <c:v>-1.0429195490538667E-2</c:v>
                </c:pt>
                <c:pt idx="5">
                  <c:v>-3.6924500892931533E-2</c:v>
                </c:pt>
                <c:pt idx="6">
                  <c:v>0.13353139262452274</c:v>
                </c:pt>
                <c:pt idx="7">
                  <c:v>2.1555003561830155E-2</c:v>
                </c:pt>
                <c:pt idx="8">
                  <c:v>-1.1968077818503176E-2</c:v>
                </c:pt>
                <c:pt idx="9">
                  <c:v>-3.9856990046082785E-2</c:v>
                </c:pt>
                <c:pt idx="10">
                  <c:v>4.1445913317613936E-2</c:v>
                </c:pt>
                <c:pt idx="11">
                  <c:v>-1.4852323744166895E-2</c:v>
                </c:pt>
                <c:pt idx="12">
                  <c:v>1.2653133338247358E-3</c:v>
                </c:pt>
                <c:pt idx="13">
                  <c:v>-2.9988829165096931E-2</c:v>
                </c:pt>
                <c:pt idx="14">
                  <c:v>-7.1432640919192103E-2</c:v>
                </c:pt>
                <c:pt idx="15">
                  <c:v>-0.11088891587476279</c:v>
                </c:pt>
                <c:pt idx="16">
                  <c:v>9.5891518838234546E-2</c:v>
                </c:pt>
                <c:pt idx="17">
                  <c:v>-0.11092939620277509</c:v>
                </c:pt>
                <c:pt idx="18">
                  <c:v>1.2903404835908461E-2</c:v>
                </c:pt>
                <c:pt idx="19">
                  <c:v>7.1199718208969642E-4</c:v>
                </c:pt>
                <c:pt idx="20">
                  <c:v>2.7241223937213732E-2</c:v>
                </c:pt>
                <c:pt idx="21">
                  <c:v>0.10646808880164649</c:v>
                </c:pt>
                <c:pt idx="22">
                  <c:v>-2.9060794263124023E-2</c:v>
                </c:pt>
                <c:pt idx="23">
                  <c:v>-6.6523395681289621E-2</c:v>
                </c:pt>
                <c:pt idx="24">
                  <c:v>6.2154893295218727E-2</c:v>
                </c:pt>
                <c:pt idx="25">
                  <c:v>1.7993211779314677E-2</c:v>
                </c:pt>
                <c:pt idx="26">
                  <c:v>4.8627546384108378E-2</c:v>
                </c:pt>
                <c:pt idx="27">
                  <c:v>1.8500259095038274E-2</c:v>
                </c:pt>
                <c:pt idx="28">
                  <c:v>-2.0671026951809779E-2</c:v>
                </c:pt>
                <c:pt idx="29">
                  <c:v>-2.5927831273891755E-2</c:v>
                </c:pt>
                <c:pt idx="30">
                  <c:v>-2.9421282271507643E-2</c:v>
                </c:pt>
                <c:pt idx="31">
                  <c:v>-1.75059175136143E-2</c:v>
                </c:pt>
                <c:pt idx="32">
                  <c:v>5.9363486398262388E-2</c:v>
                </c:pt>
                <c:pt idx="33">
                  <c:v>1.9869808055635652E-2</c:v>
                </c:pt>
                <c:pt idx="34">
                  <c:v>-1.4621733521779312E-2</c:v>
                </c:pt>
                <c:pt idx="35">
                  <c:v>3.1866615890331573E-2</c:v>
                </c:pt>
                <c:pt idx="36">
                  <c:v>4.9233634358943235E-2</c:v>
                </c:pt>
                <c:pt idx="37">
                  <c:v>1.5702755973328486E-2</c:v>
                </c:pt>
                <c:pt idx="38">
                  <c:v>2.2183065555058334E-2</c:v>
                </c:pt>
                <c:pt idx="39">
                  <c:v>9.6459023967740087E-2</c:v>
                </c:pt>
                <c:pt idx="40">
                  <c:v>-5.3134042157951811E-3</c:v>
                </c:pt>
                <c:pt idx="41">
                  <c:v>1.8958840112708764E-2</c:v>
                </c:pt>
                <c:pt idx="42">
                  <c:v>-5.4712799084820851E-2</c:v>
                </c:pt>
                <c:pt idx="43">
                  <c:v>9.1603693986641588E-3</c:v>
                </c:pt>
                <c:pt idx="44">
                  <c:v>2.6593589573447929E-2</c:v>
                </c:pt>
                <c:pt idx="45">
                  <c:v>1.6341671944092973E-2</c:v>
                </c:pt>
                <c:pt idx="46">
                  <c:v>1.8177947041696285E-2</c:v>
                </c:pt>
                <c:pt idx="47">
                  <c:v>7.4067378775186654E-3</c:v>
                </c:pt>
                <c:pt idx="48">
                  <c:v>5.00166191573026E-3</c:v>
                </c:pt>
                <c:pt idx="49">
                  <c:v>-1.9486382474876329E-2</c:v>
                </c:pt>
                <c:pt idx="50">
                  <c:v>2.8669355551102171E-2</c:v>
                </c:pt>
                <c:pt idx="51">
                  <c:v>-1.5036464109765113E-2</c:v>
                </c:pt>
                <c:pt idx="52">
                  <c:v>7.2645255557883814E-3</c:v>
                </c:pt>
                <c:pt idx="53">
                  <c:v>-3.4232236293106233E-2</c:v>
                </c:pt>
                <c:pt idx="54">
                  <c:v>-1.7268874978829452E-2</c:v>
                </c:pt>
                <c:pt idx="55">
                  <c:v>-2.1797293877510171E-3</c:v>
                </c:pt>
                <c:pt idx="56">
                  <c:v>-4.7723295983779224E-3</c:v>
                </c:pt>
                <c:pt idx="57">
                  <c:v>1.1986868970287112E-2</c:v>
                </c:pt>
                <c:pt idx="58">
                  <c:v>-2.7959884245162492E-2</c:v>
                </c:pt>
                <c:pt idx="59">
                  <c:v>1.4177503570556915E-2</c:v>
                </c:pt>
                <c:pt idx="60">
                  <c:v>6.5499022168797438E-2</c:v>
                </c:pt>
                <c:pt idx="61">
                  <c:v>1.6507840322303124E-2</c:v>
                </c:pt>
                <c:pt idx="62">
                  <c:v>3.4891229961360182E-3</c:v>
                </c:pt>
                <c:pt idx="63">
                  <c:v>-2.9580800650326644E-2</c:v>
                </c:pt>
                <c:pt idx="64">
                  <c:v>-1.9062719826353991E-2</c:v>
                </c:pt>
                <c:pt idx="65">
                  <c:v>-3.8451186374252266E-2</c:v>
                </c:pt>
                <c:pt idx="66">
                  <c:v>-1.8163970627671944E-2</c:v>
                </c:pt>
                <c:pt idx="67">
                  <c:v>-2.1407827126926904E-3</c:v>
                </c:pt>
                <c:pt idx="68">
                  <c:v>-4.1570650377723339E-2</c:v>
                </c:pt>
                <c:pt idx="69">
                  <c:v>3.2446593027275483E-2</c:v>
                </c:pt>
                <c:pt idx="70">
                  <c:v>-2.1653979538504231E-2</c:v>
                </c:pt>
                <c:pt idx="71">
                  <c:v>2.6277671310345418E-2</c:v>
                </c:pt>
                <c:pt idx="72">
                  <c:v>-2.3020510563633856E-2</c:v>
                </c:pt>
                <c:pt idx="73">
                  <c:v>1.8911619317962369E-2</c:v>
                </c:pt>
                <c:pt idx="74">
                  <c:v>7.2930895581416522E-2</c:v>
                </c:pt>
                <c:pt idx="75">
                  <c:v>7.341406858367705E-3</c:v>
                </c:pt>
                <c:pt idx="76">
                  <c:v>1.8032558390901343E-3</c:v>
                </c:pt>
                <c:pt idx="77">
                  <c:v>-3.5321629985901382E-2</c:v>
                </c:pt>
                <c:pt idx="78">
                  <c:v>-4.9127979371732522E-4</c:v>
                </c:pt>
                <c:pt idx="79">
                  <c:v>-5.9734354831051384E-2</c:v>
                </c:pt>
                <c:pt idx="80">
                  <c:v>-0.11426809354893841</c:v>
                </c:pt>
                <c:pt idx="81">
                  <c:v>-8.18572183999553E-2</c:v>
                </c:pt>
                <c:pt idx="82">
                  <c:v>-1.2646269324076975E-2</c:v>
                </c:pt>
                <c:pt idx="83">
                  <c:v>5.7572548696743553E-2</c:v>
                </c:pt>
                <c:pt idx="84">
                  <c:v>9.6619109117366264E-3</c:v>
                </c:pt>
                <c:pt idx="85">
                  <c:v>-2.0767034495034586E-2</c:v>
                </c:pt>
                <c:pt idx="86">
                  <c:v>-0.15212793863067997</c:v>
                </c:pt>
                <c:pt idx="87">
                  <c:v>6.4089089265575439E-3</c:v>
                </c:pt>
                <c:pt idx="88">
                  <c:v>-3.2023506637505861E-2</c:v>
                </c:pt>
                <c:pt idx="89">
                  <c:v>0.1682485990548539</c:v>
                </c:pt>
                <c:pt idx="90">
                  <c:v>1.4512614813670055E-2</c:v>
                </c:pt>
                <c:pt idx="91">
                  <c:v>4.1847109935500448E-2</c:v>
                </c:pt>
                <c:pt idx="92">
                  <c:v>-5.4132276730078033E-2</c:v>
                </c:pt>
                <c:pt idx="93">
                  <c:v>-1.2368585373963015E-3</c:v>
                </c:pt>
                <c:pt idx="94">
                  <c:v>-9.5754011480950751E-3</c:v>
                </c:pt>
                <c:pt idx="95">
                  <c:v>-1.8029864943794216E-2</c:v>
                </c:pt>
                <c:pt idx="96">
                  <c:v>0.12986692584564885</c:v>
                </c:pt>
                <c:pt idx="97">
                  <c:v>-8.435366247853171E-2</c:v>
                </c:pt>
                <c:pt idx="98">
                  <c:v>-2.0138205113258145E-2</c:v>
                </c:pt>
                <c:pt idx="99">
                  <c:v>-7.7201230151384692E-3</c:v>
                </c:pt>
                <c:pt idx="100">
                  <c:v>-7.5282664207909633E-3</c:v>
                </c:pt>
                <c:pt idx="101">
                  <c:v>4.6748979574072536E-2</c:v>
                </c:pt>
                <c:pt idx="102">
                  <c:v>4.7961722634930481E-3</c:v>
                </c:pt>
                <c:pt idx="103">
                  <c:v>1.8135979805309788E-2</c:v>
                </c:pt>
                <c:pt idx="104">
                  <c:v>6.4479785711282211E-2</c:v>
                </c:pt>
                <c:pt idx="105">
                  <c:v>4.0152166711458825E-2</c:v>
                </c:pt>
                <c:pt idx="106">
                  <c:v>-6.1551717198575773E-3</c:v>
                </c:pt>
                <c:pt idx="107">
                  <c:v>2.9577405142977575E-2</c:v>
                </c:pt>
                <c:pt idx="108">
                  <c:v>2.3088164191450211E-2</c:v>
                </c:pt>
                <c:pt idx="109">
                  <c:v>2.5721685211104628E-2</c:v>
                </c:pt>
                <c:pt idx="110">
                  <c:v>-2.018262074438848E-2</c:v>
                </c:pt>
                <c:pt idx="111">
                  <c:v>6.1076535294777301E-3</c:v>
                </c:pt>
                <c:pt idx="112">
                  <c:v>-2.6091074510423695E-2</c:v>
                </c:pt>
                <c:pt idx="113">
                  <c:v>-2.8475372969611001E-2</c:v>
                </c:pt>
                <c:pt idx="114">
                  <c:v>8.1890221406881736E-3</c:v>
                </c:pt>
                <c:pt idx="115">
                  <c:v>-1.5383297774715921E-2</c:v>
                </c:pt>
                <c:pt idx="116">
                  <c:v>8.6690467851324726E-3</c:v>
                </c:pt>
                <c:pt idx="117">
                  <c:v>-1.1114165741066273E-2</c:v>
                </c:pt>
                <c:pt idx="118">
                  <c:v>-3.8297243993015151E-2</c:v>
                </c:pt>
                <c:pt idx="119">
                  <c:v>6.2841285021404403E-3</c:v>
                </c:pt>
                <c:pt idx="120">
                  <c:v>-0.15160784823217721</c:v>
                </c:pt>
                <c:pt idx="121">
                  <c:v>2.1258550792874864E-2</c:v>
                </c:pt>
                <c:pt idx="122">
                  <c:v>-1.2726184479816105E-2</c:v>
                </c:pt>
                <c:pt idx="123">
                  <c:v>3.3910005439930835E-2</c:v>
                </c:pt>
                <c:pt idx="124">
                  <c:v>3.3272114429001576E-2</c:v>
                </c:pt>
                <c:pt idx="125">
                  <c:v>-6.900681756132343E-3</c:v>
                </c:pt>
                <c:pt idx="126">
                  <c:v>3.0916361808511539E-2</c:v>
                </c:pt>
                <c:pt idx="127">
                  <c:v>3.2009111215170805E-2</c:v>
                </c:pt>
                <c:pt idx="128">
                  <c:v>1.9758662555894091E-2</c:v>
                </c:pt>
                <c:pt idx="129">
                  <c:v>-9.4975865778144097E-3</c:v>
                </c:pt>
                <c:pt idx="130">
                  <c:v>2.1060806986641367E-3</c:v>
                </c:pt>
                <c:pt idx="131">
                  <c:v>1.4837882818270032E-2</c:v>
                </c:pt>
                <c:pt idx="132">
                  <c:v>1.2899208717737309E-2</c:v>
                </c:pt>
                <c:pt idx="133">
                  <c:v>-8.653380119628018E-3</c:v>
                </c:pt>
                <c:pt idx="134">
                  <c:v>9.2993749741339116E-3</c:v>
                </c:pt>
                <c:pt idx="135">
                  <c:v>2.6871623629194374E-3</c:v>
                </c:pt>
                <c:pt idx="136">
                  <c:v>7.4858653501310712E-3</c:v>
                </c:pt>
                <c:pt idx="137">
                  <c:v>3.3421999248748335E-2</c:v>
                </c:pt>
                <c:pt idx="138">
                  <c:v>-3.02308466629988E-2</c:v>
                </c:pt>
                <c:pt idx="139">
                  <c:v>-3.4245852583421055E-2</c:v>
                </c:pt>
                <c:pt idx="140">
                  <c:v>2.2064913427350952E-2</c:v>
                </c:pt>
                <c:pt idx="141">
                  <c:v>-1.6475551514474773E-2</c:v>
                </c:pt>
                <c:pt idx="142">
                  <c:v>1.8301447516088309E-2</c:v>
                </c:pt>
                <c:pt idx="143">
                  <c:v>-1.3395468747233963E-2</c:v>
                </c:pt>
                <c:pt idx="144">
                  <c:v>0</c:v>
                </c:pt>
                <c:pt idx="145">
                  <c:v>-6.9225944556413843E-2</c:v>
                </c:pt>
                <c:pt idx="146">
                  <c:v>2.0957045742191482E-3</c:v>
                </c:pt>
                <c:pt idx="147">
                  <c:v>3.7998752627658838E-2</c:v>
                </c:pt>
                <c:pt idx="148">
                  <c:v>2.3241417969932954E-2</c:v>
                </c:pt>
                <c:pt idx="149">
                  <c:v>1.9392840025818536E-2</c:v>
                </c:pt>
                <c:pt idx="150">
                  <c:v>2.3577333824160718E-3</c:v>
                </c:pt>
                <c:pt idx="151">
                  <c:v>8.5598122067942484E-4</c:v>
                </c:pt>
                <c:pt idx="152">
                  <c:v>-6.0073126378092923E-3</c:v>
                </c:pt>
                <c:pt idx="153">
                  <c:v>6.8806353842559176E-2</c:v>
                </c:pt>
                <c:pt idx="154">
                  <c:v>3.8617879818437117E-2</c:v>
                </c:pt>
                <c:pt idx="155">
                  <c:v>1.8344200171922509E-3</c:v>
                </c:pt>
                <c:pt idx="156">
                  <c:v>4.4246239881873706E-2</c:v>
                </c:pt>
                <c:pt idx="157">
                  <c:v>-1.1882798564742281E-2</c:v>
                </c:pt>
                <c:pt idx="158">
                  <c:v>-1.8854253834812873E-2</c:v>
                </c:pt>
                <c:pt idx="159">
                  <c:v>9.8485644521995042E-3</c:v>
                </c:pt>
                <c:pt idx="160">
                  <c:v>-2.8968136161245717E-2</c:v>
                </c:pt>
                <c:pt idx="161">
                  <c:v>2.1305988284212596E-2</c:v>
                </c:pt>
                <c:pt idx="162">
                  <c:v>-8.4871534100994239E-3</c:v>
                </c:pt>
                <c:pt idx="163">
                  <c:v>-4.9570970739134523E-2</c:v>
                </c:pt>
                <c:pt idx="164">
                  <c:v>-5.1455493644585459E-3</c:v>
                </c:pt>
                <c:pt idx="165">
                  <c:v>4.0379622804813664E-3</c:v>
                </c:pt>
                <c:pt idx="166">
                  <c:v>-9.1084528113025698E-3</c:v>
                </c:pt>
                <c:pt idx="167">
                  <c:v>-2.0128015731492255E-2</c:v>
                </c:pt>
                <c:pt idx="168">
                  <c:v>-6.2435166396852537E-3</c:v>
                </c:pt>
                <c:pt idx="169">
                  <c:v>7.246630325282144E-2</c:v>
                </c:pt>
                <c:pt idx="170">
                  <c:v>5.5187243711518619E-3</c:v>
                </c:pt>
                <c:pt idx="171">
                  <c:v>1.5520526150394787E-2</c:v>
                </c:pt>
                <c:pt idx="172">
                  <c:v>-2.0262852967018574E-2</c:v>
                </c:pt>
                <c:pt idx="173">
                  <c:v>-3.9880612639604074E-2</c:v>
                </c:pt>
                <c:pt idx="174">
                  <c:v>1.5132411462674966E-3</c:v>
                </c:pt>
                <c:pt idx="175">
                  <c:v>-5.703982504645122E-2</c:v>
                </c:pt>
                <c:pt idx="176">
                  <c:v>-2.3759216962900176E-2</c:v>
                </c:pt>
                <c:pt idx="177">
                  <c:v>2.3545747007985618E-2</c:v>
                </c:pt>
                <c:pt idx="178">
                  <c:v>-5.1369975979156379E-3</c:v>
                </c:pt>
                <c:pt idx="179">
                  <c:v>5.6019233985801442E-2</c:v>
                </c:pt>
                <c:pt idx="180">
                  <c:v>1.4303225310410284E-2</c:v>
                </c:pt>
                <c:pt idx="181">
                  <c:v>-5.3195292057889532E-2</c:v>
                </c:pt>
                <c:pt idx="182">
                  <c:v>2.2732991475582942E-2</c:v>
                </c:pt>
                <c:pt idx="183">
                  <c:v>-1.3389581946542606E-2</c:v>
                </c:pt>
                <c:pt idx="184">
                  <c:v>-2.0053442446729797E-2</c:v>
                </c:pt>
                <c:pt idx="185">
                  <c:v>-2.0355018642160161E-2</c:v>
                </c:pt>
                <c:pt idx="186">
                  <c:v>-4.0862796136004853E-2</c:v>
                </c:pt>
                <c:pt idx="187">
                  <c:v>4.6937226355533213E-2</c:v>
                </c:pt>
                <c:pt idx="188">
                  <c:v>3.5587163865429261E-2</c:v>
                </c:pt>
                <c:pt idx="189">
                  <c:v>6.6024579836612141E-2</c:v>
                </c:pt>
                <c:pt idx="190">
                  <c:v>-3.7526174704638038E-2</c:v>
                </c:pt>
                <c:pt idx="191">
                  <c:v>1.8092764116484972E-2</c:v>
                </c:pt>
                <c:pt idx="192">
                  <c:v>2.4403454439503314E-2</c:v>
                </c:pt>
                <c:pt idx="193">
                  <c:v>2.1826740248363841E-2</c:v>
                </c:pt>
                <c:pt idx="194">
                  <c:v>-2.0660899253591936E-2</c:v>
                </c:pt>
                <c:pt idx="195">
                  <c:v>6.3879427440785008E-3</c:v>
                </c:pt>
                <c:pt idx="196">
                  <c:v>-1.7420517425330573E-2</c:v>
                </c:pt>
                <c:pt idx="197">
                  <c:v>1.7806357113728133E-2</c:v>
                </c:pt>
                <c:pt idx="198">
                  <c:v>1.3506599312719025E-2</c:v>
                </c:pt>
                <c:pt idx="199">
                  <c:v>-1.9503908834204609E-2</c:v>
                </c:pt>
                <c:pt idx="200">
                  <c:v>-3.123868339419289E-2</c:v>
                </c:pt>
                <c:pt idx="201">
                  <c:v>-9.6560798549454319E-3</c:v>
                </c:pt>
                <c:pt idx="202">
                  <c:v>3.2418071970041318E-2</c:v>
                </c:pt>
                <c:pt idx="203">
                  <c:v>-1.4984507502489031E-2</c:v>
                </c:pt>
                <c:pt idx="204">
                  <c:v>4.8550999506842274E-3</c:v>
                </c:pt>
                <c:pt idx="205">
                  <c:v>-1.9664255926971741E-2</c:v>
                </c:pt>
                <c:pt idx="206">
                  <c:v>1.9664255926971741E-2</c:v>
                </c:pt>
                <c:pt idx="207">
                  <c:v>-1.4636593250006769E-2</c:v>
                </c:pt>
                <c:pt idx="208">
                  <c:v>-5.1451676775760014E-2</c:v>
                </c:pt>
                <c:pt idx="209">
                  <c:v>1.9139840668491281E-2</c:v>
                </c:pt>
                <c:pt idx="210">
                  <c:v>1.2423647938160087E-3</c:v>
                </c:pt>
                <c:pt idx="211">
                  <c:v>-1.721931405379884E-2</c:v>
                </c:pt>
                <c:pt idx="212">
                  <c:v>-4.1260687223057424E-2</c:v>
                </c:pt>
                <c:pt idx="213">
                  <c:v>-0.13071457751675286</c:v>
                </c:pt>
                <c:pt idx="214">
                  <c:v>-0.10871377222099987</c:v>
                </c:pt>
                <c:pt idx="215">
                  <c:v>8.952853149965101E-2</c:v>
                </c:pt>
                <c:pt idx="216">
                  <c:v>3.7518468183169063E-2</c:v>
                </c:pt>
                <c:pt idx="217">
                  <c:v>1.8364760582171513E-2</c:v>
                </c:pt>
                <c:pt idx="218">
                  <c:v>-3.9702873239768621E-2</c:v>
                </c:pt>
                <c:pt idx="219">
                  <c:v>-1.1729969898095938E-2</c:v>
                </c:pt>
                <c:pt idx="220">
                  <c:v>-0.11995807124296398</c:v>
                </c:pt>
                <c:pt idx="221">
                  <c:v>3.2508315325418202E-2</c:v>
                </c:pt>
                <c:pt idx="222">
                  <c:v>8.7195981014521529E-2</c:v>
                </c:pt>
                <c:pt idx="223">
                  <c:v>5.0633019565466952E-3</c:v>
                </c:pt>
                <c:pt idx="224">
                  <c:v>8.039229690974814E-2</c:v>
                </c:pt>
                <c:pt idx="225">
                  <c:v>-1.561706136700014E-2</c:v>
                </c:pt>
                <c:pt idx="226">
                  <c:v>5.1884835369011562E-2</c:v>
                </c:pt>
                <c:pt idx="227">
                  <c:v>0</c:v>
                </c:pt>
                <c:pt idx="228">
                  <c:v>-5.5916620742739731E-2</c:v>
                </c:pt>
                <c:pt idx="229">
                  <c:v>2.0179245971503335E-3</c:v>
                </c:pt>
                <c:pt idx="230">
                  <c:v>-3.9208747432368796E-3</c:v>
                </c:pt>
                <c:pt idx="231">
                  <c:v>6.5262765012761292E-3</c:v>
                </c:pt>
                <c:pt idx="232">
                  <c:v>-5.1947123201103729E-2</c:v>
                </c:pt>
                <c:pt idx="233">
                  <c:v>-6.5776777598220981E-2</c:v>
                </c:pt>
                <c:pt idx="234">
                  <c:v>-3.7827325667228351E-2</c:v>
                </c:pt>
                <c:pt idx="235">
                  <c:v>-2.3346275975509201E-2</c:v>
                </c:pt>
                <c:pt idx="236">
                  <c:v>5.9708985176944118E-2</c:v>
                </c:pt>
                <c:pt idx="237">
                  <c:v>4.3541810121159763E-2</c:v>
                </c:pt>
                <c:pt idx="238">
                  <c:v>-6.8364344542080069E-2</c:v>
                </c:pt>
                <c:pt idx="239">
                  <c:v>9.1814738351573943E-2</c:v>
                </c:pt>
                <c:pt idx="240">
                  <c:v>-4.5897156692301877E-2</c:v>
                </c:pt>
                <c:pt idx="241">
                  <c:v>9.7371752778583343E-3</c:v>
                </c:pt>
                <c:pt idx="242">
                  <c:v>2.5806465934916645E-3</c:v>
                </c:pt>
                <c:pt idx="243">
                  <c:v>-5.0615282292961972E-2</c:v>
                </c:pt>
                <c:pt idx="244">
                  <c:v>-3.6667386774205113E-3</c:v>
                </c:pt>
                <c:pt idx="245">
                  <c:v>-4.7732787526575393E-3</c:v>
                </c:pt>
                <c:pt idx="246">
                  <c:v>-9.0635061533470562E-3</c:v>
                </c:pt>
                <c:pt idx="247">
                  <c:v>5.030646468739608E-2</c:v>
                </c:pt>
                <c:pt idx="248">
                  <c:v>-7.1090346791065073E-3</c:v>
                </c:pt>
                <c:pt idx="249">
                  <c:v>-2.0555982737134215E-2</c:v>
                </c:pt>
                <c:pt idx="250">
                  <c:v>3.2314556193089317E-3</c:v>
                </c:pt>
                <c:pt idx="251">
                  <c:v>-2.9189197210708784E-2</c:v>
                </c:pt>
                <c:pt idx="252">
                  <c:v>-5.1839792260701678E-2</c:v>
                </c:pt>
                <c:pt idx="253">
                  <c:v>-6.6289324035924579E-2</c:v>
                </c:pt>
                <c:pt idx="254">
                  <c:v>-4.3942121856498595E-2</c:v>
                </c:pt>
                <c:pt idx="255">
                  <c:v>-7.2731716103045407E-2</c:v>
                </c:pt>
                <c:pt idx="256">
                  <c:v>-3.9816024220886703E-2</c:v>
                </c:pt>
                <c:pt idx="257">
                  <c:v>0.13920742103168315</c:v>
                </c:pt>
                <c:pt idx="258">
                  <c:v>-1.7747687833339576E-2</c:v>
                </c:pt>
                <c:pt idx="259">
                  <c:v>3.8916647671368487E-2</c:v>
                </c:pt>
                <c:pt idx="260">
                  <c:v>-4.6852554572724081E-2</c:v>
                </c:pt>
                <c:pt idx="261">
                  <c:v>4.4677965334299685E-2</c:v>
                </c:pt>
                <c:pt idx="262">
                  <c:v>9.3315004352423792E-2</c:v>
                </c:pt>
                <c:pt idx="263">
                  <c:v>5.7119067771600029E-2</c:v>
                </c:pt>
                <c:pt idx="264">
                  <c:v>1.5399215757880391E-2</c:v>
                </c:pt>
                <c:pt idx="265">
                  <c:v>-3.5670180131499585E-2</c:v>
                </c:pt>
                <c:pt idx="266">
                  <c:v>-7.6284137181509948E-2</c:v>
                </c:pt>
                <c:pt idx="267">
                  <c:v>-1.2901491324701198E-2</c:v>
                </c:pt>
                <c:pt idx="268">
                  <c:v>-9.381875521765437E-2</c:v>
                </c:pt>
                <c:pt idx="269">
                  <c:v>7.1176278467895315E-2</c:v>
                </c:pt>
                <c:pt idx="270">
                  <c:v>8.7647307058754897E-2</c:v>
                </c:pt>
                <c:pt idx="271">
                  <c:v>1.3889112160667239E-2</c:v>
                </c:pt>
                <c:pt idx="272">
                  <c:v>4.3851882528850084E-2</c:v>
                </c:pt>
                <c:pt idx="273">
                  <c:v>1.5067432122119584E-2</c:v>
                </c:pt>
                <c:pt idx="274">
                  <c:v>-1.8373220256619582E-2</c:v>
                </c:pt>
                <c:pt idx="275">
                  <c:v>-5.9780981755075402E-3</c:v>
                </c:pt>
                <c:pt idx="276">
                  <c:v>-9.3708851733076415E-3</c:v>
                </c:pt>
                <c:pt idx="277">
                  <c:v>-1.1498266687373082E-2</c:v>
                </c:pt>
                <c:pt idx="278">
                  <c:v>-4.011362869053503E-2</c:v>
                </c:pt>
                <c:pt idx="279">
                  <c:v>2.7104201801940953E-2</c:v>
                </c:pt>
                <c:pt idx="280">
                  <c:v>-1.3739720689677881E-2</c:v>
                </c:pt>
                <c:pt idx="281">
                  <c:v>-1.3506114141322634E-2</c:v>
                </c:pt>
                <c:pt idx="282">
                  <c:v>9.9101020356684444E-4</c:v>
                </c:pt>
                <c:pt idx="283">
                  <c:v>5.5034358901178138E-3</c:v>
                </c:pt>
                <c:pt idx="284">
                  <c:v>6.0872931244364104E-2</c:v>
                </c:pt>
                <c:pt idx="285">
                  <c:v>-6.9494283492555375E-2</c:v>
                </c:pt>
                <c:pt idx="286">
                  <c:v>2.5920890820029463E-2</c:v>
                </c:pt>
                <c:pt idx="287">
                  <c:v>2.5940021008615588E-2</c:v>
                </c:pt>
                <c:pt idx="288">
                  <c:v>3.0949361984848878E-3</c:v>
                </c:pt>
                <c:pt idx="289">
                  <c:v>-6.3365846993133523E-2</c:v>
                </c:pt>
                <c:pt idx="290">
                  <c:v>6.8591989541314291E-2</c:v>
                </c:pt>
                <c:pt idx="291">
                  <c:v>-1.1560822401076365E-2</c:v>
                </c:pt>
                <c:pt idx="292">
                  <c:v>1.8911257831177863E-3</c:v>
                </c:pt>
                <c:pt idx="293">
                  <c:v>1.8717123952937342E-2</c:v>
                </c:pt>
                <c:pt idx="294">
                  <c:v>-7.0446227400084993E-3</c:v>
                </c:pt>
                <c:pt idx="295">
                  <c:v>-1.5729301908543825E-2</c:v>
                </c:pt>
                <c:pt idx="296">
                  <c:v>0.15031056339590343</c:v>
                </c:pt>
                <c:pt idx="297">
                  <c:v>3.1559220180518821E-2</c:v>
                </c:pt>
                <c:pt idx="298">
                  <c:v>2.1568696658455622E-2</c:v>
                </c:pt>
                <c:pt idx="299">
                  <c:v>8.840756460442023E-4</c:v>
                </c:pt>
                <c:pt idx="300">
                  <c:v>3.8570483531326083E-2</c:v>
                </c:pt>
                <c:pt idx="301">
                  <c:v>-7.3604257838777443E-3</c:v>
                </c:pt>
                <c:pt idx="302">
                  <c:v>0.13873730440185561</c:v>
                </c:pt>
                <c:pt idx="303">
                  <c:v>-2.5963223762009768E-2</c:v>
                </c:pt>
                <c:pt idx="304">
                  <c:v>-1.4451118538175045E-2</c:v>
                </c:pt>
                <c:pt idx="305">
                  <c:v>-4.8717386613997604E-2</c:v>
                </c:pt>
                <c:pt idx="306">
                  <c:v>6.7018934844016442E-3</c:v>
                </c:pt>
                <c:pt idx="307">
                  <c:v>2.5282385840891486E-2</c:v>
                </c:pt>
                <c:pt idx="308">
                  <c:v>-7.8973350600008985E-4</c:v>
                </c:pt>
                <c:pt idx="309">
                  <c:v>-4.4528076688758134E-2</c:v>
                </c:pt>
                <c:pt idx="310">
                  <c:v>-0.10415662867778508</c:v>
                </c:pt>
                <c:pt idx="311">
                  <c:v>4.7332211106255961E-2</c:v>
                </c:pt>
                <c:pt idx="312">
                  <c:v>5.3204036063464244E-2</c:v>
                </c:pt>
                <c:pt idx="313">
                  <c:v>7.227703121452933E-3</c:v>
                </c:pt>
                <c:pt idx="314">
                  <c:v>-2.4474015085369949E-2</c:v>
                </c:pt>
                <c:pt idx="315">
                  <c:v>7.6101615726275718E-2</c:v>
                </c:pt>
                <c:pt idx="316">
                  <c:v>3.7302373620824447E-2</c:v>
                </c:pt>
                <c:pt idx="317">
                  <c:v>2.5555449173096711E-2</c:v>
                </c:pt>
                <c:pt idx="318">
                  <c:v>2.4742280663518912E-3</c:v>
                </c:pt>
                <c:pt idx="319">
                  <c:v>2.8333574492019231E-2</c:v>
                </c:pt>
                <c:pt idx="320">
                  <c:v>-2.9799044620566484E-2</c:v>
                </c:pt>
                <c:pt idx="321">
                  <c:v>-5.3304050482934073E-3</c:v>
                </c:pt>
                <c:pt idx="322">
                  <c:v>3.9745115594556957E-2</c:v>
                </c:pt>
                <c:pt idx="323">
                  <c:v>5.4961725718581711E-2</c:v>
                </c:pt>
                <c:pt idx="324">
                  <c:v>1.6213200713722564E-2</c:v>
                </c:pt>
                <c:pt idx="325">
                  <c:v>1.8791402617026165E-2</c:v>
                </c:pt>
                <c:pt idx="326">
                  <c:v>-2.3835028174972628E-2</c:v>
                </c:pt>
                <c:pt idx="327">
                  <c:v>3.5579864600023825E-3</c:v>
                </c:pt>
                <c:pt idx="328">
                  <c:v>6.8321457675777353E-3</c:v>
                </c:pt>
                <c:pt idx="329">
                  <c:v>8.8650721619062622E-2</c:v>
                </c:pt>
                <c:pt idx="330">
                  <c:v>-1.216072994423989E-2</c:v>
                </c:pt>
                <c:pt idx="331">
                  <c:v>1.4410449678255333E-2</c:v>
                </c:pt>
                <c:pt idx="332">
                  <c:v>-3.6617363238223177E-2</c:v>
                </c:pt>
                <c:pt idx="333">
                  <c:v>3.5868018879442687E-2</c:v>
                </c:pt>
                <c:pt idx="334">
                  <c:v>3.3676364848380658E-3</c:v>
                </c:pt>
                <c:pt idx="335">
                  <c:v>4.1750601166947732E-3</c:v>
                </c:pt>
                <c:pt idx="336">
                  <c:v>2.7228042438735223E-2</c:v>
                </c:pt>
                <c:pt idx="337">
                  <c:v>-2.3195139422336197E-3</c:v>
                </c:pt>
                <c:pt idx="338">
                  <c:v>9.7491293923415157E-3</c:v>
                </c:pt>
                <c:pt idx="339">
                  <c:v>-3.31126130365611E-3</c:v>
                </c:pt>
                <c:pt idx="340">
                  <c:v>5.4648874052540819E-3</c:v>
                </c:pt>
                <c:pt idx="341">
                  <c:v>-2.6522898948901918E-2</c:v>
                </c:pt>
                <c:pt idx="342">
                  <c:v>6.7273180607425154E-2</c:v>
                </c:pt>
                <c:pt idx="343">
                  <c:v>1.1159531140159551E-2</c:v>
                </c:pt>
                <c:pt idx="344">
                  <c:v>3.1629546336090719E-2</c:v>
                </c:pt>
                <c:pt idx="345">
                  <c:v>-3.0812886429535169E-2</c:v>
                </c:pt>
                <c:pt idx="346">
                  <c:v>3.0153038170687374E-2</c:v>
                </c:pt>
                <c:pt idx="347">
                  <c:v>-4.1509799760933497E-2</c:v>
                </c:pt>
                <c:pt idx="348">
                  <c:v>2.3123990086664215E-2</c:v>
                </c:pt>
                <c:pt idx="349">
                  <c:v>-1.360565205577835E-2</c:v>
                </c:pt>
                <c:pt idx="350">
                  <c:v>1.1451929322611853E-2</c:v>
                </c:pt>
                <c:pt idx="351">
                  <c:v>5.2415952276732014E-3</c:v>
                </c:pt>
                <c:pt idx="352">
                  <c:v>-4.4192839233541115E-2</c:v>
                </c:pt>
                <c:pt idx="353">
                  <c:v>5.9556780835624323E-2</c:v>
                </c:pt>
                <c:pt idx="354">
                  <c:v>-9.6830574853674634E-3</c:v>
                </c:pt>
                <c:pt idx="355">
                  <c:v>6.6452715887929337E-2</c:v>
                </c:pt>
                <c:pt idx="356">
                  <c:v>-6.0045214181911888E-3</c:v>
                </c:pt>
                <c:pt idx="357">
                  <c:v>6.2379668023473833E-2</c:v>
                </c:pt>
                <c:pt idx="358">
                  <c:v>2.4683986980648775E-2</c:v>
                </c:pt>
                <c:pt idx="359">
                  <c:v>-1.5940056384042833E-2</c:v>
                </c:pt>
                <c:pt idx="360">
                  <c:v>1.219527309381796E-2</c:v>
                </c:pt>
                <c:pt idx="361">
                  <c:v>-1.4886592293771095E-2</c:v>
                </c:pt>
                <c:pt idx="362">
                  <c:v>-3.4509816210688271E-2</c:v>
                </c:pt>
                <c:pt idx="363">
                  <c:v>1.5584418424825941E-2</c:v>
                </c:pt>
                <c:pt idx="364">
                  <c:v>6.6015130574267999E-2</c:v>
                </c:pt>
                <c:pt idx="365">
                  <c:v>-2.903356573335536E-2</c:v>
                </c:pt>
                <c:pt idx="366">
                  <c:v>-4.8934018014174185E-2</c:v>
                </c:pt>
                <c:pt idx="367">
                  <c:v>-6.0424786265222963E-5</c:v>
                </c:pt>
                <c:pt idx="368">
                  <c:v>1.208459215966684E-4</c:v>
                </c:pt>
                <c:pt idx="369">
                  <c:v>-6.7291333303689527E-3</c:v>
                </c:pt>
                <c:pt idx="370">
                  <c:v>-4.287702435639229E-2</c:v>
                </c:pt>
                <c:pt idx="371">
                  <c:v>2.2910149995759355E-2</c:v>
                </c:pt>
                <c:pt idx="372">
                  <c:v>2.0696535100776181E-2</c:v>
                </c:pt>
                <c:pt idx="373">
                  <c:v>-2.9109110030049123E-2</c:v>
                </c:pt>
                <c:pt idx="374">
                  <c:v>1.0520187908801937E-2</c:v>
                </c:pt>
                <c:pt idx="375">
                  <c:v>-7.8887472888018451E-2</c:v>
                </c:pt>
                <c:pt idx="376">
                  <c:v>6.7052278058137738E-2</c:v>
                </c:pt>
                <c:pt idx="377">
                  <c:v>3.4548834675782736E-2</c:v>
                </c:pt>
                <c:pt idx="378">
                  <c:v>3.6253816143165807E-3</c:v>
                </c:pt>
                <c:pt idx="379">
                  <c:v>1.1394426127968593E-2</c:v>
                </c:pt>
                <c:pt idx="380">
                  <c:v>6.9525193148818332E-3</c:v>
                </c:pt>
                <c:pt idx="381">
                  <c:v>-4.9589915400578555E-2</c:v>
                </c:pt>
                <c:pt idx="382">
                  <c:v>-2.2402144995790962E-2</c:v>
                </c:pt>
                <c:pt idx="383">
                  <c:v>-4.5635542323461564E-2</c:v>
                </c:pt>
                <c:pt idx="384">
                  <c:v>-5.8283562197908978E-2</c:v>
                </c:pt>
                <c:pt idx="385">
                  <c:v>1.7289479779170946E-2</c:v>
                </c:pt>
                <c:pt idx="386">
                  <c:v>1.0286949079758578E-2</c:v>
                </c:pt>
                <c:pt idx="387">
                  <c:v>4.4138146711845572E-2</c:v>
                </c:pt>
                <c:pt idx="388">
                  <c:v>5.8953157038768467E-2</c:v>
                </c:pt>
                <c:pt idx="389">
                  <c:v>4.327672905781732E-3</c:v>
                </c:pt>
                <c:pt idx="390">
                  <c:v>2.0153353847960354E-2</c:v>
                </c:pt>
                <c:pt idx="391">
                  <c:v>2.5842156583848919E-2</c:v>
                </c:pt>
                <c:pt idx="392">
                  <c:v>1.3576193070050202E-2</c:v>
                </c:pt>
                <c:pt idx="393">
                  <c:v>-1.4932205422985234E-2</c:v>
                </c:pt>
                <c:pt idx="394">
                  <c:v>6.2933251079865471E-2</c:v>
                </c:pt>
                <c:pt idx="395">
                  <c:v>1.7300044285006422E-2</c:v>
                </c:pt>
                <c:pt idx="396">
                  <c:v>1.2068878733676236E-2</c:v>
                </c:pt>
                <c:pt idx="397">
                  <c:v>1.5268287210081333E-2</c:v>
                </c:pt>
                <c:pt idx="398">
                  <c:v>-6.3779116012376846E-3</c:v>
                </c:pt>
                <c:pt idx="399">
                  <c:v>2.5167170139379635E-2</c:v>
                </c:pt>
                <c:pt idx="400">
                  <c:v>9.4699147510697301E-3</c:v>
                </c:pt>
                <c:pt idx="401">
                  <c:v>1.1878083540431739E-2</c:v>
                </c:pt>
                <c:pt idx="402">
                  <c:v>-1.8025908550512781E-2</c:v>
                </c:pt>
                <c:pt idx="403">
                  <c:v>1.5834992330075792E-2</c:v>
                </c:pt>
                <c:pt idx="404">
                  <c:v>-1.1543029281674499E-2</c:v>
                </c:pt>
                <c:pt idx="405">
                  <c:v>0.11629126878383556</c:v>
                </c:pt>
                <c:pt idx="406">
                  <c:v>3.5867158032508506E-2</c:v>
                </c:pt>
                <c:pt idx="407">
                  <c:v>1.0360502681431072E-2</c:v>
                </c:pt>
                <c:pt idx="408">
                  <c:v>-2.8923039469250789E-2</c:v>
                </c:pt>
                <c:pt idx="409">
                  <c:v>-2.7577494364550148E-3</c:v>
                </c:pt>
                <c:pt idx="410">
                  <c:v>2.5212546434708827E-2</c:v>
                </c:pt>
                <c:pt idx="411">
                  <c:v>-2.2725714054139701E-2</c:v>
                </c:pt>
                <c:pt idx="412">
                  <c:v>1.6837223836231097E-2</c:v>
                </c:pt>
                <c:pt idx="413">
                  <c:v>5.7799613398279881E-2</c:v>
                </c:pt>
                <c:pt idx="414">
                  <c:v>-3.5688082383158459E-3</c:v>
                </c:pt>
                <c:pt idx="415">
                  <c:v>1.9575802125861408E-2</c:v>
                </c:pt>
                <c:pt idx="416">
                  <c:v>1.8592833076616522E-2</c:v>
                </c:pt>
                <c:pt idx="417">
                  <c:v>4.0932109914821879E-2</c:v>
                </c:pt>
                <c:pt idx="418">
                  <c:v>-2.8419625452167807E-2</c:v>
                </c:pt>
                <c:pt idx="419">
                  <c:v>6.5310383424709073E-2</c:v>
                </c:pt>
                <c:pt idx="420">
                  <c:v>3.8573691985798852E-2</c:v>
                </c:pt>
                <c:pt idx="421">
                  <c:v>-1.631310131617969E-2</c:v>
                </c:pt>
                <c:pt idx="422">
                  <c:v>5.8436981489107254E-3</c:v>
                </c:pt>
                <c:pt idx="423">
                  <c:v>-6.9552282948659006E-2</c:v>
                </c:pt>
                <c:pt idx="424">
                  <c:v>2.2581293375885103E-2</c:v>
                </c:pt>
                <c:pt idx="425">
                  <c:v>-3.2704584725580688E-2</c:v>
                </c:pt>
                <c:pt idx="426">
                  <c:v>1.2501877408061191E-2</c:v>
                </c:pt>
                <c:pt idx="427">
                  <c:v>-0.22659630377633366</c:v>
                </c:pt>
                <c:pt idx="428">
                  <c:v>5.0765553789119622E-2</c:v>
                </c:pt>
                <c:pt idx="429">
                  <c:v>4.3211410992378241E-2</c:v>
                </c:pt>
                <c:pt idx="430">
                  <c:v>1.6232547329011915E-2</c:v>
                </c:pt>
                <c:pt idx="431">
                  <c:v>3.088965519195952E-2</c:v>
                </c:pt>
                <c:pt idx="432">
                  <c:v>-5.9066782764182868E-2</c:v>
                </c:pt>
                <c:pt idx="433">
                  <c:v>-9.9503308531678769E-3</c:v>
                </c:pt>
                <c:pt idx="434">
                  <c:v>0</c:v>
                </c:pt>
                <c:pt idx="435">
                  <c:v>-3.4215080444514712E-2</c:v>
                </c:pt>
                <c:pt idx="436">
                  <c:v>-1.5357207685957164E-2</c:v>
                </c:pt>
                <c:pt idx="437">
                  <c:v>2.3928086559249273E-2</c:v>
                </c:pt>
                <c:pt idx="438">
                  <c:v>1.6511718007949483E-2</c:v>
                </c:pt>
                <c:pt idx="439">
                  <c:v>3.9176604911649093E-2</c:v>
                </c:pt>
                <c:pt idx="440">
                  <c:v>1.375525455149873E-2</c:v>
                </c:pt>
                <c:pt idx="441">
                  <c:v>-0.11764164908895935</c:v>
                </c:pt>
                <c:pt idx="442">
                  <c:v>2.2070395399242493E-2</c:v>
                </c:pt>
                <c:pt idx="443">
                  <c:v>-3.254890721488124E-2</c:v>
                </c:pt>
                <c:pt idx="444">
                  <c:v>-8.2753961028912748E-2</c:v>
                </c:pt>
                <c:pt idx="445">
                  <c:v>1.8100041643617892E-2</c:v>
                </c:pt>
                <c:pt idx="446">
                  <c:v>-4.9531668242757121E-2</c:v>
                </c:pt>
                <c:pt idx="447">
                  <c:v>8.8855133572085521E-3</c:v>
                </c:pt>
                <c:pt idx="448">
                  <c:v>-3.9792305052238852E-2</c:v>
                </c:pt>
                <c:pt idx="449">
                  <c:v>7.599706311644816E-2</c:v>
                </c:pt>
                <c:pt idx="450">
                  <c:v>2.4755941725477904E-2</c:v>
                </c:pt>
                <c:pt idx="451">
                  <c:v>4.9813705712219658E-2</c:v>
                </c:pt>
                <c:pt idx="452">
                  <c:v>-8.2603528535210025E-2</c:v>
                </c:pt>
                <c:pt idx="453">
                  <c:v>2.4536252649469681E-2</c:v>
                </c:pt>
                <c:pt idx="454">
                  <c:v>-4.2865606771375298E-2</c:v>
                </c:pt>
                <c:pt idx="455">
                  <c:v>-1.53511786557603E-2</c:v>
                </c:pt>
                <c:pt idx="456">
                  <c:v>6.2118468098199209E-2</c:v>
                </c:pt>
                <c:pt idx="457">
                  <c:v>1.6222835506887634E-2</c:v>
                </c:pt>
                <c:pt idx="458">
                  <c:v>1.7772169745796873E-2</c:v>
                </c:pt>
                <c:pt idx="459">
                  <c:v>-9.8850915881403267E-3</c:v>
                </c:pt>
                <c:pt idx="460">
                  <c:v>-1.6867253965241247E-2</c:v>
                </c:pt>
                <c:pt idx="461">
                  <c:v>5.1926802368207348E-3</c:v>
                </c:pt>
                <c:pt idx="462">
                  <c:v>-5.3073464203364118E-2</c:v>
                </c:pt>
                <c:pt idx="463">
                  <c:v>1.0007616074426906E-2</c:v>
                </c:pt>
                <c:pt idx="464">
                  <c:v>-2.4120291489326817E-3</c:v>
                </c:pt>
                <c:pt idx="465">
                  <c:v>2.4648108632784549E-2</c:v>
                </c:pt>
                <c:pt idx="466">
                  <c:v>2.9966913963089148E-2</c:v>
                </c:pt>
                <c:pt idx="467">
                  <c:v>5.7463245422860965E-2</c:v>
                </c:pt>
                <c:pt idx="468">
                  <c:v>1.6935044630998597E-2</c:v>
                </c:pt>
                <c:pt idx="469">
                  <c:v>2.0033825133197958E-2</c:v>
                </c:pt>
                <c:pt idx="470">
                  <c:v>-2.7467043554677772E-2</c:v>
                </c:pt>
                <c:pt idx="471">
                  <c:v>-1.1614976549214617E-2</c:v>
                </c:pt>
                <c:pt idx="472">
                  <c:v>-1.3309331368779986E-2</c:v>
                </c:pt>
                <c:pt idx="473">
                  <c:v>6.2653499107199195E-3</c:v>
                </c:pt>
                <c:pt idx="474">
                  <c:v>-1.2619232479690545E-2</c:v>
                </c:pt>
                <c:pt idx="475">
                  <c:v>-1.9631908145791854E-3</c:v>
                </c:pt>
                <c:pt idx="476">
                  <c:v>2.0183055933078897E-2</c:v>
                </c:pt>
                <c:pt idx="477">
                  <c:v>3.1841977546026357E-2</c:v>
                </c:pt>
                <c:pt idx="478">
                  <c:v>5.9213529962911515E-2</c:v>
                </c:pt>
                <c:pt idx="479">
                  <c:v>5.1403178459964671E-2</c:v>
                </c:pt>
                <c:pt idx="480">
                  <c:v>-2.9233176766405577E-2</c:v>
                </c:pt>
                <c:pt idx="481">
                  <c:v>-4.1341619327008416E-2</c:v>
                </c:pt>
                <c:pt idx="482">
                  <c:v>4.0997622075594542E-2</c:v>
                </c:pt>
                <c:pt idx="483">
                  <c:v>-2.4026225351747144E-2</c:v>
                </c:pt>
                <c:pt idx="484">
                  <c:v>-2.6435211855968532E-4</c:v>
                </c:pt>
                <c:pt idx="485">
                  <c:v>3.2556680172752372E-2</c:v>
                </c:pt>
                <c:pt idx="486">
                  <c:v>-5.1743791816400986E-3</c:v>
                </c:pt>
                <c:pt idx="487">
                  <c:v>6.2489175191496216E-2</c:v>
                </c:pt>
                <c:pt idx="488">
                  <c:v>-3.8930760027004574E-2</c:v>
                </c:pt>
                <c:pt idx="489">
                  <c:v>-3.271677764153047E-3</c:v>
                </c:pt>
                <c:pt idx="490">
                  <c:v>2.2242282078215325E-3</c:v>
                </c:pt>
                <c:pt idx="491">
                  <c:v>1.7782678074856229E-2</c:v>
                </c:pt>
                <c:pt idx="492">
                  <c:v>-2.4217084276669354E-2</c:v>
                </c:pt>
                <c:pt idx="493">
                  <c:v>-1.7750056331916397E-2</c:v>
                </c:pt>
                <c:pt idx="494">
                  <c:v>-9.9267107756713102E-3</c:v>
                </c:pt>
                <c:pt idx="495">
                  <c:v>-4.316515542025634E-2</c:v>
                </c:pt>
                <c:pt idx="496">
                  <c:v>-6.3423033746889956E-4</c:v>
                </c:pt>
                <c:pt idx="497">
                  <c:v>-2.5797813665244362E-2</c:v>
                </c:pt>
                <c:pt idx="498">
                  <c:v>2.0481673285480895E-2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7-495A-BF0E-48815647A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03928"/>
        <c:axId val="573000976"/>
      </c:lineChart>
      <c:catAx>
        <c:axId val="57300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000976"/>
        <c:crosses val="autoZero"/>
        <c:auto val="1"/>
        <c:lblAlgn val="ctr"/>
        <c:lblOffset val="100"/>
        <c:noMultiLvlLbl val="0"/>
      </c:catAx>
      <c:valAx>
        <c:axId val="573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00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'5'!$J$7:$J$16</c:f>
              <c:numCache>
                <c:formatCode>General</c:formatCode>
                <c:ptCount val="10"/>
                <c:pt idx="0">
                  <c:v>73</c:v>
                </c:pt>
                <c:pt idx="1">
                  <c:v>175</c:v>
                </c:pt>
                <c:pt idx="2">
                  <c:v>80</c:v>
                </c:pt>
                <c:pt idx="3">
                  <c:v>17</c:v>
                </c:pt>
                <c:pt idx="4">
                  <c:v>37</c:v>
                </c:pt>
                <c:pt idx="5">
                  <c:v>27</c:v>
                </c:pt>
                <c:pt idx="6">
                  <c:v>33</c:v>
                </c:pt>
                <c:pt idx="7">
                  <c:v>34</c:v>
                </c:pt>
                <c:pt idx="8">
                  <c:v>16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B-4D05-B7F8-7B907464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4027080"/>
        <c:axId val="614026096"/>
        <c:axId val="219635040"/>
      </c:bar3DChart>
      <c:catAx>
        <c:axId val="61402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026096"/>
        <c:crosses val="autoZero"/>
        <c:auto val="1"/>
        <c:lblAlgn val="ctr"/>
        <c:lblOffset val="100"/>
        <c:noMultiLvlLbl val="0"/>
      </c:catAx>
      <c:valAx>
        <c:axId val="6140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027080"/>
        <c:crosses val="autoZero"/>
        <c:crossBetween val="between"/>
      </c:valAx>
      <c:serAx>
        <c:axId val="21963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0260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Стандартное отклонение</a:t>
            </a:r>
            <a:r>
              <a:rPr lang="ru-RU" baseline="0"/>
              <a:t> графика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'1'!$X$26:$X$526</c:f>
              <c:numCache>
                <c:formatCode>General</c:formatCode>
                <c:ptCount val="478"/>
                <c:pt idx="0">
                  <c:v>4.4971991283464519</c:v>
                </c:pt>
                <c:pt idx="1">
                  <c:v>3.4931074990615429</c:v>
                </c:pt>
                <c:pt idx="2">
                  <c:v>2.9203510063004381</c:v>
                </c:pt>
                <c:pt idx="3">
                  <c:v>13.625947673464777</c:v>
                </c:pt>
                <c:pt idx="4">
                  <c:v>6.2154686066297673</c:v>
                </c:pt>
                <c:pt idx="5">
                  <c:v>2.9839906166072301</c:v>
                </c:pt>
                <c:pt idx="6">
                  <c:v>6.4983113191043707</c:v>
                </c:pt>
                <c:pt idx="7">
                  <c:v>2.8920667350529818</c:v>
                </c:pt>
                <c:pt idx="8">
                  <c:v>3.9951533137039976</c:v>
                </c:pt>
                <c:pt idx="9">
                  <c:v>4.214356415871829</c:v>
                </c:pt>
                <c:pt idx="10">
                  <c:v>10.069200564096443</c:v>
                </c:pt>
                <c:pt idx="11">
                  <c:v>0.13435028842544242</c:v>
                </c:pt>
                <c:pt idx="12">
                  <c:v>3.4223968209428923</c:v>
                </c:pt>
                <c:pt idx="13">
                  <c:v>3.5284628381208787</c:v>
                </c:pt>
                <c:pt idx="14">
                  <c:v>3.5355339059327378</c:v>
                </c:pt>
                <c:pt idx="15">
                  <c:v>10.606601717798213</c:v>
                </c:pt>
                <c:pt idx="16">
                  <c:v>3.4365389565666309</c:v>
                </c:pt>
                <c:pt idx="17">
                  <c:v>6.9720728624993686</c:v>
                </c:pt>
                <c:pt idx="18">
                  <c:v>5.572001435749991</c:v>
                </c:pt>
                <c:pt idx="19">
                  <c:v>3.6203867196751265</c:v>
                </c:pt>
                <c:pt idx="20">
                  <c:v>4.6386204845837531</c:v>
                </c:pt>
                <c:pt idx="21">
                  <c:v>2.0930360723121861</c:v>
                </c:pt>
                <c:pt idx="22">
                  <c:v>5.2325901807804556</c:v>
                </c:pt>
                <c:pt idx="23">
                  <c:v>2.6516504294495533</c:v>
                </c:pt>
                <c:pt idx="24">
                  <c:v>4.2072853480599495</c:v>
                </c:pt>
                <c:pt idx="25">
                  <c:v>0.70003571337468851</c:v>
                </c:pt>
                <c:pt idx="26">
                  <c:v>4.0375797205751915</c:v>
                </c:pt>
                <c:pt idx="27">
                  <c:v>1.3788582233137596</c:v>
                </c:pt>
                <c:pt idx="28">
                  <c:v>2.8496403281817875</c:v>
                </c:pt>
                <c:pt idx="29">
                  <c:v>3.9739401102684004</c:v>
                </c:pt>
                <c:pt idx="30">
                  <c:v>1.7889801564019661</c:v>
                </c:pt>
                <c:pt idx="31">
                  <c:v>0.12020815280170424</c:v>
                </c:pt>
                <c:pt idx="32">
                  <c:v>3.1395541084682694</c:v>
                </c:pt>
                <c:pt idx="33">
                  <c:v>0.98994949366117058</c:v>
                </c:pt>
                <c:pt idx="34">
                  <c:v>1.5697770542341347</c:v>
                </c:pt>
                <c:pt idx="35">
                  <c:v>2.9769195487953706</c:v>
                </c:pt>
                <c:pt idx="36">
                  <c:v>1.8172644276494223</c:v>
                </c:pt>
                <c:pt idx="37">
                  <c:v>1.9869700551342002</c:v>
                </c:pt>
                <c:pt idx="38">
                  <c:v>1.6617009357883827</c:v>
                </c:pt>
                <c:pt idx="39">
                  <c:v>5.2962297910872476</c:v>
                </c:pt>
                <c:pt idx="40">
                  <c:v>0.28284271247460296</c:v>
                </c:pt>
                <c:pt idx="41">
                  <c:v>0.91923881554251985</c:v>
                </c:pt>
                <c:pt idx="42">
                  <c:v>1.0606601717798212</c:v>
                </c:pt>
                <c:pt idx="43">
                  <c:v>0.3606244584051328</c:v>
                </c:pt>
                <c:pt idx="44">
                  <c:v>1.6192745289172084</c:v>
                </c:pt>
                <c:pt idx="45">
                  <c:v>11.462200923033921</c:v>
                </c:pt>
                <c:pt idx="46">
                  <c:v>1.5344217151748194</c:v>
                </c:pt>
                <c:pt idx="47">
                  <c:v>0.87681240867132537</c:v>
                </c:pt>
                <c:pt idx="48">
                  <c:v>0.85559920523570798</c:v>
                </c:pt>
                <c:pt idx="49">
                  <c:v>1.2869343417595116</c:v>
                </c:pt>
                <c:pt idx="50">
                  <c:v>1.7111984104714362</c:v>
                </c:pt>
                <c:pt idx="51">
                  <c:v>2.2698127676088031</c:v>
                </c:pt>
                <c:pt idx="52">
                  <c:v>4.9426764004939541</c:v>
                </c:pt>
                <c:pt idx="53">
                  <c:v>9.6166522241370629</c:v>
                </c:pt>
                <c:pt idx="54">
                  <c:v>3.3941125496954361</c:v>
                </c:pt>
                <c:pt idx="55">
                  <c:v>9.1923881554251174</c:v>
                </c:pt>
                <c:pt idx="56">
                  <c:v>9.7580735803743632</c:v>
                </c:pt>
                <c:pt idx="57">
                  <c:v>3.4082546853191542</c:v>
                </c:pt>
                <c:pt idx="58">
                  <c:v>3.5496760415564759</c:v>
                </c:pt>
                <c:pt idx="59">
                  <c:v>10.606601717798213</c:v>
                </c:pt>
                <c:pt idx="60">
                  <c:v>0.91216774773064069</c:v>
                </c:pt>
                <c:pt idx="61">
                  <c:v>8.6903423407826637</c:v>
                </c:pt>
                <c:pt idx="62">
                  <c:v>5.7275649276110308</c:v>
                </c:pt>
                <c:pt idx="63">
                  <c:v>11.030865786510137</c:v>
                </c:pt>
                <c:pt idx="64">
                  <c:v>6.5690219972230208</c:v>
                </c:pt>
                <c:pt idx="65">
                  <c:v>3.6133156518632474</c:v>
                </c:pt>
                <c:pt idx="66">
                  <c:v>14.2128463018496</c:v>
                </c:pt>
                <c:pt idx="67">
                  <c:v>7.4953318805773996</c:v>
                </c:pt>
                <c:pt idx="68">
                  <c:v>2.9557063453597734</c:v>
                </c:pt>
                <c:pt idx="69">
                  <c:v>3.4789653634378048</c:v>
                </c:pt>
                <c:pt idx="70">
                  <c:v>3.7264527368530924</c:v>
                </c:pt>
                <c:pt idx="71">
                  <c:v>8.9519718498216889</c:v>
                </c:pt>
                <c:pt idx="72">
                  <c:v>5.9467680297788625</c:v>
                </c:pt>
                <c:pt idx="73">
                  <c:v>1.1172287142747539</c:v>
                </c:pt>
                <c:pt idx="74">
                  <c:v>4.0870771952582459</c:v>
                </c:pt>
                <c:pt idx="75">
                  <c:v>0.31112698372207931</c:v>
                </c:pt>
                <c:pt idx="76">
                  <c:v>2.7152900397563449</c:v>
                </c:pt>
                <c:pt idx="77">
                  <c:v>0.7778174593051983</c:v>
                </c:pt>
                <c:pt idx="78">
                  <c:v>2.3051681066681384</c:v>
                </c:pt>
                <c:pt idx="79">
                  <c:v>12.473363620130689</c:v>
                </c:pt>
                <c:pt idx="80">
                  <c:v>8.6974134085945423</c:v>
                </c:pt>
                <c:pt idx="81">
                  <c:v>4.2426406871194457E-2</c:v>
                </c:pt>
                <c:pt idx="82">
                  <c:v>2.2910259710444203</c:v>
                </c:pt>
                <c:pt idx="83">
                  <c:v>1.2727922061357937</c:v>
                </c:pt>
                <c:pt idx="84">
                  <c:v>1.5627059864222757</c:v>
                </c:pt>
                <c:pt idx="85">
                  <c:v>3.0334880912902831</c:v>
                </c:pt>
                <c:pt idx="86">
                  <c:v>9.369164850721754</c:v>
                </c:pt>
                <c:pt idx="87">
                  <c:v>3.2880465325174502</c:v>
                </c:pt>
                <c:pt idx="88">
                  <c:v>3.4648232278140867</c:v>
                </c:pt>
                <c:pt idx="89">
                  <c:v>8.3862864248724627</c:v>
                </c:pt>
                <c:pt idx="90">
                  <c:v>2.2273863607376088</c:v>
                </c:pt>
                <c:pt idx="91">
                  <c:v>13.427957774732544</c:v>
                </c:pt>
                <c:pt idx="92">
                  <c:v>1.2515790027001963</c:v>
                </c:pt>
                <c:pt idx="93">
                  <c:v>0.19091883092037507</c:v>
                </c:pt>
                <c:pt idx="94">
                  <c:v>2.4678026663410573</c:v>
                </c:pt>
                <c:pt idx="95">
                  <c:v>9.7085761056912894</c:v>
                </c:pt>
                <c:pt idx="96">
                  <c:v>12.190520907656085</c:v>
                </c:pt>
                <c:pt idx="97">
                  <c:v>9.2418856301081913</c:v>
                </c:pt>
                <c:pt idx="98">
                  <c:v>0.6646803743153531</c:v>
                </c:pt>
                <c:pt idx="99">
                  <c:v>0.14142135623732158</c:v>
                </c:pt>
                <c:pt idx="100">
                  <c:v>1.1667261889578076</c:v>
                </c:pt>
                <c:pt idx="101">
                  <c:v>3.4223968209428723</c:v>
                </c:pt>
                <c:pt idx="102">
                  <c:v>1.8667619023324959</c:v>
                </c:pt>
                <c:pt idx="103">
                  <c:v>3.2809754647055711</c:v>
                </c:pt>
                <c:pt idx="104">
                  <c:v>0.69296464556280934</c:v>
                </c:pt>
                <c:pt idx="105">
                  <c:v>5.0911688245431339</c:v>
                </c:pt>
                <c:pt idx="106">
                  <c:v>1.0889444430272777</c:v>
                </c:pt>
                <c:pt idx="107">
                  <c:v>1.0889444430272777</c:v>
                </c:pt>
                <c:pt idx="108">
                  <c:v>2.9344931419241762</c:v>
                </c:pt>
                <c:pt idx="109">
                  <c:v>1.4142135623730951</c:v>
                </c:pt>
                <c:pt idx="110">
                  <c:v>1.1879393923934047</c:v>
                </c:pt>
                <c:pt idx="111">
                  <c:v>0.36769552621701196</c:v>
                </c:pt>
                <c:pt idx="112">
                  <c:v>10.415682886877837</c:v>
                </c:pt>
                <c:pt idx="113">
                  <c:v>0.69296464556280934</c:v>
                </c:pt>
                <c:pt idx="114">
                  <c:v>2.2839549032325612</c:v>
                </c:pt>
                <c:pt idx="115">
                  <c:v>7.0710678118650741E-2</c:v>
                </c:pt>
                <c:pt idx="116">
                  <c:v>4.9780317395532885</c:v>
                </c:pt>
                <c:pt idx="117">
                  <c:v>1.1737972567696664</c:v>
                </c:pt>
                <c:pt idx="118">
                  <c:v>3.7264527368531124</c:v>
                </c:pt>
                <c:pt idx="119">
                  <c:v>4.2284985514955471</c:v>
                </c:pt>
                <c:pt idx="120">
                  <c:v>13.039049045079935</c:v>
                </c:pt>
                <c:pt idx="121">
                  <c:v>2.4183051916579839</c:v>
                </c:pt>
                <c:pt idx="122">
                  <c:v>3.9951533137039976</c:v>
                </c:pt>
                <c:pt idx="123">
                  <c:v>2.4678026663410373</c:v>
                </c:pt>
                <c:pt idx="124">
                  <c:v>2.8708535316173842</c:v>
                </c:pt>
                <c:pt idx="125">
                  <c:v>0.91923881554249964</c:v>
                </c:pt>
                <c:pt idx="126">
                  <c:v>0.80610173055267464</c:v>
                </c:pt>
                <c:pt idx="127">
                  <c:v>1.1667261889578076</c:v>
                </c:pt>
                <c:pt idx="128">
                  <c:v>1.4707821048680076</c:v>
                </c:pt>
                <c:pt idx="129">
                  <c:v>0.22627416997971048</c:v>
                </c:pt>
                <c:pt idx="130">
                  <c:v>0.46669047558311894</c:v>
                </c:pt>
                <c:pt idx="131">
                  <c:v>0.88388347648318444</c:v>
                </c:pt>
                <c:pt idx="132">
                  <c:v>1.9445436482630056</c:v>
                </c:pt>
                <c:pt idx="133">
                  <c:v>2.1071782079359243</c:v>
                </c:pt>
                <c:pt idx="134">
                  <c:v>1.4142135623738184E-2</c:v>
                </c:pt>
                <c:pt idx="135">
                  <c:v>0.41719300090006545</c:v>
                </c:pt>
                <c:pt idx="136">
                  <c:v>4.1295036021294402</c:v>
                </c:pt>
                <c:pt idx="137">
                  <c:v>4.4406305858515189</c:v>
                </c:pt>
                <c:pt idx="138">
                  <c:v>4.0446507883870515</c:v>
                </c:pt>
                <c:pt idx="139">
                  <c:v>4.2779960261786201</c:v>
                </c:pt>
                <c:pt idx="140">
                  <c:v>0.93338095116623787</c:v>
                </c:pt>
                <c:pt idx="141">
                  <c:v>4.7446865017617199</c:v>
                </c:pt>
                <c:pt idx="142">
                  <c:v>1.6404877323527856</c:v>
                </c:pt>
                <c:pt idx="143">
                  <c:v>2.2061731573020316</c:v>
                </c:pt>
                <c:pt idx="144">
                  <c:v>3.9103004999616089</c:v>
                </c:pt>
                <c:pt idx="145">
                  <c:v>0.30405591591022024</c:v>
                </c:pt>
                <c:pt idx="146">
                  <c:v>3.8183766184073606</c:v>
                </c:pt>
                <c:pt idx="147">
                  <c:v>1.0111626970967678</c:v>
                </c:pt>
                <c:pt idx="148">
                  <c:v>2.0930360723121861</c:v>
                </c:pt>
                <c:pt idx="149">
                  <c:v>0.5868986283848433</c:v>
                </c:pt>
                <c:pt idx="150">
                  <c:v>6.3639610306791689E-2</c:v>
                </c:pt>
                <c:pt idx="151">
                  <c:v>3.4931074990615429</c:v>
                </c:pt>
                <c:pt idx="152">
                  <c:v>0.45961940777125992</c:v>
                </c:pt>
                <c:pt idx="153">
                  <c:v>3.0193459556665649</c:v>
                </c:pt>
                <c:pt idx="154">
                  <c:v>0.31819805153393838</c:v>
                </c:pt>
                <c:pt idx="155">
                  <c:v>1.4283556979968131</c:v>
                </c:pt>
                <c:pt idx="156">
                  <c:v>2.913279938488579</c:v>
                </c:pt>
                <c:pt idx="157">
                  <c:v>3.2526911934581144</c:v>
                </c:pt>
                <c:pt idx="158">
                  <c:v>2.6092240225783589</c:v>
                </c:pt>
                <c:pt idx="159">
                  <c:v>1.9940411229460593</c:v>
                </c:pt>
                <c:pt idx="160">
                  <c:v>1.4566399692442895</c:v>
                </c:pt>
                <c:pt idx="161">
                  <c:v>0.72124891681028569</c:v>
                </c:pt>
                <c:pt idx="162">
                  <c:v>7.6155400333791237</c:v>
                </c:pt>
                <c:pt idx="163">
                  <c:v>3.0547012947258807</c:v>
                </c:pt>
                <c:pt idx="164">
                  <c:v>4.3133513652379358</c:v>
                </c:pt>
                <c:pt idx="165">
                  <c:v>2.5314422766478493</c:v>
                </c:pt>
                <c:pt idx="166">
                  <c:v>2.6870057685088784</c:v>
                </c:pt>
                <c:pt idx="167">
                  <c:v>4.6598336880193507</c:v>
                </c:pt>
                <c:pt idx="168">
                  <c:v>1.9162593770155394</c:v>
                </c:pt>
                <c:pt idx="169">
                  <c:v>4.157787873376896</c:v>
                </c:pt>
                <c:pt idx="170">
                  <c:v>2.9627774131716325</c:v>
                </c:pt>
                <c:pt idx="171">
                  <c:v>5.2325901807804458</c:v>
                </c:pt>
                <c:pt idx="172">
                  <c:v>3.8820162287141424</c:v>
                </c:pt>
                <c:pt idx="173">
                  <c:v>2.4041630560342657</c:v>
                </c:pt>
                <c:pt idx="174">
                  <c:v>4.3487067042972711</c:v>
                </c:pt>
                <c:pt idx="175">
                  <c:v>5.2679455198397811</c:v>
                </c:pt>
                <c:pt idx="176">
                  <c:v>0.14142135623731153</c:v>
                </c:pt>
                <c:pt idx="177">
                  <c:v>0.35355339059327379</c:v>
                </c:pt>
                <c:pt idx="178">
                  <c:v>3.1607673119038666</c:v>
                </c:pt>
                <c:pt idx="179">
                  <c:v>5.8548441482246147</c:v>
                </c:pt>
                <c:pt idx="180">
                  <c:v>5.4305800795126897</c:v>
                </c:pt>
                <c:pt idx="181">
                  <c:v>0.48790367901871617</c:v>
                </c:pt>
                <c:pt idx="182">
                  <c:v>0.27577164466276399</c:v>
                </c:pt>
                <c:pt idx="183">
                  <c:v>0.14849242404916049</c:v>
                </c:pt>
                <c:pt idx="184">
                  <c:v>1.803122292025684</c:v>
                </c:pt>
                <c:pt idx="185">
                  <c:v>1.6334166645409265</c:v>
                </c:pt>
                <c:pt idx="186">
                  <c:v>0.84852813742384892</c:v>
                </c:pt>
                <c:pt idx="187">
                  <c:v>7.1205652865485289</c:v>
                </c:pt>
                <c:pt idx="188">
                  <c:v>0.26870057685088483</c:v>
                </c:pt>
                <c:pt idx="189">
                  <c:v>3.7900923471599044</c:v>
                </c:pt>
                <c:pt idx="190">
                  <c:v>1.8667619023324959</c:v>
                </c:pt>
                <c:pt idx="191">
                  <c:v>0.15556349186103965</c:v>
                </c:pt>
                <c:pt idx="192">
                  <c:v>5.9184837585314058</c:v>
                </c:pt>
                <c:pt idx="193">
                  <c:v>2.7435743110038011</c:v>
                </c:pt>
                <c:pt idx="194">
                  <c:v>4.9638896039295508</c:v>
                </c:pt>
                <c:pt idx="195">
                  <c:v>0.25455844122714666</c:v>
                </c:pt>
                <c:pt idx="196">
                  <c:v>2.0435385976291127</c:v>
                </c:pt>
                <c:pt idx="197">
                  <c:v>0.28991378028650217</c:v>
                </c:pt>
                <c:pt idx="198">
                  <c:v>1.7324116139070533</c:v>
                </c:pt>
                <c:pt idx="199">
                  <c:v>4.5891230099006997</c:v>
                </c:pt>
                <c:pt idx="200">
                  <c:v>3.9739401102684004</c:v>
                </c:pt>
                <c:pt idx="201">
                  <c:v>2.8991378028648409</c:v>
                </c:pt>
                <c:pt idx="202">
                  <c:v>5.7417070632347684</c:v>
                </c:pt>
                <c:pt idx="203">
                  <c:v>1.7606958851545098</c:v>
                </c:pt>
                <c:pt idx="204">
                  <c:v>0.18384776310849593</c:v>
                </c:pt>
                <c:pt idx="205">
                  <c:v>0.6646803743153531</c:v>
                </c:pt>
                <c:pt idx="206">
                  <c:v>1.7465537495307715</c:v>
                </c:pt>
                <c:pt idx="207">
                  <c:v>6.7175144212722016</c:v>
                </c:pt>
                <c:pt idx="208">
                  <c:v>1.1030865786510158</c:v>
                </c:pt>
                <c:pt idx="209">
                  <c:v>0.89095454429504339</c:v>
                </c:pt>
                <c:pt idx="210">
                  <c:v>1.7111984104714564</c:v>
                </c:pt>
                <c:pt idx="211">
                  <c:v>0.23334523779154942</c:v>
                </c:pt>
                <c:pt idx="212">
                  <c:v>7.0498546084298779</c:v>
                </c:pt>
                <c:pt idx="213">
                  <c:v>10.740952006223646</c:v>
                </c:pt>
                <c:pt idx="214">
                  <c:v>3.8254476862192299</c:v>
                </c:pt>
                <c:pt idx="215">
                  <c:v>4.3204224330498056</c:v>
                </c:pt>
                <c:pt idx="216">
                  <c:v>5.8265598769771483</c:v>
                </c:pt>
                <c:pt idx="217">
                  <c:v>3.1961226509632019</c:v>
                </c:pt>
                <c:pt idx="218">
                  <c:v>2.4536605307173192</c:v>
                </c:pt>
                <c:pt idx="219">
                  <c:v>7.0710678118650741E-2</c:v>
                </c:pt>
                <c:pt idx="220">
                  <c:v>6.0104076400856536</c:v>
                </c:pt>
                <c:pt idx="221">
                  <c:v>1.131370849898472</c:v>
                </c:pt>
                <c:pt idx="222">
                  <c:v>6.1023315216399014</c:v>
                </c:pt>
                <c:pt idx="223">
                  <c:v>6.1235447250754991</c:v>
                </c:pt>
                <c:pt idx="224">
                  <c:v>7.0710678118791415E-3</c:v>
                </c:pt>
                <c:pt idx="225">
                  <c:v>1.8384776310850397</c:v>
                </c:pt>
                <c:pt idx="226">
                  <c:v>1.6051323932934702</c:v>
                </c:pt>
                <c:pt idx="227">
                  <c:v>1.7182694782833154</c:v>
                </c:pt>
                <c:pt idx="228">
                  <c:v>0.56568542494924612</c:v>
                </c:pt>
                <c:pt idx="229">
                  <c:v>2.6799347006970096</c:v>
                </c:pt>
                <c:pt idx="230">
                  <c:v>0.18384776310849593</c:v>
                </c:pt>
                <c:pt idx="231">
                  <c:v>0.69296464556280934</c:v>
                </c:pt>
                <c:pt idx="232">
                  <c:v>6.2861792847484184</c:v>
                </c:pt>
                <c:pt idx="233">
                  <c:v>2.9274220741122972</c:v>
                </c:pt>
                <c:pt idx="234">
                  <c:v>2.5597265478953055</c:v>
                </c:pt>
                <c:pt idx="235">
                  <c:v>3.5001785668734122</c:v>
                </c:pt>
                <c:pt idx="236">
                  <c:v>4.3274935008616637</c:v>
                </c:pt>
                <c:pt idx="237">
                  <c:v>1.6475588001646646</c:v>
                </c:pt>
                <c:pt idx="238">
                  <c:v>2.1566756826189781</c:v>
                </c:pt>
                <c:pt idx="239">
                  <c:v>4.985102807365168</c:v>
                </c:pt>
                <c:pt idx="240">
                  <c:v>1.0182337649086268</c:v>
                </c:pt>
                <c:pt idx="241">
                  <c:v>1.1101576464628748</c:v>
                </c:pt>
                <c:pt idx="242">
                  <c:v>0.79195959492893642</c:v>
                </c:pt>
                <c:pt idx="243">
                  <c:v>0.92630988335437892</c:v>
                </c:pt>
                <c:pt idx="244">
                  <c:v>1.8314065632731604</c:v>
                </c:pt>
                <c:pt idx="245">
                  <c:v>0.98287842584929141</c:v>
                </c:pt>
                <c:pt idx="246">
                  <c:v>0.43133513652378358</c:v>
                </c:pt>
                <c:pt idx="247">
                  <c:v>5.3103719267109657</c:v>
                </c:pt>
                <c:pt idx="248">
                  <c:v>2.1213203435596424</c:v>
                </c:pt>
                <c:pt idx="249">
                  <c:v>1.421284630184954</c:v>
                </c:pt>
                <c:pt idx="250">
                  <c:v>1.7819090885900868</c:v>
                </c:pt>
                <c:pt idx="251">
                  <c:v>1.5202795795510611</c:v>
                </c:pt>
                <c:pt idx="252">
                  <c:v>1.6687720036002618</c:v>
                </c:pt>
                <c:pt idx="253">
                  <c:v>4.2497117549311447</c:v>
                </c:pt>
                <c:pt idx="254">
                  <c:v>2.9769195487953506</c:v>
                </c:pt>
                <c:pt idx="255">
                  <c:v>2.8991378028648409</c:v>
                </c:pt>
                <c:pt idx="256">
                  <c:v>3.0334880912902831</c:v>
                </c:pt>
                <c:pt idx="257">
                  <c:v>8.0539462377147668</c:v>
                </c:pt>
                <c:pt idx="258">
                  <c:v>5.5861435713737295</c:v>
                </c:pt>
                <c:pt idx="259">
                  <c:v>2.2839549032325612</c:v>
                </c:pt>
                <c:pt idx="260">
                  <c:v>6.3710320984908071</c:v>
                </c:pt>
                <c:pt idx="261">
                  <c:v>5.5012907576313408</c:v>
                </c:pt>
                <c:pt idx="262">
                  <c:v>7.6367532368147213</c:v>
                </c:pt>
                <c:pt idx="263">
                  <c:v>3.1112698372208132</c:v>
                </c:pt>
                <c:pt idx="264">
                  <c:v>3.5708892449920731</c:v>
                </c:pt>
                <c:pt idx="265">
                  <c:v>0.58689862838482321</c:v>
                </c:pt>
                <c:pt idx="266">
                  <c:v>7.2973419818451655</c:v>
                </c:pt>
                <c:pt idx="267">
                  <c:v>4.1012193308819835</c:v>
                </c:pt>
                <c:pt idx="268">
                  <c:v>0.79195959492893642</c:v>
                </c:pt>
                <c:pt idx="269">
                  <c:v>6.406387437550122</c:v>
                </c:pt>
                <c:pt idx="270">
                  <c:v>2.8708535316173842</c:v>
                </c:pt>
                <c:pt idx="271">
                  <c:v>0.91923881554251985</c:v>
                </c:pt>
                <c:pt idx="272">
                  <c:v>3.2456201256462354</c:v>
                </c:pt>
                <c:pt idx="273">
                  <c:v>0.2757716446627439</c:v>
                </c:pt>
                <c:pt idx="274">
                  <c:v>1.4283556979968333</c:v>
                </c:pt>
                <c:pt idx="275">
                  <c:v>1.7960512242138451</c:v>
                </c:pt>
                <c:pt idx="276">
                  <c:v>2.9557063453597534</c:v>
                </c:pt>
                <c:pt idx="277">
                  <c:v>6.9296464556281734</c:v>
                </c:pt>
                <c:pt idx="278">
                  <c:v>2.4041630560342657</c:v>
                </c:pt>
                <c:pt idx="279">
                  <c:v>2.1213203435596424</c:v>
                </c:pt>
                <c:pt idx="280">
                  <c:v>1.2374368670764582</c:v>
                </c:pt>
                <c:pt idx="281">
                  <c:v>1.3930003589374977</c:v>
                </c:pt>
                <c:pt idx="282">
                  <c:v>0.60104076400856143</c:v>
                </c:pt>
                <c:pt idx="283">
                  <c:v>0.30405591591022024</c:v>
                </c:pt>
                <c:pt idx="284">
                  <c:v>0.2121320343559723</c:v>
                </c:pt>
                <c:pt idx="285">
                  <c:v>5.0840977567312748</c:v>
                </c:pt>
                <c:pt idx="286">
                  <c:v>4.3062802974260768</c:v>
                </c:pt>
                <c:pt idx="287">
                  <c:v>0.82024386617639278</c:v>
                </c:pt>
                <c:pt idx="288">
                  <c:v>2.4465894629054601</c:v>
                </c:pt>
                <c:pt idx="289">
                  <c:v>3.1890515831513429</c:v>
                </c:pt>
                <c:pt idx="290">
                  <c:v>4.4618437892871166</c:v>
                </c:pt>
                <c:pt idx="291">
                  <c:v>2.6870057685088686</c:v>
                </c:pt>
                <c:pt idx="292">
                  <c:v>0.28284271247462306</c:v>
                </c:pt>
                <c:pt idx="293">
                  <c:v>2.0506096654409918</c:v>
                </c:pt>
                <c:pt idx="294">
                  <c:v>3.9951533137039976</c:v>
                </c:pt>
                <c:pt idx="295">
                  <c:v>1.6617009357883827</c:v>
                </c:pt>
                <c:pt idx="296">
                  <c:v>8.7044844764064013</c:v>
                </c:pt>
                <c:pt idx="297">
                  <c:v>1.9869700551342002</c:v>
                </c:pt>
                <c:pt idx="298">
                  <c:v>1.4566399692442895</c:v>
                </c:pt>
                <c:pt idx="299">
                  <c:v>2.255670631985085</c:v>
                </c:pt>
                <c:pt idx="300">
                  <c:v>1.4142135623730951</c:v>
                </c:pt>
                <c:pt idx="301">
                  <c:v>1.2374368670764582</c:v>
                </c:pt>
                <c:pt idx="302">
                  <c:v>8.5206367132979057</c:v>
                </c:pt>
                <c:pt idx="303">
                  <c:v>5.2325901807804556</c:v>
                </c:pt>
                <c:pt idx="304">
                  <c:v>2.0859650045003271</c:v>
                </c:pt>
                <c:pt idx="305">
                  <c:v>2.7577164466275192</c:v>
                </c:pt>
                <c:pt idx="306">
                  <c:v>1.0960155108391567</c:v>
                </c:pt>
                <c:pt idx="307">
                  <c:v>1.5768481220459938</c:v>
                </c:pt>
                <c:pt idx="308">
                  <c:v>1.1384419177103511</c:v>
                </c:pt>
                <c:pt idx="309">
                  <c:v>0.10606601717798615</c:v>
                </c:pt>
                <c:pt idx="310">
                  <c:v>7.6650375080621771</c:v>
                </c:pt>
                <c:pt idx="311">
                  <c:v>5.1618795026618045</c:v>
                </c:pt>
                <c:pt idx="312">
                  <c:v>2.9698484809834915</c:v>
                </c:pt>
                <c:pt idx="313">
                  <c:v>1.5344217151747992</c:v>
                </c:pt>
                <c:pt idx="314">
                  <c:v>2.2132442251138906</c:v>
                </c:pt>
                <c:pt idx="315">
                  <c:v>3.740594872476831</c:v>
                </c:pt>
                <c:pt idx="316">
                  <c:v>1.4707821048680076</c:v>
                </c:pt>
                <c:pt idx="317">
                  <c:v>5.2962297910872476</c:v>
                </c:pt>
                <c:pt idx="318">
                  <c:v>1.3152186130069679</c:v>
                </c:pt>
                <c:pt idx="319">
                  <c:v>4.4901280605345724</c:v>
                </c:pt>
                <c:pt idx="320">
                  <c:v>3.2597622612699939</c:v>
                </c:pt>
                <c:pt idx="321">
                  <c:v>0.82024386617639278</c:v>
                </c:pt>
                <c:pt idx="322">
                  <c:v>1.0606601717798212</c:v>
                </c:pt>
                <c:pt idx="323">
                  <c:v>1.6192745289172084</c:v>
                </c:pt>
                <c:pt idx="324">
                  <c:v>9.3408805794742786</c:v>
                </c:pt>
                <c:pt idx="325">
                  <c:v>5.1406662992262078</c:v>
                </c:pt>
                <c:pt idx="326">
                  <c:v>6.5053823869162288</c:v>
                </c:pt>
                <c:pt idx="327">
                  <c:v>0.41012193308818634</c:v>
                </c:pt>
                <c:pt idx="328">
                  <c:v>9.2984541726031029</c:v>
                </c:pt>
                <c:pt idx="329">
                  <c:v>2.2485995641732259</c:v>
                </c:pt>
                <c:pt idx="330">
                  <c:v>4.574980874276962</c:v>
                </c:pt>
                <c:pt idx="331">
                  <c:v>0.68589357775095028</c:v>
                </c:pt>
                <c:pt idx="332">
                  <c:v>2.2061731573020316</c:v>
                </c:pt>
                <c:pt idx="333">
                  <c:v>1.3647160876900415</c:v>
                </c:pt>
                <c:pt idx="334">
                  <c:v>0.84852813742384892</c:v>
                </c:pt>
                <c:pt idx="335">
                  <c:v>0.15556349186103965</c:v>
                </c:pt>
                <c:pt idx="336">
                  <c:v>5.0204581464244837</c:v>
                </c:pt>
                <c:pt idx="337">
                  <c:v>4.7871129086329338</c:v>
                </c:pt>
                <c:pt idx="338">
                  <c:v>2.3334523779155947</c:v>
                </c:pt>
                <c:pt idx="339">
                  <c:v>1.2727922061357937</c:v>
                </c:pt>
                <c:pt idx="340">
                  <c:v>1.6475588001646646</c:v>
                </c:pt>
                <c:pt idx="341">
                  <c:v>0.72831998462214476</c:v>
                </c:pt>
                <c:pt idx="342">
                  <c:v>0.42426406871194461</c:v>
                </c:pt>
                <c:pt idx="343">
                  <c:v>0.45961940777123983</c:v>
                </c:pt>
                <c:pt idx="344">
                  <c:v>2.1142492757477633</c:v>
                </c:pt>
                <c:pt idx="345">
                  <c:v>1.4637110370561486</c:v>
                </c:pt>
                <c:pt idx="346">
                  <c:v>0.16263455967289869</c:v>
                </c:pt>
                <c:pt idx="347">
                  <c:v>1.2727922061357735</c:v>
                </c:pt>
                <c:pt idx="348">
                  <c:v>0.84852813742384892</c:v>
                </c:pt>
                <c:pt idx="349">
                  <c:v>7.0710678118650741E-2</c:v>
                </c:pt>
                <c:pt idx="350">
                  <c:v>0.87681240867130517</c:v>
                </c:pt>
                <c:pt idx="351">
                  <c:v>2.8284271247456274E-2</c:v>
                </c:pt>
                <c:pt idx="352">
                  <c:v>3.4648232278140867</c:v>
                </c:pt>
                <c:pt idx="353">
                  <c:v>5.642712113868642</c:v>
                </c:pt>
                <c:pt idx="354">
                  <c:v>0.65053823869161487</c:v>
                </c:pt>
                <c:pt idx="355">
                  <c:v>3.0759144981614774</c:v>
                </c:pt>
                <c:pt idx="356">
                  <c:v>0.73539105243400382</c:v>
                </c:pt>
                <c:pt idx="357">
                  <c:v>0.45254833995940086</c:v>
                </c:pt>
                <c:pt idx="358">
                  <c:v>2.2698127676088031</c:v>
                </c:pt>
                <c:pt idx="359">
                  <c:v>5.0558134854837986</c:v>
                </c:pt>
                <c:pt idx="360">
                  <c:v>3.8890872965260113</c:v>
                </c:pt>
                <c:pt idx="361">
                  <c:v>0.31819805153395841</c:v>
                </c:pt>
                <c:pt idx="362">
                  <c:v>2.7223611075682039</c:v>
                </c:pt>
                <c:pt idx="363">
                  <c:v>5.8336309447890171</c:v>
                </c:pt>
                <c:pt idx="364">
                  <c:v>3.1041987694089541</c:v>
                </c:pt>
                <c:pt idx="365">
                  <c:v>3.3516861428242417</c:v>
                </c:pt>
                <c:pt idx="366">
                  <c:v>6.2578950135009421</c:v>
                </c:pt>
                <c:pt idx="367">
                  <c:v>1.6829141392239799</c:v>
                </c:pt>
                <c:pt idx="368">
                  <c:v>0.96873629022557328</c:v>
                </c:pt>
                <c:pt idx="369">
                  <c:v>1.3788582233137596</c:v>
                </c:pt>
                <c:pt idx="370">
                  <c:v>4.2567828227430233</c:v>
                </c:pt>
                <c:pt idx="371">
                  <c:v>0.11313708498984519</c:v>
                </c:pt>
                <c:pt idx="372">
                  <c:v>0.78488852711707746</c:v>
                </c:pt>
                <c:pt idx="373">
                  <c:v>1.5202795795510813</c:v>
                </c:pt>
                <c:pt idx="374">
                  <c:v>0.57982756057296414</c:v>
                </c:pt>
                <c:pt idx="375">
                  <c:v>4.150716805565037</c:v>
                </c:pt>
                <c:pt idx="376">
                  <c:v>0.10606601717798615</c:v>
                </c:pt>
                <c:pt idx="377">
                  <c:v>9.7227182413150288</c:v>
                </c:pt>
                <c:pt idx="378">
                  <c:v>1.6546298679765237</c:v>
                </c:pt>
                <c:pt idx="379">
                  <c:v>1.3505739520663034</c:v>
                </c:pt>
                <c:pt idx="380">
                  <c:v>5.8760573516602115</c:v>
                </c:pt>
                <c:pt idx="381">
                  <c:v>1.4071424945612259</c:v>
                </c:pt>
                <c:pt idx="382">
                  <c:v>1.7748380207782379</c:v>
                </c:pt>
                <c:pt idx="383">
                  <c:v>0.57275649276110507</c:v>
                </c:pt>
                <c:pt idx="384">
                  <c:v>3.1678383797157355</c:v>
                </c:pt>
                <c:pt idx="385">
                  <c:v>2.1778888860545651</c:v>
                </c:pt>
                <c:pt idx="386">
                  <c:v>0.43133513652379357</c:v>
                </c:pt>
                <c:pt idx="387">
                  <c:v>3.1890515831513331</c:v>
                </c:pt>
                <c:pt idx="388">
                  <c:v>1.4142135623730951</c:v>
                </c:pt>
                <c:pt idx="389">
                  <c:v>4.2779960261786103</c:v>
                </c:pt>
                <c:pt idx="390">
                  <c:v>1.4495689014324205</c:v>
                </c:pt>
                <c:pt idx="391">
                  <c:v>1.8031222920256942</c:v>
                </c:pt>
                <c:pt idx="392">
                  <c:v>1.781909088590097</c:v>
                </c:pt>
                <c:pt idx="393">
                  <c:v>0.65760930650349403</c:v>
                </c:pt>
                <c:pt idx="394">
                  <c:v>1.308147545195109</c:v>
                </c:pt>
                <c:pt idx="395">
                  <c:v>0.31819805153393838</c:v>
                </c:pt>
                <c:pt idx="396">
                  <c:v>2.078893936688448</c:v>
                </c:pt>
                <c:pt idx="397">
                  <c:v>1.5273506473629404</c:v>
                </c:pt>
                <c:pt idx="398">
                  <c:v>0.38890872965259915</c:v>
                </c:pt>
                <c:pt idx="399">
                  <c:v>0.17677669529663689</c:v>
                </c:pt>
                <c:pt idx="400">
                  <c:v>0.89802561210691256</c:v>
                </c:pt>
                <c:pt idx="401">
                  <c:v>2.3970919882223964</c:v>
                </c:pt>
                <c:pt idx="402">
                  <c:v>0.11313708498984519</c:v>
                </c:pt>
                <c:pt idx="403">
                  <c:v>0.53740115370177977</c:v>
                </c:pt>
                <c:pt idx="404">
                  <c:v>2.8284271247456274E-2</c:v>
                </c:pt>
                <c:pt idx="405">
                  <c:v>4.6669047558312098</c:v>
                </c:pt>
                <c:pt idx="406">
                  <c:v>2.0152543263816565</c:v>
                </c:pt>
                <c:pt idx="407">
                  <c:v>2.7718585822512574</c:v>
                </c:pt>
                <c:pt idx="408">
                  <c:v>0.38890872965258905</c:v>
                </c:pt>
                <c:pt idx="409">
                  <c:v>0.29698484809836123</c:v>
                </c:pt>
                <c:pt idx="410">
                  <c:v>2.0506096654409918</c:v>
                </c:pt>
                <c:pt idx="411">
                  <c:v>2.1778888860545753</c:v>
                </c:pt>
                <c:pt idx="412">
                  <c:v>1.3576450198781624</c:v>
                </c:pt>
                <c:pt idx="413">
                  <c:v>4.6810468914549475</c:v>
                </c:pt>
                <c:pt idx="414">
                  <c:v>4.8578235867515849</c:v>
                </c:pt>
                <c:pt idx="415">
                  <c:v>3.6345288552988446</c:v>
                </c:pt>
                <c:pt idx="416">
                  <c:v>1.3717871555019006</c:v>
                </c:pt>
                <c:pt idx="417">
                  <c:v>2.255670631985085</c:v>
                </c:pt>
                <c:pt idx="418">
                  <c:v>5.9679812332144602</c:v>
                </c:pt>
                <c:pt idx="419">
                  <c:v>1.0606601717798212</c:v>
                </c:pt>
                <c:pt idx="420">
                  <c:v>6.3003214203721356</c:v>
                </c:pt>
                <c:pt idx="421">
                  <c:v>5.2325901807804556</c:v>
                </c:pt>
                <c:pt idx="422">
                  <c:v>0.87681240867132537</c:v>
                </c:pt>
                <c:pt idx="423">
                  <c:v>0.84145706961198996</c:v>
                </c:pt>
                <c:pt idx="424">
                  <c:v>0.70710678118654757</c:v>
                </c:pt>
                <c:pt idx="425">
                  <c:v>0.23334523779156952</c:v>
                </c:pt>
                <c:pt idx="426">
                  <c:v>0.5868986283848433</c:v>
                </c:pt>
                <c:pt idx="427">
                  <c:v>0.76367532368148017</c:v>
                </c:pt>
                <c:pt idx="428">
                  <c:v>1.2869343417595116</c:v>
                </c:pt>
                <c:pt idx="429">
                  <c:v>1.4142135623738184E-2</c:v>
                </c:pt>
                <c:pt idx="430">
                  <c:v>0.45961940777125992</c:v>
                </c:pt>
                <c:pt idx="431">
                  <c:v>4.9285342648702359</c:v>
                </c:pt>
                <c:pt idx="432">
                  <c:v>3.5708892449920531</c:v>
                </c:pt>
                <c:pt idx="433">
                  <c:v>0.39597979746446821</c:v>
                </c:pt>
                <c:pt idx="434">
                  <c:v>0.77074639149333923</c:v>
                </c:pt>
                <c:pt idx="435">
                  <c:v>5.656854249493265E-2</c:v>
                </c:pt>
                <c:pt idx="436">
                  <c:v>4.4901280605345928</c:v>
                </c:pt>
                <c:pt idx="437">
                  <c:v>0.68589357775095028</c:v>
                </c:pt>
                <c:pt idx="438">
                  <c:v>3.0052038200428268</c:v>
                </c:pt>
                <c:pt idx="439">
                  <c:v>2.7930717856868745</c:v>
                </c:pt>
                <c:pt idx="440">
                  <c:v>1.3505739520663034</c:v>
                </c:pt>
                <c:pt idx="441">
                  <c:v>7.3539105243400984</c:v>
                </c:pt>
                <c:pt idx="442">
                  <c:v>1.0748023074035595</c:v>
                </c:pt>
                <c:pt idx="443">
                  <c:v>3.1112698372207932</c:v>
                </c:pt>
                <c:pt idx="444">
                  <c:v>1.7041273426595971</c:v>
                </c:pt>
                <c:pt idx="445">
                  <c:v>2.6799347006970295</c:v>
                </c:pt>
                <c:pt idx="446">
                  <c:v>1.8314065632731604</c:v>
                </c:pt>
                <c:pt idx="447">
                  <c:v>4.4901280605345724</c:v>
                </c:pt>
                <c:pt idx="448">
                  <c:v>0.8131727983645135</c:v>
                </c:pt>
                <c:pt idx="449">
                  <c:v>2.36880771697493</c:v>
                </c:pt>
                <c:pt idx="450">
                  <c:v>4.5891230099006801</c:v>
                </c:pt>
                <c:pt idx="451">
                  <c:v>2.8072139213106131</c:v>
                </c:pt>
                <c:pt idx="452">
                  <c:v>5.57907250356185</c:v>
                </c:pt>
                <c:pt idx="453">
                  <c:v>2.4748737341529163</c:v>
                </c:pt>
                <c:pt idx="454">
                  <c:v>4.0163665171395948</c:v>
                </c:pt>
                <c:pt idx="455">
                  <c:v>6.2366818100653445</c:v>
                </c:pt>
                <c:pt idx="456">
                  <c:v>0.85559920523572819</c:v>
                </c:pt>
                <c:pt idx="457">
                  <c:v>0.36769552621701196</c:v>
                </c:pt>
                <c:pt idx="458">
                  <c:v>2.1213203435597232E-2</c:v>
                </c:pt>
                <c:pt idx="459">
                  <c:v>0.96873629022557328</c:v>
                </c:pt>
                <c:pt idx="460">
                  <c:v>6.7175144212722016</c:v>
                </c:pt>
                <c:pt idx="461">
                  <c:v>1.2091525958290019</c:v>
                </c:pt>
                <c:pt idx="462">
                  <c:v>5.3740115370177568</c:v>
                </c:pt>
                <c:pt idx="463">
                  <c:v>3.0264170234784245</c:v>
                </c:pt>
                <c:pt idx="464">
                  <c:v>1.7394826817189126</c:v>
                </c:pt>
                <c:pt idx="465">
                  <c:v>3.9385847712090647</c:v>
                </c:pt>
                <c:pt idx="466">
                  <c:v>1.308147545195109</c:v>
                </c:pt>
                <c:pt idx="467">
                  <c:v>1.2727922061357937</c:v>
                </c:pt>
                <c:pt idx="468">
                  <c:v>2.5597265478953055</c:v>
                </c:pt>
                <c:pt idx="469">
                  <c:v>0.36062445840515289</c:v>
                </c:pt>
                <c:pt idx="470">
                  <c:v>2.4960869375885135</c:v>
                </c:pt>
                <c:pt idx="471">
                  <c:v>0.53740115370178976</c:v>
                </c:pt>
                <c:pt idx="472">
                  <c:v>3.1112698372208132</c:v>
                </c:pt>
                <c:pt idx="473">
                  <c:v>1.4637110370561686</c:v>
                </c:pt>
                <c:pt idx="474">
                  <c:v>3.4011836175072951</c:v>
                </c:pt>
                <c:pt idx="475">
                  <c:v>1.8809040379562141</c:v>
                </c:pt>
                <c:pt idx="476">
                  <c:v>1.6051323932934702</c:v>
                </c:pt>
                <c:pt idx="477">
                  <c:v>1.895046173579932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D-4E74-86C6-56B2F4A3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864104"/>
        <c:axId val="378862536"/>
      </c:lineChart>
      <c:catAx>
        <c:axId val="37886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862536"/>
        <c:crosses val="autoZero"/>
        <c:auto val="1"/>
        <c:lblAlgn val="ctr"/>
        <c:lblOffset val="100"/>
        <c:noMultiLvlLbl val="0"/>
      </c:catAx>
      <c:valAx>
        <c:axId val="3788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864104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'5'!$M$7:$M$16</c:f>
              <c:numCache>
                <c:formatCode>General</c:formatCode>
                <c:ptCount val="10"/>
                <c:pt idx="0">
                  <c:v>127</c:v>
                </c:pt>
                <c:pt idx="1">
                  <c:v>167</c:v>
                </c:pt>
                <c:pt idx="2">
                  <c:v>95</c:v>
                </c:pt>
                <c:pt idx="3">
                  <c:v>61</c:v>
                </c:pt>
                <c:pt idx="4">
                  <c:v>20</c:v>
                </c:pt>
                <c:pt idx="5">
                  <c:v>14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D-4373-A59B-9AFDC6AD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379304"/>
        <c:axId val="532377992"/>
      </c:barChart>
      <c:catAx>
        <c:axId val="53237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77992"/>
        <c:crosses val="autoZero"/>
        <c:auto val="1"/>
        <c:lblAlgn val="ctr"/>
        <c:lblOffset val="100"/>
        <c:noMultiLvlLbl val="0"/>
      </c:catAx>
      <c:valAx>
        <c:axId val="5323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7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Абсолют</a:t>
            </a:r>
          </a:p>
        </c:rich>
      </c:tx>
      <c:layout>
        <c:manualLayout>
          <c:xMode val="edge"/>
          <c:yMode val="edge"/>
          <c:x val="0.152915034464958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'5'!$P$7:$P$16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214</c:v>
                </c:pt>
                <c:pt idx="9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9-46DE-B0D5-C523CFD3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622616"/>
        <c:axId val="680623272"/>
      </c:barChart>
      <c:catAx>
        <c:axId val="68062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623272"/>
        <c:crosses val="autoZero"/>
        <c:auto val="1"/>
        <c:lblAlgn val="ctr"/>
        <c:lblOffset val="100"/>
        <c:noMultiLvlLbl val="0"/>
      </c:catAx>
      <c:valAx>
        <c:axId val="68062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62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'5'!$S$7:$S$16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33</c:v>
                </c:pt>
                <c:pt idx="8">
                  <c:v>432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F-4283-AAF8-9A57D741A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925576"/>
        <c:axId val="609925904"/>
      </c:barChart>
      <c:catAx>
        <c:axId val="60992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925904"/>
        <c:crosses val="autoZero"/>
        <c:auto val="1"/>
        <c:lblAlgn val="ctr"/>
        <c:lblOffset val="100"/>
        <c:noMultiLvlLbl val="0"/>
      </c:catAx>
      <c:valAx>
        <c:axId val="6099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92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логдоход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'5'!$V$7:$V$16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13</c:v>
                </c:pt>
                <c:pt idx="4">
                  <c:v>70</c:v>
                </c:pt>
                <c:pt idx="5">
                  <c:v>203</c:v>
                </c:pt>
                <c:pt idx="6">
                  <c:v>148</c:v>
                </c:pt>
                <c:pt idx="7">
                  <c:v>42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D-4317-96D9-20B218F3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77168"/>
        <c:axId val="521278808"/>
      </c:barChart>
      <c:catAx>
        <c:axId val="5212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78808"/>
        <c:crosses val="autoZero"/>
        <c:auto val="1"/>
        <c:lblAlgn val="ctr"/>
        <c:lblOffset val="100"/>
        <c:noMultiLvlLbl val="0"/>
      </c:catAx>
      <c:valAx>
        <c:axId val="5212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7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</a:t>
            </a:r>
            <a:r>
              <a:rPr lang="ru-RU" baseline="0"/>
              <a:t> 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'5'!$Y$7:$Y$16</c:f>
              <c:numCache>
                <c:formatCode>General</c:formatCode>
                <c:ptCount val="10"/>
                <c:pt idx="0">
                  <c:v>10</c:v>
                </c:pt>
                <c:pt idx="1">
                  <c:v>58</c:v>
                </c:pt>
                <c:pt idx="2">
                  <c:v>90</c:v>
                </c:pt>
                <c:pt idx="3">
                  <c:v>139</c:v>
                </c:pt>
                <c:pt idx="4">
                  <c:v>32</c:v>
                </c:pt>
                <c:pt idx="5">
                  <c:v>17</c:v>
                </c:pt>
                <c:pt idx="6">
                  <c:v>42</c:v>
                </c:pt>
                <c:pt idx="7">
                  <c:v>40</c:v>
                </c:pt>
                <c:pt idx="8">
                  <c:v>51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3-4752-A6AE-F997F5BEB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742752"/>
        <c:axId val="679740128"/>
      </c:barChart>
      <c:catAx>
        <c:axId val="6797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740128"/>
        <c:crosses val="autoZero"/>
        <c:auto val="1"/>
        <c:lblAlgn val="ctr"/>
        <c:lblOffset val="100"/>
        <c:noMultiLvlLbl val="0"/>
      </c:catAx>
      <c:valAx>
        <c:axId val="679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74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</a:t>
            </a:r>
            <a:r>
              <a:rPr lang="ru-RU" baseline="0"/>
              <a:t> объема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'5'!$AB$10:$AB$19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33</c:v>
                </c:pt>
                <c:pt idx="4">
                  <c:v>100</c:v>
                </c:pt>
                <c:pt idx="5">
                  <c:v>115</c:v>
                </c:pt>
                <c:pt idx="6">
                  <c:v>106</c:v>
                </c:pt>
                <c:pt idx="7">
                  <c:v>99</c:v>
                </c:pt>
                <c:pt idx="8">
                  <c:v>30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F-4870-A381-E4C1D736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249288"/>
        <c:axId val="702247320"/>
      </c:barChart>
      <c:catAx>
        <c:axId val="7022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247320"/>
        <c:crosses val="autoZero"/>
        <c:auto val="1"/>
        <c:lblAlgn val="ctr"/>
        <c:lblOffset val="100"/>
        <c:noMultiLvlLbl val="0"/>
      </c:catAx>
      <c:valAx>
        <c:axId val="7022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24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'5'!$E$2:$E$500</c:f>
              <c:numCache>
                <c:formatCode>General</c:formatCode>
                <c:ptCount val="499"/>
                <c:pt idx="0">
                  <c:v>-1.8895494906045585E-2</c:v>
                </c:pt>
                <c:pt idx="1">
                  <c:v>2.1840671479878893E-2</c:v>
                </c:pt>
                <c:pt idx="2">
                  <c:v>-6.2060727740822941E-2</c:v>
                </c:pt>
                <c:pt idx="3">
                  <c:v>-3.7897723003008643E-2</c:v>
                </c:pt>
                <c:pt idx="4">
                  <c:v>-1.0429195490538667E-2</c:v>
                </c:pt>
                <c:pt idx="5">
                  <c:v>-3.6924500892931533E-2</c:v>
                </c:pt>
                <c:pt idx="6">
                  <c:v>0.13353139262452274</c:v>
                </c:pt>
                <c:pt idx="7">
                  <c:v>2.1555003561830155E-2</c:v>
                </c:pt>
                <c:pt idx="8">
                  <c:v>-1.1968077818503176E-2</c:v>
                </c:pt>
                <c:pt idx="9">
                  <c:v>-3.9856990046082785E-2</c:v>
                </c:pt>
                <c:pt idx="10">
                  <c:v>4.1445913317613936E-2</c:v>
                </c:pt>
                <c:pt idx="11">
                  <c:v>-1.4852323744166895E-2</c:v>
                </c:pt>
                <c:pt idx="12">
                  <c:v>1.2653133338247358E-3</c:v>
                </c:pt>
                <c:pt idx="13">
                  <c:v>-2.9988829165096931E-2</c:v>
                </c:pt>
                <c:pt idx="14">
                  <c:v>-7.1432640919192103E-2</c:v>
                </c:pt>
                <c:pt idx="15">
                  <c:v>-0.11088891587476279</c:v>
                </c:pt>
                <c:pt idx="16">
                  <c:v>9.5891518838234546E-2</c:v>
                </c:pt>
                <c:pt idx="17">
                  <c:v>-0.11092939620277509</c:v>
                </c:pt>
                <c:pt idx="18">
                  <c:v>1.2903404835908461E-2</c:v>
                </c:pt>
                <c:pt idx="19">
                  <c:v>7.1199718208969642E-4</c:v>
                </c:pt>
                <c:pt idx="20">
                  <c:v>2.7241223937213732E-2</c:v>
                </c:pt>
                <c:pt idx="21">
                  <c:v>0.10646808880164649</c:v>
                </c:pt>
                <c:pt idx="22">
                  <c:v>-2.9060794263124023E-2</c:v>
                </c:pt>
                <c:pt idx="23">
                  <c:v>-6.6523395681289621E-2</c:v>
                </c:pt>
                <c:pt idx="24">
                  <c:v>6.2154893295218727E-2</c:v>
                </c:pt>
                <c:pt idx="25">
                  <c:v>1.7993211779314677E-2</c:v>
                </c:pt>
                <c:pt idx="26">
                  <c:v>4.8627546384108378E-2</c:v>
                </c:pt>
                <c:pt idx="27">
                  <c:v>1.8500259095038274E-2</c:v>
                </c:pt>
                <c:pt idx="28">
                  <c:v>-2.0671026951809779E-2</c:v>
                </c:pt>
                <c:pt idx="29">
                  <c:v>-2.5927831273891755E-2</c:v>
                </c:pt>
                <c:pt idx="30">
                  <c:v>-2.9421282271507643E-2</c:v>
                </c:pt>
                <c:pt idx="31">
                  <c:v>-1.75059175136143E-2</c:v>
                </c:pt>
                <c:pt idx="32">
                  <c:v>5.9363486398262388E-2</c:v>
                </c:pt>
                <c:pt idx="33">
                  <c:v>1.9869808055635652E-2</c:v>
                </c:pt>
                <c:pt idx="34">
                  <c:v>-1.4621733521779312E-2</c:v>
                </c:pt>
                <c:pt idx="35">
                  <c:v>3.1866615890331573E-2</c:v>
                </c:pt>
                <c:pt idx="36">
                  <c:v>4.9233634358943235E-2</c:v>
                </c:pt>
                <c:pt idx="37">
                  <c:v>1.5702755973328486E-2</c:v>
                </c:pt>
                <c:pt idx="38">
                  <c:v>2.2183065555058334E-2</c:v>
                </c:pt>
                <c:pt idx="39">
                  <c:v>9.6459023967740087E-2</c:v>
                </c:pt>
                <c:pt idx="40">
                  <c:v>-5.3134042157951811E-3</c:v>
                </c:pt>
                <c:pt idx="41">
                  <c:v>1.8958840112708764E-2</c:v>
                </c:pt>
                <c:pt idx="42">
                  <c:v>-5.4712799084820851E-2</c:v>
                </c:pt>
                <c:pt idx="43">
                  <c:v>9.1603693986641588E-3</c:v>
                </c:pt>
                <c:pt idx="44">
                  <c:v>2.6593589573447929E-2</c:v>
                </c:pt>
                <c:pt idx="45">
                  <c:v>1.6341671944092973E-2</c:v>
                </c:pt>
                <c:pt idx="46">
                  <c:v>1.8177947041696285E-2</c:v>
                </c:pt>
                <c:pt idx="47">
                  <c:v>7.4067378775186654E-3</c:v>
                </c:pt>
                <c:pt idx="48">
                  <c:v>5.00166191573026E-3</c:v>
                </c:pt>
                <c:pt idx="49">
                  <c:v>-1.9486382474876329E-2</c:v>
                </c:pt>
                <c:pt idx="50">
                  <c:v>2.8669355551102171E-2</c:v>
                </c:pt>
                <c:pt idx="51">
                  <c:v>-1.5036464109765113E-2</c:v>
                </c:pt>
                <c:pt idx="52">
                  <c:v>7.2645255557883814E-3</c:v>
                </c:pt>
                <c:pt idx="53">
                  <c:v>-3.4232236293106233E-2</c:v>
                </c:pt>
                <c:pt idx="54">
                  <c:v>-1.7268874978829452E-2</c:v>
                </c:pt>
                <c:pt idx="55">
                  <c:v>-2.1797293877510171E-3</c:v>
                </c:pt>
                <c:pt idx="56">
                  <c:v>-4.7723295983779224E-3</c:v>
                </c:pt>
                <c:pt idx="57">
                  <c:v>1.1986868970287112E-2</c:v>
                </c:pt>
                <c:pt idx="58">
                  <c:v>-2.7959884245162492E-2</c:v>
                </c:pt>
                <c:pt idx="59">
                  <c:v>1.4177503570556915E-2</c:v>
                </c:pt>
                <c:pt idx="60">
                  <c:v>6.5499022168797438E-2</c:v>
                </c:pt>
                <c:pt idx="61">
                  <c:v>1.6507840322303124E-2</c:v>
                </c:pt>
                <c:pt idx="62">
                  <c:v>3.4891229961360182E-3</c:v>
                </c:pt>
                <c:pt idx="63">
                  <c:v>-2.9580800650326644E-2</c:v>
                </c:pt>
                <c:pt idx="64">
                  <c:v>-1.9062719826353991E-2</c:v>
                </c:pt>
                <c:pt idx="65">
                  <c:v>-3.8451186374252266E-2</c:v>
                </c:pt>
                <c:pt idx="66">
                  <c:v>-1.8163970627671944E-2</c:v>
                </c:pt>
                <c:pt idx="67">
                  <c:v>-2.1407827126926904E-3</c:v>
                </c:pt>
                <c:pt idx="68">
                  <c:v>-4.1570650377723339E-2</c:v>
                </c:pt>
                <c:pt idx="69">
                  <c:v>3.2446593027275483E-2</c:v>
                </c:pt>
                <c:pt idx="70">
                  <c:v>-2.1653979538504231E-2</c:v>
                </c:pt>
                <c:pt idx="71">
                  <c:v>2.6277671310345418E-2</c:v>
                </c:pt>
                <c:pt idx="72">
                  <c:v>-2.3020510563633856E-2</c:v>
                </c:pt>
                <c:pt idx="73">
                  <c:v>1.8911619317962369E-2</c:v>
                </c:pt>
                <c:pt idx="74">
                  <c:v>7.2930895581416522E-2</c:v>
                </c:pt>
                <c:pt idx="75">
                  <c:v>7.341406858367705E-3</c:v>
                </c:pt>
                <c:pt idx="76">
                  <c:v>1.8032558390901343E-3</c:v>
                </c:pt>
                <c:pt idx="77">
                  <c:v>-3.5321629985901382E-2</c:v>
                </c:pt>
                <c:pt idx="78">
                  <c:v>-4.9127979371732522E-4</c:v>
                </c:pt>
                <c:pt idx="79">
                  <c:v>-5.9734354831051384E-2</c:v>
                </c:pt>
                <c:pt idx="80">
                  <c:v>-0.11426809354893841</c:v>
                </c:pt>
                <c:pt idx="81">
                  <c:v>-8.18572183999553E-2</c:v>
                </c:pt>
                <c:pt idx="82">
                  <c:v>-1.2646269324076975E-2</c:v>
                </c:pt>
                <c:pt idx="83">
                  <c:v>5.7572548696743553E-2</c:v>
                </c:pt>
                <c:pt idx="84">
                  <c:v>9.6619109117366264E-3</c:v>
                </c:pt>
                <c:pt idx="85">
                  <c:v>-2.0767034495034586E-2</c:v>
                </c:pt>
                <c:pt idx="86">
                  <c:v>-0.15212793863067997</c:v>
                </c:pt>
                <c:pt idx="87">
                  <c:v>6.4089089265575439E-3</c:v>
                </c:pt>
                <c:pt idx="88">
                  <c:v>-3.2023506637505861E-2</c:v>
                </c:pt>
                <c:pt idx="89">
                  <c:v>0.1682485990548539</c:v>
                </c:pt>
                <c:pt idx="90">
                  <c:v>1.4512614813670055E-2</c:v>
                </c:pt>
                <c:pt idx="91">
                  <c:v>4.1847109935500448E-2</c:v>
                </c:pt>
                <c:pt idx="92">
                  <c:v>-5.4132276730078033E-2</c:v>
                </c:pt>
                <c:pt idx="93">
                  <c:v>-1.2368585373963015E-3</c:v>
                </c:pt>
                <c:pt idx="94">
                  <c:v>-9.5754011480950751E-3</c:v>
                </c:pt>
                <c:pt idx="95">
                  <c:v>-1.8029864943794216E-2</c:v>
                </c:pt>
                <c:pt idx="96">
                  <c:v>0.12986692584564885</c:v>
                </c:pt>
                <c:pt idx="97">
                  <c:v>-8.435366247853171E-2</c:v>
                </c:pt>
                <c:pt idx="98">
                  <c:v>-2.0138205113258145E-2</c:v>
                </c:pt>
                <c:pt idx="99">
                  <c:v>-7.7201230151384692E-3</c:v>
                </c:pt>
                <c:pt idx="100">
                  <c:v>-7.5282664207909633E-3</c:v>
                </c:pt>
                <c:pt idx="101">
                  <c:v>4.6748979574072536E-2</c:v>
                </c:pt>
                <c:pt idx="102">
                  <c:v>4.7961722634930481E-3</c:v>
                </c:pt>
                <c:pt idx="103">
                  <c:v>1.8135979805309788E-2</c:v>
                </c:pt>
                <c:pt idx="104">
                  <c:v>6.4479785711282211E-2</c:v>
                </c:pt>
                <c:pt idx="105">
                  <c:v>4.0152166711458825E-2</c:v>
                </c:pt>
                <c:pt idx="106">
                  <c:v>-6.1551717198575773E-3</c:v>
                </c:pt>
                <c:pt idx="107">
                  <c:v>2.9577405142977575E-2</c:v>
                </c:pt>
                <c:pt idx="108">
                  <c:v>2.3088164191450211E-2</c:v>
                </c:pt>
                <c:pt idx="109">
                  <c:v>2.5721685211104628E-2</c:v>
                </c:pt>
                <c:pt idx="110">
                  <c:v>-2.018262074438848E-2</c:v>
                </c:pt>
                <c:pt idx="111">
                  <c:v>6.1076535294777301E-3</c:v>
                </c:pt>
                <c:pt idx="112">
                  <c:v>-2.6091074510423695E-2</c:v>
                </c:pt>
                <c:pt idx="113">
                  <c:v>-2.8475372969611001E-2</c:v>
                </c:pt>
                <c:pt idx="114">
                  <c:v>8.1890221406881736E-3</c:v>
                </c:pt>
                <c:pt idx="115">
                  <c:v>-1.5383297774715921E-2</c:v>
                </c:pt>
                <c:pt idx="116">
                  <c:v>8.6690467851324726E-3</c:v>
                </c:pt>
                <c:pt idx="117">
                  <c:v>-1.1114165741066273E-2</c:v>
                </c:pt>
                <c:pt idx="118">
                  <c:v>-3.8297243993015151E-2</c:v>
                </c:pt>
                <c:pt idx="119">
                  <c:v>6.2841285021404403E-3</c:v>
                </c:pt>
                <c:pt idx="120">
                  <c:v>-0.15160784823217721</c:v>
                </c:pt>
                <c:pt idx="121">
                  <c:v>2.1258550792874864E-2</c:v>
                </c:pt>
                <c:pt idx="122">
                  <c:v>-1.2726184479816105E-2</c:v>
                </c:pt>
                <c:pt idx="123">
                  <c:v>3.3910005439930835E-2</c:v>
                </c:pt>
                <c:pt idx="124">
                  <c:v>3.3272114429001576E-2</c:v>
                </c:pt>
                <c:pt idx="125">
                  <c:v>-6.900681756132343E-3</c:v>
                </c:pt>
                <c:pt idx="126">
                  <c:v>3.0916361808511539E-2</c:v>
                </c:pt>
                <c:pt idx="127">
                  <c:v>3.2009111215170805E-2</c:v>
                </c:pt>
                <c:pt idx="128">
                  <c:v>1.9758662555894091E-2</c:v>
                </c:pt>
                <c:pt idx="129">
                  <c:v>-9.4975865778144097E-3</c:v>
                </c:pt>
                <c:pt idx="130">
                  <c:v>2.1060806986641367E-3</c:v>
                </c:pt>
                <c:pt idx="131">
                  <c:v>1.4837882818270032E-2</c:v>
                </c:pt>
                <c:pt idx="132">
                  <c:v>1.2899208717737309E-2</c:v>
                </c:pt>
                <c:pt idx="133">
                  <c:v>-8.653380119628018E-3</c:v>
                </c:pt>
                <c:pt idx="134">
                  <c:v>9.2993749741339116E-3</c:v>
                </c:pt>
                <c:pt idx="135">
                  <c:v>2.6871623629194374E-3</c:v>
                </c:pt>
                <c:pt idx="136">
                  <c:v>7.4858653501310712E-3</c:v>
                </c:pt>
                <c:pt idx="137">
                  <c:v>3.3421999248748335E-2</c:v>
                </c:pt>
                <c:pt idx="138">
                  <c:v>-3.02308466629988E-2</c:v>
                </c:pt>
                <c:pt idx="139">
                  <c:v>-3.4245852583421055E-2</c:v>
                </c:pt>
                <c:pt idx="140">
                  <c:v>2.2064913427350952E-2</c:v>
                </c:pt>
                <c:pt idx="141">
                  <c:v>-1.6475551514474773E-2</c:v>
                </c:pt>
                <c:pt idx="142">
                  <c:v>1.8301447516088309E-2</c:v>
                </c:pt>
                <c:pt idx="143">
                  <c:v>-1.3395468747233963E-2</c:v>
                </c:pt>
                <c:pt idx="144">
                  <c:v>0</c:v>
                </c:pt>
                <c:pt idx="145">
                  <c:v>-6.9225944556413843E-2</c:v>
                </c:pt>
                <c:pt idx="146">
                  <c:v>2.0957045742191482E-3</c:v>
                </c:pt>
                <c:pt idx="147">
                  <c:v>3.7998752627658838E-2</c:v>
                </c:pt>
                <c:pt idx="148">
                  <c:v>2.3241417969932954E-2</c:v>
                </c:pt>
                <c:pt idx="149">
                  <c:v>1.9392840025818536E-2</c:v>
                </c:pt>
                <c:pt idx="150">
                  <c:v>2.3577333824160718E-3</c:v>
                </c:pt>
                <c:pt idx="151">
                  <c:v>8.5598122067942484E-4</c:v>
                </c:pt>
                <c:pt idx="152">
                  <c:v>-6.0073126378092923E-3</c:v>
                </c:pt>
                <c:pt idx="153">
                  <c:v>6.8806353842559176E-2</c:v>
                </c:pt>
                <c:pt idx="154">
                  <c:v>3.8617879818437117E-2</c:v>
                </c:pt>
                <c:pt idx="155">
                  <c:v>1.8344200171922509E-3</c:v>
                </c:pt>
                <c:pt idx="156">
                  <c:v>4.4246239881873706E-2</c:v>
                </c:pt>
                <c:pt idx="157">
                  <c:v>-1.1882798564742281E-2</c:v>
                </c:pt>
                <c:pt idx="158">
                  <c:v>-1.8854253834812873E-2</c:v>
                </c:pt>
                <c:pt idx="159">
                  <c:v>9.8485644521995042E-3</c:v>
                </c:pt>
                <c:pt idx="160">
                  <c:v>-2.8968136161245717E-2</c:v>
                </c:pt>
                <c:pt idx="161">
                  <c:v>2.1305988284212596E-2</c:v>
                </c:pt>
                <c:pt idx="162">
                  <c:v>-8.4871534100994239E-3</c:v>
                </c:pt>
                <c:pt idx="163">
                  <c:v>-4.9570970739134523E-2</c:v>
                </c:pt>
                <c:pt idx="164">
                  <c:v>-5.1455493644585459E-3</c:v>
                </c:pt>
                <c:pt idx="165">
                  <c:v>4.0379622804813664E-3</c:v>
                </c:pt>
                <c:pt idx="166">
                  <c:v>-9.1084528113025698E-3</c:v>
                </c:pt>
                <c:pt idx="167">
                  <c:v>-2.0128015731492255E-2</c:v>
                </c:pt>
                <c:pt idx="168">
                  <c:v>-6.2435166396852537E-3</c:v>
                </c:pt>
                <c:pt idx="169">
                  <c:v>7.246630325282144E-2</c:v>
                </c:pt>
                <c:pt idx="170">
                  <c:v>5.5187243711518619E-3</c:v>
                </c:pt>
                <c:pt idx="171">
                  <c:v>1.5520526150394787E-2</c:v>
                </c:pt>
                <c:pt idx="172">
                  <c:v>-2.0262852967018574E-2</c:v>
                </c:pt>
                <c:pt idx="173">
                  <c:v>-3.9880612639604074E-2</c:v>
                </c:pt>
                <c:pt idx="174">
                  <c:v>1.5132411462674966E-3</c:v>
                </c:pt>
                <c:pt idx="175">
                  <c:v>-5.703982504645122E-2</c:v>
                </c:pt>
                <c:pt idx="176">
                  <c:v>-2.3759216962900176E-2</c:v>
                </c:pt>
                <c:pt idx="177">
                  <c:v>2.3545747007985618E-2</c:v>
                </c:pt>
                <c:pt idx="178">
                  <c:v>-5.1369975979156379E-3</c:v>
                </c:pt>
                <c:pt idx="179">
                  <c:v>5.6019233985801442E-2</c:v>
                </c:pt>
                <c:pt idx="180">
                  <c:v>1.4303225310410284E-2</c:v>
                </c:pt>
                <c:pt idx="181">
                  <c:v>-5.3195292057889532E-2</c:v>
                </c:pt>
                <c:pt idx="182">
                  <c:v>2.2732991475582942E-2</c:v>
                </c:pt>
                <c:pt idx="183">
                  <c:v>-1.3389581946542606E-2</c:v>
                </c:pt>
                <c:pt idx="184">
                  <c:v>-2.0053442446729797E-2</c:v>
                </c:pt>
                <c:pt idx="185">
                  <c:v>-2.0355018642160161E-2</c:v>
                </c:pt>
                <c:pt idx="186">
                  <c:v>-4.0862796136004853E-2</c:v>
                </c:pt>
                <c:pt idx="187">
                  <c:v>4.6937226355533213E-2</c:v>
                </c:pt>
                <c:pt idx="188">
                  <c:v>3.5587163865429261E-2</c:v>
                </c:pt>
                <c:pt idx="189">
                  <c:v>6.6024579836612141E-2</c:v>
                </c:pt>
                <c:pt idx="190">
                  <c:v>-3.7526174704638038E-2</c:v>
                </c:pt>
                <c:pt idx="191">
                  <c:v>1.8092764116484972E-2</c:v>
                </c:pt>
                <c:pt idx="192">
                  <c:v>2.4403454439503314E-2</c:v>
                </c:pt>
                <c:pt idx="193">
                  <c:v>2.1826740248363841E-2</c:v>
                </c:pt>
                <c:pt idx="194">
                  <c:v>-2.0660899253591936E-2</c:v>
                </c:pt>
                <c:pt idx="195">
                  <c:v>6.3879427440785008E-3</c:v>
                </c:pt>
                <c:pt idx="196">
                  <c:v>-1.7420517425330573E-2</c:v>
                </c:pt>
                <c:pt idx="197">
                  <c:v>1.7806357113728133E-2</c:v>
                </c:pt>
                <c:pt idx="198">
                  <c:v>1.3506599312719025E-2</c:v>
                </c:pt>
                <c:pt idx="199">
                  <c:v>-1.9503908834204609E-2</c:v>
                </c:pt>
                <c:pt idx="200">
                  <c:v>-3.123868339419289E-2</c:v>
                </c:pt>
                <c:pt idx="201">
                  <c:v>-9.6560798549454319E-3</c:v>
                </c:pt>
                <c:pt idx="202">
                  <c:v>3.2418071970041318E-2</c:v>
                </c:pt>
                <c:pt idx="203">
                  <c:v>-1.4984507502489031E-2</c:v>
                </c:pt>
                <c:pt idx="204">
                  <c:v>4.8550999506842274E-3</c:v>
                </c:pt>
                <c:pt idx="205">
                  <c:v>-1.9664255926971741E-2</c:v>
                </c:pt>
                <c:pt idx="206">
                  <c:v>1.9664255926971741E-2</c:v>
                </c:pt>
                <c:pt idx="207">
                  <c:v>-1.4636593250006769E-2</c:v>
                </c:pt>
                <c:pt idx="208">
                  <c:v>-5.1451676775760014E-2</c:v>
                </c:pt>
                <c:pt idx="209">
                  <c:v>1.9139840668491281E-2</c:v>
                </c:pt>
                <c:pt idx="210">
                  <c:v>1.2423647938160087E-3</c:v>
                </c:pt>
                <c:pt idx="211">
                  <c:v>-1.721931405379884E-2</c:v>
                </c:pt>
                <c:pt idx="212">
                  <c:v>-4.1260687223057424E-2</c:v>
                </c:pt>
                <c:pt idx="213">
                  <c:v>-0.13071457751675286</c:v>
                </c:pt>
                <c:pt idx="214">
                  <c:v>-0.10871377222099987</c:v>
                </c:pt>
                <c:pt idx="215">
                  <c:v>8.952853149965101E-2</c:v>
                </c:pt>
                <c:pt idx="216">
                  <c:v>3.7518468183169063E-2</c:v>
                </c:pt>
                <c:pt idx="217">
                  <c:v>1.8364760582171513E-2</c:v>
                </c:pt>
                <c:pt idx="218">
                  <c:v>-3.9702873239768621E-2</c:v>
                </c:pt>
                <c:pt idx="219">
                  <c:v>-1.1729969898095938E-2</c:v>
                </c:pt>
                <c:pt idx="220">
                  <c:v>-0.11995807124296398</c:v>
                </c:pt>
                <c:pt idx="221">
                  <c:v>3.2508315325418202E-2</c:v>
                </c:pt>
                <c:pt idx="222">
                  <c:v>8.7195981014521529E-2</c:v>
                </c:pt>
                <c:pt idx="223">
                  <c:v>5.0633019565466952E-3</c:v>
                </c:pt>
                <c:pt idx="224">
                  <c:v>8.039229690974814E-2</c:v>
                </c:pt>
                <c:pt idx="225">
                  <c:v>-1.561706136700014E-2</c:v>
                </c:pt>
                <c:pt idx="226">
                  <c:v>5.1884835369011562E-2</c:v>
                </c:pt>
                <c:pt idx="227">
                  <c:v>0</c:v>
                </c:pt>
                <c:pt idx="228">
                  <c:v>-5.5916620742739731E-2</c:v>
                </c:pt>
                <c:pt idx="229">
                  <c:v>2.0179245971503335E-3</c:v>
                </c:pt>
                <c:pt idx="230">
                  <c:v>-3.9208747432368796E-3</c:v>
                </c:pt>
                <c:pt idx="231">
                  <c:v>6.5262765012761292E-3</c:v>
                </c:pt>
                <c:pt idx="232">
                  <c:v>-5.1947123201103729E-2</c:v>
                </c:pt>
                <c:pt idx="233">
                  <c:v>-6.5776777598220981E-2</c:v>
                </c:pt>
                <c:pt idx="234">
                  <c:v>-3.7827325667228351E-2</c:v>
                </c:pt>
                <c:pt idx="235">
                  <c:v>-2.3346275975509201E-2</c:v>
                </c:pt>
                <c:pt idx="236">
                  <c:v>5.9708985176944118E-2</c:v>
                </c:pt>
                <c:pt idx="237">
                  <c:v>4.3541810121159763E-2</c:v>
                </c:pt>
                <c:pt idx="238">
                  <c:v>-6.8364344542080069E-2</c:v>
                </c:pt>
                <c:pt idx="239">
                  <c:v>9.1814738351573943E-2</c:v>
                </c:pt>
                <c:pt idx="240">
                  <c:v>-4.5897156692301877E-2</c:v>
                </c:pt>
                <c:pt idx="241">
                  <c:v>9.7371752778583343E-3</c:v>
                </c:pt>
                <c:pt idx="242">
                  <c:v>2.5806465934916645E-3</c:v>
                </c:pt>
                <c:pt idx="243">
                  <c:v>-5.0615282292961972E-2</c:v>
                </c:pt>
                <c:pt idx="244">
                  <c:v>-3.6667386774205113E-3</c:v>
                </c:pt>
                <c:pt idx="245">
                  <c:v>-4.7732787526575393E-3</c:v>
                </c:pt>
                <c:pt idx="246">
                  <c:v>-9.0635061533470562E-3</c:v>
                </c:pt>
                <c:pt idx="247">
                  <c:v>5.030646468739608E-2</c:v>
                </c:pt>
                <c:pt idx="248">
                  <c:v>-7.1090346791065073E-3</c:v>
                </c:pt>
                <c:pt idx="249">
                  <c:v>-2.0555982737134215E-2</c:v>
                </c:pt>
                <c:pt idx="250">
                  <c:v>3.2314556193089317E-3</c:v>
                </c:pt>
                <c:pt idx="251">
                  <c:v>-2.9189197210708784E-2</c:v>
                </c:pt>
                <c:pt idx="252">
                  <c:v>-5.1839792260701678E-2</c:v>
                </c:pt>
                <c:pt idx="253">
                  <c:v>-6.6289324035924579E-2</c:v>
                </c:pt>
                <c:pt idx="254">
                  <c:v>-4.3942121856498595E-2</c:v>
                </c:pt>
                <c:pt idx="255">
                  <c:v>-7.2731716103045407E-2</c:v>
                </c:pt>
                <c:pt idx="256">
                  <c:v>-3.9816024220886703E-2</c:v>
                </c:pt>
                <c:pt idx="257">
                  <c:v>0.13920742103168315</c:v>
                </c:pt>
                <c:pt idx="258">
                  <c:v>-1.7747687833339576E-2</c:v>
                </c:pt>
                <c:pt idx="259">
                  <c:v>3.8916647671368487E-2</c:v>
                </c:pt>
                <c:pt idx="260">
                  <c:v>-4.6852554572724081E-2</c:v>
                </c:pt>
                <c:pt idx="261">
                  <c:v>4.4677965334299685E-2</c:v>
                </c:pt>
                <c:pt idx="262">
                  <c:v>9.3315004352423792E-2</c:v>
                </c:pt>
                <c:pt idx="263">
                  <c:v>5.7119067771600029E-2</c:v>
                </c:pt>
                <c:pt idx="264">
                  <c:v>1.5399215757880391E-2</c:v>
                </c:pt>
                <c:pt idx="265">
                  <c:v>-3.5670180131499585E-2</c:v>
                </c:pt>
                <c:pt idx="266">
                  <c:v>-7.6284137181509948E-2</c:v>
                </c:pt>
                <c:pt idx="267">
                  <c:v>-1.2901491324701198E-2</c:v>
                </c:pt>
                <c:pt idx="268">
                  <c:v>-9.381875521765437E-2</c:v>
                </c:pt>
                <c:pt idx="269">
                  <c:v>7.1176278467895315E-2</c:v>
                </c:pt>
                <c:pt idx="270">
                  <c:v>8.7647307058754897E-2</c:v>
                </c:pt>
                <c:pt idx="271">
                  <c:v>1.3889112160667239E-2</c:v>
                </c:pt>
                <c:pt idx="272">
                  <c:v>4.3851882528850084E-2</c:v>
                </c:pt>
                <c:pt idx="273">
                  <c:v>1.5067432122119584E-2</c:v>
                </c:pt>
                <c:pt idx="274">
                  <c:v>-1.8373220256619582E-2</c:v>
                </c:pt>
                <c:pt idx="275">
                  <c:v>-5.9780981755075402E-3</c:v>
                </c:pt>
                <c:pt idx="276">
                  <c:v>-9.3708851733076415E-3</c:v>
                </c:pt>
                <c:pt idx="277">
                  <c:v>-1.1498266687373082E-2</c:v>
                </c:pt>
                <c:pt idx="278">
                  <c:v>-4.011362869053503E-2</c:v>
                </c:pt>
                <c:pt idx="279">
                  <c:v>2.7104201801940953E-2</c:v>
                </c:pt>
                <c:pt idx="280">
                  <c:v>-1.3739720689677881E-2</c:v>
                </c:pt>
                <c:pt idx="281">
                  <c:v>-1.3506114141322634E-2</c:v>
                </c:pt>
                <c:pt idx="282">
                  <c:v>9.9101020356684444E-4</c:v>
                </c:pt>
                <c:pt idx="283">
                  <c:v>5.5034358901178138E-3</c:v>
                </c:pt>
                <c:pt idx="284">
                  <c:v>6.0872931244364104E-2</c:v>
                </c:pt>
                <c:pt idx="285">
                  <c:v>-6.9494283492555375E-2</c:v>
                </c:pt>
                <c:pt idx="286">
                  <c:v>2.5920890820029463E-2</c:v>
                </c:pt>
                <c:pt idx="287">
                  <c:v>2.5940021008615588E-2</c:v>
                </c:pt>
                <c:pt idx="288">
                  <c:v>3.0949361984848878E-3</c:v>
                </c:pt>
                <c:pt idx="289">
                  <c:v>-6.3365846993133523E-2</c:v>
                </c:pt>
                <c:pt idx="290">
                  <c:v>6.8591989541314291E-2</c:v>
                </c:pt>
                <c:pt idx="291">
                  <c:v>-1.1560822401076365E-2</c:v>
                </c:pt>
                <c:pt idx="292">
                  <c:v>1.8911257831177863E-3</c:v>
                </c:pt>
                <c:pt idx="293">
                  <c:v>1.8717123952937342E-2</c:v>
                </c:pt>
                <c:pt idx="294">
                  <c:v>-7.0446227400084993E-3</c:v>
                </c:pt>
                <c:pt idx="295">
                  <c:v>-1.5729301908543825E-2</c:v>
                </c:pt>
                <c:pt idx="296">
                  <c:v>0.15031056339590343</c:v>
                </c:pt>
                <c:pt idx="297">
                  <c:v>3.1559220180518821E-2</c:v>
                </c:pt>
                <c:pt idx="298">
                  <c:v>2.1568696658455622E-2</c:v>
                </c:pt>
                <c:pt idx="299">
                  <c:v>8.840756460442023E-4</c:v>
                </c:pt>
                <c:pt idx="300">
                  <c:v>3.8570483531326083E-2</c:v>
                </c:pt>
                <c:pt idx="301">
                  <c:v>-7.3604257838777443E-3</c:v>
                </c:pt>
                <c:pt idx="302">
                  <c:v>0.13873730440185561</c:v>
                </c:pt>
                <c:pt idx="303">
                  <c:v>-2.5963223762009768E-2</c:v>
                </c:pt>
                <c:pt idx="304">
                  <c:v>-1.4451118538175045E-2</c:v>
                </c:pt>
                <c:pt idx="305">
                  <c:v>-4.8717386613997604E-2</c:v>
                </c:pt>
                <c:pt idx="306">
                  <c:v>6.7018934844016442E-3</c:v>
                </c:pt>
                <c:pt idx="307">
                  <c:v>2.5282385840891486E-2</c:v>
                </c:pt>
                <c:pt idx="308">
                  <c:v>-7.8973350600008985E-4</c:v>
                </c:pt>
                <c:pt idx="309">
                  <c:v>-4.4528076688758134E-2</c:v>
                </c:pt>
                <c:pt idx="310">
                  <c:v>-0.10415662867778508</c:v>
                </c:pt>
                <c:pt idx="311">
                  <c:v>4.7332211106255961E-2</c:v>
                </c:pt>
                <c:pt idx="312">
                  <c:v>5.3204036063464244E-2</c:v>
                </c:pt>
                <c:pt idx="313">
                  <c:v>7.227703121452933E-3</c:v>
                </c:pt>
                <c:pt idx="314">
                  <c:v>-2.4474015085369949E-2</c:v>
                </c:pt>
                <c:pt idx="315">
                  <c:v>7.6101615726275718E-2</c:v>
                </c:pt>
                <c:pt idx="316">
                  <c:v>3.7302373620824447E-2</c:v>
                </c:pt>
                <c:pt idx="317">
                  <c:v>2.5555449173096711E-2</c:v>
                </c:pt>
                <c:pt idx="318">
                  <c:v>2.4742280663518912E-3</c:v>
                </c:pt>
                <c:pt idx="319">
                  <c:v>2.8333574492019231E-2</c:v>
                </c:pt>
                <c:pt idx="320">
                  <c:v>-2.9799044620566484E-2</c:v>
                </c:pt>
                <c:pt idx="321">
                  <c:v>-5.3304050482934073E-3</c:v>
                </c:pt>
                <c:pt idx="322">
                  <c:v>3.9745115594556957E-2</c:v>
                </c:pt>
                <c:pt idx="323">
                  <c:v>5.4961725718581711E-2</c:v>
                </c:pt>
                <c:pt idx="324">
                  <c:v>1.6213200713722564E-2</c:v>
                </c:pt>
                <c:pt idx="325">
                  <c:v>1.8791402617026165E-2</c:v>
                </c:pt>
                <c:pt idx="326">
                  <c:v>-2.3835028174972628E-2</c:v>
                </c:pt>
                <c:pt idx="327">
                  <c:v>3.5579864600023825E-3</c:v>
                </c:pt>
                <c:pt idx="328">
                  <c:v>6.8321457675777353E-3</c:v>
                </c:pt>
                <c:pt idx="329">
                  <c:v>8.8650721619062622E-2</c:v>
                </c:pt>
                <c:pt idx="330">
                  <c:v>-1.216072994423989E-2</c:v>
                </c:pt>
                <c:pt idx="331">
                  <c:v>1.4410449678255333E-2</c:v>
                </c:pt>
                <c:pt idx="332">
                  <c:v>-3.6617363238223177E-2</c:v>
                </c:pt>
                <c:pt idx="333">
                  <c:v>3.5868018879442687E-2</c:v>
                </c:pt>
                <c:pt idx="334">
                  <c:v>3.3676364848380658E-3</c:v>
                </c:pt>
                <c:pt idx="335">
                  <c:v>4.1750601166947732E-3</c:v>
                </c:pt>
                <c:pt idx="336">
                  <c:v>2.7228042438735223E-2</c:v>
                </c:pt>
                <c:pt idx="337">
                  <c:v>-2.3195139422336197E-3</c:v>
                </c:pt>
                <c:pt idx="338">
                  <c:v>9.7491293923415157E-3</c:v>
                </c:pt>
                <c:pt idx="339">
                  <c:v>-3.31126130365611E-3</c:v>
                </c:pt>
                <c:pt idx="340">
                  <c:v>5.4648874052540819E-3</c:v>
                </c:pt>
                <c:pt idx="341">
                  <c:v>-2.6522898948901918E-2</c:v>
                </c:pt>
                <c:pt idx="342">
                  <c:v>6.7273180607425154E-2</c:v>
                </c:pt>
                <c:pt idx="343">
                  <c:v>1.1159531140159551E-2</c:v>
                </c:pt>
                <c:pt idx="344">
                  <c:v>3.1629546336090719E-2</c:v>
                </c:pt>
                <c:pt idx="345">
                  <c:v>-3.0812886429535169E-2</c:v>
                </c:pt>
                <c:pt idx="346">
                  <c:v>3.0153038170687374E-2</c:v>
                </c:pt>
                <c:pt idx="347">
                  <c:v>-4.1509799760933497E-2</c:v>
                </c:pt>
                <c:pt idx="348">
                  <c:v>2.3123990086664215E-2</c:v>
                </c:pt>
                <c:pt idx="349">
                  <c:v>-1.360565205577835E-2</c:v>
                </c:pt>
                <c:pt idx="350">
                  <c:v>1.1451929322611853E-2</c:v>
                </c:pt>
                <c:pt idx="351">
                  <c:v>5.2415952276732014E-3</c:v>
                </c:pt>
                <c:pt idx="352">
                  <c:v>-4.4192839233541115E-2</c:v>
                </c:pt>
                <c:pt idx="353">
                  <c:v>5.9556780835624323E-2</c:v>
                </c:pt>
                <c:pt idx="354">
                  <c:v>-9.6830574853674634E-3</c:v>
                </c:pt>
                <c:pt idx="355">
                  <c:v>6.6452715887929337E-2</c:v>
                </c:pt>
                <c:pt idx="356">
                  <c:v>-6.0045214181911888E-3</c:v>
                </c:pt>
                <c:pt idx="357">
                  <c:v>6.2379668023473833E-2</c:v>
                </c:pt>
                <c:pt idx="358">
                  <c:v>2.4683986980648775E-2</c:v>
                </c:pt>
                <c:pt idx="359">
                  <c:v>-1.5940056384042833E-2</c:v>
                </c:pt>
                <c:pt idx="360">
                  <c:v>1.219527309381796E-2</c:v>
                </c:pt>
                <c:pt idx="361">
                  <c:v>-1.4886592293771095E-2</c:v>
                </c:pt>
                <c:pt idx="362">
                  <c:v>-3.4509816210688271E-2</c:v>
                </c:pt>
                <c:pt idx="363">
                  <c:v>1.5584418424825941E-2</c:v>
                </c:pt>
                <c:pt idx="364">
                  <c:v>6.6015130574267999E-2</c:v>
                </c:pt>
                <c:pt idx="365">
                  <c:v>-2.903356573335536E-2</c:v>
                </c:pt>
                <c:pt idx="366">
                  <c:v>-4.8934018014174185E-2</c:v>
                </c:pt>
                <c:pt idx="367">
                  <c:v>-6.0424786265222963E-5</c:v>
                </c:pt>
                <c:pt idx="368">
                  <c:v>1.208459215966684E-4</c:v>
                </c:pt>
                <c:pt idx="369">
                  <c:v>-6.7291333303689527E-3</c:v>
                </c:pt>
                <c:pt idx="370">
                  <c:v>-4.287702435639229E-2</c:v>
                </c:pt>
                <c:pt idx="371">
                  <c:v>2.2910149995759355E-2</c:v>
                </c:pt>
                <c:pt idx="372">
                  <c:v>2.0696535100776181E-2</c:v>
                </c:pt>
                <c:pt idx="373">
                  <c:v>-2.9109110030049123E-2</c:v>
                </c:pt>
                <c:pt idx="374">
                  <c:v>1.0520187908801937E-2</c:v>
                </c:pt>
                <c:pt idx="375">
                  <c:v>-7.8887472888018451E-2</c:v>
                </c:pt>
                <c:pt idx="376">
                  <c:v>6.7052278058137738E-2</c:v>
                </c:pt>
                <c:pt idx="377">
                  <c:v>3.4548834675782736E-2</c:v>
                </c:pt>
                <c:pt idx="378">
                  <c:v>3.6253816143165807E-3</c:v>
                </c:pt>
                <c:pt idx="379">
                  <c:v>1.1394426127968593E-2</c:v>
                </c:pt>
                <c:pt idx="380">
                  <c:v>6.9525193148818332E-3</c:v>
                </c:pt>
                <c:pt idx="381">
                  <c:v>-4.9589915400578555E-2</c:v>
                </c:pt>
                <c:pt idx="382">
                  <c:v>-2.2402144995790962E-2</c:v>
                </c:pt>
                <c:pt idx="383">
                  <c:v>-4.5635542323461564E-2</c:v>
                </c:pt>
                <c:pt idx="384">
                  <c:v>-5.8283562197908978E-2</c:v>
                </c:pt>
                <c:pt idx="385">
                  <c:v>1.7289479779170946E-2</c:v>
                </c:pt>
                <c:pt idx="386">
                  <c:v>1.0286949079758578E-2</c:v>
                </c:pt>
                <c:pt idx="387">
                  <c:v>4.4138146711845572E-2</c:v>
                </c:pt>
                <c:pt idx="388">
                  <c:v>5.8953157038768467E-2</c:v>
                </c:pt>
                <c:pt idx="389">
                  <c:v>4.327672905781732E-3</c:v>
                </c:pt>
                <c:pt idx="390">
                  <c:v>2.0153353847960354E-2</c:v>
                </c:pt>
                <c:pt idx="391">
                  <c:v>2.5842156583848919E-2</c:v>
                </c:pt>
                <c:pt idx="392">
                  <c:v>1.3576193070050202E-2</c:v>
                </c:pt>
                <c:pt idx="393">
                  <c:v>-1.4932205422985234E-2</c:v>
                </c:pt>
                <c:pt idx="394">
                  <c:v>6.2933251079865471E-2</c:v>
                </c:pt>
                <c:pt idx="395">
                  <c:v>1.7300044285006422E-2</c:v>
                </c:pt>
                <c:pt idx="396">
                  <c:v>1.2068878733676236E-2</c:v>
                </c:pt>
                <c:pt idx="397">
                  <c:v>1.5268287210081333E-2</c:v>
                </c:pt>
                <c:pt idx="398">
                  <c:v>-6.3779116012376846E-3</c:v>
                </c:pt>
                <c:pt idx="399">
                  <c:v>2.5167170139379635E-2</c:v>
                </c:pt>
                <c:pt idx="400">
                  <c:v>9.4699147510697301E-3</c:v>
                </c:pt>
                <c:pt idx="401">
                  <c:v>1.1878083540431739E-2</c:v>
                </c:pt>
                <c:pt idx="402">
                  <c:v>-1.8025908550512781E-2</c:v>
                </c:pt>
                <c:pt idx="403">
                  <c:v>1.5834992330075792E-2</c:v>
                </c:pt>
                <c:pt idx="404">
                  <c:v>-1.1543029281674499E-2</c:v>
                </c:pt>
                <c:pt idx="405">
                  <c:v>0.11629126878383556</c:v>
                </c:pt>
                <c:pt idx="406">
                  <c:v>3.5867158032508506E-2</c:v>
                </c:pt>
                <c:pt idx="407">
                  <c:v>1.0360502681431072E-2</c:v>
                </c:pt>
                <c:pt idx="408">
                  <c:v>-2.8923039469250789E-2</c:v>
                </c:pt>
                <c:pt idx="409">
                  <c:v>-2.7577494364550148E-3</c:v>
                </c:pt>
                <c:pt idx="410">
                  <c:v>2.5212546434708827E-2</c:v>
                </c:pt>
                <c:pt idx="411">
                  <c:v>-2.2725714054139701E-2</c:v>
                </c:pt>
                <c:pt idx="412">
                  <c:v>1.6837223836231097E-2</c:v>
                </c:pt>
                <c:pt idx="413">
                  <c:v>5.7799613398279881E-2</c:v>
                </c:pt>
                <c:pt idx="414">
                  <c:v>-3.5688082383158459E-3</c:v>
                </c:pt>
                <c:pt idx="415">
                  <c:v>1.9575802125861408E-2</c:v>
                </c:pt>
                <c:pt idx="416">
                  <c:v>1.8592833076616522E-2</c:v>
                </c:pt>
                <c:pt idx="417">
                  <c:v>4.0932109914821879E-2</c:v>
                </c:pt>
                <c:pt idx="418">
                  <c:v>-2.8419625452167807E-2</c:v>
                </c:pt>
                <c:pt idx="419">
                  <c:v>6.5310383424709073E-2</c:v>
                </c:pt>
                <c:pt idx="420">
                  <c:v>3.8573691985798852E-2</c:v>
                </c:pt>
                <c:pt idx="421">
                  <c:v>-1.631310131617969E-2</c:v>
                </c:pt>
                <c:pt idx="422">
                  <c:v>5.8436981489107254E-3</c:v>
                </c:pt>
                <c:pt idx="423">
                  <c:v>-6.9552282948659006E-2</c:v>
                </c:pt>
                <c:pt idx="424">
                  <c:v>2.2581293375885103E-2</c:v>
                </c:pt>
                <c:pt idx="425">
                  <c:v>-3.2704584725580688E-2</c:v>
                </c:pt>
                <c:pt idx="426">
                  <c:v>1.2501877408061191E-2</c:v>
                </c:pt>
                <c:pt idx="427">
                  <c:v>-0.22659630377633366</c:v>
                </c:pt>
                <c:pt idx="428">
                  <c:v>5.0765553789119622E-2</c:v>
                </c:pt>
                <c:pt idx="429">
                  <c:v>4.3211410992378241E-2</c:v>
                </c:pt>
                <c:pt idx="430">
                  <c:v>1.6232547329011915E-2</c:v>
                </c:pt>
                <c:pt idx="431">
                  <c:v>3.088965519195952E-2</c:v>
                </c:pt>
                <c:pt idx="432">
                  <c:v>-5.9066782764182868E-2</c:v>
                </c:pt>
                <c:pt idx="433">
                  <c:v>-9.9503308531678769E-3</c:v>
                </c:pt>
                <c:pt idx="434">
                  <c:v>0</c:v>
                </c:pt>
                <c:pt idx="435">
                  <c:v>-3.4215080444514712E-2</c:v>
                </c:pt>
                <c:pt idx="436">
                  <c:v>-1.5357207685957164E-2</c:v>
                </c:pt>
                <c:pt idx="437">
                  <c:v>2.3928086559249273E-2</c:v>
                </c:pt>
                <c:pt idx="438">
                  <c:v>1.6511718007949483E-2</c:v>
                </c:pt>
                <c:pt idx="439">
                  <c:v>3.9176604911649093E-2</c:v>
                </c:pt>
                <c:pt idx="440">
                  <c:v>1.375525455149873E-2</c:v>
                </c:pt>
                <c:pt idx="441">
                  <c:v>-0.11764164908895935</c:v>
                </c:pt>
                <c:pt idx="442">
                  <c:v>2.2070395399242493E-2</c:v>
                </c:pt>
                <c:pt idx="443">
                  <c:v>-3.254890721488124E-2</c:v>
                </c:pt>
                <c:pt idx="444">
                  <c:v>-8.2753961028912748E-2</c:v>
                </c:pt>
                <c:pt idx="445">
                  <c:v>1.8100041643617892E-2</c:v>
                </c:pt>
                <c:pt idx="446">
                  <c:v>-4.9531668242757121E-2</c:v>
                </c:pt>
                <c:pt idx="447">
                  <c:v>8.8855133572085521E-3</c:v>
                </c:pt>
                <c:pt idx="448">
                  <c:v>-3.9792305052238852E-2</c:v>
                </c:pt>
                <c:pt idx="449">
                  <c:v>7.599706311644816E-2</c:v>
                </c:pt>
                <c:pt idx="450">
                  <c:v>2.4755941725477904E-2</c:v>
                </c:pt>
                <c:pt idx="451">
                  <c:v>4.9813705712219658E-2</c:v>
                </c:pt>
                <c:pt idx="452">
                  <c:v>-8.2603528535210025E-2</c:v>
                </c:pt>
                <c:pt idx="453">
                  <c:v>2.4536252649469681E-2</c:v>
                </c:pt>
                <c:pt idx="454">
                  <c:v>-4.2865606771375298E-2</c:v>
                </c:pt>
                <c:pt idx="455">
                  <c:v>-1.53511786557603E-2</c:v>
                </c:pt>
                <c:pt idx="456">
                  <c:v>6.2118468098199209E-2</c:v>
                </c:pt>
                <c:pt idx="457">
                  <c:v>1.6222835506887634E-2</c:v>
                </c:pt>
                <c:pt idx="458">
                  <c:v>1.7772169745796873E-2</c:v>
                </c:pt>
                <c:pt idx="459">
                  <c:v>-9.8850915881403267E-3</c:v>
                </c:pt>
                <c:pt idx="460">
                  <c:v>-1.6867253965241247E-2</c:v>
                </c:pt>
                <c:pt idx="461">
                  <c:v>5.1926802368207348E-3</c:v>
                </c:pt>
                <c:pt idx="462">
                  <c:v>-5.3073464203364118E-2</c:v>
                </c:pt>
                <c:pt idx="463">
                  <c:v>1.0007616074426906E-2</c:v>
                </c:pt>
                <c:pt idx="464">
                  <c:v>-2.4120291489326817E-3</c:v>
                </c:pt>
                <c:pt idx="465">
                  <c:v>2.4648108632784549E-2</c:v>
                </c:pt>
                <c:pt idx="466">
                  <c:v>2.9966913963089148E-2</c:v>
                </c:pt>
                <c:pt idx="467">
                  <c:v>5.7463245422860965E-2</c:v>
                </c:pt>
                <c:pt idx="468">
                  <c:v>1.6935044630998597E-2</c:v>
                </c:pt>
                <c:pt idx="469">
                  <c:v>2.0033825133197958E-2</c:v>
                </c:pt>
                <c:pt idx="470">
                  <c:v>-2.7467043554677772E-2</c:v>
                </c:pt>
                <c:pt idx="471">
                  <c:v>-1.1614976549214617E-2</c:v>
                </c:pt>
                <c:pt idx="472">
                  <c:v>-1.3309331368779986E-2</c:v>
                </c:pt>
                <c:pt idx="473">
                  <c:v>6.2653499107199195E-3</c:v>
                </c:pt>
                <c:pt idx="474">
                  <c:v>-1.2619232479690545E-2</c:v>
                </c:pt>
                <c:pt idx="475">
                  <c:v>-1.9631908145791854E-3</c:v>
                </c:pt>
                <c:pt idx="476">
                  <c:v>2.0183055933078897E-2</c:v>
                </c:pt>
                <c:pt idx="477">
                  <c:v>3.1841977546026357E-2</c:v>
                </c:pt>
                <c:pt idx="478">
                  <c:v>5.9213529962911515E-2</c:v>
                </c:pt>
                <c:pt idx="479">
                  <c:v>5.1403178459964671E-2</c:v>
                </c:pt>
                <c:pt idx="480">
                  <c:v>-2.9233176766405577E-2</c:v>
                </c:pt>
                <c:pt idx="481">
                  <c:v>-4.1341619327008416E-2</c:v>
                </c:pt>
                <c:pt idx="482">
                  <c:v>4.0997622075594542E-2</c:v>
                </c:pt>
                <c:pt idx="483">
                  <c:v>-2.4026225351747144E-2</c:v>
                </c:pt>
                <c:pt idx="484">
                  <c:v>-2.6435211855968532E-4</c:v>
                </c:pt>
                <c:pt idx="485">
                  <c:v>3.2556680172752372E-2</c:v>
                </c:pt>
                <c:pt idx="486">
                  <c:v>-5.1743791816400986E-3</c:v>
                </c:pt>
                <c:pt idx="487">
                  <c:v>6.2489175191496216E-2</c:v>
                </c:pt>
                <c:pt idx="488">
                  <c:v>-3.8930760027004574E-2</c:v>
                </c:pt>
                <c:pt idx="489">
                  <c:v>-3.271677764153047E-3</c:v>
                </c:pt>
                <c:pt idx="490">
                  <c:v>2.2242282078215325E-3</c:v>
                </c:pt>
                <c:pt idx="491">
                  <c:v>1.7782678074856229E-2</c:v>
                </c:pt>
                <c:pt idx="492">
                  <c:v>-2.4217084276669354E-2</c:v>
                </c:pt>
                <c:pt idx="493">
                  <c:v>-1.7750056331916397E-2</c:v>
                </c:pt>
                <c:pt idx="494">
                  <c:v>-9.9267107756713102E-3</c:v>
                </c:pt>
                <c:pt idx="495">
                  <c:v>-4.316515542025634E-2</c:v>
                </c:pt>
                <c:pt idx="496">
                  <c:v>-6.3423033746889956E-4</c:v>
                </c:pt>
                <c:pt idx="497">
                  <c:v>-2.5797813665244362E-2</c:v>
                </c:pt>
                <c:pt idx="498">
                  <c:v>2.0481673285480895E-2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19C-8567-01CE43666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03928"/>
        <c:axId val="573000976"/>
      </c:lineChart>
      <c:catAx>
        <c:axId val="57300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000976"/>
        <c:crosses val="autoZero"/>
        <c:auto val="1"/>
        <c:lblAlgn val="ctr"/>
        <c:lblOffset val="100"/>
        <c:noMultiLvlLbl val="0"/>
      </c:catAx>
      <c:valAx>
        <c:axId val="573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00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Логдох</a:t>
            </a:r>
            <a:r>
              <a:rPr lang="ru-RU" baseline="0"/>
              <a:t> и логобъем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0"/>
              <c:pt idx="0">
                <c:v>-1.8718094157685827E-2</c:v>
              </c:pt>
              <c:pt idx="1">
                <c:v>2.2080924855491291E-2</c:v>
              </c:pt>
              <c:pt idx="2">
                <c:v>-6.017418844022162E-2</c:v>
              </c:pt>
              <c:pt idx="3">
                <c:v>-3.7188590684799655E-2</c:v>
              </c:pt>
              <c:pt idx="4">
                <c:v>-1.0374999999999978E-2</c:v>
              </c:pt>
              <c:pt idx="5">
                <c:v>-3.6251105216622517E-2</c:v>
              </c:pt>
              <c:pt idx="6">
                <c:v>0.14285714285714293</c:v>
              </c:pt>
              <c:pt idx="7">
                <c:v>2.1788990825687974E-2</c:v>
              </c:pt>
              <c:pt idx="8">
                <c:v>-1.1896745230078431E-2</c:v>
              </c:pt>
              <c:pt idx="9">
                <c:v>-3.9073148568832483E-2</c:v>
              </c:pt>
              <c:pt idx="10">
                <c:v>4.2316784869976511E-2</c:v>
              </c:pt>
              <c:pt idx="11">
                <c:v>-1.4742572011794186E-2</c:v>
              </c:pt>
              <c:pt idx="12">
                <c:v>1.2661141804788149E-3</c:v>
              </c:pt>
              <c:pt idx="13">
                <c:v>-2.9543625704103842E-2</c:v>
              </c:pt>
              <c:pt idx="14">
                <c:v>-6.8941009239516793E-2</c:v>
              </c:pt>
              <c:pt idx="15">
                <c:v>-0.10496183206106871</c:v>
              </c:pt>
              <c:pt idx="16">
                <c:v>0.10063965884861426</c:v>
              </c:pt>
              <c:pt idx="17">
                <c:v>-0.10499806276636973</c:v>
              </c:pt>
              <c:pt idx="18">
                <c:v>1.2987012987013069E-2</c:v>
              </c:pt>
              <c:pt idx="19">
                <c:v>7.1225071225067174E-4</c:v>
              </c:pt>
              <c:pt idx="20">
                <c:v>2.7615658362989293E-2</c:v>
              </c:pt>
              <c:pt idx="21">
                <c:v>0.11234242969940435</c:v>
              </c:pt>
              <c:pt idx="22">
                <c:v>-2.8642590286425868E-2</c:v>
              </c:pt>
              <c:pt idx="23">
                <c:v>-6.4358974358974308E-2</c:v>
              </c:pt>
              <c:pt idx="24">
                <c:v>6.4127158125513728E-2</c:v>
              </c:pt>
              <c:pt idx="25">
                <c:v>1.8156064898274486E-2</c:v>
              </c:pt>
              <c:pt idx="26">
                <c:v>4.9829265208043663E-2</c:v>
              </c:pt>
              <c:pt idx="27">
                <c:v>1.8672449102517735E-2</c:v>
              </c:pt>
              <c:pt idx="28">
                <c:v>-2.0458845789971664E-2</c:v>
              </c:pt>
              <c:pt idx="29">
                <c:v>-2.5594591331643182E-2</c:v>
              </c:pt>
              <c:pt idx="30">
                <c:v>-2.8992689877338489E-2</c:v>
              </c:pt>
              <c:pt idx="31">
                <c:v>-1.7353579175704979E-2</c:v>
              </c:pt>
              <c:pt idx="32">
                <c:v>6.1160888196338054E-2</c:v>
              </c:pt>
              <c:pt idx="33">
                <c:v>2.00685266764562E-2</c:v>
              </c:pt>
              <c:pt idx="34">
                <c:v>-1.4515355086372287E-2</c:v>
              </c:pt>
              <c:pt idx="35">
                <c:v>3.2379793061472872E-2</c:v>
              </c:pt>
              <c:pt idx="36">
                <c:v>5.0465746963801447E-2</c:v>
              </c:pt>
              <c:pt idx="37">
                <c:v>1.5826692109103115E-2</c:v>
              </c:pt>
              <c:pt idx="38">
                <c:v>2.2430939226519349E-2</c:v>
              </c:pt>
              <c:pt idx="39">
                <c:v>0.10126445477142554</c:v>
              </c:pt>
              <c:pt idx="40">
                <c:v>-5.2993130520118375E-3</c:v>
              </c:pt>
              <c:pt idx="41">
                <c:v>1.9139700078926576E-2</c:v>
              </c:pt>
              <c:pt idx="42">
                <c:v>-5.324298160696999E-2</c:v>
              </c:pt>
              <c:pt idx="43">
                <c:v>9.2024539877301192E-3</c:v>
              </c:pt>
              <c:pt idx="44">
                <c:v>2.6950354609929044E-2</c:v>
              </c:pt>
              <c:pt idx="45">
                <c:v>1.6475927387529614E-2</c:v>
              </c:pt>
              <c:pt idx="46">
                <c:v>1.8344171600504711E-2</c:v>
              </c:pt>
              <c:pt idx="47">
                <c:v>7.4342356080823587E-3</c:v>
              </c:pt>
              <c:pt idx="48">
                <c:v>5.0141911069063495E-3</c:v>
              </c:pt>
              <c:pt idx="49">
                <c:v>-1.9297750164736865E-2</c:v>
              </c:pt>
              <c:pt idx="50">
                <c:v>2.908427721251667E-2</c:v>
              </c:pt>
              <c:pt idx="51">
                <c:v>-1.4923980971924209E-2</c:v>
              </c:pt>
              <c:pt idx="52">
                <c:v>7.2909762333112022E-3</c:v>
              </c:pt>
              <c:pt idx="53">
                <c:v>-3.3652942282383892E-2</c:v>
              </c:pt>
              <c:pt idx="54">
                <c:v>-1.7120622568093297E-2</c:v>
              </c:pt>
              <c:pt idx="55">
                <c:v>-2.1773555027713091E-3</c:v>
              </c:pt>
              <c:pt idx="56">
                <c:v>-4.7609601269588357E-3</c:v>
              </c:pt>
              <c:pt idx="57">
                <c:v>1.2058999402033024E-2</c:v>
              </c:pt>
              <c:pt idx="58">
                <c:v>-2.7572624322993573E-2</c:v>
              </c:pt>
              <c:pt idx="59">
                <c:v>1.4278481012658193E-2</c:v>
              </c:pt>
              <c:pt idx="60">
                <c:v>6.7691693290734836E-2</c:v>
              </c:pt>
              <c:pt idx="61">
                <c:v>1.6644847578081177E-2</c:v>
              </c:pt>
              <c:pt idx="62">
                <c:v>3.4952170713759699E-3</c:v>
              </c:pt>
              <c:pt idx="63">
                <c:v>-2.9147571035746955E-2</c:v>
              </c:pt>
              <c:pt idx="64">
                <c:v>-1.8882175226586102E-2</c:v>
              </c:pt>
              <c:pt idx="65">
                <c:v>-3.7721324095458059E-2</c:v>
              </c:pt>
              <c:pt idx="66">
                <c:v>-1.7999999999999971E-2</c:v>
              </c:pt>
              <c:pt idx="67">
                <c:v>-2.1384928716905085E-3</c:v>
              </c:pt>
              <c:pt idx="68">
                <c:v>-4.0718440657209871E-2</c:v>
              </c:pt>
              <c:pt idx="69">
                <c:v>3.2978723404255256E-2</c:v>
              </c:pt>
              <c:pt idx="70">
                <c:v>-2.142121524201852E-2</c:v>
              </c:pt>
              <c:pt idx="71">
                <c:v>2.6625973479267536E-2</c:v>
              </c:pt>
              <c:pt idx="72">
                <c:v>-2.2757560225525362E-2</c:v>
              </c:pt>
              <c:pt idx="73">
                <c:v>1.9091576628553524E-2</c:v>
              </c:pt>
              <c:pt idx="74">
                <c:v>7.5656201749871269E-2</c:v>
              </c:pt>
              <c:pt idx="75">
                <c:v>7.3684210526315406E-3</c:v>
              </c:pt>
              <c:pt idx="76">
                <c:v>1.8048826826256078E-3</c:v>
              </c:pt>
              <c:pt idx="77">
                <c:v>-3.4705101460269269E-2</c:v>
              </c:pt>
              <c:pt idx="78">
                <c:v>-4.9115913555989352E-4</c:v>
              </c:pt>
              <c:pt idx="79">
                <c:v>-5.798525798525804E-2</c:v>
              </c:pt>
              <c:pt idx="80">
                <c:v>-0.10798122065727694</c:v>
              </c:pt>
              <c:pt idx="81">
                <c:v>-7.8596491228070164E-2</c:v>
              </c:pt>
              <c:pt idx="82">
                <c:v>-1.2566641279512502E-2</c:v>
              </c:pt>
              <c:pt idx="83">
                <c:v>5.9262115953207344E-2</c:v>
              </c:pt>
              <c:pt idx="84">
                <c:v>9.7087378640776344E-3</c:v>
              </c:pt>
              <c:pt idx="85">
                <c:v>-2.0552884615384709E-2</c:v>
              </c:pt>
              <c:pt idx="86">
                <c:v>-0.1411216100134986</c:v>
              </c:pt>
              <c:pt idx="87">
                <c:v>6.4294899271324889E-3</c:v>
              </c:pt>
              <c:pt idx="88">
                <c:v>-3.1516183986371363E-2</c:v>
              </c:pt>
              <c:pt idx="89">
                <c:v>0.18323072412782176</c:v>
              </c:pt>
              <c:pt idx="90">
                <c:v>1.4618434093161631E-2</c:v>
              </c:pt>
              <c:pt idx="91">
                <c:v>4.2735042735042729E-2</c:v>
              </c:pt>
              <c:pt idx="92">
                <c:v>-5.2693208430913345E-2</c:v>
              </c:pt>
              <c:pt idx="93">
                <c:v>-1.2360939431397839E-3</c:v>
              </c:pt>
              <c:pt idx="94">
                <c:v>-9.5297029702969809E-3</c:v>
              </c:pt>
              <c:pt idx="95">
                <c:v>-1.7868299387729686E-2</c:v>
              </c:pt>
              <c:pt idx="96">
                <c:v>0.13867684478371509</c:v>
              </c:pt>
              <c:pt idx="97">
                <c:v>-8.0893854748603292E-2</c:v>
              </c:pt>
              <c:pt idx="98">
                <c:v>-1.993678580111841E-2</c:v>
              </c:pt>
              <c:pt idx="99">
                <c:v>-7.6903994046142957E-3</c:v>
              </c:pt>
              <c:pt idx="100">
                <c:v>-7.4999999999999286E-3</c:v>
              </c:pt>
              <c:pt idx="101">
                <c:v>4.7858942065491142E-2</c:v>
              </c:pt>
              <c:pt idx="102">
                <c:v>4.8076923076922047E-3</c:v>
              </c:pt>
              <c:pt idx="103">
                <c:v>1.8301435406698579E-2</c:v>
              </c:pt>
              <c:pt idx="104">
                <c:v>6.6604017385175643E-2</c:v>
              </c:pt>
              <c:pt idx="105">
                <c:v>4.09691629955947E-2</c:v>
              </c:pt>
              <c:pt idx="106">
                <c:v>-6.1362674566229191E-3</c:v>
              </c:pt>
              <c:pt idx="107">
                <c:v>3.0019161166702231E-2</c:v>
              </c:pt>
              <c:pt idx="108">
                <c:v>2.3356758991318633E-2</c:v>
              </c:pt>
              <c:pt idx="109">
                <c:v>2.6055342355079766E-2</c:v>
              </c:pt>
              <c:pt idx="110">
                <c:v>-1.9980314960629932E-2</c:v>
              </c:pt>
              <c:pt idx="111">
                <c:v>6.1263432760873121E-3</c:v>
              </c:pt>
              <c:pt idx="112">
                <c:v>-2.5753643441804874E-2</c:v>
              </c:pt>
              <c:pt idx="113">
                <c:v>-2.8073770491803228E-2</c:v>
              </c:pt>
              <c:pt idx="114">
                <c:v>8.2226438962681968E-3</c:v>
              </c:pt>
              <c:pt idx="115">
                <c:v>-1.5265579255541549E-2</c:v>
              </c:pt>
              <c:pt idx="116">
                <c:v>8.706731790188927E-3</c:v>
              </c:pt>
              <c:pt idx="117">
                <c:v>-1.1052631578947338E-2</c:v>
              </c:pt>
              <c:pt idx="118">
                <c:v>-3.7573177221926567E-2</c:v>
              </c:pt>
              <c:pt idx="119">
                <c:v>6.303915063039075E-3</c:v>
              </c:pt>
              <c:pt idx="120">
                <c:v>-0.14067479942850861</c:v>
              </c:pt>
              <c:pt idx="121">
                <c:v>2.1486123545210473E-2</c:v>
              </c:pt>
              <c:pt idx="122">
                <c:v>-1.2645549017152936E-2</c:v>
              </c:pt>
              <c:pt idx="123">
                <c:v>3.4491503931016979E-2</c:v>
              </c:pt>
              <c:pt idx="124">
                <c:v>3.3831821524883614E-2</c:v>
              </c:pt>
              <c:pt idx="125">
                <c:v>-6.8769267251600459E-3</c:v>
              </c:pt>
              <c:pt idx="126">
                <c:v>3.1399235912129841E-2</c:v>
              </c:pt>
              <c:pt idx="127">
                <c:v>3.2526912837133951E-2</c:v>
              </c:pt>
              <c:pt idx="128">
                <c:v>1.9955156950672657E-2</c:v>
              </c:pt>
              <c:pt idx="129">
                <c:v>-9.4526269509782306E-3</c:v>
              </c:pt>
              <c:pt idx="130">
                <c:v>2.1083000443852386E-3</c:v>
              </c:pt>
              <c:pt idx="131">
                <c:v>1.4948510685416834E-2</c:v>
              </c:pt>
              <c:pt idx="132">
                <c:v>1.298276238271872E-2</c:v>
              </c:pt>
              <c:pt idx="133">
                <c:v>-8.6160473882606059E-3</c:v>
              </c:pt>
              <c:pt idx="134">
                <c:v>9.3427485062465999E-3</c:v>
              </c:pt>
              <c:pt idx="135">
                <c:v>2.6907760198041117E-3</c:v>
              </c:pt>
              <c:pt idx="136">
                <c:v>7.5139544869042814E-3</c:v>
              </c:pt>
              <c:pt idx="137">
                <c:v>3.3986788834434241E-2</c:v>
              </c:pt>
              <c:pt idx="138">
                <c:v>-2.977846470891294E-2</c:v>
              </c:pt>
              <c:pt idx="139">
                <c:v>-3.3666100254885319E-2</c:v>
              </c:pt>
              <c:pt idx="140">
                <c:v>2.2310143971865055E-2</c:v>
              </c:pt>
              <c:pt idx="141">
                <c:v>-1.6340571920017158E-2</c:v>
              </c:pt>
              <c:pt idx="142">
                <c:v>1.8469945355191232E-2</c:v>
              </c:pt>
              <c:pt idx="143">
                <c:v>-1.330614872840428E-2</c:v>
              </c:pt>
              <c:pt idx="144">
                <c:v>0</c:v>
              </c:pt>
              <c:pt idx="145">
                <c:v>-6.6884176182708047E-2</c:v>
              </c:pt>
              <c:pt idx="146">
                <c:v>2.0979020979021773E-3</c:v>
              </c:pt>
              <c:pt idx="147">
                <c:v>3.8729937194696418E-2</c:v>
              </c:pt>
              <c:pt idx="148">
                <c:v>2.3513604299630435E-2</c:v>
              </c:pt>
              <c:pt idx="149">
                <c:v>1.9582102614593658E-2</c:v>
              </c:pt>
              <c:pt idx="150">
                <c:v>2.3605150214592151E-3</c:v>
              </c:pt>
              <c:pt idx="151">
                <c:v>8.563476771569074E-4</c:v>
              </c:pt>
              <c:pt idx="152">
                <c:v>-5.9893048128342487E-3</c:v>
              </c:pt>
              <c:pt idx="153">
                <c:v>7.1228749731009303E-2</c:v>
              </c:pt>
              <c:pt idx="154">
                <c:v>3.9373242265970283E-2</c:v>
              </c:pt>
              <c:pt idx="155">
                <c:v>1.8361035948975426E-3</c:v>
              </c:pt>
              <c:pt idx="156">
                <c:v>4.5239702903443597E-2</c:v>
              </c:pt>
              <c:pt idx="157">
                <c:v>-1.1812476928756008E-2</c:v>
              </c:pt>
              <c:pt idx="158">
                <c:v>-1.867762420620097E-2</c:v>
              </c:pt>
              <c:pt idx="159">
                <c:v>9.8972211648268582E-3</c:v>
              </c:pt>
              <c:pt idx="160">
                <c:v>-2.8552581982661147E-2</c:v>
              </c:pt>
              <c:pt idx="161">
                <c:v>2.1534581433698699E-2</c:v>
              </c:pt>
              <c:pt idx="162">
                <c:v>-8.4512391985566478E-3</c:v>
              </c:pt>
              <c:pt idx="163">
                <c:v>-4.8362382685309298E-2</c:v>
              </c:pt>
              <c:pt idx="164">
                <c:v>-5.1323337023246969E-3</c:v>
              </c:pt>
              <c:pt idx="165">
                <c:v>4.0461258345135106E-3</c:v>
              </c:pt>
              <c:pt idx="166">
                <c:v>-9.0670965142051752E-3</c:v>
              </c:pt>
              <c:pt idx="167">
                <c:v>-1.9926799511996683E-2</c:v>
              </c:pt>
              <c:pt idx="168">
                <c:v>-6.2240663900415818E-3</c:v>
              </c:pt>
              <c:pt idx="169">
                <c:v>7.5156576200417574E-2</c:v>
              </c:pt>
              <c:pt idx="170">
                <c:v>5.5339805825242059E-3</c:v>
              </c:pt>
              <c:pt idx="171">
                <c:v>1.5641595056483583E-2</c:v>
              </c:pt>
              <c:pt idx="172">
                <c:v>-2.0058940963969953E-2</c:v>
              </c:pt>
              <c:pt idx="173">
                <c:v>-3.9095847885137772E-2</c:v>
              </c:pt>
              <c:pt idx="174">
                <c:v>1.5143866733973315E-3</c:v>
              </c:pt>
              <c:pt idx="175">
                <c:v>-5.5443548387096774E-2</c:v>
              </c:pt>
              <c:pt idx="176">
                <c:v>-2.3479188900747093E-2</c:v>
              </c:pt>
              <c:pt idx="177">
                <c:v>2.3825136612021933E-2</c:v>
              </c:pt>
              <c:pt idx="178">
                <c:v>-5.1238257899231844E-3</c:v>
              </c:pt>
              <c:pt idx="179">
                <c:v>5.7618025751072853E-2</c:v>
              </c:pt>
              <c:pt idx="180">
                <c:v>1.4406005884143267E-2</c:v>
              </c:pt>
              <c:pt idx="181">
                <c:v>-5.1805180518051733E-2</c:v>
              </c:pt>
              <c:pt idx="182">
                <c:v>2.2993355131315184E-2</c:v>
              </c:pt>
              <c:pt idx="183">
                <c:v>-1.3300340241261904E-2</c:v>
              </c:pt>
              <c:pt idx="184">
                <c:v>-1.9853709508881982E-2</c:v>
              </c:pt>
              <c:pt idx="185">
                <c:v>-2.014925373134329E-2</c:v>
              </c:pt>
              <c:pt idx="186">
                <c:v>-4.0039168752039958E-2</c:v>
              </c:pt>
              <c:pt idx="187">
                <c:v>4.8056216706335655E-2</c:v>
              </c:pt>
              <c:pt idx="188">
                <c:v>3.6227965826754562E-2</c:v>
              </c:pt>
              <c:pt idx="189">
                <c:v>6.8252974326862934E-2</c:v>
              </c:pt>
              <c:pt idx="190">
                <c:v>-3.6830793278624423E-2</c:v>
              </c:pt>
              <c:pt idx="191">
                <c:v>1.8257429759610477E-2</c:v>
              </c:pt>
              <c:pt idx="192">
                <c:v>2.4703655742603886E-2</c:v>
              </c:pt>
              <c:pt idx="193">
                <c:v>2.206668610868082E-2</c:v>
              </c:pt>
              <c:pt idx="194">
                <c:v>-2.0448925242533819E-2</c:v>
              </c:pt>
              <c:pt idx="195">
                <c:v>6.4083891639966093E-3</c:v>
              </c:pt>
              <c:pt idx="196">
                <c:v>-1.7269657501206043E-2</c:v>
              </c:pt>
              <c:pt idx="197">
                <c:v>1.7965835460435876E-2</c:v>
              </c:pt>
              <c:pt idx="198">
                <c:v>1.3598225479795513E-2</c:v>
              </c:pt>
              <c:pt idx="199">
                <c:v>-1.9314938154138928E-2</c:v>
              </c:pt>
              <c:pt idx="200">
                <c:v>-3.0755797031143763E-2</c:v>
              </c:pt>
              <c:pt idx="201">
                <c:v>-9.609609609609689E-3</c:v>
              </c:pt>
              <c:pt idx="202">
                <c:v>3.2949262179098493E-2</c:v>
              </c:pt>
              <c:pt idx="203">
                <c:v>-1.487279843444223E-2</c:v>
              </c:pt>
              <c:pt idx="204">
                <c:v>4.8669050456892618E-3</c:v>
              </c:pt>
              <c:pt idx="205">
                <c:v>-1.9472175546110495E-2</c:v>
              </c:pt>
              <c:pt idx="206">
                <c:v>1.9858870967741922E-2</c:v>
              </c:pt>
              <c:pt idx="207">
                <c:v>-1.4529999011564682E-2</c:v>
              </c:pt>
              <c:pt idx="208">
                <c:v>-5.0150451354062188E-2</c:v>
              </c:pt>
              <c:pt idx="209">
                <c:v>1.9324181626187945E-2</c:v>
              </c:pt>
              <c:pt idx="210">
                <c:v>1.2431368486481359E-3</c:v>
              </c:pt>
              <c:pt idx="211">
                <c:v>-1.7071908949818991E-2</c:v>
              </c:pt>
              <c:pt idx="212">
                <c:v>-4.0421052631578983E-2</c:v>
              </c:pt>
              <c:pt idx="213">
                <c:v>-0.12253181219833263</c:v>
              </c:pt>
              <c:pt idx="214">
                <c:v>-0.10301287660957614</c:v>
              </c:pt>
              <c:pt idx="215">
                <c:v>9.365853658536584E-2</c:v>
              </c:pt>
              <c:pt idx="216">
                <c:v>3.8231171148209508E-2</c:v>
              </c:pt>
              <c:pt idx="217">
                <c:v>1.8534429851479135E-2</c:v>
              </c:pt>
              <c:pt idx="218">
                <c:v>-3.8925042178838319E-2</c:v>
              </c:pt>
              <c:pt idx="219">
                <c:v>-1.1661442006269679E-2</c:v>
              </c:pt>
              <c:pt idx="220">
                <c:v>-0.11304237503171781</c:v>
              </c:pt>
              <c:pt idx="221">
                <c:v>3.3042483192676331E-2</c:v>
              </c:pt>
              <c:pt idx="222">
                <c:v>9.1110495707560205E-2</c:v>
              </c:pt>
              <c:pt idx="223">
                <c:v>5.0761421319797679E-3</c:v>
              </c:pt>
              <c:pt idx="224">
                <c:v>8.3712121212121154E-2</c:v>
              </c:pt>
              <c:pt idx="225">
                <c:v>-1.5495747407666297E-2</c:v>
              </c:pt>
              <c:pt idx="226">
                <c:v>5.3254437869822487E-2</c:v>
              </c:pt>
              <c:pt idx="227">
                <c:v>0</c:v>
              </c:pt>
              <c:pt idx="228">
                <c:v>-5.4382022471910152E-2</c:v>
              </c:pt>
              <c:pt idx="229">
                <c:v>2.0199619771863321E-3</c:v>
              </c:pt>
              <c:pt idx="230">
                <c:v>-3.9131981501244906E-3</c:v>
              </c:pt>
              <c:pt idx="231">
                <c:v>6.5476190476190139E-3</c:v>
              </c:pt>
              <c:pt idx="232">
                <c:v>-5.0620934358367842E-2</c:v>
              </c:pt>
              <c:pt idx="233">
                <c:v>-6.3660147003861967E-2</c:v>
              </c:pt>
              <c:pt idx="234">
                <c:v>-3.7120808940925919E-2</c:v>
              </c:pt>
              <c:pt idx="235">
                <c:v>-2.307586016305101E-2</c:v>
              </c:pt>
              <c:pt idx="236">
                <c:v>6.1527581329561445E-2</c:v>
              </c:pt>
              <c:pt idx="237">
                <c:v>4.4503664223850811E-2</c:v>
              </c:pt>
              <c:pt idx="238">
                <c:v>-6.6079857124633337E-2</c:v>
              </c:pt>
              <c:pt idx="239">
                <c:v>9.6161726540090239E-2</c:v>
              </c:pt>
              <c:pt idx="240">
                <c:v>-4.4859813084112077E-2</c:v>
              </c:pt>
              <c:pt idx="241">
                <c:v>9.7847358121330719E-3</c:v>
              </c:pt>
              <c:pt idx="242">
                <c:v>2.5839793281652278E-3</c:v>
              </c:pt>
              <c:pt idx="243">
                <c:v>-4.9355670103092768E-2</c:v>
              </c:pt>
              <c:pt idx="244">
                <c:v>-3.660024400162614E-3</c:v>
              </c:pt>
              <c:pt idx="245">
                <c:v>-4.7619047619046843E-3</c:v>
              </c:pt>
              <c:pt idx="246">
                <c:v>-9.0225563909775899E-3</c:v>
              </c:pt>
              <c:pt idx="247">
                <c:v>5.1593323216995578E-2</c:v>
              </c:pt>
              <c:pt idx="248">
                <c:v>-7.0838252656435291E-3</c:v>
              </c:pt>
              <c:pt idx="249">
                <c:v>-2.0346148764698008E-2</c:v>
              </c:pt>
              <c:pt idx="250">
                <c:v>3.236682400539378E-3</c:v>
              </c:pt>
              <c:pt idx="251">
                <c:v>-2.8767307433794874E-2</c:v>
              </c:pt>
              <c:pt idx="252">
                <c:v>-5.0519031141868592E-2</c:v>
              </c:pt>
              <c:pt idx="253">
                <c:v>-6.4139941690961974E-2</c:v>
              </c:pt>
              <c:pt idx="254">
                <c:v>-4.2990654205607555E-2</c:v>
              </c:pt>
              <c:pt idx="255">
                <c:v>-7.0149739583333259E-2</c:v>
              </c:pt>
              <c:pt idx="256">
                <c:v>-3.903378260108531E-2</c:v>
              </c:pt>
              <c:pt idx="257">
                <c:v>0.14936247723132975</c:v>
              </c:pt>
              <c:pt idx="258">
                <c:v>-1.7591125198098249E-2</c:v>
              </c:pt>
              <c:pt idx="259">
                <c:v>3.9683819970963069E-2</c:v>
              </c:pt>
              <c:pt idx="260">
                <c:v>-4.5771916214119517E-2</c:v>
              </c:pt>
              <c:pt idx="261">
                <c:v>4.5691056910569142E-2</c:v>
              </c:pt>
              <c:pt idx="262">
                <c:v>9.7807494946353477E-2</c:v>
              </c:pt>
              <c:pt idx="263">
                <c:v>5.8781869688385356E-2</c:v>
              </c:pt>
              <c:pt idx="264">
                <c:v>1.5518394648829386E-2</c:v>
              </c:pt>
              <c:pt idx="265">
                <c:v>-3.5041496509023801E-2</c:v>
              </c:pt>
              <c:pt idx="266">
                <c:v>-7.3447098976109154E-2</c:v>
              </c:pt>
              <c:pt idx="267">
                <c:v>-1.2818623839693597E-2</c:v>
              </c:pt>
              <c:pt idx="268">
                <c:v>-8.9552238805970144E-2</c:v>
              </c:pt>
              <c:pt idx="269">
                <c:v>7.3770491803278687E-2</c:v>
              </c:pt>
              <c:pt idx="270">
                <c:v>9.1603053435114504E-2</c:v>
              </c:pt>
              <c:pt idx="271">
                <c:v>1.3986013986013986E-2</c:v>
              </c:pt>
              <c:pt idx="272">
                <c:v>4.4827586206896551E-2</c:v>
              </c:pt>
              <c:pt idx="273">
                <c:v>1.5181518151815256E-2</c:v>
              </c:pt>
              <c:pt idx="274">
                <c:v>-1.820546163849162E-2</c:v>
              </c:pt>
              <c:pt idx="275">
                <c:v>-5.9602649006622894E-3</c:v>
              </c:pt>
              <c:pt idx="276">
                <c:v>-9.327115256495707E-3</c:v>
              </c:pt>
              <c:pt idx="277">
                <c:v>-1.1432414256892998E-2</c:v>
              </c:pt>
              <c:pt idx="278">
                <c:v>-3.9319727891156474E-2</c:v>
              </c:pt>
              <c:pt idx="279">
                <c:v>2.7474861917575383E-2</c:v>
              </c:pt>
              <c:pt idx="280">
                <c:v>-1.3645761543762852E-2</c:v>
              </c:pt>
              <c:pt idx="281">
                <c:v>-1.3415315818893348E-2</c:v>
              </c:pt>
              <c:pt idx="282">
                <c:v>9.915014164306997E-4</c:v>
              </c:pt>
              <c:pt idx="283">
                <c:v>5.5186076128484586E-3</c:v>
              </c:pt>
              <c:pt idx="284">
                <c:v>6.2763861525471337E-2</c:v>
              </c:pt>
              <c:pt idx="285">
                <c:v>-6.7134533898304996E-2</c:v>
              </c:pt>
              <c:pt idx="286">
                <c:v>2.6259758694109216E-2</c:v>
              </c:pt>
              <c:pt idx="287">
                <c:v>2.627939142461972E-2</c:v>
              </c:pt>
              <c:pt idx="288">
                <c:v>3.0997304582210776E-3</c:v>
              </c:pt>
              <c:pt idx="289">
                <c:v>-6.1399973129114695E-2</c:v>
              </c:pt>
              <c:pt idx="290">
                <c:v>7.0999141139421615E-2</c:v>
              </c:pt>
              <c:pt idx="291">
                <c:v>-1.1494252873563211E-2</c:v>
              </c:pt>
              <c:pt idx="292">
                <c:v>1.8929150892374334E-3</c:v>
              </c:pt>
              <c:pt idx="293">
                <c:v>1.8893387314440024E-2</c:v>
              </c:pt>
              <c:pt idx="294">
                <c:v>-7.0198675496688893E-3</c:v>
              </c:pt>
              <c:pt idx="295">
                <c:v>-1.5606242496998822E-2</c:v>
              </c:pt>
              <c:pt idx="296">
                <c:v>0.16219512195121949</c:v>
              </c:pt>
              <c:pt idx="297">
                <c:v>3.2062492713069837E-2</c:v>
              </c:pt>
              <c:pt idx="298">
                <c:v>2.1802982376864063E-2</c:v>
              </c:pt>
              <c:pt idx="299">
                <c:v>8.8446655610832832E-4</c:v>
              </c:pt>
              <c:pt idx="300">
                <c:v>3.932398100077325E-2</c:v>
              </c:pt>
              <c:pt idx="301">
                <c:v>-7.3334041874800479E-3</c:v>
              </c:pt>
              <c:pt idx="302">
                <c:v>0.14882226980728042</c:v>
              </c:pt>
              <c:pt idx="303">
                <c:v>-2.5629077353215284E-2</c:v>
              </c:pt>
              <c:pt idx="304">
                <c:v>-1.4347202295552367E-2</c:v>
              </c:pt>
              <c:pt idx="305">
                <c:v>-4.754973313925271E-2</c:v>
              </c:pt>
              <c:pt idx="306">
                <c:v>6.7244014263881458E-3</c:v>
              </c:pt>
              <c:pt idx="307">
                <c:v>2.5604695880983717E-2</c:v>
              </c:pt>
              <c:pt idx="308">
                <c:v>-7.8942174856915621E-4</c:v>
              </c:pt>
              <c:pt idx="309">
                <c:v>-4.3551254197116439E-2</c:v>
              </c:pt>
              <c:pt idx="310">
                <c:v>-9.8915849251419705E-2</c:v>
              </c:pt>
              <c:pt idx="311">
                <c:v>4.8470264695771793E-2</c:v>
              </c:pt>
              <c:pt idx="312">
                <c:v>5.4644808743169397E-2</c:v>
              </c:pt>
              <c:pt idx="313">
                <c:v>7.2538860103627239E-3</c:v>
              </c:pt>
              <c:pt idx="314">
                <c:v>-2.4176954732510376E-2</c:v>
              </c:pt>
              <c:pt idx="315">
                <c:v>7.9072219293621515E-2</c:v>
              </c:pt>
              <c:pt idx="316">
                <c:v>3.8006839276990723E-2</c:v>
              </c:pt>
              <c:pt idx="317">
                <c:v>2.5884789156626509E-2</c:v>
              </c:pt>
              <c:pt idx="318">
                <c:v>2.4772914946326291E-3</c:v>
              </c:pt>
              <c:pt idx="319">
                <c:v>2.8738788211605349E-2</c:v>
              </c:pt>
              <c:pt idx="320">
                <c:v>-2.9359430604982306E-2</c:v>
              </c:pt>
              <c:pt idx="321">
                <c:v>-5.3162236480293152E-3</c:v>
              </c:pt>
              <c:pt idx="322">
                <c:v>4.0545521562845611E-2</c:v>
              </c:pt>
              <c:pt idx="323">
                <c:v>5.6500177116542642E-2</c:v>
              </c:pt>
              <c:pt idx="324">
                <c:v>1.6345347862531459E-2</c:v>
              </c:pt>
              <c:pt idx="325">
                <c:v>1.896907216494843E-2</c:v>
              </c:pt>
              <c:pt idx="326">
                <c:v>-2.3553217320922675E-2</c:v>
              </c:pt>
              <c:pt idx="327">
                <c:v>3.5643236074269944E-3</c:v>
              </c:pt>
              <c:pt idx="328">
                <c:v>6.855538118443979E-3</c:v>
              </c:pt>
              <c:pt idx="329">
                <c:v>9.2698933552091731E-2</c:v>
              </c:pt>
              <c:pt idx="330">
                <c:v>-1.2087087087086976E-2</c:v>
              </c:pt>
              <c:pt idx="331">
                <c:v>1.4514780758416267E-2</c:v>
              </c:pt>
              <c:pt idx="332">
                <c:v>-3.5955056179775367E-2</c:v>
              </c:pt>
              <c:pt idx="333">
                <c:v>3.6519036519036652E-2</c:v>
              </c:pt>
              <c:pt idx="334">
                <c:v>3.3733133433282506E-3</c:v>
              </c:pt>
              <c:pt idx="335">
                <c:v>4.1837878221890343E-3</c:v>
              </c:pt>
              <c:pt idx="336">
                <c:v>2.7602112938025506E-2</c:v>
              </c:pt>
              <c:pt idx="337">
                <c:v>-2.3168259484505731E-3</c:v>
              </c:pt>
              <c:pt idx="338">
                <c:v>9.7968069666182454E-3</c:v>
              </c:pt>
              <c:pt idx="339">
                <c:v>-3.3057851239669993E-3</c:v>
              </c:pt>
              <c:pt idx="340">
                <c:v>5.4798471411059988E-3</c:v>
              </c:pt>
              <c:pt idx="341">
                <c:v>-2.6174256005736661E-2</c:v>
              </c:pt>
              <c:pt idx="342">
                <c:v>6.9587628865979287E-2</c:v>
              </c:pt>
              <c:pt idx="343">
                <c:v>1.1222030981067095E-2</c:v>
              </c:pt>
              <c:pt idx="344">
                <c:v>3.2135076252723306E-2</c:v>
              </c:pt>
              <c:pt idx="345">
                <c:v>-3.0343007915567245E-2</c:v>
              </c:pt>
              <c:pt idx="346">
                <c:v>3.0612244897959183E-2</c:v>
              </c:pt>
              <c:pt idx="347">
                <c:v>-4.0660066006600638E-2</c:v>
              </c:pt>
              <c:pt idx="348">
                <c:v>2.3393422320077101E-2</c:v>
              </c:pt>
              <c:pt idx="349">
                <c:v>-1.3513513513513643E-2</c:v>
              </c:pt>
              <c:pt idx="350">
                <c:v>1.1517753697267074E-2</c:v>
              </c:pt>
              <c:pt idx="351">
                <c:v>5.2553564209675326E-3</c:v>
              </c:pt>
              <c:pt idx="352">
                <c:v>-4.323056300268089E-2</c:v>
              </c:pt>
              <c:pt idx="353">
                <c:v>6.1366024518388726E-2</c:v>
              </c:pt>
              <c:pt idx="354">
                <c:v>-9.6363276351394602E-3</c:v>
              </c:pt>
              <c:pt idx="355">
                <c:v>6.8710429856714439E-2</c:v>
              </c:pt>
              <c:pt idx="356">
                <c:v>-5.9865303068097273E-3</c:v>
              </c:pt>
              <c:pt idx="357">
                <c:v>6.4366373902132942E-2</c:v>
              </c:pt>
              <c:pt idx="358">
                <c:v>2.499115878816462E-2</c:v>
              </c:pt>
              <c:pt idx="359">
                <c:v>-1.5813686026451983E-2</c:v>
              </c:pt>
              <c:pt idx="360">
                <c:v>1.2269938650306714E-2</c:v>
              </c:pt>
              <c:pt idx="361">
                <c:v>-1.477633477633479E-2</c:v>
              </c:pt>
              <c:pt idx="362">
                <c:v>-3.3921143593649263E-2</c:v>
              </c:pt>
              <c:pt idx="363">
                <c:v>1.5706488781079463E-2</c:v>
              </c:pt>
              <c:pt idx="364">
                <c:v>6.8242880171950432E-2</c:v>
              </c:pt>
              <c:pt idx="365">
                <c:v>-2.86161412921975E-2</c:v>
              </c:pt>
              <c:pt idx="366">
                <c:v>-4.7756041426927562E-2</c:v>
              </c:pt>
              <c:pt idx="367">
                <c:v>-6.0422960725020573E-5</c:v>
              </c:pt>
              <c:pt idx="368">
                <c:v>1.2085322375963387E-4</c:v>
              </c:pt>
              <c:pt idx="369">
                <c:v>-6.7065434112741542E-3</c:v>
              </c:pt>
              <c:pt idx="370">
                <c:v>-4.1970802919708061E-2</c:v>
              </c:pt>
              <c:pt idx="371">
                <c:v>2.3174603174603212E-2</c:v>
              </c:pt>
              <c:pt idx="372">
                <c:v>2.0912193608439371E-2</c:v>
              </c:pt>
              <c:pt idx="373">
                <c:v>-2.8689521030877695E-2</c:v>
              </c:pt>
              <c:pt idx="374">
                <c:v>1.0575719649561938E-2</c:v>
              </c:pt>
              <c:pt idx="375">
                <c:v>-7.5856090160381445E-2</c:v>
              </c:pt>
              <c:pt idx="376">
                <c:v>6.9351380326990036E-2</c:v>
              </c:pt>
              <c:pt idx="377">
                <c:v>3.5152578482360954E-2</c:v>
              </c:pt>
              <c:pt idx="378">
                <c:v>3.6319612590800412E-3</c:v>
              </c:pt>
              <c:pt idx="379">
                <c:v>1.1459589867309874E-2</c:v>
              </c:pt>
              <c:pt idx="380">
                <c:v>6.9767441860466069E-3</c:v>
              </c:pt>
              <c:pt idx="381">
                <c:v>-4.8380410967016139E-2</c:v>
              </c:pt>
              <c:pt idx="382">
                <c:v>-2.2153080273802132E-2</c:v>
              </c:pt>
              <c:pt idx="383">
                <c:v>-4.4609901998218099E-2</c:v>
              </c:pt>
              <c:pt idx="384">
                <c:v>-5.6617598081662564E-2</c:v>
              </c:pt>
              <c:pt idx="385">
                <c:v>1.7439807950293009E-2</c:v>
              </c:pt>
              <c:pt idx="386">
                <c:v>1.0340041637751625E-2</c:v>
              </c:pt>
              <c:pt idx="387">
                <c:v>4.5126725736657693E-2</c:v>
              </c:pt>
              <c:pt idx="388">
                <c:v>6.0725552050473246E-2</c:v>
              </c:pt>
              <c:pt idx="389">
                <c:v>4.3370508054522217E-3</c:v>
              </c:pt>
              <c:pt idx="390">
                <c:v>2.0357803824799577E-2</c:v>
              </c:pt>
              <c:pt idx="391">
                <c:v>2.617896009673509E-2</c:v>
              </c:pt>
              <c:pt idx="392">
                <c:v>1.3668768043363116E-2</c:v>
              </c:pt>
              <c:pt idx="393">
                <c:v>-1.4821272885789079E-2</c:v>
              </c:pt>
              <c:pt idx="394">
                <c:v>6.495575221238932E-2</c:v>
              </c:pt>
              <c:pt idx="395">
                <c:v>1.7450556755858434E-2</c:v>
              </c:pt>
              <c:pt idx="396">
                <c:v>1.214200152455619E-2</c:v>
              </c:pt>
              <c:pt idx="397">
                <c:v>1.5385443003927128E-2</c:v>
              </c:pt>
              <c:pt idx="398">
                <c:v>-6.3576158940396752E-3</c:v>
              </c:pt>
              <c:pt idx="399">
                <c:v>2.5486536923487076E-2</c:v>
              </c:pt>
              <c:pt idx="400">
                <c:v>9.5148962720323603E-3</c:v>
              </c:pt>
              <c:pt idx="401">
                <c:v>1.1948908117016859E-2</c:v>
              </c:pt>
              <c:pt idx="402">
                <c:v>-1.7864413680781715E-2</c:v>
              </c:pt>
              <c:pt idx="403">
                <c:v>1.5961030211950108E-2</c:v>
              </c:pt>
              <c:pt idx="404">
                <c:v>-1.1476664116296862E-2</c:v>
              </c:pt>
              <c:pt idx="405">
                <c:v>0.12332301341589255</c:v>
              </c:pt>
              <c:pt idx="406">
                <c:v>3.6518144235186116E-2</c:v>
              </c:pt>
              <c:pt idx="407">
                <c:v>1.0414358519831572E-2</c:v>
              </c:pt>
              <c:pt idx="408">
                <c:v>-2.850877192982456E-2</c:v>
              </c:pt>
              <c:pt idx="409">
                <c:v>-2.7539503386005129E-3</c:v>
              </c:pt>
              <c:pt idx="410">
                <c:v>2.5533070759201481E-2</c:v>
              </c:pt>
              <c:pt idx="411">
                <c:v>-2.2469430097558838E-2</c:v>
              </c:pt>
              <c:pt idx="412">
                <c:v>1.6979768786127128E-2</c:v>
              </c:pt>
              <c:pt idx="413">
                <c:v>5.9502664298401446E-2</c:v>
              </c:pt>
              <c:pt idx="414">
                <c:v>-3.5624476110645196E-3</c:v>
              </c:pt>
              <c:pt idx="415">
                <c:v>1.9768664563617196E-2</c:v>
              </c:pt>
              <c:pt idx="416">
                <c:v>1.8766756032171629E-2</c:v>
              </c:pt>
              <c:pt idx="417">
                <c:v>4.1781376518218595E-2</c:v>
              </c:pt>
              <c:pt idx="418">
                <c:v>-2.8019586507072827E-2</c:v>
              </c:pt>
              <c:pt idx="419">
                <c:v>6.7490304266122889E-2</c:v>
              </c:pt>
              <c:pt idx="420">
                <c:v>3.9327315629798867E-2</c:v>
              </c:pt>
              <c:pt idx="421">
                <c:v>-1.6180763270748529E-2</c:v>
              </c:pt>
              <c:pt idx="422">
                <c:v>5.8608058608059441E-3</c:v>
              </c:pt>
              <c:pt idx="423">
                <c:v>-6.7188638018936792E-2</c:v>
              </c:pt>
              <c:pt idx="424">
                <c:v>2.2838180753464856E-2</c:v>
              </c:pt>
              <c:pt idx="425">
                <c:v>-3.2175572519083998E-2</c:v>
              </c:pt>
              <c:pt idx="426">
                <c:v>1.2580352565366557E-2</c:v>
              </c:pt>
              <c:pt idx="427">
                <c:v>-0.20275743885340397</c:v>
              </c:pt>
              <c:pt idx="428">
                <c:v>5.207620908646813E-2</c:v>
              </c:pt>
              <c:pt idx="429">
                <c:v>4.4158618127785987E-2</c:v>
              </c:pt>
              <c:pt idx="430">
                <c:v>1.6365010895183912E-2</c:v>
              </c:pt>
              <c:pt idx="431">
                <c:v>3.1371691096040197E-2</c:v>
              </c:pt>
              <c:pt idx="432">
                <c:v>-5.7356185304598718E-2</c:v>
              </c:pt>
              <c:pt idx="433">
                <c:v>-9.9009900990098508E-3</c:v>
              </c:pt>
              <c:pt idx="434">
                <c:v>0</c:v>
              </c:pt>
              <c:pt idx="435">
                <c:v>-3.3636363636363666E-2</c:v>
              </c:pt>
              <c:pt idx="436">
                <c:v>-1.5239887111947228E-2</c:v>
              </c:pt>
              <c:pt idx="437">
                <c:v>2.4216660298051168E-2</c:v>
              </c:pt>
              <c:pt idx="438">
                <c:v>1.6648789814857963E-2</c:v>
              </c:pt>
              <c:pt idx="439">
                <c:v>3.9954128440367012E-2</c:v>
              </c:pt>
              <c:pt idx="440">
                <c:v>1.3850293326275798E-2</c:v>
              </c:pt>
              <c:pt idx="441">
                <c:v>-0.11098542527735476</c:v>
              </c:pt>
              <c:pt idx="442">
                <c:v>2.2315748262699435E-2</c:v>
              </c:pt>
              <c:pt idx="443">
                <c:v>-3.2024892292963125E-2</c:v>
              </c:pt>
              <c:pt idx="444">
                <c:v>-7.9422382671480149E-2</c:v>
              </c:pt>
              <c:pt idx="445">
                <c:v>1.8264840182648432E-2</c:v>
              </c:pt>
              <c:pt idx="446">
                <c:v>-4.8324980216301897E-2</c:v>
              </c:pt>
              <c:pt idx="447">
                <c:v>8.9251067132325168E-3</c:v>
              </c:pt>
              <c:pt idx="448">
                <c:v>-3.9010989010988976E-2</c:v>
              </c:pt>
              <c:pt idx="449">
                <c:v>7.8959405374499719E-2</c:v>
              </c:pt>
              <c:pt idx="450">
                <c:v>2.5064914418949657E-2</c:v>
              </c:pt>
              <c:pt idx="451">
                <c:v>5.1075268817204277E-2</c:v>
              </c:pt>
              <c:pt idx="452">
                <c:v>-7.9283887468030709E-2</c:v>
              </c:pt>
              <c:pt idx="453">
                <c:v>2.4839743589743623E-2</c:v>
              </c:pt>
              <c:pt idx="454">
                <c:v>-4.1959864477456262E-2</c:v>
              </c:pt>
              <c:pt idx="455">
                <c:v>-1.5233949945593097E-2</c:v>
              </c:pt>
              <c:pt idx="456">
                <c:v>6.4088397790055221E-2</c:v>
              </c:pt>
              <c:pt idx="457">
                <c:v>1.6355140186915917E-2</c:v>
              </c:pt>
              <c:pt idx="458">
                <c:v>1.7931034482758575E-2</c:v>
              </c:pt>
              <c:pt idx="459">
                <c:v>-9.8363946602427962E-3</c:v>
              </c:pt>
              <c:pt idx="460">
                <c:v>-1.6725798276735992E-2</c:v>
              </c:pt>
              <c:pt idx="461">
                <c:v>5.206185567010262E-3</c:v>
              </c:pt>
              <c:pt idx="462">
                <c:v>-5.1689656940669633E-2</c:v>
              </c:pt>
              <c:pt idx="463">
                <c:v>1.0057859730708836E-2</c:v>
              </c:pt>
              <c:pt idx="464">
                <c:v>-2.4091225440333458E-3</c:v>
              </c:pt>
              <c:pt idx="465">
                <c:v>2.4954384458516721E-2</c:v>
              </c:pt>
              <c:pt idx="466">
                <c:v>3.0420440860778063E-2</c:v>
              </c:pt>
              <c:pt idx="467">
                <c:v>5.9146341463414562E-2</c:v>
              </c:pt>
              <c:pt idx="468">
                <c:v>1.7079255421224345E-2</c:v>
              </c:pt>
              <c:pt idx="469">
                <c:v>2.0235849056603736E-2</c:v>
              </c:pt>
              <c:pt idx="470">
                <c:v>-2.7093254426926745E-2</c:v>
              </c:pt>
              <c:pt idx="471">
                <c:v>-1.1547783110773211E-2</c:v>
              </c:pt>
              <c:pt idx="472">
                <c:v>-1.3221153846153846E-2</c:v>
              </c:pt>
              <c:pt idx="473">
                <c:v>6.2850182704019099E-3</c:v>
              </c:pt>
              <c:pt idx="474">
                <c:v>-1.2539943836544996E-2</c:v>
              </c:pt>
              <c:pt idx="475">
                <c:v>-1.961265015935167E-3</c:v>
              </c:pt>
              <c:pt idx="476">
                <c:v>2.0388111029231035E-2</c:v>
              </c:pt>
              <c:pt idx="477">
                <c:v>3.2354357246027921E-2</c:v>
              </c:pt>
              <c:pt idx="478">
                <c:v>6.1001772222740475E-2</c:v>
              </c:pt>
              <c:pt idx="479">
                <c:v>5.2747252747252747E-2</c:v>
              </c:pt>
              <c:pt idx="480">
                <c:v>-2.8810020876826745E-2</c:v>
              </c:pt>
              <c:pt idx="481">
                <c:v>-4.0498710232158161E-2</c:v>
              </c:pt>
              <c:pt idx="482">
                <c:v>4.1849628102876617E-2</c:v>
              </c:pt>
              <c:pt idx="483">
                <c:v>-2.3739893342508214E-2</c:v>
              </c:pt>
              <c:pt idx="484">
                <c:v>-2.643171806167501E-4</c:v>
              </c:pt>
              <c:pt idx="485">
                <c:v>3.3092447342909982E-2</c:v>
              </c:pt>
              <c:pt idx="486">
                <c:v>-5.1610151418211968E-3</c:v>
              </c:pt>
              <c:pt idx="487">
                <c:v>6.4482936031555443E-2</c:v>
              </c:pt>
              <c:pt idx="488">
                <c:v>-3.8182696955050707E-2</c:v>
              </c:pt>
              <c:pt idx="489">
                <c:v>-3.2663316582914621E-3</c:v>
              </c:pt>
              <c:pt idx="490">
                <c:v>2.2267036383497234E-3</c:v>
              </c:pt>
              <c:pt idx="491">
                <c:v>1.7941731293229936E-2</c:v>
              </c:pt>
              <c:pt idx="492">
                <c:v>-2.3926203516863656E-2</c:v>
              </c:pt>
              <c:pt idx="493">
                <c:v>-1.7593452029364676E-2</c:v>
              </c:pt>
              <c:pt idx="494">
                <c:v>-9.8776036074725484E-3</c:v>
              </c:pt>
              <c:pt idx="495">
                <c:v>-4.2246801127738057E-2</c:v>
              </c:pt>
              <c:pt idx="496">
                <c:v>-6.3402925592144727E-4</c:v>
              </c:pt>
              <c:pt idx="497">
                <c:v>-2.5467893234241069E-2</c:v>
              </c:pt>
              <c:pt idx="498">
                <c:v>2.0692862125087134E-2</c:v>
              </c:pt>
              <c:pt idx="499">
                <c:v>2.1412300683371247E-2</c:v>
              </c:pt>
            </c:numLit>
          </c:xVal>
          <c:yVal>
            <c:numLit>
              <c:formatCode>General</c:formatCode>
              <c:ptCount val="500"/>
              <c:pt idx="0">
                <c:v>4.4790399088438795</c:v>
              </c:pt>
              <c:pt idx="1">
                <c:v>4.4601444139378339</c:v>
              </c:pt>
              <c:pt idx="2">
                <c:v>4.4819850854177128</c:v>
              </c:pt>
              <c:pt idx="3">
                <c:v>4.4199243576768898</c:v>
              </c:pt>
              <c:pt idx="4">
                <c:v>4.3820266346738812</c:v>
              </c:pt>
              <c:pt idx="5">
                <c:v>4.3715974391833425</c:v>
              </c:pt>
              <c:pt idx="6">
                <c:v>4.334672938290411</c:v>
              </c:pt>
              <c:pt idx="7">
                <c:v>4.4682043309149337</c:v>
              </c:pt>
              <c:pt idx="8">
                <c:v>4.4897593344767639</c:v>
              </c:pt>
              <c:pt idx="9">
                <c:v>4.4777912566582607</c:v>
              </c:pt>
              <c:pt idx="10">
                <c:v>4.4379342666121779</c:v>
              </c:pt>
              <c:pt idx="11">
                <c:v>4.4793801799297919</c:v>
              </c:pt>
              <c:pt idx="12">
                <c:v>4.464527856185625</c:v>
              </c:pt>
              <c:pt idx="13">
                <c:v>4.4657931695194497</c:v>
              </c:pt>
              <c:pt idx="14">
                <c:v>4.4358043403543528</c:v>
              </c:pt>
              <c:pt idx="15">
                <c:v>4.3643716994351607</c:v>
              </c:pt>
              <c:pt idx="16">
                <c:v>4.2534827835603979</c:v>
              </c:pt>
              <c:pt idx="17">
                <c:v>4.3493743023986324</c:v>
              </c:pt>
              <c:pt idx="18">
                <c:v>4.2384449061958573</c:v>
              </c:pt>
              <c:pt idx="19">
                <c:v>4.2513483110317658</c:v>
              </c:pt>
              <c:pt idx="20">
                <c:v>4.2520603082138555</c:v>
              </c:pt>
              <c:pt idx="21">
                <c:v>4.2793015321510692</c:v>
              </c:pt>
              <c:pt idx="22">
                <c:v>4.3857696209527157</c:v>
              </c:pt>
              <c:pt idx="23">
                <c:v>4.3567088266895917</c:v>
              </c:pt>
              <c:pt idx="24">
                <c:v>4.2901854310083021</c:v>
              </c:pt>
              <c:pt idx="25">
                <c:v>4.3523403243035208</c:v>
              </c:pt>
              <c:pt idx="26">
                <c:v>4.3703335360828355</c:v>
              </c:pt>
              <c:pt idx="27">
                <c:v>4.4189610824669439</c:v>
              </c:pt>
              <c:pt idx="28">
                <c:v>4.4374613415619821</c:v>
              </c:pt>
              <c:pt idx="29">
                <c:v>4.4167903146101724</c:v>
              </c:pt>
              <c:pt idx="30">
                <c:v>4.3908624833362806</c:v>
              </c:pt>
              <c:pt idx="31">
                <c:v>4.361441201064773</c:v>
              </c:pt>
              <c:pt idx="32">
                <c:v>4.3439352835511587</c:v>
              </c:pt>
              <c:pt idx="33">
                <c:v>4.403298769949421</c:v>
              </c:pt>
              <c:pt idx="34">
                <c:v>4.4231685780050567</c:v>
              </c:pt>
              <c:pt idx="35">
                <c:v>4.4085468444832774</c:v>
              </c:pt>
              <c:pt idx="36">
                <c:v>4.440413460373609</c:v>
              </c:pt>
              <c:pt idx="37">
                <c:v>4.4896470947325522</c:v>
              </c:pt>
              <c:pt idx="38">
                <c:v>4.5053498507058807</c:v>
              </c:pt>
              <c:pt idx="39">
                <c:v>4.527532916260939</c:v>
              </c:pt>
              <c:pt idx="40">
                <c:v>4.6239919402286791</c:v>
              </c:pt>
              <c:pt idx="41">
                <c:v>4.6186785360128839</c:v>
              </c:pt>
              <c:pt idx="42">
                <c:v>4.6376373761255927</c:v>
              </c:pt>
              <c:pt idx="43">
                <c:v>4.5829245770407718</c:v>
              </c:pt>
              <c:pt idx="44">
                <c:v>4.592084946439436</c:v>
              </c:pt>
              <c:pt idx="45">
                <c:v>4.6186785360128839</c:v>
              </c:pt>
              <c:pt idx="46">
                <c:v>4.6350202079569769</c:v>
              </c:pt>
              <c:pt idx="47">
                <c:v>4.6531981549986732</c:v>
              </c:pt>
              <c:pt idx="48">
                <c:v>4.6606048928761918</c:v>
              </c:pt>
              <c:pt idx="49">
                <c:v>4.6656065547919221</c:v>
              </c:pt>
              <c:pt idx="50">
                <c:v>4.6461201723170458</c:v>
              </c:pt>
              <c:pt idx="51">
                <c:v>4.6747895278681479</c:v>
              </c:pt>
              <c:pt idx="52">
                <c:v>4.6597530637583828</c:v>
              </c:pt>
              <c:pt idx="53">
                <c:v>4.6670175893141712</c:v>
              </c:pt>
              <c:pt idx="54">
                <c:v>4.632785353021065</c:v>
              </c:pt>
              <c:pt idx="55">
                <c:v>4.6155164780422355</c:v>
              </c:pt>
              <c:pt idx="56">
                <c:v>4.6133367486544845</c:v>
              </c:pt>
              <c:pt idx="57">
                <c:v>4.6085644190561066</c:v>
              </c:pt>
              <c:pt idx="58">
                <c:v>4.6205512880263937</c:v>
              </c:pt>
              <c:pt idx="59">
                <c:v>4.5925914037812312</c:v>
              </c:pt>
              <c:pt idx="60">
                <c:v>4.6067689073517881</c:v>
              </c:pt>
              <c:pt idx="61">
                <c:v>4.6722679295205856</c:v>
              </c:pt>
              <c:pt idx="62">
                <c:v>4.6887757698428887</c:v>
              </c:pt>
              <c:pt idx="63">
                <c:v>4.6922648928390247</c:v>
              </c:pt>
              <c:pt idx="64">
                <c:v>4.6626840921886981</c:v>
              </c:pt>
              <c:pt idx="65">
                <c:v>4.6436213723623441</c:v>
              </c:pt>
              <c:pt idx="66">
                <c:v>4.6051701859880918</c:v>
              </c:pt>
              <c:pt idx="67">
                <c:v>4.5870062153604199</c:v>
              </c:pt>
              <c:pt idx="68">
                <c:v>4.5848654326477272</c:v>
              </c:pt>
              <c:pt idx="69">
                <c:v>4.5432947822700038</c:v>
              </c:pt>
              <c:pt idx="70">
                <c:v>4.5757413752972793</c:v>
              </c:pt>
              <c:pt idx="71">
                <c:v>4.5540873957587751</c:v>
              </c:pt>
              <c:pt idx="72">
                <c:v>4.5803650670691205</c:v>
              </c:pt>
              <c:pt idx="73">
                <c:v>4.5573445565054866</c:v>
              </c:pt>
              <c:pt idx="74">
                <c:v>4.576256175823449</c:v>
              </c:pt>
              <c:pt idx="75">
                <c:v>4.6491870714048655</c:v>
              </c:pt>
              <c:pt idx="76">
                <c:v>4.6565284782632332</c:v>
              </c:pt>
              <c:pt idx="77">
                <c:v>4.6583317341023234</c:v>
              </c:pt>
              <c:pt idx="78">
                <c:v>4.623010104116422</c:v>
              </c:pt>
              <c:pt idx="79">
                <c:v>4.6225188243227047</c:v>
              </c:pt>
              <c:pt idx="80">
                <c:v>4.5627844694916533</c:v>
              </c:pt>
              <c:pt idx="81">
                <c:v>4.4485163759427149</c:v>
              </c:pt>
              <c:pt idx="82">
                <c:v>4.3666591575427596</c:v>
              </c:pt>
              <c:pt idx="83">
                <c:v>4.3540128882186826</c:v>
              </c:pt>
              <c:pt idx="84">
                <c:v>4.4115854369154262</c:v>
              </c:pt>
              <c:pt idx="85">
                <c:v>4.4212473478271628</c:v>
              </c:pt>
              <c:pt idx="86">
                <c:v>4.4004803133321282</c:v>
              </c:pt>
              <c:pt idx="87">
                <c:v>4.2483523747014482</c:v>
              </c:pt>
              <c:pt idx="88">
                <c:v>4.2547612836280058</c:v>
              </c:pt>
              <c:pt idx="89">
                <c:v>4.2227377769904999</c:v>
              </c:pt>
              <c:pt idx="90">
                <c:v>4.3909863760453538</c:v>
              </c:pt>
              <c:pt idx="91">
                <c:v>4.4054989908590239</c:v>
              </c:pt>
              <c:pt idx="92">
                <c:v>4.4473461007945243</c:v>
              </c:pt>
              <c:pt idx="93">
                <c:v>4.3932138240644463</c:v>
              </c:pt>
              <c:pt idx="94">
                <c:v>4.39197696552705</c:v>
              </c:pt>
              <c:pt idx="95">
                <c:v>4.3824015643789549</c:v>
              </c:pt>
              <c:pt idx="96">
                <c:v>4.3643716994351607</c:v>
              </c:pt>
              <c:pt idx="97">
                <c:v>4.4942386252808095</c:v>
              </c:pt>
              <c:pt idx="98">
                <c:v>4.4098849628022778</c:v>
              </c:pt>
              <c:pt idx="99">
                <c:v>4.3897467576890197</c:v>
              </c:pt>
              <c:pt idx="100">
                <c:v>4.3820266346738812</c:v>
              </c:pt>
              <c:pt idx="101">
                <c:v>4.3744983682530902</c:v>
              </c:pt>
              <c:pt idx="102">
                <c:v>4.4212473478271628</c:v>
              </c:pt>
              <c:pt idx="103">
                <c:v>4.4260435200906558</c:v>
              </c:pt>
              <c:pt idx="104">
                <c:v>4.4441794998959656</c:v>
              </c:pt>
              <c:pt idx="105">
                <c:v>4.5086592856072478</c:v>
              </c:pt>
              <c:pt idx="106">
                <c:v>4.5488114523187066</c:v>
              </c:pt>
              <c:pt idx="107">
                <c:v>4.5426562805988491</c:v>
              </c:pt>
              <c:pt idx="108">
                <c:v>4.5722336857418266</c:v>
              </c:pt>
              <c:pt idx="109">
                <c:v>4.5953218499332769</c:v>
              </c:pt>
              <c:pt idx="110">
                <c:v>4.6210435351443815</c:v>
              </c:pt>
              <c:pt idx="111">
                <c:v>4.600860914399993</c:v>
              </c:pt>
              <c:pt idx="112">
                <c:v>4.6069685679294707</c:v>
              </c:pt>
              <c:pt idx="113">
                <c:v>4.580877493419047</c:v>
              </c:pt>
              <c:pt idx="114">
                <c:v>4.552402120449436</c:v>
              </c:pt>
              <c:pt idx="115">
                <c:v>4.5605911425901242</c:v>
              </c:pt>
              <c:pt idx="116">
                <c:v>4.5452078448154083</c:v>
              </c:pt>
              <c:pt idx="117">
                <c:v>4.5538768916005408</c:v>
              </c:pt>
              <c:pt idx="118">
                <c:v>4.5427627258594745</c:v>
              </c:pt>
              <c:pt idx="119">
                <c:v>4.5044654818664593</c:v>
              </c:pt>
              <c:pt idx="120">
                <c:v>4.5107496103685998</c:v>
              </c:pt>
              <c:pt idx="121">
                <c:v>4.3591417621364226</c:v>
              </c:pt>
              <c:pt idx="122">
                <c:v>4.3804003129292974</c:v>
              </c:pt>
              <c:pt idx="123">
                <c:v>4.3676741284494813</c:v>
              </c:pt>
              <c:pt idx="124">
                <c:v>4.4015841338894122</c:v>
              </c:pt>
              <c:pt idx="125">
                <c:v>4.4348562483184137</c:v>
              </c:pt>
              <c:pt idx="126">
                <c:v>4.4279555665622814</c:v>
              </c:pt>
              <c:pt idx="127">
                <c:v>4.4588719283707929</c:v>
              </c:pt>
              <c:pt idx="128">
                <c:v>4.4908810395859637</c:v>
              </c:pt>
              <c:pt idx="129">
                <c:v>4.5106397021418578</c:v>
              </c:pt>
              <c:pt idx="130">
                <c:v>4.5011421155640434</c:v>
              </c:pt>
              <c:pt idx="131">
                <c:v>4.5032481962627076</c:v>
              </c:pt>
              <c:pt idx="132">
                <c:v>4.5180860790809776</c:v>
              </c:pt>
              <c:pt idx="133">
                <c:v>4.5309852877987149</c:v>
              </c:pt>
              <c:pt idx="134">
                <c:v>4.5223319076790869</c:v>
              </c:pt>
              <c:pt idx="135">
                <c:v>4.5316312826532208</c:v>
              </c:pt>
              <c:pt idx="136">
                <c:v>4.5343184450161402</c:v>
              </c:pt>
              <c:pt idx="137">
                <c:v>4.5418043103662713</c:v>
              </c:pt>
              <c:pt idx="138">
                <c:v>4.5752263096150196</c:v>
              </c:pt>
              <c:pt idx="139">
                <c:v>4.5449954629520208</c:v>
              </c:pt>
              <c:pt idx="140">
                <c:v>4.5107496103685998</c:v>
              </c:pt>
              <c:pt idx="141">
                <c:v>4.5328145237959507</c:v>
              </c:pt>
              <c:pt idx="142">
                <c:v>4.516338972281476</c:v>
              </c:pt>
              <c:pt idx="143">
                <c:v>4.5346404197975643</c:v>
              </c:pt>
              <c:pt idx="144">
                <c:v>4.5212449510503303</c:v>
              </c:pt>
              <c:pt idx="145">
                <c:v>4.5212449510503303</c:v>
              </c:pt>
              <c:pt idx="146">
                <c:v>4.4520190064939165</c:v>
              </c:pt>
              <c:pt idx="147">
                <c:v>4.4541147110681356</c:v>
              </c:pt>
              <c:pt idx="148">
                <c:v>4.4921134636957945</c:v>
              </c:pt>
              <c:pt idx="149">
                <c:v>4.5153548816657274</c:v>
              </c:pt>
              <c:pt idx="150">
                <c:v>4.5347477216915459</c:v>
              </c:pt>
              <c:pt idx="151">
                <c:v>4.537105455073962</c:v>
              </c:pt>
              <c:pt idx="152">
                <c:v>4.5379614362946414</c:v>
              </c:pt>
              <c:pt idx="153">
                <c:v>4.5319541236568321</c:v>
              </c:pt>
              <c:pt idx="154">
                <c:v>4.6007604774993913</c:v>
              </c:pt>
              <c:pt idx="155">
                <c:v>4.6393783573178284</c:v>
              </c:pt>
              <c:pt idx="156">
                <c:v>4.6412127773350207</c:v>
              </c:pt>
              <c:pt idx="157">
                <c:v>4.6854590172168944</c:v>
              </c:pt>
              <c:pt idx="158">
                <c:v>4.6735762186521521</c:v>
              </c:pt>
              <c:pt idx="159">
                <c:v>4.6547219648173392</c:v>
              </c:pt>
              <c:pt idx="160">
                <c:v>4.6645705292695387</c:v>
              </c:pt>
              <c:pt idx="161">
                <c:v>4.635602393108293</c:v>
              </c:pt>
              <c:pt idx="162">
                <c:v>4.6569083813925056</c:v>
              </c:pt>
              <c:pt idx="163">
                <c:v>4.6484212279824062</c:v>
              </c:pt>
              <c:pt idx="164">
                <c:v>4.5988502572432717</c:v>
              </c:pt>
              <c:pt idx="165">
                <c:v>4.5937047078788131</c:v>
              </c:pt>
              <c:pt idx="166">
                <c:v>4.5977426701592945</c:v>
              </c:pt>
              <c:pt idx="167">
                <c:v>4.5886342173479919</c:v>
              </c:pt>
              <c:pt idx="168">
                <c:v>4.5685062016164997</c:v>
              </c:pt>
              <c:pt idx="169">
                <c:v>4.5622626849768144</c:v>
              </c:pt>
              <c:pt idx="170">
                <c:v>4.6347289882296359</c:v>
              </c:pt>
              <c:pt idx="171">
                <c:v>4.6402477126007877</c:v>
              </c:pt>
              <c:pt idx="172">
                <c:v>4.6557682387511825</c:v>
              </c:pt>
              <c:pt idx="173">
                <c:v>4.6355053857841639</c:v>
              </c:pt>
              <c:pt idx="174">
                <c:v>4.5956247731445599</c:v>
              </c:pt>
              <c:pt idx="175">
                <c:v>4.5971380142908274</c:v>
              </c:pt>
              <c:pt idx="176">
                <c:v>4.5400981892443761</c:v>
              </c:pt>
              <c:pt idx="177">
                <c:v>4.516338972281476</c:v>
              </c:pt>
              <c:pt idx="178">
                <c:v>4.5398847192894616</c:v>
              </c:pt>
              <c:pt idx="179">
                <c:v>4.5347477216915459</c:v>
              </c:pt>
              <c:pt idx="180">
                <c:v>4.5907669556773474</c:v>
              </c:pt>
              <c:pt idx="181">
                <c:v>4.6050701809877577</c:v>
              </c:pt>
              <c:pt idx="182">
                <c:v>4.5518748889298681</c:v>
              </c:pt>
              <c:pt idx="183">
                <c:v>4.5746078804054511</c:v>
              </c:pt>
              <c:pt idx="184">
                <c:v>4.5612182984589085</c:v>
              </c:pt>
              <c:pt idx="185">
                <c:v>4.5411648560121787</c:v>
              </c:pt>
              <c:pt idx="186">
                <c:v>4.5208098373700185</c:v>
              </c:pt>
              <c:pt idx="187">
                <c:v>4.4799470412340137</c:v>
              </c:pt>
              <c:pt idx="188">
                <c:v>4.5268842675895469</c:v>
              </c:pt>
              <c:pt idx="189">
                <c:v>4.5624714314549761</c:v>
              </c:pt>
              <c:pt idx="190">
                <c:v>4.6284960112915883</c:v>
              </c:pt>
              <c:pt idx="191">
                <c:v>4.5909698365869502</c:v>
              </c:pt>
              <c:pt idx="192">
                <c:v>4.6090626007034352</c:v>
              </c:pt>
              <c:pt idx="193">
                <c:v>4.6334660551429385</c:v>
              </c:pt>
              <c:pt idx="194">
                <c:v>4.6552927953913024</c:v>
              </c:pt>
              <c:pt idx="195">
                <c:v>4.6346318961377104</c:v>
              </c:pt>
              <c:pt idx="196">
                <c:v>4.6410198388817889</c:v>
              </c:pt>
              <c:pt idx="197">
                <c:v>4.6235993214564584</c:v>
              </c:pt>
              <c:pt idx="198">
                <c:v>4.6414056785701865</c:v>
              </c:pt>
              <c:pt idx="199">
                <c:v>4.6549122778829055</c:v>
              </c:pt>
              <c:pt idx="200">
                <c:v>4.6354083690487009</c:v>
              </c:pt>
              <c:pt idx="201">
                <c:v>4.604169685654508</c:v>
              </c:pt>
              <c:pt idx="202">
                <c:v>4.5945136057995626</c:v>
              </c:pt>
              <c:pt idx="203">
                <c:v>4.6269316777696039</c:v>
              </c:pt>
              <c:pt idx="204">
                <c:v>4.6119471702671149</c:v>
              </c:pt>
              <c:pt idx="205">
                <c:v>4.6168022702177991</c:v>
              </c:pt>
              <c:pt idx="206">
                <c:v>4.5971380142908274</c:v>
              </c:pt>
              <c:pt idx="207">
                <c:v>4.6168022702177991</c:v>
              </c:pt>
              <c:pt idx="208">
                <c:v>4.6021656769677923</c:v>
              </c:pt>
              <c:pt idx="209">
                <c:v>4.5507140001920323</c:v>
              </c:pt>
              <c:pt idx="210">
                <c:v>4.5698538408605236</c:v>
              </c:pt>
              <c:pt idx="211">
                <c:v>4.5710962056543396</c:v>
              </c:pt>
              <c:pt idx="212">
                <c:v>4.5538768916005408</c:v>
              </c:pt>
              <c:pt idx="213">
                <c:v>4.5126162043774833</c:v>
              </c:pt>
              <c:pt idx="214">
                <c:v>4.3819016268607305</c:v>
              </c:pt>
              <c:pt idx="215">
                <c:v>4.2731878546397306</c:v>
              </c:pt>
              <c:pt idx="216">
                <c:v>4.3627163861393816</c:v>
              </c:pt>
              <c:pt idx="217">
                <c:v>4.4002348543225507</c:v>
              </c:pt>
              <c:pt idx="218">
                <c:v>4.4185996149047222</c:v>
              </c:pt>
              <c:pt idx="219">
                <c:v>4.3788967416649536</c:v>
              </c:pt>
              <c:pt idx="220">
                <c:v>4.3671667717668576</c:v>
              </c:pt>
              <c:pt idx="221">
                <c:v>4.2472087005238937</c:v>
              </c:pt>
              <c:pt idx="222">
                <c:v>4.2797170158493119</c:v>
              </c:pt>
              <c:pt idx="223">
                <c:v>4.3669129968638334</c:v>
              </c:pt>
              <c:pt idx="224">
                <c:v>4.3719762988203801</c:v>
              </c:pt>
              <c:pt idx="225">
                <c:v>4.4523685957301282</c:v>
              </c:pt>
              <c:pt idx="226">
                <c:v>4.4367515343631281</c:v>
              </c:pt>
              <c:pt idx="227">
                <c:v>4.4886363697321396</c:v>
              </c:pt>
              <c:pt idx="228">
                <c:v>4.4886363697321396</c:v>
              </c:pt>
              <c:pt idx="229">
                <c:v>4.4327197489893999</c:v>
              </c:pt>
              <c:pt idx="230">
                <c:v>4.4347376735865502</c:v>
              </c:pt>
              <c:pt idx="231">
                <c:v>4.4308167988433134</c:v>
              </c:pt>
              <c:pt idx="232">
                <c:v>4.4373430753445895</c:v>
              </c:pt>
              <c:pt idx="233">
                <c:v>4.3853959521434858</c:v>
              </c:pt>
              <c:pt idx="234">
                <c:v>4.3196191745452648</c:v>
              </c:pt>
              <c:pt idx="235">
                <c:v>4.2817918488780364</c:v>
              </c:pt>
              <c:pt idx="236">
                <c:v>4.2584455729025272</c:v>
              </c:pt>
              <c:pt idx="237">
                <c:v>4.3181545580794714</c:v>
              </c:pt>
              <c:pt idx="238">
                <c:v>4.3616963682006311</c:v>
              </c:pt>
              <c:pt idx="239">
                <c:v>4.293332023658551</c:v>
              </c:pt>
              <c:pt idx="240">
                <c:v>4.385146762010125</c:v>
              </c:pt>
              <c:pt idx="241">
                <c:v>4.3392496053178231</c:v>
              </c:pt>
              <c:pt idx="242">
                <c:v>4.3489867805956814</c:v>
              </c:pt>
              <c:pt idx="243">
                <c:v>4.3515674271891731</c:v>
              </c:pt>
              <c:pt idx="244">
                <c:v>4.3009521448962111</c:v>
              </c:pt>
              <c:pt idx="245">
                <c:v>4.2972854062187906</c:v>
              </c:pt>
              <c:pt idx="246">
                <c:v>4.2925121274661331</c:v>
              </c:pt>
              <c:pt idx="247">
                <c:v>4.283448621312786</c:v>
              </c:pt>
              <c:pt idx="248">
                <c:v>4.3337550860001821</c:v>
              </c:pt>
              <c:pt idx="249">
                <c:v>4.3266460513210756</c:v>
              </c:pt>
              <c:pt idx="250">
                <c:v>4.3060900685839414</c:v>
              </c:pt>
              <c:pt idx="251">
                <c:v>4.3093215242032503</c:v>
              </c:pt>
              <c:pt idx="252">
                <c:v>4.2801323269925415</c:v>
              </c:pt>
              <c:pt idx="253">
                <c:v>4.2282925347318399</c:v>
              </c:pt>
              <c:pt idx="254">
                <c:v>4.1620032106959153</c:v>
              </c:pt>
              <c:pt idx="255">
                <c:v>4.1180610888394167</c:v>
              </c:pt>
              <c:pt idx="256">
                <c:v>4.0453293727363713</c:v>
              </c:pt>
              <c:pt idx="257">
                <c:v>4.0055133485154846</c:v>
              </c:pt>
              <c:pt idx="258">
                <c:v>4.1447207695471677</c:v>
              </c:pt>
              <c:pt idx="259">
                <c:v>4.1269730817138282</c:v>
              </c:pt>
              <c:pt idx="260">
                <c:v>4.1658897293851966</c:v>
              </c:pt>
              <c:pt idx="261">
                <c:v>4.1190371748124726</c:v>
              </c:pt>
              <c:pt idx="262">
                <c:v>4.1637151401467722</c:v>
              </c:pt>
              <c:pt idx="263">
                <c:v>4.257030144499196</c:v>
              </c:pt>
              <c:pt idx="264">
                <c:v>4.3141492122707961</c:v>
              </c:pt>
              <c:pt idx="265">
                <c:v>4.3295484280286765</c:v>
              </c:pt>
              <c:pt idx="266">
                <c:v>4.2938782478971769</c:v>
              </c:pt>
              <c:pt idx="267">
                <c:v>4.2175941107156669</c:v>
              </c:pt>
              <c:pt idx="268">
                <c:v>4.2046926193909657</c:v>
              </c:pt>
              <c:pt idx="269">
                <c:v>4.1108738641733114</c:v>
              </c:pt>
              <c:pt idx="270">
                <c:v>4.1820501426412067</c:v>
              </c:pt>
              <c:pt idx="271">
                <c:v>4.2696974496999616</c:v>
              </c:pt>
              <c:pt idx="272">
                <c:v>4.2835865618606288</c:v>
              </c:pt>
              <c:pt idx="273">
                <c:v>4.3274384443894789</c:v>
              </c:pt>
              <c:pt idx="274">
                <c:v>4.3425058765115985</c:v>
              </c:pt>
              <c:pt idx="275">
                <c:v>4.3241326562549789</c:v>
              </c:pt>
              <c:pt idx="276">
                <c:v>4.3181545580794714</c:v>
              </c:pt>
              <c:pt idx="277">
                <c:v>4.3087836729061637</c:v>
              </c:pt>
              <c:pt idx="278">
                <c:v>4.2972854062187906</c:v>
              </c:pt>
              <c:pt idx="279">
                <c:v>4.2571717775282556</c:v>
              </c:pt>
              <c:pt idx="280">
                <c:v>4.2842759793301965</c:v>
              </c:pt>
              <c:pt idx="281">
                <c:v>4.2705362586405187</c:v>
              </c:pt>
              <c:pt idx="282">
                <c:v>4.257030144499196</c:v>
              </c:pt>
              <c:pt idx="283">
                <c:v>4.2580211547027629</c:v>
              </c:pt>
              <c:pt idx="284">
                <c:v>4.2635245905928807</c:v>
              </c:pt>
              <c:pt idx="285">
                <c:v>4.3243975218372448</c:v>
              </c:pt>
              <c:pt idx="286">
                <c:v>4.2549032383446894</c:v>
              </c:pt>
              <c:pt idx="287">
                <c:v>4.2808241291647189</c:v>
              </c:pt>
              <c:pt idx="288">
                <c:v>4.3067641501733345</c:v>
              </c:pt>
              <c:pt idx="289">
                <c:v>4.3098590863718194</c:v>
              </c:pt>
              <c:pt idx="290">
                <c:v>4.2464932393786858</c:v>
              </c:pt>
              <c:pt idx="291">
                <c:v>4.3150852289200001</c:v>
              </c:pt>
              <c:pt idx="292">
                <c:v>4.3035244065189238</c:v>
              </c:pt>
              <c:pt idx="293">
                <c:v>4.3054155323020415</c:v>
              </c:pt>
              <c:pt idx="294">
                <c:v>4.3241326562549789</c:v>
              </c:pt>
              <c:pt idx="295">
                <c:v>4.3170880335149704</c:v>
              </c:pt>
              <c:pt idx="296">
                <c:v>4.3013587316064266</c:v>
              </c:pt>
              <c:pt idx="297">
                <c:v>4.45166929500233</c:v>
              </c:pt>
              <c:pt idx="298">
                <c:v>4.4832285151828488</c:v>
              </c:pt>
              <c:pt idx="299">
                <c:v>4.5047972118413044</c:v>
              </c:pt>
              <c:pt idx="300">
                <c:v>4.5056812874873486</c:v>
              </c:pt>
              <c:pt idx="301">
                <c:v>4.5442517710186747</c:v>
              </c:pt>
              <c:pt idx="302">
                <c:v>4.536891345234797</c:v>
              </c:pt>
              <c:pt idx="303">
                <c:v>4.6756286496366526</c:v>
              </c:pt>
              <c:pt idx="304">
                <c:v>4.6496654258746428</c:v>
              </c:pt>
              <c:pt idx="305">
                <c:v>4.6352143073364678</c:v>
              </c:pt>
              <c:pt idx="306">
                <c:v>4.5864969207224702</c:v>
              </c:pt>
              <c:pt idx="307">
                <c:v>4.5931988142068718</c:v>
              </c:pt>
              <c:pt idx="308">
                <c:v>4.6184812000477633</c:v>
              </c:pt>
              <c:pt idx="309">
                <c:v>4.6176914665417632</c:v>
              </c:pt>
              <c:pt idx="310">
                <c:v>4.5731633898530051</c:v>
              </c:pt>
              <c:pt idx="311">
                <c:v>4.46900676117522</c:v>
              </c:pt>
              <c:pt idx="312">
                <c:v>4.516338972281476</c:v>
              </c:pt>
              <c:pt idx="313">
                <c:v>4.5695430083449402</c:v>
              </c:pt>
              <c:pt idx="314">
                <c:v>4.5767707114663931</c:v>
              </c:pt>
              <c:pt idx="315">
                <c:v>4.5522966963810232</c:v>
              </c:pt>
              <c:pt idx="316">
                <c:v>4.6283983121072989</c:v>
              </c:pt>
              <c:pt idx="317">
                <c:v>4.6657006857281234</c:v>
              </c:pt>
              <c:pt idx="318">
                <c:v>4.6912561349012201</c:v>
              </c:pt>
              <c:pt idx="319">
                <c:v>4.693730362967572</c:v>
              </c:pt>
              <c:pt idx="320">
                <c:v>4.7220639374595912</c:v>
              </c:pt>
              <c:pt idx="321">
                <c:v>4.6922648928390247</c:v>
              </c:pt>
              <c:pt idx="322">
                <c:v>4.6869344877907313</c:v>
              </c:pt>
              <c:pt idx="323">
                <c:v>4.7266796033852883</c:v>
              </c:pt>
              <c:pt idx="324">
                <c:v>4.78164132910387</c:v>
              </c:pt>
              <c:pt idx="325">
                <c:v>4.7978545298175925</c:v>
              </c:pt>
              <c:pt idx="326">
                <c:v>4.8166459324346187</c:v>
              </c:pt>
              <c:pt idx="327">
                <c:v>4.7928109042596461</c:v>
              </c:pt>
              <c:pt idx="328">
                <c:v>4.7963688907196484</c:v>
              </c:pt>
              <c:pt idx="329">
                <c:v>4.8032010364872262</c:v>
              </c:pt>
              <c:pt idx="330">
                <c:v>4.8918517581062888</c:v>
              </c:pt>
              <c:pt idx="331">
                <c:v>4.8796910281620489</c:v>
              </c:pt>
              <c:pt idx="332">
                <c:v>4.8941014778403042</c:v>
              </c:pt>
              <c:pt idx="333">
                <c:v>4.8574841146020811</c:v>
              </c:pt>
              <c:pt idx="334">
                <c:v>4.8933521334815238</c:v>
              </c:pt>
              <c:pt idx="335">
                <c:v>4.8967197699663618</c:v>
              </c:pt>
              <c:pt idx="336">
                <c:v>4.9008948300830566</c:v>
              </c:pt>
              <c:pt idx="337">
                <c:v>4.9281228725217918</c:v>
              </c:pt>
              <c:pt idx="338">
                <c:v>4.9258033585795582</c:v>
              </c:pt>
              <c:pt idx="339">
                <c:v>4.9355524879718997</c:v>
              </c:pt>
              <c:pt idx="340">
                <c:v>4.9322412266682436</c:v>
              </c:pt>
              <c:pt idx="341">
                <c:v>4.9377061140734977</c:v>
              </c:pt>
              <c:pt idx="342">
                <c:v>4.9111832151245958</c:v>
              </c:pt>
              <c:pt idx="343">
                <c:v>4.9784563957320209</c:v>
              </c:pt>
              <c:pt idx="344">
                <c:v>4.9896159268721805</c:v>
              </c:pt>
              <c:pt idx="345">
                <c:v>5.0212454732082712</c:v>
              </c:pt>
              <c:pt idx="346">
                <c:v>4.990432586778736</c:v>
              </c:pt>
              <c:pt idx="347">
                <c:v>5.0205856249494234</c:v>
              </c:pt>
              <c:pt idx="348">
                <c:v>4.9790758251884899</c:v>
              </c:pt>
              <c:pt idx="349">
                <c:v>5.0021998152751541</c:v>
              </c:pt>
              <c:pt idx="350">
                <c:v>4.9885941632193758</c:v>
              </c:pt>
              <c:pt idx="351">
                <c:v>5.0000460925419876</c:v>
              </c:pt>
              <c:pt idx="352">
                <c:v>5.0052876877696608</c:v>
              </c:pt>
              <c:pt idx="353">
                <c:v>4.9610948485361197</c:v>
              </c:pt>
              <c:pt idx="354">
                <c:v>5.020651629371744</c:v>
              </c:pt>
              <c:pt idx="355">
                <c:v>5.0109685718863766</c:v>
              </c:pt>
              <c:pt idx="356">
                <c:v>5.0774212877743059</c:v>
              </c:pt>
              <c:pt idx="357">
                <c:v>5.0714167663561147</c:v>
              </c:pt>
              <c:pt idx="358">
                <c:v>5.1337964343795885</c:v>
              </c:pt>
              <c:pt idx="359">
                <c:v>5.1584804213602373</c:v>
              </c:pt>
              <c:pt idx="360">
                <c:v>5.1425403649761945</c:v>
              </c:pt>
              <c:pt idx="361">
                <c:v>5.1547356380700124</c:v>
              </c:pt>
              <c:pt idx="362">
                <c:v>5.1398490457762414</c:v>
              </c:pt>
              <c:pt idx="363">
                <c:v>5.1053392295655531</c:v>
              </c:pt>
              <c:pt idx="364">
                <c:v>5.120923647990379</c:v>
              </c:pt>
              <c:pt idx="365">
                <c:v>5.186938778564647</c:v>
              </c:pt>
              <c:pt idx="366">
                <c:v>5.1579052128312917</c:v>
              </c:pt>
              <c:pt idx="367">
                <c:v>5.1089711948171175</c:v>
              </c:pt>
              <c:pt idx="368">
                <c:v>5.1089107700308523</c:v>
              </c:pt>
              <c:pt idx="369">
                <c:v>5.1090316159524489</c:v>
              </c:pt>
              <c:pt idx="370">
                <c:v>5.10230248262208</c:v>
              </c:pt>
              <c:pt idx="371">
                <c:v>5.0594254582656877</c:v>
              </c:pt>
              <c:pt idx="372">
                <c:v>5.082335608261447</c:v>
              </c:pt>
              <c:pt idx="373">
                <c:v>5.1030321433622232</c:v>
              </c:pt>
              <c:pt idx="374">
                <c:v>5.0739230333321741</c:v>
              </c:pt>
              <c:pt idx="375">
                <c:v>5.084443221240976</c:v>
              </c:pt>
              <c:pt idx="376">
                <c:v>5.0055557483529576</c:v>
              </c:pt>
              <c:pt idx="377">
                <c:v>5.0726080264110953</c:v>
              </c:pt>
              <c:pt idx="378">
                <c:v>5.1071568610868781</c:v>
              </c:pt>
              <c:pt idx="379">
                <c:v>5.1107822427011946</c:v>
              </c:pt>
              <c:pt idx="380">
                <c:v>5.1221766688291632</c:v>
              </c:pt>
              <c:pt idx="381">
                <c:v>5.1291291881440451</c:v>
              </c:pt>
              <c:pt idx="382">
                <c:v>5.0795392727434665</c:v>
              </c:pt>
              <c:pt idx="383">
                <c:v>5.0571371277476755</c:v>
              </c:pt>
              <c:pt idx="384">
                <c:v>5.011501585424214</c:v>
              </c:pt>
              <c:pt idx="385">
                <c:v>4.953218023226305</c:v>
              </c:pt>
              <c:pt idx="386">
                <c:v>4.9705075030054759</c:v>
              </c:pt>
              <c:pt idx="387">
                <c:v>4.9807944520852345</c:v>
              </c:pt>
              <c:pt idx="388">
                <c:v>5.0249325987970801</c:v>
              </c:pt>
              <c:pt idx="389">
                <c:v>5.0838857558358486</c:v>
              </c:pt>
              <c:pt idx="390">
                <c:v>5.0882134287416303</c:v>
              </c:pt>
              <c:pt idx="391">
                <c:v>5.1083667825895906</c:v>
              </c:pt>
              <c:pt idx="392">
                <c:v>5.1342089391734396</c:v>
              </c:pt>
              <c:pt idx="393">
                <c:v>5.1477851322434898</c:v>
              </c:pt>
              <c:pt idx="394">
                <c:v>5.1328529268205045</c:v>
              </c:pt>
              <c:pt idx="395">
                <c:v>5.19578617790037</c:v>
              </c:pt>
              <c:pt idx="396">
                <c:v>5.2130862221853764</c:v>
              </c:pt>
              <c:pt idx="397">
                <c:v>5.2251551009190527</c:v>
              </c:pt>
              <c:pt idx="398">
                <c:v>5.240423388129134</c:v>
              </c:pt>
              <c:pt idx="399">
                <c:v>5.2340454765278963</c:v>
              </c:pt>
              <c:pt idx="400">
                <c:v>5.2592126466672759</c:v>
              </c:pt>
              <c:pt idx="401">
                <c:v>5.2686825614183457</c:v>
              </c:pt>
              <c:pt idx="402">
                <c:v>5.2805606449587774</c:v>
              </c:pt>
              <c:pt idx="403">
                <c:v>5.2625347364082646</c:v>
              </c:pt>
              <c:pt idx="404">
                <c:v>5.2783697287383404</c:v>
              </c:pt>
              <c:pt idx="405">
                <c:v>5.2668266994566659</c:v>
              </c:pt>
              <c:pt idx="406">
                <c:v>5.3831179682405015</c:v>
              </c:pt>
              <c:pt idx="407">
                <c:v>5.41898512627301</c:v>
              </c:pt>
              <c:pt idx="408">
                <c:v>5.4293456289544411</c:v>
              </c:pt>
              <c:pt idx="409">
                <c:v>5.4004225894851903</c:v>
              </c:pt>
              <c:pt idx="410">
                <c:v>5.3976648400487353</c:v>
              </c:pt>
              <c:pt idx="411">
                <c:v>5.4228773864834441</c:v>
              </c:pt>
              <c:pt idx="412">
                <c:v>5.4001516724293044</c:v>
              </c:pt>
              <c:pt idx="413">
                <c:v>5.4169888962655355</c:v>
              </c:pt>
              <c:pt idx="414">
                <c:v>5.4747885096638154</c:v>
              </c:pt>
              <c:pt idx="415">
                <c:v>5.4712197014254995</c:v>
              </c:pt>
              <c:pt idx="416">
                <c:v>5.4907955035513609</c:v>
              </c:pt>
              <c:pt idx="417">
                <c:v>5.5093883366279774</c:v>
              </c:pt>
              <c:pt idx="418">
                <c:v>5.5503204465427993</c:v>
              </c:pt>
              <c:pt idx="419">
                <c:v>5.5219008210906315</c:v>
              </c:pt>
              <c:pt idx="420">
                <c:v>5.5872112045153406</c:v>
              </c:pt>
              <c:pt idx="421">
                <c:v>5.6257848965011394</c:v>
              </c:pt>
              <c:pt idx="422">
                <c:v>5.6094717951849598</c:v>
              </c:pt>
              <c:pt idx="423">
                <c:v>5.6153154933338705</c:v>
              </c:pt>
              <c:pt idx="424">
                <c:v>5.5457632103852115</c:v>
              </c:pt>
              <c:pt idx="425">
                <c:v>5.5683445037610966</c:v>
              </c:pt>
              <c:pt idx="426">
                <c:v>5.5356399190355159</c:v>
              </c:pt>
              <c:pt idx="427">
                <c:v>5.5481417964435771</c:v>
              </c:pt>
              <c:pt idx="428">
                <c:v>5.3215454926672434</c:v>
              </c:pt>
              <c:pt idx="429">
                <c:v>5.372311046456363</c:v>
              </c:pt>
              <c:pt idx="430">
                <c:v>5.4155224574487413</c:v>
              </c:pt>
              <c:pt idx="431">
                <c:v>5.4317550047777532</c:v>
              </c:pt>
              <c:pt idx="432">
                <c:v>5.4626446599697127</c:v>
              </c:pt>
              <c:pt idx="433">
                <c:v>5.4035778772055298</c:v>
              </c:pt>
              <c:pt idx="434">
                <c:v>5.393627546352362</c:v>
              </c:pt>
              <c:pt idx="435">
                <c:v>5.393627546352362</c:v>
              </c:pt>
              <c:pt idx="436">
                <c:v>5.3594124659078473</c:v>
              </c:pt>
              <c:pt idx="437">
                <c:v>5.3440552582218901</c:v>
              </c:pt>
              <c:pt idx="438">
                <c:v>5.3679833447811394</c:v>
              </c:pt>
              <c:pt idx="439">
                <c:v>5.3844950627890888</c:v>
              </c:pt>
              <c:pt idx="440">
                <c:v>5.4236716677007379</c:v>
              </c:pt>
              <c:pt idx="441">
                <c:v>5.4374269222522367</c:v>
              </c:pt>
              <c:pt idx="442">
                <c:v>5.3197852731632773</c:v>
              </c:pt>
              <c:pt idx="443">
                <c:v>5.3418556685625198</c:v>
              </c:pt>
              <c:pt idx="444">
                <c:v>5.3093067613476386</c:v>
              </c:pt>
              <c:pt idx="445">
                <c:v>5.2265528003187258</c:v>
              </c:pt>
              <c:pt idx="446">
                <c:v>5.2446528419623437</c:v>
              </c:pt>
              <c:pt idx="447">
                <c:v>5.1951211737195866</c:v>
              </c:pt>
              <c:pt idx="448">
                <c:v>5.2040066870767951</c:v>
              </c:pt>
              <c:pt idx="449">
                <c:v>5.1642143820245563</c:v>
              </c:pt>
              <c:pt idx="450">
                <c:v>5.2402114451410045</c:v>
              </c:pt>
              <c:pt idx="451">
                <c:v>5.2649673868664824</c:v>
              </c:pt>
              <c:pt idx="452">
                <c:v>5.314781092578702</c:v>
              </c:pt>
              <c:pt idx="453">
                <c:v>5.232177564043492</c:v>
              </c:pt>
              <c:pt idx="454">
                <c:v>5.2567138166929617</c:v>
              </c:pt>
              <c:pt idx="455">
                <c:v>5.2138482099215864</c:v>
              </c:pt>
              <c:pt idx="456">
                <c:v>5.1984970312658261</c:v>
              </c:pt>
              <c:pt idx="457">
                <c:v>5.2606154993640253</c:v>
              </c:pt>
              <c:pt idx="458">
                <c:v>5.2768383348709129</c:v>
              </c:pt>
              <c:pt idx="459">
                <c:v>5.2946105046167098</c:v>
              </c:pt>
              <c:pt idx="460">
                <c:v>5.2847254130285695</c:v>
              </c:pt>
              <c:pt idx="461">
                <c:v>5.2678581590633282</c:v>
              </c:pt>
              <c:pt idx="462">
                <c:v>5.273050839300149</c:v>
              </c:pt>
              <c:pt idx="463">
                <c:v>5.2199773750967848</c:v>
              </c:pt>
              <c:pt idx="464">
                <c:v>5.2299849911712117</c:v>
              </c:pt>
              <c:pt idx="465">
                <c:v>5.2275729620222791</c:v>
              </c:pt>
              <c:pt idx="466">
                <c:v>5.2522210706550636</c:v>
              </c:pt>
              <c:pt idx="467">
                <c:v>5.2821879846181528</c:v>
              </c:pt>
              <c:pt idx="468">
                <c:v>5.3396512300410137</c:v>
              </c:pt>
              <c:pt idx="469">
                <c:v>5.3565862746720123</c:v>
              </c:pt>
              <c:pt idx="470">
                <c:v>5.3766200998052103</c:v>
              </c:pt>
              <c:pt idx="471">
                <c:v>5.3491530562505325</c:v>
              </c:pt>
              <c:pt idx="472">
                <c:v>5.3375380797013179</c:v>
              </c:pt>
              <c:pt idx="473">
                <c:v>5.3242287483325379</c:v>
              </c:pt>
              <c:pt idx="474">
                <c:v>5.3304940982432578</c:v>
              </c:pt>
              <c:pt idx="475">
                <c:v>5.3178748657635673</c:v>
              </c:pt>
              <c:pt idx="476">
                <c:v>5.3159116749489881</c:v>
              </c:pt>
              <c:pt idx="477">
                <c:v>5.336094730882067</c:v>
              </c:pt>
              <c:pt idx="478">
                <c:v>5.3679367084280933</c:v>
              </c:pt>
              <c:pt idx="479">
                <c:v>5.4271502383910049</c:v>
              </c:pt>
              <c:pt idx="480">
                <c:v>5.4785534168509695</c:v>
              </c:pt>
              <c:pt idx="481">
                <c:v>5.4493202400845639</c:v>
              </c:pt>
              <c:pt idx="482">
                <c:v>5.4079786207575555</c:v>
              </c:pt>
              <c:pt idx="483">
                <c:v>5.4489762428331501</c:v>
              </c:pt>
              <c:pt idx="484">
                <c:v>5.4249500174814029</c:v>
              </c:pt>
              <c:pt idx="485">
                <c:v>5.4246856653628432</c:v>
              </c:pt>
              <c:pt idx="486">
                <c:v>5.4572423455355956</c:v>
              </c:pt>
              <c:pt idx="487">
                <c:v>5.4520679663539555</c:v>
              </c:pt>
              <c:pt idx="488">
                <c:v>5.5145571415454517</c:v>
              </c:pt>
              <c:pt idx="489">
                <c:v>5.4756263815184472</c:v>
              </c:pt>
              <c:pt idx="490">
                <c:v>5.4723547037542941</c:v>
              </c:pt>
              <c:pt idx="491">
                <c:v>5.4745789319621156</c:v>
              </c:pt>
              <c:pt idx="492">
                <c:v>5.4923616100369719</c:v>
              </c:pt>
              <c:pt idx="493">
                <c:v>5.4681445257603025</c:v>
              </c:pt>
              <c:pt idx="494">
                <c:v>5.4503944694283861</c:v>
              </c:pt>
              <c:pt idx="495">
                <c:v>5.4404677586527148</c:v>
              </c:pt>
              <c:pt idx="496">
                <c:v>5.3973026032324585</c:v>
              </c:pt>
              <c:pt idx="497">
                <c:v>5.3966683728949896</c:v>
              </c:pt>
              <c:pt idx="498">
                <c:v>5.3708705592297452</c:v>
              </c:pt>
              <c:pt idx="499">
                <c:v>5.3913522325152261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D99-4307-A2CA-8714A3CF4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72184"/>
        <c:axId val="535968576"/>
      </c:scatterChart>
      <c:valAx>
        <c:axId val="53597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968576"/>
        <c:crosses val="autoZero"/>
        <c:crossBetween val="midCat"/>
      </c:valAx>
      <c:valAx>
        <c:axId val="5359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97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ru-RU"/>
              <a:t>отндоход и логдоход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относительная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0"/>
              <c:pt idx="0">
                <c:v>-1.6500000000000057</c:v>
              </c:pt>
              <c:pt idx="1">
                <c:v>1.9099999999999966</c:v>
              </c:pt>
              <c:pt idx="2">
                <c:v>-5.3199999999999932</c:v>
              </c:pt>
              <c:pt idx="3">
                <c:v>-3.0900000000000034</c:v>
              </c:pt>
              <c:pt idx="4">
                <c:v>-0.82999999999999829</c:v>
              </c:pt>
              <c:pt idx="5">
                <c:v>-2.8700000000000045</c:v>
              </c:pt>
              <c:pt idx="6">
                <c:v>10.900000000000006</c:v>
              </c:pt>
              <c:pt idx="7">
                <c:v>1.8999999999999915</c:v>
              </c:pt>
              <c:pt idx="8">
                <c:v>-1.0599999999999881</c:v>
              </c:pt>
              <c:pt idx="9">
                <c:v>-3.4400000000000119</c:v>
              </c:pt>
              <c:pt idx="10">
                <c:v>3.5800000000000125</c:v>
              </c:pt>
              <c:pt idx="11">
                <c:v>-1.3000000000000114</c:v>
              </c:pt>
              <c:pt idx="12">
                <c:v>0.10999999999999943</c:v>
              </c:pt>
              <c:pt idx="13">
                <c:v>-2.5699999999999932</c:v>
              </c:pt>
              <c:pt idx="14">
                <c:v>-5.8200000000000074</c:v>
              </c:pt>
              <c:pt idx="15">
                <c:v>-8.25</c:v>
              </c:pt>
              <c:pt idx="16">
                <c:v>7.0800000000000125</c:v>
              </c:pt>
              <c:pt idx="17">
                <c:v>-8.1300000000000097</c:v>
              </c:pt>
              <c:pt idx="18">
                <c:v>0.90000000000000568</c:v>
              </c:pt>
              <c:pt idx="19">
                <c:v>4.9999999999997158E-2</c:v>
              </c:pt>
              <c:pt idx="20">
                <c:v>1.9399999999999977</c:v>
              </c:pt>
              <c:pt idx="21">
                <c:v>8.11</c:v>
              </c:pt>
              <c:pt idx="22">
                <c:v>-2.2999999999999972</c:v>
              </c:pt>
              <c:pt idx="23">
                <c:v>-5.019999999999996</c:v>
              </c:pt>
              <c:pt idx="24">
                <c:v>4.6799999999999926</c:v>
              </c:pt>
              <c:pt idx="25">
                <c:v>1.4099999999999966</c:v>
              </c:pt>
              <c:pt idx="26">
                <c:v>3.9400000000000119</c:v>
              </c:pt>
              <c:pt idx="27">
                <c:v>1.5499999999999972</c:v>
              </c:pt>
              <c:pt idx="28">
                <c:v>-1.730000000000004</c:v>
              </c:pt>
              <c:pt idx="29">
                <c:v>-2.1200000000000045</c:v>
              </c:pt>
              <c:pt idx="30">
                <c:v>-2.3399999999999892</c:v>
              </c:pt>
              <c:pt idx="31">
                <c:v>-1.3599999999999994</c:v>
              </c:pt>
              <c:pt idx="32">
                <c:v>4.7099999999999937</c:v>
              </c:pt>
              <c:pt idx="33">
                <c:v>1.6400000000000006</c:v>
              </c:pt>
              <c:pt idx="34">
                <c:v>-1.2099999999999937</c:v>
              </c:pt>
              <c:pt idx="35">
                <c:v>2.6599999999999966</c:v>
              </c:pt>
              <c:pt idx="36">
                <c:v>4.2800000000000011</c:v>
              </c:pt>
              <c:pt idx="37">
                <c:v>1.4099999999999966</c:v>
              </c:pt>
              <c:pt idx="38">
                <c:v>2.0300000000000011</c:v>
              </c:pt>
              <c:pt idx="39">
                <c:v>9.3700000000000045</c:v>
              </c:pt>
              <c:pt idx="40">
                <c:v>-0.54000000000000625</c:v>
              </c:pt>
              <c:pt idx="41">
                <c:v>1.9399999999999977</c:v>
              </c:pt>
              <c:pt idx="42">
                <c:v>-5.5</c:v>
              </c:pt>
              <c:pt idx="43">
                <c:v>0.90000000000000568</c:v>
              </c:pt>
              <c:pt idx="44">
                <c:v>2.6599999999999966</c:v>
              </c:pt>
              <c:pt idx="45">
                <c:v>1.6700000000000017</c:v>
              </c:pt>
              <c:pt idx="46">
                <c:v>1.8900000000000006</c:v>
              </c:pt>
              <c:pt idx="47">
                <c:v>0.78000000000000114</c:v>
              </c:pt>
              <c:pt idx="48">
                <c:v>0.53000000000000114</c:v>
              </c:pt>
              <c:pt idx="49">
                <c:v>-2.0499999999999972</c:v>
              </c:pt>
              <c:pt idx="50">
                <c:v>3.0299999999999869</c:v>
              </c:pt>
              <c:pt idx="51">
                <c:v>-1.5999999999999943</c:v>
              </c:pt>
              <c:pt idx="52">
                <c:v>0.76999999999999602</c:v>
              </c:pt>
              <c:pt idx="53">
                <c:v>-3.5799999999999983</c:v>
              </c:pt>
              <c:pt idx="54">
                <c:v>-1.7599999999999909</c:v>
              </c:pt>
              <c:pt idx="55">
                <c:v>-0.22000000000001307</c:v>
              </c:pt>
              <c:pt idx="56">
                <c:v>-0.47999999999998977</c:v>
              </c:pt>
              <c:pt idx="57">
                <c:v>1.2099999999999937</c:v>
              </c:pt>
              <c:pt idx="58">
                <c:v>-2.7999999999999972</c:v>
              </c:pt>
              <c:pt idx="59">
                <c:v>1.4099999999999966</c:v>
              </c:pt>
              <c:pt idx="60">
                <c:v>6.7800000000000011</c:v>
              </c:pt>
              <c:pt idx="61">
                <c:v>1.7800000000000011</c:v>
              </c:pt>
              <c:pt idx="62">
                <c:v>0.37999999999999545</c:v>
              </c:pt>
              <c:pt idx="63">
                <c:v>-3.1799999999999926</c:v>
              </c:pt>
              <c:pt idx="64">
                <c:v>-2</c:v>
              </c:pt>
              <c:pt idx="65">
                <c:v>-3.9200000000000017</c:v>
              </c:pt>
              <c:pt idx="66">
                <c:v>-1.7999999999999972</c:v>
              </c:pt>
              <c:pt idx="67">
                <c:v>-0.21000000000000796</c:v>
              </c:pt>
              <c:pt idx="68">
                <c:v>-3.9899999999999949</c:v>
              </c:pt>
              <c:pt idx="69">
                <c:v>3.0999999999999943</c:v>
              </c:pt>
              <c:pt idx="70">
                <c:v>-2.0799999999999983</c:v>
              </c:pt>
              <c:pt idx="71">
                <c:v>2.5300000000000011</c:v>
              </c:pt>
              <c:pt idx="72">
                <c:v>-2.2199999999999989</c:v>
              </c:pt>
              <c:pt idx="73">
                <c:v>1.8200000000000074</c:v>
              </c:pt>
              <c:pt idx="74">
                <c:v>7.3499999999999943</c:v>
              </c:pt>
              <c:pt idx="75">
                <c:v>0.76999999999999602</c:v>
              </c:pt>
              <c:pt idx="76">
                <c:v>0.18999999999999773</c:v>
              </c:pt>
              <c:pt idx="77">
                <c:v>-3.6599999999999966</c:v>
              </c:pt>
              <c:pt idx="78">
                <c:v>-4.9999999999997158E-2</c:v>
              </c:pt>
              <c:pt idx="79">
                <c:v>-5.9000000000000057</c:v>
              </c:pt>
              <c:pt idx="80">
                <c:v>-10.349999999999994</c:v>
              </c:pt>
              <c:pt idx="81">
                <c:v>-6.7199999999999989</c:v>
              </c:pt>
              <c:pt idx="82">
                <c:v>-0.98999999999999488</c:v>
              </c:pt>
              <c:pt idx="83">
                <c:v>4.6099999999999994</c:v>
              </c:pt>
              <c:pt idx="84">
                <c:v>0.79999999999999716</c:v>
              </c:pt>
              <c:pt idx="85">
                <c:v>-1.710000000000008</c:v>
              </c:pt>
              <c:pt idx="86">
                <c:v>-11.5</c:v>
              </c:pt>
              <c:pt idx="87">
                <c:v>0.45000000000000284</c:v>
              </c:pt>
              <c:pt idx="88">
                <c:v>-2.2199999999999989</c:v>
              </c:pt>
              <c:pt idx="89">
                <c:v>12.5</c:v>
              </c:pt>
              <c:pt idx="90">
                <c:v>1.1800000000000068</c:v>
              </c:pt>
              <c:pt idx="91">
                <c:v>3.5</c:v>
              </c:pt>
              <c:pt idx="92">
                <c:v>-4.5</c:v>
              </c:pt>
              <c:pt idx="93">
                <c:v>-0.10000000000000853</c:v>
              </c:pt>
              <c:pt idx="94">
                <c:v>-0.76999999999999602</c:v>
              </c:pt>
              <c:pt idx="95">
                <c:v>-1.4300000000000068</c:v>
              </c:pt>
              <c:pt idx="96">
                <c:v>10.900000000000006</c:v>
              </c:pt>
              <c:pt idx="97">
                <c:v>-7.2399999999999949</c:v>
              </c:pt>
              <c:pt idx="98">
                <c:v>-1.6400000000000006</c:v>
              </c:pt>
              <c:pt idx="99">
                <c:v>-0.62000000000000455</c:v>
              </c:pt>
              <c:pt idx="100">
                <c:v>-0.59999999999999432</c:v>
              </c:pt>
              <c:pt idx="101">
                <c:v>3.7999999999999972</c:v>
              </c:pt>
              <c:pt idx="102">
                <c:v>0.39999999999999147</c:v>
              </c:pt>
              <c:pt idx="103">
                <c:v>1.5300000000000011</c:v>
              </c:pt>
              <c:pt idx="104">
                <c:v>5.6700000000000017</c:v>
              </c:pt>
              <c:pt idx="105">
                <c:v>3.7199999999999989</c:v>
              </c:pt>
              <c:pt idx="106">
                <c:v>-0.57999999999999829</c:v>
              </c:pt>
              <c:pt idx="107">
                <c:v>2.8200000000000074</c:v>
              </c:pt>
              <c:pt idx="108">
                <c:v>2.2599999999999909</c:v>
              </c:pt>
              <c:pt idx="109">
                <c:v>2.5799999999999983</c:v>
              </c:pt>
              <c:pt idx="110">
                <c:v>-2.0300000000000011</c:v>
              </c:pt>
              <c:pt idx="111">
                <c:v>0.61000000000001364</c:v>
              </c:pt>
              <c:pt idx="112">
                <c:v>-2.5800000000000125</c:v>
              </c:pt>
              <c:pt idx="113">
                <c:v>-2.7399999999999949</c:v>
              </c:pt>
              <c:pt idx="114">
                <c:v>0.78000000000000114</c:v>
              </c:pt>
              <c:pt idx="115">
                <c:v>-1.4599999999999937</c:v>
              </c:pt>
              <c:pt idx="116">
                <c:v>0.81999999999999318</c:v>
              </c:pt>
              <c:pt idx="117">
                <c:v>-1.0499999999999972</c:v>
              </c:pt>
              <c:pt idx="118">
                <c:v>-3.5300000000000011</c:v>
              </c:pt>
              <c:pt idx="119">
                <c:v>0.56999999999999318</c:v>
              </c:pt>
              <c:pt idx="120">
                <c:v>-12.799999999999997</c:v>
              </c:pt>
              <c:pt idx="121">
                <c:v>1.6800000000000068</c:v>
              </c:pt>
              <c:pt idx="122">
                <c:v>-1.0100000000000051</c:v>
              </c:pt>
              <c:pt idx="123">
                <c:v>2.7199999999999989</c:v>
              </c:pt>
              <c:pt idx="124">
                <c:v>2.7600000000000051</c:v>
              </c:pt>
              <c:pt idx="125">
                <c:v>-0.57999999999999829</c:v>
              </c:pt>
              <c:pt idx="126">
                <c:v>2.6299999999999955</c:v>
              </c:pt>
              <c:pt idx="127">
                <c:v>2.8100000000000023</c:v>
              </c:pt>
              <c:pt idx="128">
                <c:v>1.7800000000000011</c:v>
              </c:pt>
              <c:pt idx="129">
                <c:v>-0.85999999999999943</c:v>
              </c:pt>
              <c:pt idx="130">
                <c:v>0.18999999999999773</c:v>
              </c:pt>
              <c:pt idx="131">
                <c:v>1.3499999999999943</c:v>
              </c:pt>
              <c:pt idx="132">
                <c:v>1.1899999999999977</c:v>
              </c:pt>
              <c:pt idx="133">
                <c:v>-0.79999999999999716</c:v>
              </c:pt>
              <c:pt idx="134">
                <c:v>0.85999999999999943</c:v>
              </c:pt>
              <c:pt idx="135">
                <c:v>0.25</c:v>
              </c:pt>
              <c:pt idx="136">
                <c:v>0.70000000000000284</c:v>
              </c:pt>
              <c:pt idx="137">
                <c:v>3.1899999999999977</c:v>
              </c:pt>
              <c:pt idx="138">
                <c:v>-2.8900000000000006</c:v>
              </c:pt>
              <c:pt idx="139">
                <c:v>-3.1700000000000017</c:v>
              </c:pt>
              <c:pt idx="140">
                <c:v>2.0300000000000011</c:v>
              </c:pt>
              <c:pt idx="141">
                <c:v>-1.519999999999996</c:v>
              </c:pt>
              <c:pt idx="142">
                <c:v>1.6899999999999977</c:v>
              </c:pt>
              <c:pt idx="143">
                <c:v>-1.2399999999999949</c:v>
              </c:pt>
              <c:pt idx="144">
                <c:v>0</c:v>
              </c:pt>
              <c:pt idx="145">
                <c:v>-6.1500000000000057</c:v>
              </c:pt>
              <c:pt idx="146">
                <c:v>0.18000000000000682</c:v>
              </c:pt>
              <c:pt idx="147">
                <c:v>3.3299999999999983</c:v>
              </c:pt>
              <c:pt idx="148">
                <c:v>2.0999999999999943</c:v>
              </c:pt>
              <c:pt idx="149">
                <c:v>1.7900000000000063</c:v>
              </c:pt>
              <c:pt idx="150">
                <c:v>0.21999999999999886</c:v>
              </c:pt>
              <c:pt idx="151">
                <c:v>7.9999999999998295E-2</c:v>
              </c:pt>
              <c:pt idx="152">
                <c:v>-0.56000000000000227</c:v>
              </c:pt>
              <c:pt idx="153">
                <c:v>6.6200000000000045</c:v>
              </c:pt>
              <c:pt idx="154">
                <c:v>3.9200000000000017</c:v>
              </c:pt>
              <c:pt idx="155">
                <c:v>0.18999999999999773</c:v>
              </c:pt>
              <c:pt idx="156">
                <c:v>4.6899999999999977</c:v>
              </c:pt>
              <c:pt idx="157">
                <c:v>-1.2800000000000011</c:v>
              </c:pt>
              <c:pt idx="158">
                <c:v>-2</c:v>
              </c:pt>
              <c:pt idx="159">
                <c:v>1.0400000000000063</c:v>
              </c:pt>
              <c:pt idx="160">
                <c:v>-3.0300000000000011</c:v>
              </c:pt>
              <c:pt idx="161">
                <c:v>2.2199999999999989</c:v>
              </c:pt>
              <c:pt idx="162">
                <c:v>-0.89000000000000057</c:v>
              </c:pt>
              <c:pt idx="163">
                <c:v>-5.0499999999999972</c:v>
              </c:pt>
              <c:pt idx="164">
                <c:v>-0.51000000000000512</c:v>
              </c:pt>
              <c:pt idx="165">
                <c:v>0.40000000000000568</c:v>
              </c:pt>
              <c:pt idx="166">
                <c:v>-0.90000000000000568</c:v>
              </c:pt>
              <c:pt idx="167">
                <c:v>-1.9599999999999937</c:v>
              </c:pt>
              <c:pt idx="168">
                <c:v>-0.60000000000000853</c:v>
              </c:pt>
              <c:pt idx="169">
                <c:v>7.2000000000000028</c:v>
              </c:pt>
              <c:pt idx="170">
                <c:v>0.56999999999999318</c:v>
              </c:pt>
              <c:pt idx="171">
                <c:v>1.6200000000000045</c:v>
              </c:pt>
              <c:pt idx="172">
                <c:v>-2.1099999999999994</c:v>
              </c:pt>
              <c:pt idx="173">
                <c:v>-4.0300000000000011</c:v>
              </c:pt>
              <c:pt idx="174">
                <c:v>0.15000000000000568</c:v>
              </c:pt>
              <c:pt idx="175">
                <c:v>-5.5</c:v>
              </c:pt>
              <c:pt idx="176">
                <c:v>-2.2000000000000028</c:v>
              </c:pt>
              <c:pt idx="177">
                <c:v>2.1800000000000068</c:v>
              </c:pt>
              <c:pt idx="178">
                <c:v>-0.48000000000000398</c:v>
              </c:pt>
              <c:pt idx="179">
                <c:v>5.3699999999999903</c:v>
              </c:pt>
              <c:pt idx="180">
                <c:v>1.4200000000000017</c:v>
              </c:pt>
              <c:pt idx="181">
                <c:v>-5.1799999999999926</c:v>
              </c:pt>
              <c:pt idx="182">
                <c:v>2.1799999999999926</c:v>
              </c:pt>
              <c:pt idx="183">
                <c:v>-1.289999999999992</c:v>
              </c:pt>
              <c:pt idx="184">
                <c:v>-1.9000000000000057</c:v>
              </c:pt>
              <c:pt idx="185">
                <c:v>-1.8900000000000006</c:v>
              </c:pt>
              <c:pt idx="186">
                <c:v>-3.6799999999999926</c:v>
              </c:pt>
              <c:pt idx="187">
                <c:v>4.2399999999999949</c:v>
              </c:pt>
              <c:pt idx="188">
                <c:v>3.3499999999999943</c:v>
              </c:pt>
              <c:pt idx="189">
                <c:v>6.5400000000000063</c:v>
              </c:pt>
              <c:pt idx="190">
                <c:v>-3.769999999999996</c:v>
              </c:pt>
              <c:pt idx="191">
                <c:v>1.7999999999999972</c:v>
              </c:pt>
              <c:pt idx="192">
                <c:v>2.480000000000004</c:v>
              </c:pt>
              <c:pt idx="193">
                <c:v>2.269999999999996</c:v>
              </c:pt>
              <c:pt idx="194">
                <c:v>-2.1500000000000057</c:v>
              </c:pt>
              <c:pt idx="195">
                <c:v>0.6600000000000108</c:v>
              </c:pt>
              <c:pt idx="196">
                <c:v>-1.7900000000000063</c:v>
              </c:pt>
              <c:pt idx="197">
                <c:v>1.8299999999999983</c:v>
              </c:pt>
              <c:pt idx="198">
                <c:v>1.4099999999999966</c:v>
              </c:pt>
              <c:pt idx="199">
                <c:v>-2.0300000000000011</c:v>
              </c:pt>
              <c:pt idx="200">
                <c:v>-3.1699999999999875</c:v>
              </c:pt>
              <c:pt idx="201">
                <c:v>-0.96000000000000796</c:v>
              </c:pt>
              <c:pt idx="202">
                <c:v>3.2600000000000051</c:v>
              </c:pt>
              <c:pt idx="203">
                <c:v>-1.519999999999996</c:v>
              </c:pt>
              <c:pt idx="204">
                <c:v>0.48999999999999488</c:v>
              </c:pt>
              <c:pt idx="205">
                <c:v>-1.9699999999999989</c:v>
              </c:pt>
              <c:pt idx="206">
                <c:v>1.9699999999999989</c:v>
              </c:pt>
              <c:pt idx="207">
                <c:v>-1.4699999999999989</c:v>
              </c:pt>
              <c:pt idx="208">
                <c:v>-5</c:v>
              </c:pt>
              <c:pt idx="209">
                <c:v>1.8299999999999983</c:v>
              </c:pt>
              <c:pt idx="210">
                <c:v>0.12000000000000455</c:v>
              </c:pt>
              <c:pt idx="211">
                <c:v>-1.6500000000000057</c:v>
              </c:pt>
              <c:pt idx="212">
                <c:v>-3.8400000000000034</c:v>
              </c:pt>
              <c:pt idx="213">
                <c:v>-11.170000000000002</c:v>
              </c:pt>
              <c:pt idx="214">
                <c:v>-8.2399999999999949</c:v>
              </c:pt>
              <c:pt idx="215">
                <c:v>6.7199999999999989</c:v>
              </c:pt>
              <c:pt idx="216">
                <c:v>3</c:v>
              </c:pt>
              <c:pt idx="217">
                <c:v>1.5100000000000051</c:v>
              </c:pt>
              <c:pt idx="218">
                <c:v>-3.230000000000004</c:v>
              </c:pt>
              <c:pt idx="219">
                <c:v>-0.93000000000000682</c:v>
              </c:pt>
              <c:pt idx="220">
                <c:v>-8.9099999999999966</c:v>
              </c:pt>
              <c:pt idx="221">
                <c:v>2.3100000000000023</c:v>
              </c:pt>
              <c:pt idx="222">
                <c:v>6.5799999999999983</c:v>
              </c:pt>
              <c:pt idx="223">
                <c:v>0.40000000000000568</c:v>
              </c:pt>
              <c:pt idx="224">
                <c:v>6.6299999999999955</c:v>
              </c:pt>
              <c:pt idx="225">
                <c:v>-1.3299999999999983</c:v>
              </c:pt>
              <c:pt idx="226">
                <c:v>4.5</c:v>
              </c:pt>
              <c:pt idx="227">
                <c:v>0</c:v>
              </c:pt>
              <c:pt idx="228">
                <c:v>-4.8400000000000034</c:v>
              </c:pt>
              <c:pt idx="229">
                <c:v>0.17000000000000171</c:v>
              </c:pt>
              <c:pt idx="230">
                <c:v>-0.32999999999999829</c:v>
              </c:pt>
              <c:pt idx="231">
                <c:v>0.54999999999999716</c:v>
              </c:pt>
              <c:pt idx="232">
                <c:v>-4.2800000000000011</c:v>
              </c:pt>
              <c:pt idx="233">
                <c:v>-5.1099999999999994</c:v>
              </c:pt>
              <c:pt idx="234">
                <c:v>-2.789999999999992</c:v>
              </c:pt>
              <c:pt idx="235">
                <c:v>-1.6700000000000017</c:v>
              </c:pt>
              <c:pt idx="236">
                <c:v>4.3499999999999943</c:v>
              </c:pt>
              <c:pt idx="237">
                <c:v>3.3400000000000034</c:v>
              </c:pt>
              <c:pt idx="238">
                <c:v>-5.1800000000000068</c:v>
              </c:pt>
              <c:pt idx="239">
                <c:v>7.0400000000000063</c:v>
              </c:pt>
              <c:pt idx="240">
                <c:v>-3.5999999999999943</c:v>
              </c:pt>
              <c:pt idx="241">
                <c:v>0.75</c:v>
              </c:pt>
              <c:pt idx="242">
                <c:v>0.19999999999998863</c:v>
              </c:pt>
              <c:pt idx="243">
                <c:v>-3.8299999999999983</c:v>
              </c:pt>
              <c:pt idx="244">
                <c:v>-0.26999999999999602</c:v>
              </c:pt>
              <c:pt idx="245">
                <c:v>-0.34999999999999432</c:v>
              </c:pt>
              <c:pt idx="246">
                <c:v>-0.6600000000000108</c:v>
              </c:pt>
              <c:pt idx="247">
                <c:v>3.7400000000000091</c:v>
              </c:pt>
              <c:pt idx="248">
                <c:v>-0.54000000000000625</c:v>
              </c:pt>
              <c:pt idx="249">
                <c:v>-1.539999999999992</c:v>
              </c:pt>
              <c:pt idx="250">
                <c:v>0.23999999999999488</c:v>
              </c:pt>
              <c:pt idx="251">
                <c:v>-2.1400000000000006</c:v>
              </c:pt>
              <c:pt idx="252">
                <c:v>-3.6500000000000057</c:v>
              </c:pt>
              <c:pt idx="253">
                <c:v>-4.3999999999999915</c:v>
              </c:pt>
              <c:pt idx="254">
                <c:v>-2.7600000000000051</c:v>
              </c:pt>
              <c:pt idx="255">
                <c:v>-4.3099999999999952</c:v>
              </c:pt>
              <c:pt idx="256">
                <c:v>-2.230000000000004</c:v>
              </c:pt>
              <c:pt idx="257">
                <c:v>8.2000000000000028</c:v>
              </c:pt>
              <c:pt idx="258">
                <c:v>-1.1099999999999994</c:v>
              </c:pt>
              <c:pt idx="259">
                <c:v>2.4600000000000009</c:v>
              </c:pt>
              <c:pt idx="260">
                <c:v>-2.9500000000000028</c:v>
              </c:pt>
              <c:pt idx="261">
                <c:v>2.8100000000000023</c:v>
              </c:pt>
              <c:pt idx="262">
                <c:v>6.289999999999992</c:v>
              </c:pt>
              <c:pt idx="263">
                <c:v>4.1500000000000057</c:v>
              </c:pt>
              <c:pt idx="264">
                <c:v>1.1599999999999966</c:v>
              </c:pt>
              <c:pt idx="265">
                <c:v>-2.6599999999999966</c:v>
              </c:pt>
              <c:pt idx="266">
                <c:v>-5.3799999999999955</c:v>
              </c:pt>
              <c:pt idx="267">
                <c:v>-0.87000000000000455</c:v>
              </c:pt>
              <c:pt idx="268">
                <c:v>-6</c:v>
              </c:pt>
              <c:pt idx="269">
                <c:v>4.5</c:v>
              </c:pt>
              <c:pt idx="270">
                <c:v>6</c:v>
              </c:pt>
              <c:pt idx="271">
                <c:v>1</c:v>
              </c:pt>
              <c:pt idx="272">
                <c:v>3.25</c:v>
              </c:pt>
              <c:pt idx="273">
                <c:v>1.1500000000000057</c:v>
              </c:pt>
              <c:pt idx="274">
                <c:v>-1.4000000000000057</c:v>
              </c:pt>
              <c:pt idx="275">
                <c:v>-0.45000000000000284</c:v>
              </c:pt>
              <c:pt idx="276">
                <c:v>-0.70000000000000284</c:v>
              </c:pt>
              <c:pt idx="277">
                <c:v>-0.84999999999999432</c:v>
              </c:pt>
              <c:pt idx="278">
                <c:v>-2.8900000000000006</c:v>
              </c:pt>
              <c:pt idx="279">
                <c:v>1.9399999999999977</c:v>
              </c:pt>
              <c:pt idx="280">
                <c:v>-0.98999999999999488</c:v>
              </c:pt>
              <c:pt idx="281">
                <c:v>-0.96000000000000796</c:v>
              </c:pt>
              <c:pt idx="282">
                <c:v>7.000000000000739E-2</c:v>
              </c:pt>
              <c:pt idx="283">
                <c:v>0.39000000000000057</c:v>
              </c:pt>
              <c:pt idx="284">
                <c:v>4.4599999999999937</c:v>
              </c:pt>
              <c:pt idx="285">
                <c:v>-5.0699999999999932</c:v>
              </c:pt>
              <c:pt idx="286">
                <c:v>1.8499999999999943</c:v>
              </c:pt>
              <c:pt idx="287">
                <c:v>1.9000000000000057</c:v>
              </c:pt>
              <c:pt idx="288">
                <c:v>0.23000000000000398</c:v>
              </c:pt>
              <c:pt idx="289">
                <c:v>-4.5700000000000074</c:v>
              </c:pt>
              <c:pt idx="290">
                <c:v>4.9599999999999937</c:v>
              </c:pt>
              <c:pt idx="291">
                <c:v>-0.85999999999999943</c:v>
              </c:pt>
              <c:pt idx="292">
                <c:v>0.14000000000000057</c:v>
              </c:pt>
              <c:pt idx="293">
                <c:v>1.4000000000000057</c:v>
              </c:pt>
              <c:pt idx="294">
                <c:v>-0.53000000000000114</c:v>
              </c:pt>
              <c:pt idx="295">
                <c:v>-1.1700000000000017</c:v>
              </c:pt>
              <c:pt idx="296">
                <c:v>11.969999999999999</c:v>
              </c:pt>
              <c:pt idx="297">
                <c:v>2.75</c:v>
              </c:pt>
              <c:pt idx="298">
                <c:v>1.9300000000000068</c:v>
              </c:pt>
              <c:pt idx="299">
                <c:v>7.9999999999998295E-2</c:v>
              </c:pt>
              <c:pt idx="300">
                <c:v>3.5600000000000023</c:v>
              </c:pt>
              <c:pt idx="301">
                <c:v>-0.68999999999999773</c:v>
              </c:pt>
              <c:pt idx="302">
                <c:v>13.899999999999991</c:v>
              </c:pt>
              <c:pt idx="303">
                <c:v>-2.75</c:v>
              </c:pt>
              <c:pt idx="304">
                <c:v>-1.5</c:v>
              </c:pt>
              <c:pt idx="305">
                <c:v>-4.8999999999999915</c:v>
              </c:pt>
              <c:pt idx="306">
                <c:v>0.65999999999999659</c:v>
              </c:pt>
              <c:pt idx="307">
                <c:v>2.5300000000000011</c:v>
              </c:pt>
              <c:pt idx="308">
                <c:v>-7.9999999999998295E-2</c:v>
              </c:pt>
              <c:pt idx="309">
                <c:v>-4.4100000000000108</c:v>
              </c:pt>
              <c:pt idx="310">
                <c:v>-9.5799999999999983</c:v>
              </c:pt>
              <c:pt idx="311">
                <c:v>4.230000000000004</c:v>
              </c:pt>
              <c:pt idx="312">
                <c:v>5</c:v>
              </c:pt>
              <c:pt idx="313">
                <c:v>0.70000000000000284</c:v>
              </c:pt>
              <c:pt idx="314">
                <c:v>-2.3500000000000085</c:v>
              </c:pt>
              <c:pt idx="315">
                <c:v>7.5</c:v>
              </c:pt>
              <c:pt idx="316">
                <c:v>3.8900000000000006</c:v>
              </c:pt>
              <c:pt idx="317">
                <c:v>2.75</c:v>
              </c:pt>
              <c:pt idx="318">
                <c:v>0.27000000000001023</c:v>
              </c:pt>
              <c:pt idx="319">
                <c:v>3.1400000000000006</c:v>
              </c:pt>
              <c:pt idx="320">
                <c:v>-3.3000000000000114</c:v>
              </c:pt>
              <c:pt idx="321">
                <c:v>-0.57999999999999829</c:v>
              </c:pt>
              <c:pt idx="322">
                <c:v>4.4000000000000057</c:v>
              </c:pt>
              <c:pt idx="323">
                <c:v>6.3799999999999955</c:v>
              </c:pt>
              <c:pt idx="324">
                <c:v>1.9500000000000028</c:v>
              </c:pt>
              <c:pt idx="325">
                <c:v>2.2999999999999972</c:v>
              </c:pt>
              <c:pt idx="326">
                <c:v>-2.9099999999999966</c:v>
              </c:pt>
              <c:pt idx="327">
                <c:v>0.42999999999999261</c:v>
              </c:pt>
              <c:pt idx="328">
                <c:v>0.83000000000001251</c:v>
              </c:pt>
              <c:pt idx="329">
                <c:v>11.299999999999983</c:v>
              </c:pt>
              <c:pt idx="330">
                <c:v>-1.6099999999999852</c:v>
              </c:pt>
              <c:pt idx="331">
                <c:v>1.9099999999999966</c:v>
              </c:pt>
              <c:pt idx="332">
                <c:v>-4.8000000000000114</c:v>
              </c:pt>
              <c:pt idx="333">
                <c:v>4.7000000000000171</c:v>
              </c:pt>
              <c:pt idx="334">
                <c:v>0.44999999999998863</c:v>
              </c:pt>
              <c:pt idx="335">
                <c:v>0.56000000000000227</c:v>
              </c:pt>
              <c:pt idx="336">
                <c:v>3.710000000000008</c:v>
              </c:pt>
              <c:pt idx="337">
                <c:v>-0.31999999999999318</c:v>
              </c:pt>
              <c:pt idx="338">
                <c:v>1.3499999999999943</c:v>
              </c:pt>
              <c:pt idx="339">
                <c:v>-0.46000000000000796</c:v>
              </c:pt>
              <c:pt idx="340">
                <c:v>0.75999999999999091</c:v>
              </c:pt>
              <c:pt idx="341">
                <c:v>-3.6499999999999773</c:v>
              </c:pt>
              <c:pt idx="342">
                <c:v>9.4499999999999886</c:v>
              </c:pt>
              <c:pt idx="343">
                <c:v>1.6299999999999955</c:v>
              </c:pt>
              <c:pt idx="344">
                <c:v>4.7199999999999989</c:v>
              </c:pt>
              <c:pt idx="345">
                <c:v>-4.5999999999999943</c:v>
              </c:pt>
              <c:pt idx="346">
                <c:v>4.5</c:v>
              </c:pt>
              <c:pt idx="347">
                <c:v>-6.1599999999999966</c:v>
              </c:pt>
              <c:pt idx="348">
                <c:v>3.4000000000000057</c:v>
              </c:pt>
              <c:pt idx="349">
                <c:v>-2.0100000000000193</c:v>
              </c:pt>
              <c:pt idx="350">
                <c:v>1.6899999999999977</c:v>
              </c:pt>
              <c:pt idx="351">
                <c:v>0.78000000000000114</c:v>
              </c:pt>
              <c:pt idx="352">
                <c:v>-6.4499999999999886</c:v>
              </c:pt>
              <c:pt idx="353">
                <c:v>8.7599999999999909</c:v>
              </c:pt>
              <c:pt idx="354">
                <c:v>-1.4599999999999795</c:v>
              </c:pt>
              <c:pt idx="355">
                <c:v>10.310000000000002</c:v>
              </c:pt>
              <c:pt idx="356">
                <c:v>-0.96000000000000796</c:v>
              </c:pt>
              <c:pt idx="357">
                <c:v>10.259999999999991</c:v>
              </c:pt>
              <c:pt idx="358">
                <c:v>4.2400000000000091</c:v>
              </c:pt>
              <c:pt idx="359">
                <c:v>-2.75</c:v>
              </c:pt>
              <c:pt idx="360">
                <c:v>2.0999999999999943</c:v>
              </c:pt>
              <c:pt idx="361">
                <c:v>-2.5600000000000023</c:v>
              </c:pt>
              <c:pt idx="362">
                <c:v>-5.789999999999992</c:v>
              </c:pt>
              <c:pt idx="363">
                <c:v>2.5900000000000034</c:v>
              </c:pt>
              <c:pt idx="364">
                <c:v>11.429999999999978</c:v>
              </c:pt>
              <c:pt idx="365">
                <c:v>-5.1199999999999761</c:v>
              </c:pt>
              <c:pt idx="366">
                <c:v>-8.3000000000000114</c:v>
              </c:pt>
              <c:pt idx="367">
                <c:v>-9.9999999999909051E-3</c:v>
              </c:pt>
              <c:pt idx="368">
                <c:v>1.999999999998181E-2</c:v>
              </c:pt>
              <c:pt idx="369">
                <c:v>-1.1099999999999852</c:v>
              </c:pt>
              <c:pt idx="370">
                <c:v>-6.9000000000000057</c:v>
              </c:pt>
              <c:pt idx="371">
                <c:v>3.6500000000000057</c:v>
              </c:pt>
              <c:pt idx="372">
                <c:v>3.3700000000000045</c:v>
              </c:pt>
              <c:pt idx="373">
                <c:v>-4.7199999999999989</c:v>
              </c:pt>
              <c:pt idx="374">
                <c:v>1.6899999999999977</c:v>
              </c:pt>
              <c:pt idx="375">
                <c:v>-12.25</c:v>
              </c:pt>
              <c:pt idx="376">
                <c:v>10.349999999999994</c:v>
              </c:pt>
              <c:pt idx="377">
                <c:v>5.6099999999999852</c:v>
              </c:pt>
              <c:pt idx="378">
                <c:v>0.60000000000002274</c:v>
              </c:pt>
              <c:pt idx="379">
                <c:v>1.8999999999999773</c:v>
              </c:pt>
              <c:pt idx="380">
                <c:v>1.1700000000000159</c:v>
              </c:pt>
              <c:pt idx="381">
                <c:v>-8.1700000000000159</c:v>
              </c:pt>
              <c:pt idx="382">
                <c:v>-3.5600000000000023</c:v>
              </c:pt>
              <c:pt idx="383">
                <c:v>-7.0099999999999909</c:v>
              </c:pt>
              <c:pt idx="384">
                <c:v>-8.5</c:v>
              </c:pt>
              <c:pt idx="385">
                <c:v>2.4699999999999989</c:v>
              </c:pt>
              <c:pt idx="386">
                <c:v>1.4900000000000091</c:v>
              </c:pt>
              <c:pt idx="387">
                <c:v>6.5699999999999932</c:v>
              </c:pt>
              <c:pt idx="388">
                <c:v>9.2400000000000091</c:v>
              </c:pt>
              <c:pt idx="389">
                <c:v>0.69999999999998863</c:v>
              </c:pt>
              <c:pt idx="390">
                <c:v>3.3000000000000114</c:v>
              </c:pt>
              <c:pt idx="391">
                <c:v>4.3299999999999841</c:v>
              </c:pt>
              <c:pt idx="392">
                <c:v>2.3200000000000216</c:v>
              </c:pt>
              <c:pt idx="393">
                <c:v>-2.5500000000000114</c:v>
              </c:pt>
              <c:pt idx="394">
                <c:v>11.009999999999991</c:v>
              </c:pt>
              <c:pt idx="395">
                <c:v>3.1500000000000057</c:v>
              </c:pt>
              <c:pt idx="396">
                <c:v>2.2299999999999898</c:v>
              </c:pt>
              <c:pt idx="397">
                <c:v>2.8600000000000136</c:v>
              </c:pt>
              <c:pt idx="398">
                <c:v>-1.1999999999999886</c:v>
              </c:pt>
              <c:pt idx="399">
                <c:v>4.7800000000000011</c:v>
              </c:pt>
              <c:pt idx="400">
                <c:v>1.8299999999999841</c:v>
              </c:pt>
              <c:pt idx="401">
                <c:v>2.3199999999999932</c:v>
              </c:pt>
              <c:pt idx="402">
                <c:v>-3.5099999999999909</c:v>
              </c:pt>
              <c:pt idx="403">
                <c:v>3.0800000000000125</c:v>
              </c:pt>
              <c:pt idx="404">
                <c:v>-2.25</c:v>
              </c:pt>
              <c:pt idx="405">
                <c:v>23.899999999999977</c:v>
              </c:pt>
              <c:pt idx="406">
                <c:v>7.9500000000000171</c:v>
              </c:pt>
              <c:pt idx="407">
                <c:v>2.3499999999999943</c:v>
              </c:pt>
              <c:pt idx="408">
                <c:v>-6.5</c:v>
              </c:pt>
              <c:pt idx="409">
                <c:v>-0.61000000000001364</c:v>
              </c:pt>
              <c:pt idx="410">
                <c:v>5.6400000000000148</c:v>
              </c:pt>
              <c:pt idx="411">
                <c:v>-5.0900000000000034</c:v>
              </c:pt>
              <c:pt idx="412">
                <c:v>3.7599999999999909</c:v>
              </c:pt>
              <c:pt idx="413">
                <c:v>13.400000000000006</c:v>
              </c:pt>
              <c:pt idx="414">
                <c:v>-0.84999999999999432</c:v>
              </c:pt>
              <c:pt idx="415">
                <c:v>4.6999999999999886</c:v>
              </c:pt>
              <c:pt idx="416">
                <c:v>4.5500000000000114</c:v>
              </c:pt>
              <c:pt idx="417">
                <c:v>10.319999999999993</c:v>
              </c:pt>
              <c:pt idx="418">
                <c:v>-7.2099999999999795</c:v>
              </c:pt>
              <c:pt idx="419">
                <c:v>16.879999999999995</c:v>
              </c:pt>
              <c:pt idx="420">
                <c:v>10.5</c:v>
              </c:pt>
              <c:pt idx="421">
                <c:v>-4.4900000000000091</c:v>
              </c:pt>
              <c:pt idx="422">
                <c:v>1.6000000000000227</c:v>
              </c:pt>
              <c:pt idx="423">
                <c:v>-18.450000000000045</c:v>
              </c:pt>
              <c:pt idx="424">
                <c:v>5.8500000000000227</c:v>
              </c:pt>
              <c:pt idx="425">
                <c:v>-8.4300000000000068</c:v>
              </c:pt>
              <c:pt idx="426">
                <c:v>3.1899999999999977</c:v>
              </c:pt>
              <c:pt idx="427">
                <c:v>-52.06</c:v>
              </c:pt>
              <c:pt idx="428">
                <c:v>10.660000000000025</c:v>
              </c:pt>
              <c:pt idx="429">
                <c:v>9.5099999999999909</c:v>
              </c:pt>
              <c:pt idx="430">
                <c:v>3.6800000000000068</c:v>
              </c:pt>
              <c:pt idx="431">
                <c:v>7.1699999999999875</c:v>
              </c:pt>
              <c:pt idx="432">
                <c:v>-13.52000000000001</c:v>
              </c:pt>
              <c:pt idx="433">
                <c:v>-2.1999999999999886</c:v>
              </c:pt>
              <c:pt idx="434">
                <c:v>0</c:v>
              </c:pt>
              <c:pt idx="435">
                <c:v>-7.4000000000000057</c:v>
              </c:pt>
              <c:pt idx="436">
                <c:v>-3.2399999999999807</c:v>
              </c:pt>
              <c:pt idx="437">
                <c:v>5.0699999999999932</c:v>
              </c:pt>
              <c:pt idx="438">
                <c:v>3.5699999999999932</c:v>
              </c:pt>
              <c:pt idx="439">
                <c:v>8.710000000000008</c:v>
              </c:pt>
              <c:pt idx="440">
                <c:v>3.1399999999999864</c:v>
              </c:pt>
              <c:pt idx="441">
                <c:v>-25.509999999999991</c:v>
              </c:pt>
              <c:pt idx="442">
                <c:v>4.5600000000000023</c:v>
              </c:pt>
              <c:pt idx="443">
                <c:v>-6.6899999999999977</c:v>
              </c:pt>
              <c:pt idx="444">
                <c:v>-16.060000000000002</c:v>
              </c:pt>
              <c:pt idx="445">
                <c:v>3.4000000000000057</c:v>
              </c:pt>
              <c:pt idx="446">
                <c:v>-9.160000000000025</c:v>
              </c:pt>
              <c:pt idx="447">
                <c:v>1.6100000000000136</c:v>
              </c:pt>
              <c:pt idx="448">
                <c:v>-7.0999999999999943</c:v>
              </c:pt>
              <c:pt idx="449">
                <c:v>13.810000000000002</c:v>
              </c:pt>
              <c:pt idx="450">
                <c:v>4.7299999999999898</c:v>
              </c:pt>
              <c:pt idx="451">
                <c:v>9.8799999999999955</c:v>
              </c:pt>
              <c:pt idx="452">
                <c:v>-16.120000000000005</c:v>
              </c:pt>
              <c:pt idx="453">
                <c:v>4.6500000000000057</c:v>
              </c:pt>
              <c:pt idx="454">
                <c:v>-8.0499999999999829</c:v>
              </c:pt>
              <c:pt idx="455">
                <c:v>-2.8000000000000114</c:v>
              </c:pt>
              <c:pt idx="456">
                <c:v>11.599999999999994</c:v>
              </c:pt>
              <c:pt idx="457">
                <c:v>3.1500000000000057</c:v>
              </c:pt>
              <c:pt idx="458">
                <c:v>3.5099999999999909</c:v>
              </c:pt>
              <c:pt idx="459">
                <c:v>-1.9599999999999795</c:v>
              </c:pt>
              <c:pt idx="460">
                <c:v>-3.3000000000000114</c:v>
              </c:pt>
              <c:pt idx="461">
                <c:v>1.0099999999999909</c:v>
              </c:pt>
              <c:pt idx="462">
                <c:v>-10.079999999999984</c:v>
              </c:pt>
              <c:pt idx="463">
                <c:v>1.8599999999999852</c:v>
              </c:pt>
              <c:pt idx="464">
                <c:v>-0.44999999999998863</c:v>
              </c:pt>
              <c:pt idx="465">
                <c:v>4.6500000000000057</c:v>
              </c:pt>
              <c:pt idx="466">
                <c:v>5.8100000000000023</c:v>
              </c:pt>
              <c:pt idx="467">
                <c:v>11.639999999999986</c:v>
              </c:pt>
              <c:pt idx="468">
                <c:v>3.5600000000000023</c:v>
              </c:pt>
              <c:pt idx="469">
                <c:v>4.289999999999992</c:v>
              </c:pt>
              <c:pt idx="470">
                <c:v>-5.8599999999999852</c:v>
              </c:pt>
              <c:pt idx="471">
                <c:v>-2.4300000000000068</c:v>
              </c:pt>
              <c:pt idx="472">
                <c:v>-2.75</c:v>
              </c:pt>
              <c:pt idx="473">
                <c:v>1.289999999999992</c:v>
              </c:pt>
              <c:pt idx="474">
                <c:v>-2.5900000000000034</c:v>
              </c:pt>
              <c:pt idx="475">
                <c:v>-0.39999999999997726</c:v>
              </c:pt>
              <c:pt idx="476">
                <c:v>4.1499999999999773</c:v>
              </c:pt>
              <c:pt idx="477">
                <c:v>6.7199999999999989</c:v>
              </c:pt>
              <c:pt idx="478">
                <c:v>13.080000000000013</c:v>
              </c:pt>
              <c:pt idx="479">
                <c:v>12</c:v>
              </c:pt>
              <c:pt idx="480">
                <c:v>-6.9000000000000057</c:v>
              </c:pt>
              <c:pt idx="481">
                <c:v>-9.4199999999999875</c:v>
              </c:pt>
              <c:pt idx="482">
                <c:v>9.3400000000000034</c:v>
              </c:pt>
              <c:pt idx="483">
                <c:v>-5.5200000000000102</c:v>
              </c:pt>
              <c:pt idx="484">
                <c:v>-6.0000000000002274E-2</c:v>
              </c:pt>
              <c:pt idx="485">
                <c:v>7.5099999999999909</c:v>
              </c:pt>
              <c:pt idx="486">
                <c:v>-1.2099999999999795</c:v>
              </c:pt>
              <c:pt idx="487">
                <c:v>15.039999999999992</c:v>
              </c:pt>
              <c:pt idx="488">
                <c:v>-9.4799999999999898</c:v>
              </c:pt>
              <c:pt idx="489">
                <c:v>-0.78000000000000114</c:v>
              </c:pt>
              <c:pt idx="490">
                <c:v>0.53000000000000114</c:v>
              </c:pt>
              <c:pt idx="491">
                <c:v>4.2800000000000011</c:v>
              </c:pt>
              <c:pt idx="492">
                <c:v>-5.8100000000000023</c:v>
              </c:pt>
              <c:pt idx="493">
                <c:v>-4.1700000000000159</c:v>
              </c:pt>
              <c:pt idx="494">
                <c:v>-2.2999999999999829</c:v>
              </c:pt>
              <c:pt idx="495">
                <c:v>-9.7400000000000091</c:v>
              </c:pt>
              <c:pt idx="496">
                <c:v>-0.14000000000001478</c:v>
              </c:pt>
              <c:pt idx="497">
                <c:v>-5.6199999999999761</c:v>
              </c:pt>
              <c:pt idx="498">
                <c:v>4.4499999999999886</c:v>
              </c:pt>
              <c:pt idx="499">
                <c:v>4.6999999999999886</c:v>
              </c:pt>
            </c:numLit>
          </c:xVal>
          <c:yVal>
            <c:numLit>
              <c:formatCode>General</c:formatCode>
              <c:ptCount val="500"/>
              <c:pt idx="0">
                <c:v>-1.8718094157685827E-2</c:v>
              </c:pt>
              <c:pt idx="1">
                <c:v>2.2080924855491291E-2</c:v>
              </c:pt>
              <c:pt idx="2">
                <c:v>-6.017418844022162E-2</c:v>
              </c:pt>
              <c:pt idx="3">
                <c:v>-3.7188590684799655E-2</c:v>
              </c:pt>
              <c:pt idx="4">
                <c:v>-1.0374999999999978E-2</c:v>
              </c:pt>
              <c:pt idx="5">
                <c:v>-3.6251105216622517E-2</c:v>
              </c:pt>
              <c:pt idx="6">
                <c:v>0.14285714285714293</c:v>
              </c:pt>
              <c:pt idx="7">
                <c:v>2.1788990825687974E-2</c:v>
              </c:pt>
              <c:pt idx="8">
                <c:v>-1.1896745230078431E-2</c:v>
              </c:pt>
              <c:pt idx="9">
                <c:v>-3.9073148568832483E-2</c:v>
              </c:pt>
              <c:pt idx="10">
                <c:v>4.2316784869976511E-2</c:v>
              </c:pt>
              <c:pt idx="11">
                <c:v>-1.4742572011794186E-2</c:v>
              </c:pt>
              <c:pt idx="12">
                <c:v>1.2661141804788149E-3</c:v>
              </c:pt>
              <c:pt idx="13">
                <c:v>-2.9543625704103842E-2</c:v>
              </c:pt>
              <c:pt idx="14">
                <c:v>-6.8941009239516793E-2</c:v>
              </c:pt>
              <c:pt idx="15">
                <c:v>-0.10496183206106871</c:v>
              </c:pt>
              <c:pt idx="16">
                <c:v>0.10063965884861426</c:v>
              </c:pt>
              <c:pt idx="17">
                <c:v>-0.10499806276636973</c:v>
              </c:pt>
              <c:pt idx="18">
                <c:v>1.2987012987013069E-2</c:v>
              </c:pt>
              <c:pt idx="19">
                <c:v>7.1225071225067174E-4</c:v>
              </c:pt>
              <c:pt idx="20">
                <c:v>2.7615658362989293E-2</c:v>
              </c:pt>
              <c:pt idx="21">
                <c:v>0.11234242969940435</c:v>
              </c:pt>
              <c:pt idx="22">
                <c:v>-2.8642590286425868E-2</c:v>
              </c:pt>
              <c:pt idx="23">
                <c:v>-6.4358974358974308E-2</c:v>
              </c:pt>
              <c:pt idx="24">
                <c:v>6.4127158125513728E-2</c:v>
              </c:pt>
              <c:pt idx="25">
                <c:v>1.8156064898274486E-2</c:v>
              </c:pt>
              <c:pt idx="26">
                <c:v>4.9829265208043663E-2</c:v>
              </c:pt>
              <c:pt idx="27">
                <c:v>1.8672449102517735E-2</c:v>
              </c:pt>
              <c:pt idx="28">
                <c:v>-2.0458845789971664E-2</c:v>
              </c:pt>
              <c:pt idx="29">
                <c:v>-2.5594591331643182E-2</c:v>
              </c:pt>
              <c:pt idx="30">
                <c:v>-2.8992689877338489E-2</c:v>
              </c:pt>
              <c:pt idx="31">
                <c:v>-1.7353579175704979E-2</c:v>
              </c:pt>
              <c:pt idx="32">
                <c:v>6.1160888196338054E-2</c:v>
              </c:pt>
              <c:pt idx="33">
                <c:v>2.00685266764562E-2</c:v>
              </c:pt>
              <c:pt idx="34">
                <c:v>-1.4515355086372287E-2</c:v>
              </c:pt>
              <c:pt idx="35">
                <c:v>3.2379793061472872E-2</c:v>
              </c:pt>
              <c:pt idx="36">
                <c:v>5.0465746963801447E-2</c:v>
              </c:pt>
              <c:pt idx="37">
                <c:v>1.5826692109103115E-2</c:v>
              </c:pt>
              <c:pt idx="38">
                <c:v>2.2430939226519349E-2</c:v>
              </c:pt>
              <c:pt idx="39">
                <c:v>0.10126445477142554</c:v>
              </c:pt>
              <c:pt idx="40">
                <c:v>-5.2993130520118375E-3</c:v>
              </c:pt>
              <c:pt idx="41">
                <c:v>1.9139700078926576E-2</c:v>
              </c:pt>
              <c:pt idx="42">
                <c:v>-5.324298160696999E-2</c:v>
              </c:pt>
              <c:pt idx="43">
                <c:v>9.2024539877301192E-3</c:v>
              </c:pt>
              <c:pt idx="44">
                <c:v>2.6950354609929044E-2</c:v>
              </c:pt>
              <c:pt idx="45">
                <c:v>1.6475927387529614E-2</c:v>
              </c:pt>
              <c:pt idx="46">
                <c:v>1.8344171600504711E-2</c:v>
              </c:pt>
              <c:pt idx="47">
                <c:v>7.4342356080823587E-3</c:v>
              </c:pt>
              <c:pt idx="48">
                <c:v>5.0141911069063495E-3</c:v>
              </c:pt>
              <c:pt idx="49">
                <c:v>-1.9297750164736865E-2</c:v>
              </c:pt>
              <c:pt idx="50">
                <c:v>2.908427721251667E-2</c:v>
              </c:pt>
              <c:pt idx="51">
                <c:v>-1.4923980971924209E-2</c:v>
              </c:pt>
              <c:pt idx="52">
                <c:v>7.2909762333112022E-3</c:v>
              </c:pt>
              <c:pt idx="53">
                <c:v>-3.3652942282383892E-2</c:v>
              </c:pt>
              <c:pt idx="54">
                <c:v>-1.7120622568093297E-2</c:v>
              </c:pt>
              <c:pt idx="55">
                <c:v>-2.1773555027713091E-3</c:v>
              </c:pt>
              <c:pt idx="56">
                <c:v>-4.7609601269588357E-3</c:v>
              </c:pt>
              <c:pt idx="57">
                <c:v>1.2058999402033024E-2</c:v>
              </c:pt>
              <c:pt idx="58">
                <c:v>-2.7572624322993573E-2</c:v>
              </c:pt>
              <c:pt idx="59">
                <c:v>1.4278481012658193E-2</c:v>
              </c:pt>
              <c:pt idx="60">
                <c:v>6.7691693290734836E-2</c:v>
              </c:pt>
              <c:pt idx="61">
                <c:v>1.6644847578081177E-2</c:v>
              </c:pt>
              <c:pt idx="62">
                <c:v>3.4952170713759699E-3</c:v>
              </c:pt>
              <c:pt idx="63">
                <c:v>-2.9147571035746955E-2</c:v>
              </c:pt>
              <c:pt idx="64">
                <c:v>-1.8882175226586102E-2</c:v>
              </c:pt>
              <c:pt idx="65">
                <c:v>-3.7721324095458059E-2</c:v>
              </c:pt>
              <c:pt idx="66">
                <c:v>-1.7999999999999971E-2</c:v>
              </c:pt>
              <c:pt idx="67">
                <c:v>-2.1384928716905085E-3</c:v>
              </c:pt>
              <c:pt idx="68">
                <c:v>-4.0718440657209871E-2</c:v>
              </c:pt>
              <c:pt idx="69">
                <c:v>3.2978723404255256E-2</c:v>
              </c:pt>
              <c:pt idx="70">
                <c:v>-2.142121524201852E-2</c:v>
              </c:pt>
              <c:pt idx="71">
                <c:v>2.6625973479267536E-2</c:v>
              </c:pt>
              <c:pt idx="72">
                <c:v>-2.2757560225525362E-2</c:v>
              </c:pt>
              <c:pt idx="73">
                <c:v>1.9091576628553524E-2</c:v>
              </c:pt>
              <c:pt idx="74">
                <c:v>7.5656201749871269E-2</c:v>
              </c:pt>
              <c:pt idx="75">
                <c:v>7.3684210526315406E-3</c:v>
              </c:pt>
              <c:pt idx="76">
                <c:v>1.8048826826256078E-3</c:v>
              </c:pt>
              <c:pt idx="77">
                <c:v>-3.4705101460269269E-2</c:v>
              </c:pt>
              <c:pt idx="78">
                <c:v>-4.9115913555989352E-4</c:v>
              </c:pt>
              <c:pt idx="79">
                <c:v>-5.798525798525804E-2</c:v>
              </c:pt>
              <c:pt idx="80">
                <c:v>-0.10798122065727694</c:v>
              </c:pt>
              <c:pt idx="81">
                <c:v>-7.8596491228070164E-2</c:v>
              </c:pt>
              <c:pt idx="82">
                <c:v>-1.2566641279512502E-2</c:v>
              </c:pt>
              <c:pt idx="83">
                <c:v>5.9262115953207344E-2</c:v>
              </c:pt>
              <c:pt idx="84">
                <c:v>9.7087378640776344E-3</c:v>
              </c:pt>
              <c:pt idx="85">
                <c:v>-2.0552884615384709E-2</c:v>
              </c:pt>
              <c:pt idx="86">
                <c:v>-0.1411216100134986</c:v>
              </c:pt>
              <c:pt idx="87">
                <c:v>6.4294899271324889E-3</c:v>
              </c:pt>
              <c:pt idx="88">
                <c:v>-3.1516183986371363E-2</c:v>
              </c:pt>
              <c:pt idx="89">
                <c:v>0.18323072412782176</c:v>
              </c:pt>
              <c:pt idx="90">
                <c:v>1.4618434093161631E-2</c:v>
              </c:pt>
              <c:pt idx="91">
                <c:v>4.2735042735042729E-2</c:v>
              </c:pt>
              <c:pt idx="92">
                <c:v>-5.2693208430913345E-2</c:v>
              </c:pt>
              <c:pt idx="93">
                <c:v>-1.2360939431397839E-3</c:v>
              </c:pt>
              <c:pt idx="94">
                <c:v>-9.5297029702969809E-3</c:v>
              </c:pt>
              <c:pt idx="95">
                <c:v>-1.7868299387729686E-2</c:v>
              </c:pt>
              <c:pt idx="96">
                <c:v>0.13867684478371509</c:v>
              </c:pt>
              <c:pt idx="97">
                <c:v>-8.0893854748603292E-2</c:v>
              </c:pt>
              <c:pt idx="98">
                <c:v>-1.993678580111841E-2</c:v>
              </c:pt>
              <c:pt idx="99">
                <c:v>-7.6903994046142957E-3</c:v>
              </c:pt>
              <c:pt idx="100">
                <c:v>-7.4999999999999286E-3</c:v>
              </c:pt>
              <c:pt idx="101">
                <c:v>4.7858942065491142E-2</c:v>
              </c:pt>
              <c:pt idx="102">
                <c:v>4.8076923076922047E-3</c:v>
              </c:pt>
              <c:pt idx="103">
                <c:v>1.8301435406698579E-2</c:v>
              </c:pt>
              <c:pt idx="104">
                <c:v>6.6604017385175643E-2</c:v>
              </c:pt>
              <c:pt idx="105">
                <c:v>4.09691629955947E-2</c:v>
              </c:pt>
              <c:pt idx="106">
                <c:v>-6.1362674566229191E-3</c:v>
              </c:pt>
              <c:pt idx="107">
                <c:v>3.0019161166702231E-2</c:v>
              </c:pt>
              <c:pt idx="108">
                <c:v>2.3356758991318633E-2</c:v>
              </c:pt>
              <c:pt idx="109">
                <c:v>2.6055342355079766E-2</c:v>
              </c:pt>
              <c:pt idx="110">
                <c:v>-1.9980314960629932E-2</c:v>
              </c:pt>
              <c:pt idx="111">
                <c:v>6.1263432760873121E-3</c:v>
              </c:pt>
              <c:pt idx="112">
                <c:v>-2.5753643441804874E-2</c:v>
              </c:pt>
              <c:pt idx="113">
                <c:v>-2.8073770491803228E-2</c:v>
              </c:pt>
              <c:pt idx="114">
                <c:v>8.2226438962681968E-3</c:v>
              </c:pt>
              <c:pt idx="115">
                <c:v>-1.5265579255541549E-2</c:v>
              </c:pt>
              <c:pt idx="116">
                <c:v>8.706731790188927E-3</c:v>
              </c:pt>
              <c:pt idx="117">
                <c:v>-1.1052631578947338E-2</c:v>
              </c:pt>
              <c:pt idx="118">
                <c:v>-3.7573177221926567E-2</c:v>
              </c:pt>
              <c:pt idx="119">
                <c:v>6.303915063039075E-3</c:v>
              </c:pt>
              <c:pt idx="120">
                <c:v>-0.14067479942850861</c:v>
              </c:pt>
              <c:pt idx="121">
                <c:v>2.1486123545210473E-2</c:v>
              </c:pt>
              <c:pt idx="122">
                <c:v>-1.2645549017152936E-2</c:v>
              </c:pt>
              <c:pt idx="123">
                <c:v>3.4491503931016979E-2</c:v>
              </c:pt>
              <c:pt idx="124">
                <c:v>3.3831821524883614E-2</c:v>
              </c:pt>
              <c:pt idx="125">
                <c:v>-6.8769267251600459E-3</c:v>
              </c:pt>
              <c:pt idx="126">
                <c:v>3.1399235912129841E-2</c:v>
              </c:pt>
              <c:pt idx="127">
                <c:v>3.2526912837133951E-2</c:v>
              </c:pt>
              <c:pt idx="128">
                <c:v>1.9955156950672657E-2</c:v>
              </c:pt>
              <c:pt idx="129">
                <c:v>-9.4526269509782306E-3</c:v>
              </c:pt>
              <c:pt idx="130">
                <c:v>2.1083000443852386E-3</c:v>
              </c:pt>
              <c:pt idx="131">
                <c:v>1.4948510685416834E-2</c:v>
              </c:pt>
              <c:pt idx="132">
                <c:v>1.298276238271872E-2</c:v>
              </c:pt>
              <c:pt idx="133">
                <c:v>-8.6160473882606059E-3</c:v>
              </c:pt>
              <c:pt idx="134">
                <c:v>9.3427485062465999E-3</c:v>
              </c:pt>
              <c:pt idx="135">
                <c:v>2.6907760198041117E-3</c:v>
              </c:pt>
              <c:pt idx="136">
                <c:v>7.5139544869042814E-3</c:v>
              </c:pt>
              <c:pt idx="137">
                <c:v>3.3986788834434241E-2</c:v>
              </c:pt>
              <c:pt idx="138">
                <c:v>-2.977846470891294E-2</c:v>
              </c:pt>
              <c:pt idx="139">
                <c:v>-3.3666100254885319E-2</c:v>
              </c:pt>
              <c:pt idx="140">
                <c:v>2.2310143971865055E-2</c:v>
              </c:pt>
              <c:pt idx="141">
                <c:v>-1.6340571920017158E-2</c:v>
              </c:pt>
              <c:pt idx="142">
                <c:v>1.8469945355191232E-2</c:v>
              </c:pt>
              <c:pt idx="143">
                <c:v>-1.330614872840428E-2</c:v>
              </c:pt>
              <c:pt idx="144">
                <c:v>0</c:v>
              </c:pt>
              <c:pt idx="145">
                <c:v>-6.6884176182708047E-2</c:v>
              </c:pt>
              <c:pt idx="146">
                <c:v>2.0979020979021773E-3</c:v>
              </c:pt>
              <c:pt idx="147">
                <c:v>3.8729937194696418E-2</c:v>
              </c:pt>
              <c:pt idx="148">
                <c:v>2.3513604299630435E-2</c:v>
              </c:pt>
              <c:pt idx="149">
                <c:v>1.9582102614593658E-2</c:v>
              </c:pt>
              <c:pt idx="150">
                <c:v>2.3605150214592151E-3</c:v>
              </c:pt>
              <c:pt idx="151">
                <c:v>8.563476771569074E-4</c:v>
              </c:pt>
              <c:pt idx="152">
                <c:v>-5.9893048128342487E-3</c:v>
              </c:pt>
              <c:pt idx="153">
                <c:v>7.1228749731009303E-2</c:v>
              </c:pt>
              <c:pt idx="154">
                <c:v>3.9373242265970283E-2</c:v>
              </c:pt>
              <c:pt idx="155">
                <c:v>1.8361035948975426E-3</c:v>
              </c:pt>
              <c:pt idx="156">
                <c:v>4.5239702903443597E-2</c:v>
              </c:pt>
              <c:pt idx="157">
                <c:v>-1.1812476928756008E-2</c:v>
              </c:pt>
              <c:pt idx="158">
                <c:v>-1.867762420620097E-2</c:v>
              </c:pt>
              <c:pt idx="159">
                <c:v>9.8972211648268582E-3</c:v>
              </c:pt>
              <c:pt idx="160">
                <c:v>-2.8552581982661147E-2</c:v>
              </c:pt>
              <c:pt idx="161">
                <c:v>2.1534581433698699E-2</c:v>
              </c:pt>
              <c:pt idx="162">
                <c:v>-8.4512391985566478E-3</c:v>
              </c:pt>
              <c:pt idx="163">
                <c:v>-4.8362382685309298E-2</c:v>
              </c:pt>
              <c:pt idx="164">
                <c:v>-5.1323337023246969E-3</c:v>
              </c:pt>
              <c:pt idx="165">
                <c:v>4.0461258345135106E-3</c:v>
              </c:pt>
              <c:pt idx="166">
                <c:v>-9.0670965142051752E-3</c:v>
              </c:pt>
              <c:pt idx="167">
                <c:v>-1.9926799511996683E-2</c:v>
              </c:pt>
              <c:pt idx="168">
                <c:v>-6.2240663900415818E-3</c:v>
              </c:pt>
              <c:pt idx="169">
                <c:v>7.5156576200417574E-2</c:v>
              </c:pt>
              <c:pt idx="170">
                <c:v>5.5339805825242059E-3</c:v>
              </c:pt>
              <c:pt idx="171">
                <c:v>1.5641595056483583E-2</c:v>
              </c:pt>
              <c:pt idx="172">
                <c:v>-2.0058940963969953E-2</c:v>
              </c:pt>
              <c:pt idx="173">
                <c:v>-3.9095847885137772E-2</c:v>
              </c:pt>
              <c:pt idx="174">
                <c:v>1.5143866733973315E-3</c:v>
              </c:pt>
              <c:pt idx="175">
                <c:v>-5.5443548387096774E-2</c:v>
              </c:pt>
              <c:pt idx="176">
                <c:v>-2.3479188900747093E-2</c:v>
              </c:pt>
              <c:pt idx="177">
                <c:v>2.3825136612021933E-2</c:v>
              </c:pt>
              <c:pt idx="178">
                <c:v>-5.1238257899231844E-3</c:v>
              </c:pt>
              <c:pt idx="179">
                <c:v>5.7618025751072853E-2</c:v>
              </c:pt>
              <c:pt idx="180">
                <c:v>1.4406005884143267E-2</c:v>
              </c:pt>
              <c:pt idx="181">
                <c:v>-5.1805180518051733E-2</c:v>
              </c:pt>
              <c:pt idx="182">
                <c:v>2.2993355131315184E-2</c:v>
              </c:pt>
              <c:pt idx="183">
                <c:v>-1.3300340241261904E-2</c:v>
              </c:pt>
              <c:pt idx="184">
                <c:v>-1.9853709508881982E-2</c:v>
              </c:pt>
              <c:pt idx="185">
                <c:v>-2.014925373134329E-2</c:v>
              </c:pt>
              <c:pt idx="186">
                <c:v>-4.0039168752039958E-2</c:v>
              </c:pt>
              <c:pt idx="187">
                <c:v>4.8056216706335655E-2</c:v>
              </c:pt>
              <c:pt idx="188">
                <c:v>3.6227965826754562E-2</c:v>
              </c:pt>
              <c:pt idx="189">
                <c:v>6.8252974326862934E-2</c:v>
              </c:pt>
              <c:pt idx="190">
                <c:v>-3.6830793278624423E-2</c:v>
              </c:pt>
              <c:pt idx="191">
                <c:v>1.8257429759610477E-2</c:v>
              </c:pt>
              <c:pt idx="192">
                <c:v>2.4703655742603886E-2</c:v>
              </c:pt>
              <c:pt idx="193">
                <c:v>2.206668610868082E-2</c:v>
              </c:pt>
              <c:pt idx="194">
                <c:v>-2.0448925242533819E-2</c:v>
              </c:pt>
              <c:pt idx="195">
                <c:v>6.4083891639966093E-3</c:v>
              </c:pt>
              <c:pt idx="196">
                <c:v>-1.7269657501206043E-2</c:v>
              </c:pt>
              <c:pt idx="197">
                <c:v>1.7965835460435876E-2</c:v>
              </c:pt>
              <c:pt idx="198">
                <c:v>1.3598225479795513E-2</c:v>
              </c:pt>
              <c:pt idx="199">
                <c:v>-1.9314938154138928E-2</c:v>
              </c:pt>
              <c:pt idx="200">
                <c:v>-3.0755797031143763E-2</c:v>
              </c:pt>
              <c:pt idx="201">
                <c:v>-9.609609609609689E-3</c:v>
              </c:pt>
              <c:pt idx="202">
                <c:v>3.2949262179098493E-2</c:v>
              </c:pt>
              <c:pt idx="203">
                <c:v>-1.487279843444223E-2</c:v>
              </c:pt>
              <c:pt idx="204">
                <c:v>4.8669050456892618E-3</c:v>
              </c:pt>
              <c:pt idx="205">
                <c:v>-1.9472175546110495E-2</c:v>
              </c:pt>
              <c:pt idx="206">
                <c:v>1.9858870967741922E-2</c:v>
              </c:pt>
              <c:pt idx="207">
                <c:v>-1.4529999011564682E-2</c:v>
              </c:pt>
              <c:pt idx="208">
                <c:v>-5.0150451354062188E-2</c:v>
              </c:pt>
              <c:pt idx="209">
                <c:v>1.9324181626187945E-2</c:v>
              </c:pt>
              <c:pt idx="210">
                <c:v>1.2431368486481359E-3</c:v>
              </c:pt>
              <c:pt idx="211">
                <c:v>-1.7071908949818991E-2</c:v>
              </c:pt>
              <c:pt idx="212">
                <c:v>-4.0421052631578983E-2</c:v>
              </c:pt>
              <c:pt idx="213">
                <c:v>-0.12253181219833263</c:v>
              </c:pt>
              <c:pt idx="214">
                <c:v>-0.10301287660957614</c:v>
              </c:pt>
              <c:pt idx="215">
                <c:v>9.365853658536584E-2</c:v>
              </c:pt>
              <c:pt idx="216">
                <c:v>3.8231171148209508E-2</c:v>
              </c:pt>
              <c:pt idx="217">
                <c:v>1.8534429851479135E-2</c:v>
              </c:pt>
              <c:pt idx="218">
                <c:v>-3.8925042178838319E-2</c:v>
              </c:pt>
              <c:pt idx="219">
                <c:v>-1.1661442006269679E-2</c:v>
              </c:pt>
              <c:pt idx="220">
                <c:v>-0.11304237503171781</c:v>
              </c:pt>
              <c:pt idx="221">
                <c:v>3.3042483192676331E-2</c:v>
              </c:pt>
              <c:pt idx="222">
                <c:v>9.1110495707560205E-2</c:v>
              </c:pt>
              <c:pt idx="223">
                <c:v>5.0761421319797679E-3</c:v>
              </c:pt>
              <c:pt idx="224">
                <c:v>8.3712121212121154E-2</c:v>
              </c:pt>
              <c:pt idx="225">
                <c:v>-1.5495747407666297E-2</c:v>
              </c:pt>
              <c:pt idx="226">
                <c:v>5.3254437869822487E-2</c:v>
              </c:pt>
              <c:pt idx="227">
                <c:v>0</c:v>
              </c:pt>
              <c:pt idx="228">
                <c:v>-5.4382022471910152E-2</c:v>
              </c:pt>
              <c:pt idx="229">
                <c:v>2.0199619771863321E-3</c:v>
              </c:pt>
              <c:pt idx="230">
                <c:v>-3.9131981501244906E-3</c:v>
              </c:pt>
              <c:pt idx="231">
                <c:v>6.5476190476190139E-3</c:v>
              </c:pt>
              <c:pt idx="232">
                <c:v>-5.0620934358367842E-2</c:v>
              </c:pt>
              <c:pt idx="233">
                <c:v>-6.3660147003861967E-2</c:v>
              </c:pt>
              <c:pt idx="234">
                <c:v>-3.7120808940925919E-2</c:v>
              </c:pt>
              <c:pt idx="235">
                <c:v>-2.307586016305101E-2</c:v>
              </c:pt>
              <c:pt idx="236">
                <c:v>6.1527581329561445E-2</c:v>
              </c:pt>
              <c:pt idx="237">
                <c:v>4.4503664223850811E-2</c:v>
              </c:pt>
              <c:pt idx="238">
                <c:v>-6.6079857124633337E-2</c:v>
              </c:pt>
              <c:pt idx="239">
                <c:v>9.6161726540090239E-2</c:v>
              </c:pt>
              <c:pt idx="240">
                <c:v>-4.4859813084112077E-2</c:v>
              </c:pt>
              <c:pt idx="241">
                <c:v>9.7847358121330719E-3</c:v>
              </c:pt>
              <c:pt idx="242">
                <c:v>2.5839793281652278E-3</c:v>
              </c:pt>
              <c:pt idx="243">
                <c:v>-4.9355670103092768E-2</c:v>
              </c:pt>
              <c:pt idx="244">
                <c:v>-3.660024400162614E-3</c:v>
              </c:pt>
              <c:pt idx="245">
                <c:v>-4.7619047619046843E-3</c:v>
              </c:pt>
              <c:pt idx="246">
                <c:v>-9.0225563909775899E-3</c:v>
              </c:pt>
              <c:pt idx="247">
                <c:v>5.1593323216995578E-2</c:v>
              </c:pt>
              <c:pt idx="248">
                <c:v>-7.0838252656435291E-3</c:v>
              </c:pt>
              <c:pt idx="249">
                <c:v>-2.0346148764698008E-2</c:v>
              </c:pt>
              <c:pt idx="250">
                <c:v>3.236682400539378E-3</c:v>
              </c:pt>
              <c:pt idx="251">
                <c:v>-2.8767307433794874E-2</c:v>
              </c:pt>
              <c:pt idx="252">
                <c:v>-5.0519031141868592E-2</c:v>
              </c:pt>
              <c:pt idx="253">
                <c:v>-6.4139941690961974E-2</c:v>
              </c:pt>
              <c:pt idx="254">
                <c:v>-4.2990654205607555E-2</c:v>
              </c:pt>
              <c:pt idx="255">
                <c:v>-7.0149739583333259E-2</c:v>
              </c:pt>
              <c:pt idx="256">
                <c:v>-3.903378260108531E-2</c:v>
              </c:pt>
              <c:pt idx="257">
                <c:v>0.14936247723132975</c:v>
              </c:pt>
              <c:pt idx="258">
                <c:v>-1.7591125198098249E-2</c:v>
              </c:pt>
              <c:pt idx="259">
                <c:v>3.9683819970963069E-2</c:v>
              </c:pt>
              <c:pt idx="260">
                <c:v>-4.5771916214119517E-2</c:v>
              </c:pt>
              <c:pt idx="261">
                <c:v>4.5691056910569142E-2</c:v>
              </c:pt>
              <c:pt idx="262">
                <c:v>9.7807494946353477E-2</c:v>
              </c:pt>
              <c:pt idx="263">
                <c:v>5.8781869688385356E-2</c:v>
              </c:pt>
              <c:pt idx="264">
                <c:v>1.5518394648829386E-2</c:v>
              </c:pt>
              <c:pt idx="265">
                <c:v>-3.5041496509023801E-2</c:v>
              </c:pt>
              <c:pt idx="266">
                <c:v>-7.3447098976109154E-2</c:v>
              </c:pt>
              <c:pt idx="267">
                <c:v>-1.2818623839693597E-2</c:v>
              </c:pt>
              <c:pt idx="268">
                <c:v>-8.9552238805970144E-2</c:v>
              </c:pt>
              <c:pt idx="269">
                <c:v>7.3770491803278687E-2</c:v>
              </c:pt>
              <c:pt idx="270">
                <c:v>9.1603053435114504E-2</c:v>
              </c:pt>
              <c:pt idx="271">
                <c:v>1.3986013986013986E-2</c:v>
              </c:pt>
              <c:pt idx="272">
                <c:v>4.4827586206896551E-2</c:v>
              </c:pt>
              <c:pt idx="273">
                <c:v>1.5181518151815256E-2</c:v>
              </c:pt>
              <c:pt idx="274">
                <c:v>-1.820546163849162E-2</c:v>
              </c:pt>
              <c:pt idx="275">
                <c:v>-5.9602649006622894E-3</c:v>
              </c:pt>
              <c:pt idx="276">
                <c:v>-9.327115256495707E-3</c:v>
              </c:pt>
              <c:pt idx="277">
                <c:v>-1.1432414256892998E-2</c:v>
              </c:pt>
              <c:pt idx="278">
                <c:v>-3.9319727891156474E-2</c:v>
              </c:pt>
              <c:pt idx="279">
                <c:v>2.7474861917575383E-2</c:v>
              </c:pt>
              <c:pt idx="280">
                <c:v>-1.3645761543762852E-2</c:v>
              </c:pt>
              <c:pt idx="281">
                <c:v>-1.3415315818893348E-2</c:v>
              </c:pt>
              <c:pt idx="282">
                <c:v>9.915014164306997E-4</c:v>
              </c:pt>
              <c:pt idx="283">
                <c:v>5.5186076128484586E-3</c:v>
              </c:pt>
              <c:pt idx="284">
                <c:v>6.2763861525471337E-2</c:v>
              </c:pt>
              <c:pt idx="285">
                <c:v>-6.7134533898304996E-2</c:v>
              </c:pt>
              <c:pt idx="286">
                <c:v>2.6259758694109216E-2</c:v>
              </c:pt>
              <c:pt idx="287">
                <c:v>2.627939142461972E-2</c:v>
              </c:pt>
              <c:pt idx="288">
                <c:v>3.0997304582210776E-3</c:v>
              </c:pt>
              <c:pt idx="289">
                <c:v>-6.1399973129114695E-2</c:v>
              </c:pt>
              <c:pt idx="290">
                <c:v>7.0999141139421615E-2</c:v>
              </c:pt>
              <c:pt idx="291">
                <c:v>-1.1494252873563211E-2</c:v>
              </c:pt>
              <c:pt idx="292">
                <c:v>1.8929150892374334E-3</c:v>
              </c:pt>
              <c:pt idx="293">
                <c:v>1.8893387314440024E-2</c:v>
              </c:pt>
              <c:pt idx="294">
                <c:v>-7.0198675496688893E-3</c:v>
              </c:pt>
              <c:pt idx="295">
                <c:v>-1.5606242496998822E-2</c:v>
              </c:pt>
              <c:pt idx="296">
                <c:v>0.16219512195121949</c:v>
              </c:pt>
              <c:pt idx="297">
                <c:v>3.2062492713069837E-2</c:v>
              </c:pt>
              <c:pt idx="298">
                <c:v>2.1802982376864063E-2</c:v>
              </c:pt>
              <c:pt idx="299">
                <c:v>8.8446655610832832E-4</c:v>
              </c:pt>
              <c:pt idx="300">
                <c:v>3.932398100077325E-2</c:v>
              </c:pt>
              <c:pt idx="301">
                <c:v>-7.3334041874800479E-3</c:v>
              </c:pt>
              <c:pt idx="302">
                <c:v>0.14882226980728042</c:v>
              </c:pt>
              <c:pt idx="303">
                <c:v>-2.5629077353215284E-2</c:v>
              </c:pt>
              <c:pt idx="304">
                <c:v>-1.4347202295552367E-2</c:v>
              </c:pt>
              <c:pt idx="305">
                <c:v>-4.754973313925271E-2</c:v>
              </c:pt>
              <c:pt idx="306">
                <c:v>6.7244014263881458E-3</c:v>
              </c:pt>
              <c:pt idx="307">
                <c:v>2.5604695880983717E-2</c:v>
              </c:pt>
              <c:pt idx="308">
                <c:v>-7.8942174856915621E-4</c:v>
              </c:pt>
              <c:pt idx="309">
                <c:v>-4.3551254197116439E-2</c:v>
              </c:pt>
              <c:pt idx="310">
                <c:v>-9.8915849251419705E-2</c:v>
              </c:pt>
              <c:pt idx="311">
                <c:v>4.8470264695771793E-2</c:v>
              </c:pt>
              <c:pt idx="312">
                <c:v>5.4644808743169397E-2</c:v>
              </c:pt>
              <c:pt idx="313">
                <c:v>7.2538860103627239E-3</c:v>
              </c:pt>
              <c:pt idx="314">
                <c:v>-2.4176954732510376E-2</c:v>
              </c:pt>
              <c:pt idx="315">
                <c:v>7.9072219293621515E-2</c:v>
              </c:pt>
              <c:pt idx="316">
                <c:v>3.8006839276990723E-2</c:v>
              </c:pt>
              <c:pt idx="317">
                <c:v>2.5884789156626509E-2</c:v>
              </c:pt>
              <c:pt idx="318">
                <c:v>2.4772914946326291E-3</c:v>
              </c:pt>
              <c:pt idx="319">
                <c:v>2.8738788211605349E-2</c:v>
              </c:pt>
              <c:pt idx="320">
                <c:v>-2.9359430604982306E-2</c:v>
              </c:pt>
              <c:pt idx="321">
                <c:v>-5.3162236480293152E-3</c:v>
              </c:pt>
              <c:pt idx="322">
                <c:v>4.0545521562845611E-2</c:v>
              </c:pt>
              <c:pt idx="323">
                <c:v>5.6500177116542642E-2</c:v>
              </c:pt>
              <c:pt idx="324">
                <c:v>1.6345347862531459E-2</c:v>
              </c:pt>
              <c:pt idx="325">
                <c:v>1.896907216494843E-2</c:v>
              </c:pt>
              <c:pt idx="326">
                <c:v>-2.3553217320922675E-2</c:v>
              </c:pt>
              <c:pt idx="327">
                <c:v>3.5643236074269944E-3</c:v>
              </c:pt>
              <c:pt idx="328">
                <c:v>6.855538118443979E-3</c:v>
              </c:pt>
              <c:pt idx="329">
                <c:v>9.2698933552091731E-2</c:v>
              </c:pt>
              <c:pt idx="330">
                <c:v>-1.2087087087086976E-2</c:v>
              </c:pt>
              <c:pt idx="331">
                <c:v>1.4514780758416267E-2</c:v>
              </c:pt>
              <c:pt idx="332">
                <c:v>-3.5955056179775367E-2</c:v>
              </c:pt>
              <c:pt idx="333">
                <c:v>3.6519036519036652E-2</c:v>
              </c:pt>
              <c:pt idx="334">
                <c:v>3.3733133433282506E-3</c:v>
              </c:pt>
              <c:pt idx="335">
                <c:v>4.1837878221890343E-3</c:v>
              </c:pt>
              <c:pt idx="336">
                <c:v>2.7602112938025506E-2</c:v>
              </c:pt>
              <c:pt idx="337">
                <c:v>-2.3168259484505731E-3</c:v>
              </c:pt>
              <c:pt idx="338">
                <c:v>9.7968069666182454E-3</c:v>
              </c:pt>
              <c:pt idx="339">
                <c:v>-3.3057851239669993E-3</c:v>
              </c:pt>
              <c:pt idx="340">
                <c:v>5.4798471411059988E-3</c:v>
              </c:pt>
              <c:pt idx="341">
                <c:v>-2.6174256005736661E-2</c:v>
              </c:pt>
              <c:pt idx="342">
                <c:v>6.9587628865979287E-2</c:v>
              </c:pt>
              <c:pt idx="343">
                <c:v>1.1222030981067095E-2</c:v>
              </c:pt>
              <c:pt idx="344">
                <c:v>3.2135076252723306E-2</c:v>
              </c:pt>
              <c:pt idx="345">
                <c:v>-3.0343007915567245E-2</c:v>
              </c:pt>
              <c:pt idx="346">
                <c:v>3.0612244897959183E-2</c:v>
              </c:pt>
              <c:pt idx="347">
                <c:v>-4.0660066006600638E-2</c:v>
              </c:pt>
              <c:pt idx="348">
                <c:v>2.3393422320077101E-2</c:v>
              </c:pt>
              <c:pt idx="349">
                <c:v>-1.3513513513513643E-2</c:v>
              </c:pt>
              <c:pt idx="350">
                <c:v>1.1517753697267074E-2</c:v>
              </c:pt>
              <c:pt idx="351">
                <c:v>5.2553564209675326E-3</c:v>
              </c:pt>
              <c:pt idx="352">
                <c:v>-4.323056300268089E-2</c:v>
              </c:pt>
              <c:pt idx="353">
                <c:v>6.1366024518388726E-2</c:v>
              </c:pt>
              <c:pt idx="354">
                <c:v>-9.6363276351394602E-3</c:v>
              </c:pt>
              <c:pt idx="355">
                <c:v>6.8710429856714439E-2</c:v>
              </c:pt>
              <c:pt idx="356">
                <c:v>-5.9865303068097273E-3</c:v>
              </c:pt>
              <c:pt idx="357">
                <c:v>6.4366373902132942E-2</c:v>
              </c:pt>
              <c:pt idx="358">
                <c:v>2.499115878816462E-2</c:v>
              </c:pt>
              <c:pt idx="359">
                <c:v>-1.5813686026451983E-2</c:v>
              </c:pt>
              <c:pt idx="360">
                <c:v>1.2269938650306714E-2</c:v>
              </c:pt>
              <c:pt idx="361">
                <c:v>-1.477633477633479E-2</c:v>
              </c:pt>
              <c:pt idx="362">
                <c:v>-3.3921143593649263E-2</c:v>
              </c:pt>
              <c:pt idx="363">
                <c:v>1.5706488781079463E-2</c:v>
              </c:pt>
              <c:pt idx="364">
                <c:v>6.8242880171950432E-2</c:v>
              </c:pt>
              <c:pt idx="365">
                <c:v>-2.86161412921975E-2</c:v>
              </c:pt>
              <c:pt idx="366">
                <c:v>-4.7756041426927562E-2</c:v>
              </c:pt>
              <c:pt idx="367">
                <c:v>-6.0422960725020573E-5</c:v>
              </c:pt>
              <c:pt idx="368">
                <c:v>1.2085322375963387E-4</c:v>
              </c:pt>
              <c:pt idx="369">
                <c:v>-6.7065434112741542E-3</c:v>
              </c:pt>
              <c:pt idx="370">
                <c:v>-4.1970802919708061E-2</c:v>
              </c:pt>
              <c:pt idx="371">
                <c:v>2.3174603174603212E-2</c:v>
              </c:pt>
              <c:pt idx="372">
                <c:v>2.0912193608439371E-2</c:v>
              </c:pt>
              <c:pt idx="373">
                <c:v>-2.8689521030877695E-2</c:v>
              </c:pt>
              <c:pt idx="374">
                <c:v>1.0575719649561938E-2</c:v>
              </c:pt>
              <c:pt idx="375">
                <c:v>-7.5856090160381445E-2</c:v>
              </c:pt>
              <c:pt idx="376">
                <c:v>6.9351380326990036E-2</c:v>
              </c:pt>
              <c:pt idx="377">
                <c:v>3.5152578482360954E-2</c:v>
              </c:pt>
              <c:pt idx="378">
                <c:v>3.6319612590800412E-3</c:v>
              </c:pt>
              <c:pt idx="379">
                <c:v>1.1459589867309874E-2</c:v>
              </c:pt>
              <c:pt idx="380">
                <c:v>6.9767441860466069E-3</c:v>
              </c:pt>
              <c:pt idx="381">
                <c:v>-4.8380410967016139E-2</c:v>
              </c:pt>
              <c:pt idx="382">
                <c:v>-2.2153080273802132E-2</c:v>
              </c:pt>
              <c:pt idx="383">
                <c:v>-4.4609901998218099E-2</c:v>
              </c:pt>
              <c:pt idx="384">
                <c:v>-5.6617598081662564E-2</c:v>
              </c:pt>
              <c:pt idx="385">
                <c:v>1.7439807950293009E-2</c:v>
              </c:pt>
              <c:pt idx="386">
                <c:v>1.0340041637751625E-2</c:v>
              </c:pt>
              <c:pt idx="387">
                <c:v>4.5126725736657693E-2</c:v>
              </c:pt>
              <c:pt idx="388">
                <c:v>6.0725552050473246E-2</c:v>
              </c:pt>
              <c:pt idx="389">
                <c:v>4.3370508054522217E-3</c:v>
              </c:pt>
              <c:pt idx="390">
                <c:v>2.0357803824799577E-2</c:v>
              </c:pt>
              <c:pt idx="391">
                <c:v>2.617896009673509E-2</c:v>
              </c:pt>
              <c:pt idx="392">
                <c:v>1.3668768043363116E-2</c:v>
              </c:pt>
              <c:pt idx="393">
                <c:v>-1.4821272885789079E-2</c:v>
              </c:pt>
              <c:pt idx="394">
                <c:v>6.495575221238932E-2</c:v>
              </c:pt>
              <c:pt idx="395">
                <c:v>1.7450556755858434E-2</c:v>
              </c:pt>
              <c:pt idx="396">
                <c:v>1.214200152455619E-2</c:v>
              </c:pt>
              <c:pt idx="397">
                <c:v>1.5385443003927128E-2</c:v>
              </c:pt>
              <c:pt idx="398">
                <c:v>-6.3576158940396752E-3</c:v>
              </c:pt>
              <c:pt idx="399">
                <c:v>2.5486536923487076E-2</c:v>
              </c:pt>
              <c:pt idx="400">
                <c:v>9.5148962720323603E-3</c:v>
              </c:pt>
              <c:pt idx="401">
                <c:v>1.1948908117016859E-2</c:v>
              </c:pt>
              <c:pt idx="402">
                <c:v>-1.7864413680781715E-2</c:v>
              </c:pt>
              <c:pt idx="403">
                <c:v>1.5961030211950108E-2</c:v>
              </c:pt>
              <c:pt idx="404">
                <c:v>-1.1476664116296862E-2</c:v>
              </c:pt>
              <c:pt idx="405">
                <c:v>0.12332301341589255</c:v>
              </c:pt>
              <c:pt idx="406">
                <c:v>3.6518144235186116E-2</c:v>
              </c:pt>
              <c:pt idx="407">
                <c:v>1.0414358519831572E-2</c:v>
              </c:pt>
              <c:pt idx="408">
                <c:v>-2.850877192982456E-2</c:v>
              </c:pt>
              <c:pt idx="409">
                <c:v>-2.7539503386005129E-3</c:v>
              </c:pt>
              <c:pt idx="410">
                <c:v>2.5533070759201481E-2</c:v>
              </c:pt>
              <c:pt idx="411">
                <c:v>-2.2469430097558838E-2</c:v>
              </c:pt>
              <c:pt idx="412">
                <c:v>1.6979768786127128E-2</c:v>
              </c:pt>
              <c:pt idx="413">
                <c:v>5.9502664298401446E-2</c:v>
              </c:pt>
              <c:pt idx="414">
                <c:v>-3.5624476110645196E-3</c:v>
              </c:pt>
              <c:pt idx="415">
                <c:v>1.9768664563617196E-2</c:v>
              </c:pt>
              <c:pt idx="416">
                <c:v>1.8766756032171629E-2</c:v>
              </c:pt>
              <c:pt idx="417">
                <c:v>4.1781376518218595E-2</c:v>
              </c:pt>
              <c:pt idx="418">
                <c:v>-2.8019586507072827E-2</c:v>
              </c:pt>
              <c:pt idx="419">
                <c:v>6.7490304266122889E-2</c:v>
              </c:pt>
              <c:pt idx="420">
                <c:v>3.9327315629798867E-2</c:v>
              </c:pt>
              <c:pt idx="421">
                <c:v>-1.6180763270748529E-2</c:v>
              </c:pt>
              <c:pt idx="422">
                <c:v>5.8608058608059441E-3</c:v>
              </c:pt>
              <c:pt idx="423">
                <c:v>-6.7188638018936792E-2</c:v>
              </c:pt>
              <c:pt idx="424">
                <c:v>2.2838180753464856E-2</c:v>
              </c:pt>
              <c:pt idx="425">
                <c:v>-3.2175572519083998E-2</c:v>
              </c:pt>
              <c:pt idx="426">
                <c:v>1.2580352565366557E-2</c:v>
              </c:pt>
              <c:pt idx="427">
                <c:v>-0.20275743885340397</c:v>
              </c:pt>
              <c:pt idx="428">
                <c:v>5.207620908646813E-2</c:v>
              </c:pt>
              <c:pt idx="429">
                <c:v>4.4158618127785987E-2</c:v>
              </c:pt>
              <c:pt idx="430">
                <c:v>1.6365010895183912E-2</c:v>
              </c:pt>
              <c:pt idx="431">
                <c:v>3.1371691096040197E-2</c:v>
              </c:pt>
              <c:pt idx="432">
                <c:v>-5.7356185304598718E-2</c:v>
              </c:pt>
              <c:pt idx="433">
                <c:v>-9.9009900990098508E-3</c:v>
              </c:pt>
              <c:pt idx="434">
                <c:v>0</c:v>
              </c:pt>
              <c:pt idx="435">
                <c:v>-3.3636363636363666E-2</c:v>
              </c:pt>
              <c:pt idx="436">
                <c:v>-1.5239887111947228E-2</c:v>
              </c:pt>
              <c:pt idx="437">
                <c:v>2.4216660298051168E-2</c:v>
              </c:pt>
              <c:pt idx="438">
                <c:v>1.6648789814857963E-2</c:v>
              </c:pt>
              <c:pt idx="439">
                <c:v>3.9954128440367012E-2</c:v>
              </c:pt>
              <c:pt idx="440">
                <c:v>1.3850293326275798E-2</c:v>
              </c:pt>
              <c:pt idx="441">
                <c:v>-0.11098542527735476</c:v>
              </c:pt>
              <c:pt idx="442">
                <c:v>2.2315748262699435E-2</c:v>
              </c:pt>
              <c:pt idx="443">
                <c:v>-3.2024892292963125E-2</c:v>
              </c:pt>
              <c:pt idx="444">
                <c:v>-7.9422382671480149E-2</c:v>
              </c:pt>
              <c:pt idx="445">
                <c:v>1.8264840182648432E-2</c:v>
              </c:pt>
              <c:pt idx="446">
                <c:v>-4.8324980216301897E-2</c:v>
              </c:pt>
              <c:pt idx="447">
                <c:v>8.9251067132325168E-3</c:v>
              </c:pt>
              <c:pt idx="448">
                <c:v>-3.9010989010988976E-2</c:v>
              </c:pt>
              <c:pt idx="449">
                <c:v>7.8959405374499719E-2</c:v>
              </c:pt>
              <c:pt idx="450">
                <c:v>2.5064914418949657E-2</c:v>
              </c:pt>
              <c:pt idx="451">
                <c:v>5.1075268817204277E-2</c:v>
              </c:pt>
              <c:pt idx="452">
                <c:v>-7.9283887468030709E-2</c:v>
              </c:pt>
              <c:pt idx="453">
                <c:v>2.4839743589743623E-2</c:v>
              </c:pt>
              <c:pt idx="454">
                <c:v>-4.1959864477456262E-2</c:v>
              </c:pt>
              <c:pt idx="455">
                <c:v>-1.5233949945593097E-2</c:v>
              </c:pt>
              <c:pt idx="456">
                <c:v>6.4088397790055221E-2</c:v>
              </c:pt>
              <c:pt idx="457">
                <c:v>1.6355140186915917E-2</c:v>
              </c:pt>
              <c:pt idx="458">
                <c:v>1.7931034482758575E-2</c:v>
              </c:pt>
              <c:pt idx="459">
                <c:v>-9.8363946602427962E-3</c:v>
              </c:pt>
              <c:pt idx="460">
                <c:v>-1.6725798276735992E-2</c:v>
              </c:pt>
              <c:pt idx="461">
                <c:v>5.206185567010262E-3</c:v>
              </c:pt>
              <c:pt idx="462">
                <c:v>-5.1689656940669633E-2</c:v>
              </c:pt>
              <c:pt idx="463">
                <c:v>1.0057859730708836E-2</c:v>
              </c:pt>
              <c:pt idx="464">
                <c:v>-2.4091225440333458E-3</c:v>
              </c:pt>
              <c:pt idx="465">
                <c:v>2.4954384458516721E-2</c:v>
              </c:pt>
              <c:pt idx="466">
                <c:v>3.0420440860778063E-2</c:v>
              </c:pt>
              <c:pt idx="467">
                <c:v>5.9146341463414562E-2</c:v>
              </c:pt>
              <c:pt idx="468">
                <c:v>1.7079255421224345E-2</c:v>
              </c:pt>
              <c:pt idx="469">
                <c:v>2.0235849056603736E-2</c:v>
              </c:pt>
              <c:pt idx="470">
                <c:v>-2.7093254426926745E-2</c:v>
              </c:pt>
              <c:pt idx="471">
                <c:v>-1.1547783110773211E-2</c:v>
              </c:pt>
              <c:pt idx="472">
                <c:v>-1.3221153846153846E-2</c:v>
              </c:pt>
              <c:pt idx="473">
                <c:v>6.2850182704019099E-3</c:v>
              </c:pt>
              <c:pt idx="474">
                <c:v>-1.2539943836544996E-2</c:v>
              </c:pt>
              <c:pt idx="475">
                <c:v>-1.961265015935167E-3</c:v>
              </c:pt>
              <c:pt idx="476">
                <c:v>2.0388111029231035E-2</c:v>
              </c:pt>
              <c:pt idx="477">
                <c:v>3.2354357246027921E-2</c:v>
              </c:pt>
              <c:pt idx="478">
                <c:v>6.1001772222740475E-2</c:v>
              </c:pt>
              <c:pt idx="479">
                <c:v>5.2747252747252747E-2</c:v>
              </c:pt>
              <c:pt idx="480">
                <c:v>-2.8810020876826745E-2</c:v>
              </c:pt>
              <c:pt idx="481">
                <c:v>-4.0498710232158161E-2</c:v>
              </c:pt>
              <c:pt idx="482">
                <c:v>4.1849628102876617E-2</c:v>
              </c:pt>
              <c:pt idx="483">
                <c:v>-2.3739893342508214E-2</c:v>
              </c:pt>
              <c:pt idx="484">
                <c:v>-2.643171806167501E-4</c:v>
              </c:pt>
              <c:pt idx="485">
                <c:v>3.3092447342909982E-2</c:v>
              </c:pt>
              <c:pt idx="486">
                <c:v>-5.1610151418211968E-3</c:v>
              </c:pt>
              <c:pt idx="487">
                <c:v>6.4482936031555443E-2</c:v>
              </c:pt>
              <c:pt idx="488">
                <c:v>-3.8182696955050707E-2</c:v>
              </c:pt>
              <c:pt idx="489">
                <c:v>-3.2663316582914621E-3</c:v>
              </c:pt>
              <c:pt idx="490">
                <c:v>2.2267036383497234E-3</c:v>
              </c:pt>
              <c:pt idx="491">
                <c:v>1.7941731293229936E-2</c:v>
              </c:pt>
              <c:pt idx="492">
                <c:v>-2.3926203516863656E-2</c:v>
              </c:pt>
              <c:pt idx="493">
                <c:v>-1.7593452029364676E-2</c:v>
              </c:pt>
              <c:pt idx="494">
                <c:v>-9.8776036074725484E-3</c:v>
              </c:pt>
              <c:pt idx="495">
                <c:v>-4.2246801127738057E-2</c:v>
              </c:pt>
              <c:pt idx="496">
                <c:v>-6.3402925592144727E-4</c:v>
              </c:pt>
              <c:pt idx="497">
                <c:v>-2.5467893234241069E-2</c:v>
              </c:pt>
              <c:pt idx="498">
                <c:v>2.0692862125087134E-2</c:v>
              </c:pt>
              <c:pt idx="499">
                <c:v>2.1412300683371247E-2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02D-4937-8748-456BC3B24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10336"/>
        <c:axId val="533810992"/>
      </c:scatterChart>
      <c:valAx>
        <c:axId val="5338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810992"/>
        <c:crosses val="autoZero"/>
        <c:crossBetween val="midCat"/>
      </c:valAx>
      <c:valAx>
        <c:axId val="5338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8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логцен</a:t>
            </a:r>
            <a:r>
              <a:rPr lang="ru-RU" baseline="0"/>
              <a:t> логобъема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0"/>
              <c:pt idx="0">
                <c:v>-1.8895494906045585E-2</c:v>
              </c:pt>
              <c:pt idx="1">
                <c:v>2.1840671479878893E-2</c:v>
              </c:pt>
              <c:pt idx="2">
                <c:v>-6.2060727740822941E-2</c:v>
              </c:pt>
              <c:pt idx="3">
                <c:v>-3.7897723003008643E-2</c:v>
              </c:pt>
              <c:pt idx="4">
                <c:v>-1.0429195490538667E-2</c:v>
              </c:pt>
              <c:pt idx="5">
                <c:v>-3.6924500892931533E-2</c:v>
              </c:pt>
              <c:pt idx="6">
                <c:v>0.13353139262452274</c:v>
              </c:pt>
              <c:pt idx="7">
                <c:v>2.1555003561830155E-2</c:v>
              </c:pt>
              <c:pt idx="8">
                <c:v>-1.1968077818503176E-2</c:v>
              </c:pt>
              <c:pt idx="9">
                <c:v>-3.9856990046082785E-2</c:v>
              </c:pt>
              <c:pt idx="10">
                <c:v>4.1445913317613936E-2</c:v>
              </c:pt>
              <c:pt idx="11">
                <c:v>-1.4852323744166895E-2</c:v>
              </c:pt>
              <c:pt idx="12">
                <c:v>1.2653133338247358E-3</c:v>
              </c:pt>
              <c:pt idx="13">
                <c:v>-2.9988829165096931E-2</c:v>
              </c:pt>
              <c:pt idx="14">
                <c:v>-7.1432640919192103E-2</c:v>
              </c:pt>
              <c:pt idx="15">
                <c:v>-0.11088891587476279</c:v>
              </c:pt>
              <c:pt idx="16">
                <c:v>9.5891518838234546E-2</c:v>
              </c:pt>
              <c:pt idx="17">
                <c:v>-0.11092939620277509</c:v>
              </c:pt>
              <c:pt idx="18">
                <c:v>1.2903404835908461E-2</c:v>
              </c:pt>
              <c:pt idx="19">
                <c:v>7.1199718208969642E-4</c:v>
              </c:pt>
              <c:pt idx="20">
                <c:v>2.7241223937213732E-2</c:v>
              </c:pt>
              <c:pt idx="21">
                <c:v>0.10646808880164649</c:v>
              </c:pt>
              <c:pt idx="22">
                <c:v>-2.9060794263124023E-2</c:v>
              </c:pt>
              <c:pt idx="23">
                <c:v>-6.6523395681289621E-2</c:v>
              </c:pt>
              <c:pt idx="24">
                <c:v>6.2154893295218727E-2</c:v>
              </c:pt>
              <c:pt idx="25">
                <c:v>1.7993211779314677E-2</c:v>
              </c:pt>
              <c:pt idx="26">
                <c:v>4.8627546384108378E-2</c:v>
              </c:pt>
              <c:pt idx="27">
                <c:v>1.8500259095038274E-2</c:v>
              </c:pt>
              <c:pt idx="28">
                <c:v>-2.0671026951809779E-2</c:v>
              </c:pt>
              <c:pt idx="29">
                <c:v>-2.5927831273891755E-2</c:v>
              </c:pt>
              <c:pt idx="30">
                <c:v>-2.9421282271507643E-2</c:v>
              </c:pt>
              <c:pt idx="31">
                <c:v>-1.75059175136143E-2</c:v>
              </c:pt>
              <c:pt idx="32">
                <c:v>5.9363486398262388E-2</c:v>
              </c:pt>
              <c:pt idx="33">
                <c:v>1.9869808055635652E-2</c:v>
              </c:pt>
              <c:pt idx="34">
                <c:v>-1.4621733521779312E-2</c:v>
              </c:pt>
              <c:pt idx="35">
                <c:v>3.1866615890331573E-2</c:v>
              </c:pt>
              <c:pt idx="36">
                <c:v>4.9233634358943235E-2</c:v>
              </c:pt>
              <c:pt idx="37">
                <c:v>1.5702755973328486E-2</c:v>
              </c:pt>
              <c:pt idx="38">
                <c:v>2.2183065555058334E-2</c:v>
              </c:pt>
              <c:pt idx="39">
                <c:v>9.6459023967740087E-2</c:v>
              </c:pt>
              <c:pt idx="40">
                <c:v>-5.3134042157951811E-3</c:v>
              </c:pt>
              <c:pt idx="41">
                <c:v>1.8958840112708764E-2</c:v>
              </c:pt>
              <c:pt idx="42">
                <c:v>-5.4712799084820851E-2</c:v>
              </c:pt>
              <c:pt idx="43">
                <c:v>9.1603693986641588E-3</c:v>
              </c:pt>
              <c:pt idx="44">
                <c:v>2.6593589573447929E-2</c:v>
              </c:pt>
              <c:pt idx="45">
                <c:v>1.6341671944092973E-2</c:v>
              </c:pt>
              <c:pt idx="46">
                <c:v>1.8177947041696285E-2</c:v>
              </c:pt>
              <c:pt idx="47">
                <c:v>7.4067378775186654E-3</c:v>
              </c:pt>
              <c:pt idx="48">
                <c:v>5.00166191573026E-3</c:v>
              </c:pt>
              <c:pt idx="49">
                <c:v>-1.9486382474876329E-2</c:v>
              </c:pt>
              <c:pt idx="50">
                <c:v>2.8669355551102171E-2</c:v>
              </c:pt>
              <c:pt idx="51">
                <c:v>-1.5036464109765113E-2</c:v>
              </c:pt>
              <c:pt idx="52">
                <c:v>7.2645255557883814E-3</c:v>
              </c:pt>
              <c:pt idx="53">
                <c:v>-3.4232236293106233E-2</c:v>
              </c:pt>
              <c:pt idx="54">
                <c:v>-1.7268874978829452E-2</c:v>
              </c:pt>
              <c:pt idx="55">
                <c:v>-2.1797293877510171E-3</c:v>
              </c:pt>
              <c:pt idx="56">
                <c:v>-4.7723295983779224E-3</c:v>
              </c:pt>
              <c:pt idx="57">
                <c:v>1.1986868970287112E-2</c:v>
              </c:pt>
              <c:pt idx="58">
                <c:v>-2.7959884245162492E-2</c:v>
              </c:pt>
              <c:pt idx="59">
                <c:v>1.4177503570556915E-2</c:v>
              </c:pt>
              <c:pt idx="60">
                <c:v>6.5499022168797438E-2</c:v>
              </c:pt>
              <c:pt idx="61">
                <c:v>1.6507840322303124E-2</c:v>
              </c:pt>
              <c:pt idx="62">
                <c:v>3.4891229961360182E-3</c:v>
              </c:pt>
              <c:pt idx="63">
                <c:v>-2.9580800650326644E-2</c:v>
              </c:pt>
              <c:pt idx="64">
                <c:v>-1.9062719826353991E-2</c:v>
              </c:pt>
              <c:pt idx="65">
                <c:v>-3.8451186374252266E-2</c:v>
              </c:pt>
              <c:pt idx="66">
                <c:v>-1.8163970627671944E-2</c:v>
              </c:pt>
              <c:pt idx="67">
                <c:v>-2.1407827126926904E-3</c:v>
              </c:pt>
              <c:pt idx="68">
                <c:v>-4.1570650377723339E-2</c:v>
              </c:pt>
              <c:pt idx="69">
                <c:v>3.2446593027275483E-2</c:v>
              </c:pt>
              <c:pt idx="70">
                <c:v>-2.1653979538504231E-2</c:v>
              </c:pt>
              <c:pt idx="71">
                <c:v>2.6277671310345418E-2</c:v>
              </c:pt>
              <c:pt idx="72">
                <c:v>-2.3020510563633856E-2</c:v>
              </c:pt>
              <c:pt idx="73">
                <c:v>1.8911619317962369E-2</c:v>
              </c:pt>
              <c:pt idx="74">
                <c:v>7.2930895581416522E-2</c:v>
              </c:pt>
              <c:pt idx="75">
                <c:v>7.341406858367705E-3</c:v>
              </c:pt>
              <c:pt idx="76">
                <c:v>1.8032558390901343E-3</c:v>
              </c:pt>
              <c:pt idx="77">
                <c:v>-3.5321629985901382E-2</c:v>
              </c:pt>
              <c:pt idx="78">
                <c:v>-4.9127979371732522E-4</c:v>
              </c:pt>
              <c:pt idx="79">
                <c:v>-5.9734354831051384E-2</c:v>
              </c:pt>
              <c:pt idx="80">
                <c:v>-0.11426809354893841</c:v>
              </c:pt>
              <c:pt idx="81">
                <c:v>-8.18572183999553E-2</c:v>
              </c:pt>
              <c:pt idx="82">
                <c:v>-1.2646269324076975E-2</c:v>
              </c:pt>
              <c:pt idx="83">
                <c:v>5.7572548696743553E-2</c:v>
              </c:pt>
              <c:pt idx="84">
                <c:v>9.6619109117366264E-3</c:v>
              </c:pt>
              <c:pt idx="85">
                <c:v>-2.0767034495034586E-2</c:v>
              </c:pt>
              <c:pt idx="86">
                <c:v>-0.15212793863067997</c:v>
              </c:pt>
              <c:pt idx="87">
                <c:v>6.4089089265575439E-3</c:v>
              </c:pt>
              <c:pt idx="88">
                <c:v>-3.2023506637505861E-2</c:v>
              </c:pt>
              <c:pt idx="89">
                <c:v>0.1682485990548539</c:v>
              </c:pt>
              <c:pt idx="90">
                <c:v>1.4512614813670055E-2</c:v>
              </c:pt>
              <c:pt idx="91">
                <c:v>4.1847109935500448E-2</c:v>
              </c:pt>
              <c:pt idx="92">
                <c:v>-5.4132276730078033E-2</c:v>
              </c:pt>
              <c:pt idx="93">
                <c:v>-1.2368585373963015E-3</c:v>
              </c:pt>
              <c:pt idx="94">
                <c:v>-9.5754011480950751E-3</c:v>
              </c:pt>
              <c:pt idx="95">
                <c:v>-1.8029864943794216E-2</c:v>
              </c:pt>
              <c:pt idx="96">
                <c:v>0.12986692584564885</c:v>
              </c:pt>
              <c:pt idx="97">
                <c:v>-8.435366247853171E-2</c:v>
              </c:pt>
              <c:pt idx="98">
                <c:v>-2.0138205113258145E-2</c:v>
              </c:pt>
              <c:pt idx="99">
                <c:v>-7.7201230151384692E-3</c:v>
              </c:pt>
              <c:pt idx="100">
                <c:v>-7.5282664207909633E-3</c:v>
              </c:pt>
              <c:pt idx="101">
                <c:v>4.6748979574072536E-2</c:v>
              </c:pt>
              <c:pt idx="102">
                <c:v>4.7961722634930481E-3</c:v>
              </c:pt>
              <c:pt idx="103">
                <c:v>1.8135979805309788E-2</c:v>
              </c:pt>
              <c:pt idx="104">
                <c:v>6.4479785711282211E-2</c:v>
              </c:pt>
              <c:pt idx="105">
                <c:v>4.0152166711458825E-2</c:v>
              </c:pt>
              <c:pt idx="106">
                <c:v>-6.1551717198575773E-3</c:v>
              </c:pt>
              <c:pt idx="107">
                <c:v>2.9577405142977575E-2</c:v>
              </c:pt>
              <c:pt idx="108">
                <c:v>2.3088164191450211E-2</c:v>
              </c:pt>
              <c:pt idx="109">
                <c:v>2.5721685211104628E-2</c:v>
              </c:pt>
              <c:pt idx="110">
                <c:v>-2.018262074438848E-2</c:v>
              </c:pt>
              <c:pt idx="111">
                <c:v>6.1076535294777301E-3</c:v>
              </c:pt>
              <c:pt idx="112">
                <c:v>-2.6091074510423695E-2</c:v>
              </c:pt>
              <c:pt idx="113">
                <c:v>-2.8475372969611001E-2</c:v>
              </c:pt>
              <c:pt idx="114">
                <c:v>8.1890221406881736E-3</c:v>
              </c:pt>
              <c:pt idx="115">
                <c:v>-1.5383297774715921E-2</c:v>
              </c:pt>
              <c:pt idx="116">
                <c:v>8.6690467851324726E-3</c:v>
              </c:pt>
              <c:pt idx="117">
                <c:v>-1.1114165741066273E-2</c:v>
              </c:pt>
              <c:pt idx="118">
                <c:v>-3.8297243993015151E-2</c:v>
              </c:pt>
              <c:pt idx="119">
                <c:v>6.2841285021404403E-3</c:v>
              </c:pt>
              <c:pt idx="120">
                <c:v>-0.15160784823217721</c:v>
              </c:pt>
              <c:pt idx="121">
                <c:v>2.1258550792874864E-2</c:v>
              </c:pt>
              <c:pt idx="122">
                <c:v>-1.2726184479816105E-2</c:v>
              </c:pt>
              <c:pt idx="123">
                <c:v>3.3910005439930835E-2</c:v>
              </c:pt>
              <c:pt idx="124">
                <c:v>3.3272114429001576E-2</c:v>
              </c:pt>
              <c:pt idx="125">
                <c:v>-6.900681756132343E-3</c:v>
              </c:pt>
              <c:pt idx="126">
                <c:v>3.0916361808511539E-2</c:v>
              </c:pt>
              <c:pt idx="127">
                <c:v>3.2009111215170805E-2</c:v>
              </c:pt>
              <c:pt idx="128">
                <c:v>1.9758662555894091E-2</c:v>
              </c:pt>
              <c:pt idx="129">
                <c:v>-9.4975865778144097E-3</c:v>
              </c:pt>
              <c:pt idx="130">
                <c:v>2.1060806986641367E-3</c:v>
              </c:pt>
              <c:pt idx="131">
                <c:v>1.4837882818270032E-2</c:v>
              </c:pt>
              <c:pt idx="132">
                <c:v>1.2899208717737309E-2</c:v>
              </c:pt>
              <c:pt idx="133">
                <c:v>-8.653380119628018E-3</c:v>
              </c:pt>
              <c:pt idx="134">
                <c:v>9.2993749741339116E-3</c:v>
              </c:pt>
              <c:pt idx="135">
                <c:v>2.6871623629194374E-3</c:v>
              </c:pt>
              <c:pt idx="136">
                <c:v>7.4858653501310712E-3</c:v>
              </c:pt>
              <c:pt idx="137">
                <c:v>3.3421999248748335E-2</c:v>
              </c:pt>
              <c:pt idx="138">
                <c:v>-3.02308466629988E-2</c:v>
              </c:pt>
              <c:pt idx="139">
                <c:v>-3.4245852583421055E-2</c:v>
              </c:pt>
              <c:pt idx="140">
                <c:v>2.2064913427350952E-2</c:v>
              </c:pt>
              <c:pt idx="141">
                <c:v>-1.6475551514474773E-2</c:v>
              </c:pt>
              <c:pt idx="142">
                <c:v>1.8301447516088309E-2</c:v>
              </c:pt>
              <c:pt idx="143">
                <c:v>-1.3395468747233963E-2</c:v>
              </c:pt>
              <c:pt idx="144">
                <c:v>0</c:v>
              </c:pt>
              <c:pt idx="145">
                <c:v>-6.9225944556413843E-2</c:v>
              </c:pt>
              <c:pt idx="146">
                <c:v>2.0957045742191482E-3</c:v>
              </c:pt>
              <c:pt idx="147">
                <c:v>3.7998752627658838E-2</c:v>
              </c:pt>
              <c:pt idx="148">
                <c:v>2.3241417969932954E-2</c:v>
              </c:pt>
              <c:pt idx="149">
                <c:v>1.9392840025818536E-2</c:v>
              </c:pt>
              <c:pt idx="150">
                <c:v>2.3577333824160718E-3</c:v>
              </c:pt>
              <c:pt idx="151">
                <c:v>8.5598122067942484E-4</c:v>
              </c:pt>
              <c:pt idx="152">
                <c:v>-6.0073126378092923E-3</c:v>
              </c:pt>
              <c:pt idx="153">
                <c:v>6.8806353842559176E-2</c:v>
              </c:pt>
              <c:pt idx="154">
                <c:v>3.8617879818437117E-2</c:v>
              </c:pt>
              <c:pt idx="155">
                <c:v>1.8344200171922509E-3</c:v>
              </c:pt>
              <c:pt idx="156">
                <c:v>4.4246239881873706E-2</c:v>
              </c:pt>
              <c:pt idx="157">
                <c:v>-1.1882798564742281E-2</c:v>
              </c:pt>
              <c:pt idx="158">
                <c:v>-1.8854253834812873E-2</c:v>
              </c:pt>
              <c:pt idx="159">
                <c:v>9.8485644521995042E-3</c:v>
              </c:pt>
              <c:pt idx="160">
                <c:v>-2.8968136161245717E-2</c:v>
              </c:pt>
              <c:pt idx="161">
                <c:v>2.1305988284212596E-2</c:v>
              </c:pt>
              <c:pt idx="162">
                <c:v>-8.4871534100994239E-3</c:v>
              </c:pt>
              <c:pt idx="163">
                <c:v>-4.9570970739134523E-2</c:v>
              </c:pt>
              <c:pt idx="164">
                <c:v>-5.1455493644585459E-3</c:v>
              </c:pt>
              <c:pt idx="165">
                <c:v>4.0379622804813664E-3</c:v>
              </c:pt>
              <c:pt idx="166">
                <c:v>-9.1084528113025698E-3</c:v>
              </c:pt>
              <c:pt idx="167">
                <c:v>-2.0128015731492255E-2</c:v>
              </c:pt>
              <c:pt idx="168">
                <c:v>-6.2435166396852537E-3</c:v>
              </c:pt>
              <c:pt idx="169">
                <c:v>7.246630325282144E-2</c:v>
              </c:pt>
              <c:pt idx="170">
                <c:v>5.5187243711518619E-3</c:v>
              </c:pt>
              <c:pt idx="171">
                <c:v>1.5520526150394787E-2</c:v>
              </c:pt>
              <c:pt idx="172">
                <c:v>-2.0262852967018574E-2</c:v>
              </c:pt>
              <c:pt idx="173">
                <c:v>-3.9880612639604074E-2</c:v>
              </c:pt>
              <c:pt idx="174">
                <c:v>1.5132411462674966E-3</c:v>
              </c:pt>
              <c:pt idx="175">
                <c:v>-5.703982504645122E-2</c:v>
              </c:pt>
              <c:pt idx="176">
                <c:v>-2.3759216962900176E-2</c:v>
              </c:pt>
              <c:pt idx="177">
                <c:v>2.3545747007985618E-2</c:v>
              </c:pt>
              <c:pt idx="178">
                <c:v>-5.1369975979156379E-3</c:v>
              </c:pt>
              <c:pt idx="179">
                <c:v>5.6019233985801442E-2</c:v>
              </c:pt>
              <c:pt idx="180">
                <c:v>1.4303225310410284E-2</c:v>
              </c:pt>
              <c:pt idx="181">
                <c:v>-5.3195292057889532E-2</c:v>
              </c:pt>
              <c:pt idx="182">
                <c:v>2.2732991475582942E-2</c:v>
              </c:pt>
              <c:pt idx="183">
                <c:v>-1.3389581946542606E-2</c:v>
              </c:pt>
              <c:pt idx="184">
                <c:v>-2.0053442446729797E-2</c:v>
              </c:pt>
              <c:pt idx="185">
                <c:v>-2.0355018642160161E-2</c:v>
              </c:pt>
              <c:pt idx="186">
                <c:v>-4.0862796136004853E-2</c:v>
              </c:pt>
              <c:pt idx="187">
                <c:v>4.6937226355533213E-2</c:v>
              </c:pt>
              <c:pt idx="188">
                <c:v>3.5587163865429261E-2</c:v>
              </c:pt>
              <c:pt idx="189">
                <c:v>6.6024579836612141E-2</c:v>
              </c:pt>
              <c:pt idx="190">
                <c:v>-3.7526174704638038E-2</c:v>
              </c:pt>
              <c:pt idx="191">
                <c:v>1.8092764116484972E-2</c:v>
              </c:pt>
              <c:pt idx="192">
                <c:v>2.4403454439503314E-2</c:v>
              </c:pt>
              <c:pt idx="193">
                <c:v>2.1826740248363841E-2</c:v>
              </c:pt>
              <c:pt idx="194">
                <c:v>-2.0660899253591936E-2</c:v>
              </c:pt>
              <c:pt idx="195">
                <c:v>6.3879427440785008E-3</c:v>
              </c:pt>
              <c:pt idx="196">
                <c:v>-1.7420517425330573E-2</c:v>
              </c:pt>
              <c:pt idx="197">
                <c:v>1.7806357113728133E-2</c:v>
              </c:pt>
              <c:pt idx="198">
                <c:v>1.3506599312719025E-2</c:v>
              </c:pt>
              <c:pt idx="199">
                <c:v>-1.9503908834204609E-2</c:v>
              </c:pt>
              <c:pt idx="200">
                <c:v>-3.123868339419289E-2</c:v>
              </c:pt>
              <c:pt idx="201">
                <c:v>-9.6560798549454319E-3</c:v>
              </c:pt>
              <c:pt idx="202">
                <c:v>3.2418071970041318E-2</c:v>
              </c:pt>
              <c:pt idx="203">
                <c:v>-1.4984507502489031E-2</c:v>
              </c:pt>
              <c:pt idx="204">
                <c:v>4.8550999506842274E-3</c:v>
              </c:pt>
              <c:pt idx="205">
                <c:v>-1.9664255926971741E-2</c:v>
              </c:pt>
              <c:pt idx="206">
                <c:v>1.9664255926971741E-2</c:v>
              </c:pt>
              <c:pt idx="207">
                <c:v>-1.4636593250006769E-2</c:v>
              </c:pt>
              <c:pt idx="208">
                <c:v>-5.1451676775760014E-2</c:v>
              </c:pt>
              <c:pt idx="209">
                <c:v>1.9139840668491281E-2</c:v>
              </c:pt>
              <c:pt idx="210">
                <c:v>1.2423647938160087E-3</c:v>
              </c:pt>
              <c:pt idx="211">
                <c:v>-1.721931405379884E-2</c:v>
              </c:pt>
              <c:pt idx="212">
                <c:v>-4.1260687223057424E-2</c:v>
              </c:pt>
              <c:pt idx="213">
                <c:v>-0.13071457751675286</c:v>
              </c:pt>
              <c:pt idx="214">
                <c:v>-0.10871377222099987</c:v>
              </c:pt>
              <c:pt idx="215">
                <c:v>8.952853149965101E-2</c:v>
              </c:pt>
              <c:pt idx="216">
                <c:v>3.7518468183169063E-2</c:v>
              </c:pt>
              <c:pt idx="217">
                <c:v>1.8364760582171513E-2</c:v>
              </c:pt>
              <c:pt idx="218">
                <c:v>-3.9702873239768621E-2</c:v>
              </c:pt>
              <c:pt idx="219">
                <c:v>-1.1729969898095938E-2</c:v>
              </c:pt>
              <c:pt idx="220">
                <c:v>-0.11995807124296398</c:v>
              </c:pt>
              <c:pt idx="221">
                <c:v>3.2508315325418202E-2</c:v>
              </c:pt>
              <c:pt idx="222">
                <c:v>8.7195981014521529E-2</c:v>
              </c:pt>
              <c:pt idx="223">
                <c:v>5.0633019565466952E-3</c:v>
              </c:pt>
              <c:pt idx="224">
                <c:v>8.039229690974814E-2</c:v>
              </c:pt>
              <c:pt idx="225">
                <c:v>-1.561706136700014E-2</c:v>
              </c:pt>
              <c:pt idx="226">
                <c:v>5.1884835369011562E-2</c:v>
              </c:pt>
              <c:pt idx="227">
                <c:v>0</c:v>
              </c:pt>
              <c:pt idx="228">
                <c:v>-5.5916620742739731E-2</c:v>
              </c:pt>
              <c:pt idx="229">
                <c:v>2.0179245971503335E-3</c:v>
              </c:pt>
              <c:pt idx="230">
                <c:v>-3.9208747432368796E-3</c:v>
              </c:pt>
              <c:pt idx="231">
                <c:v>6.5262765012761292E-3</c:v>
              </c:pt>
              <c:pt idx="232">
                <c:v>-5.1947123201103729E-2</c:v>
              </c:pt>
              <c:pt idx="233">
                <c:v>-6.5776777598220981E-2</c:v>
              </c:pt>
              <c:pt idx="234">
                <c:v>-3.7827325667228351E-2</c:v>
              </c:pt>
              <c:pt idx="235">
                <c:v>-2.3346275975509201E-2</c:v>
              </c:pt>
              <c:pt idx="236">
                <c:v>5.9708985176944118E-2</c:v>
              </c:pt>
              <c:pt idx="237">
                <c:v>4.3541810121159763E-2</c:v>
              </c:pt>
              <c:pt idx="238">
                <c:v>-6.8364344542080069E-2</c:v>
              </c:pt>
              <c:pt idx="239">
                <c:v>9.1814738351573943E-2</c:v>
              </c:pt>
              <c:pt idx="240">
                <c:v>-4.5897156692301877E-2</c:v>
              </c:pt>
              <c:pt idx="241">
                <c:v>9.7371752778583343E-3</c:v>
              </c:pt>
              <c:pt idx="242">
                <c:v>2.5806465934916645E-3</c:v>
              </c:pt>
              <c:pt idx="243">
                <c:v>-5.0615282292961972E-2</c:v>
              </c:pt>
              <c:pt idx="244">
                <c:v>-3.6667386774205113E-3</c:v>
              </c:pt>
              <c:pt idx="245">
                <c:v>-4.7732787526575393E-3</c:v>
              </c:pt>
              <c:pt idx="246">
                <c:v>-9.0635061533470562E-3</c:v>
              </c:pt>
              <c:pt idx="247">
                <c:v>5.030646468739608E-2</c:v>
              </c:pt>
              <c:pt idx="248">
                <c:v>-7.1090346791065073E-3</c:v>
              </c:pt>
              <c:pt idx="249">
                <c:v>-2.0555982737134215E-2</c:v>
              </c:pt>
              <c:pt idx="250">
                <c:v>3.2314556193089317E-3</c:v>
              </c:pt>
              <c:pt idx="251">
                <c:v>-2.9189197210708784E-2</c:v>
              </c:pt>
              <c:pt idx="252">
                <c:v>-5.1839792260701678E-2</c:v>
              </c:pt>
              <c:pt idx="253">
                <c:v>-6.6289324035924579E-2</c:v>
              </c:pt>
              <c:pt idx="254">
                <c:v>-4.3942121856498595E-2</c:v>
              </c:pt>
              <c:pt idx="255">
                <c:v>-7.2731716103045407E-2</c:v>
              </c:pt>
              <c:pt idx="256">
                <c:v>-3.9816024220886703E-2</c:v>
              </c:pt>
              <c:pt idx="257">
                <c:v>0.13920742103168315</c:v>
              </c:pt>
              <c:pt idx="258">
                <c:v>-1.7747687833339576E-2</c:v>
              </c:pt>
              <c:pt idx="259">
                <c:v>3.8916647671368487E-2</c:v>
              </c:pt>
              <c:pt idx="260">
                <c:v>-4.6852554572724081E-2</c:v>
              </c:pt>
              <c:pt idx="261">
                <c:v>4.4677965334299685E-2</c:v>
              </c:pt>
              <c:pt idx="262">
                <c:v>9.3315004352423792E-2</c:v>
              </c:pt>
              <c:pt idx="263">
                <c:v>5.7119067771600029E-2</c:v>
              </c:pt>
              <c:pt idx="264">
                <c:v>1.5399215757880391E-2</c:v>
              </c:pt>
              <c:pt idx="265">
                <c:v>-3.5670180131499585E-2</c:v>
              </c:pt>
              <c:pt idx="266">
                <c:v>-7.6284137181509948E-2</c:v>
              </c:pt>
              <c:pt idx="267">
                <c:v>-1.2901491324701198E-2</c:v>
              </c:pt>
              <c:pt idx="268">
                <c:v>-9.381875521765437E-2</c:v>
              </c:pt>
              <c:pt idx="269">
                <c:v>7.1176278467895315E-2</c:v>
              </c:pt>
              <c:pt idx="270">
                <c:v>8.7647307058754897E-2</c:v>
              </c:pt>
              <c:pt idx="271">
                <c:v>1.3889112160667239E-2</c:v>
              </c:pt>
              <c:pt idx="272">
                <c:v>4.3851882528850084E-2</c:v>
              </c:pt>
              <c:pt idx="273">
                <c:v>1.5067432122119584E-2</c:v>
              </c:pt>
              <c:pt idx="274">
                <c:v>-1.8373220256619582E-2</c:v>
              </c:pt>
              <c:pt idx="275">
                <c:v>-5.9780981755075402E-3</c:v>
              </c:pt>
              <c:pt idx="276">
                <c:v>-9.3708851733076415E-3</c:v>
              </c:pt>
              <c:pt idx="277">
                <c:v>-1.1498266687373082E-2</c:v>
              </c:pt>
              <c:pt idx="278">
                <c:v>-4.011362869053503E-2</c:v>
              </c:pt>
              <c:pt idx="279">
                <c:v>2.7104201801940953E-2</c:v>
              </c:pt>
              <c:pt idx="280">
                <c:v>-1.3739720689677881E-2</c:v>
              </c:pt>
              <c:pt idx="281">
                <c:v>-1.3506114141322634E-2</c:v>
              </c:pt>
              <c:pt idx="282">
                <c:v>9.9101020356684444E-4</c:v>
              </c:pt>
              <c:pt idx="283">
                <c:v>5.5034358901178138E-3</c:v>
              </c:pt>
              <c:pt idx="284">
                <c:v>6.0872931244364104E-2</c:v>
              </c:pt>
              <c:pt idx="285">
                <c:v>-6.9494283492555375E-2</c:v>
              </c:pt>
              <c:pt idx="286">
                <c:v>2.5920890820029463E-2</c:v>
              </c:pt>
              <c:pt idx="287">
                <c:v>2.5940021008615588E-2</c:v>
              </c:pt>
              <c:pt idx="288">
                <c:v>3.0949361984848878E-3</c:v>
              </c:pt>
              <c:pt idx="289">
                <c:v>-6.3365846993133523E-2</c:v>
              </c:pt>
              <c:pt idx="290">
                <c:v>6.8591989541314291E-2</c:v>
              </c:pt>
              <c:pt idx="291">
                <c:v>-1.1560822401076365E-2</c:v>
              </c:pt>
              <c:pt idx="292">
                <c:v>1.8911257831177863E-3</c:v>
              </c:pt>
              <c:pt idx="293">
                <c:v>1.8717123952937342E-2</c:v>
              </c:pt>
              <c:pt idx="294">
                <c:v>-7.0446227400084993E-3</c:v>
              </c:pt>
              <c:pt idx="295">
                <c:v>-1.5729301908543825E-2</c:v>
              </c:pt>
              <c:pt idx="296">
                <c:v>0.15031056339590343</c:v>
              </c:pt>
              <c:pt idx="297">
                <c:v>3.1559220180518821E-2</c:v>
              </c:pt>
              <c:pt idx="298">
                <c:v>2.1568696658455622E-2</c:v>
              </c:pt>
              <c:pt idx="299">
                <c:v>8.840756460442023E-4</c:v>
              </c:pt>
              <c:pt idx="300">
                <c:v>3.8570483531326083E-2</c:v>
              </c:pt>
              <c:pt idx="301">
                <c:v>-7.3604257838777443E-3</c:v>
              </c:pt>
              <c:pt idx="302">
                <c:v>0.13873730440185561</c:v>
              </c:pt>
              <c:pt idx="303">
                <c:v>-2.5963223762009768E-2</c:v>
              </c:pt>
              <c:pt idx="304">
                <c:v>-1.4451118538175045E-2</c:v>
              </c:pt>
              <c:pt idx="305">
                <c:v>-4.8717386613997604E-2</c:v>
              </c:pt>
              <c:pt idx="306">
                <c:v>6.7018934844016442E-3</c:v>
              </c:pt>
              <c:pt idx="307">
                <c:v>2.5282385840891486E-2</c:v>
              </c:pt>
              <c:pt idx="308">
                <c:v>-7.8973350600008985E-4</c:v>
              </c:pt>
              <c:pt idx="309">
                <c:v>-4.4528076688758134E-2</c:v>
              </c:pt>
              <c:pt idx="310">
                <c:v>-0.10415662867778508</c:v>
              </c:pt>
              <c:pt idx="311">
                <c:v>4.7332211106255961E-2</c:v>
              </c:pt>
              <c:pt idx="312">
                <c:v>5.3204036063464244E-2</c:v>
              </c:pt>
              <c:pt idx="313">
                <c:v>7.227703121452933E-3</c:v>
              </c:pt>
              <c:pt idx="314">
                <c:v>-2.4474015085369949E-2</c:v>
              </c:pt>
              <c:pt idx="315">
                <c:v>7.6101615726275718E-2</c:v>
              </c:pt>
              <c:pt idx="316">
                <c:v>3.7302373620824447E-2</c:v>
              </c:pt>
              <c:pt idx="317">
                <c:v>2.5555449173096711E-2</c:v>
              </c:pt>
              <c:pt idx="318">
                <c:v>2.4742280663518912E-3</c:v>
              </c:pt>
              <c:pt idx="319">
                <c:v>2.8333574492019231E-2</c:v>
              </c:pt>
              <c:pt idx="320">
                <c:v>-2.9799044620566484E-2</c:v>
              </c:pt>
              <c:pt idx="321">
                <c:v>-5.3304050482934073E-3</c:v>
              </c:pt>
              <c:pt idx="322">
                <c:v>3.9745115594556957E-2</c:v>
              </c:pt>
              <c:pt idx="323">
                <c:v>5.4961725718581711E-2</c:v>
              </c:pt>
              <c:pt idx="324">
                <c:v>1.6213200713722564E-2</c:v>
              </c:pt>
              <c:pt idx="325">
                <c:v>1.8791402617026165E-2</c:v>
              </c:pt>
              <c:pt idx="326">
                <c:v>-2.3835028174972628E-2</c:v>
              </c:pt>
              <c:pt idx="327">
                <c:v>3.5579864600023825E-3</c:v>
              </c:pt>
              <c:pt idx="328">
                <c:v>6.8321457675777353E-3</c:v>
              </c:pt>
              <c:pt idx="329">
                <c:v>8.8650721619062622E-2</c:v>
              </c:pt>
              <c:pt idx="330">
                <c:v>-1.216072994423989E-2</c:v>
              </c:pt>
              <c:pt idx="331">
                <c:v>1.4410449678255333E-2</c:v>
              </c:pt>
              <c:pt idx="332">
                <c:v>-3.6617363238223177E-2</c:v>
              </c:pt>
              <c:pt idx="333">
                <c:v>3.5868018879442687E-2</c:v>
              </c:pt>
              <c:pt idx="334">
                <c:v>3.3676364848380658E-3</c:v>
              </c:pt>
              <c:pt idx="335">
                <c:v>4.1750601166947732E-3</c:v>
              </c:pt>
              <c:pt idx="336">
                <c:v>2.7228042438735223E-2</c:v>
              </c:pt>
              <c:pt idx="337">
                <c:v>-2.3195139422336197E-3</c:v>
              </c:pt>
              <c:pt idx="338">
                <c:v>9.7491293923415157E-3</c:v>
              </c:pt>
              <c:pt idx="339">
                <c:v>-3.31126130365611E-3</c:v>
              </c:pt>
              <c:pt idx="340">
                <c:v>5.4648874052540819E-3</c:v>
              </c:pt>
              <c:pt idx="341">
                <c:v>-2.6522898948901918E-2</c:v>
              </c:pt>
              <c:pt idx="342">
                <c:v>6.7273180607425154E-2</c:v>
              </c:pt>
              <c:pt idx="343">
                <c:v>1.1159531140159551E-2</c:v>
              </c:pt>
              <c:pt idx="344">
                <c:v>3.1629546336090719E-2</c:v>
              </c:pt>
              <c:pt idx="345">
                <c:v>-3.0812886429535169E-2</c:v>
              </c:pt>
              <c:pt idx="346">
                <c:v>3.0153038170687374E-2</c:v>
              </c:pt>
              <c:pt idx="347">
                <c:v>-4.1509799760933497E-2</c:v>
              </c:pt>
              <c:pt idx="348">
                <c:v>2.3123990086664215E-2</c:v>
              </c:pt>
              <c:pt idx="349">
                <c:v>-1.360565205577835E-2</c:v>
              </c:pt>
              <c:pt idx="350">
                <c:v>1.1451929322611853E-2</c:v>
              </c:pt>
              <c:pt idx="351">
                <c:v>5.2415952276732014E-3</c:v>
              </c:pt>
              <c:pt idx="352">
                <c:v>-4.4192839233541115E-2</c:v>
              </c:pt>
              <c:pt idx="353">
                <c:v>5.9556780835624323E-2</c:v>
              </c:pt>
              <c:pt idx="354">
                <c:v>-9.6830574853674634E-3</c:v>
              </c:pt>
              <c:pt idx="355">
                <c:v>6.6452715887929337E-2</c:v>
              </c:pt>
              <c:pt idx="356">
                <c:v>-6.0045214181911888E-3</c:v>
              </c:pt>
              <c:pt idx="357">
                <c:v>6.2379668023473833E-2</c:v>
              </c:pt>
              <c:pt idx="358">
                <c:v>2.4683986980648775E-2</c:v>
              </c:pt>
              <c:pt idx="359">
                <c:v>-1.5940056384042833E-2</c:v>
              </c:pt>
              <c:pt idx="360">
                <c:v>1.219527309381796E-2</c:v>
              </c:pt>
              <c:pt idx="361">
                <c:v>-1.4886592293771095E-2</c:v>
              </c:pt>
              <c:pt idx="362">
                <c:v>-3.4509816210688271E-2</c:v>
              </c:pt>
              <c:pt idx="363">
                <c:v>1.5584418424825941E-2</c:v>
              </c:pt>
              <c:pt idx="364">
                <c:v>6.6015130574267999E-2</c:v>
              </c:pt>
              <c:pt idx="365">
                <c:v>-2.903356573335536E-2</c:v>
              </c:pt>
              <c:pt idx="366">
                <c:v>-4.8934018014174185E-2</c:v>
              </c:pt>
              <c:pt idx="367">
                <c:v>-6.0424786265222963E-5</c:v>
              </c:pt>
              <c:pt idx="368">
                <c:v>1.208459215966684E-4</c:v>
              </c:pt>
              <c:pt idx="369">
                <c:v>-6.7291333303689527E-3</c:v>
              </c:pt>
              <c:pt idx="370">
                <c:v>-4.287702435639229E-2</c:v>
              </c:pt>
              <c:pt idx="371">
                <c:v>2.2910149995759355E-2</c:v>
              </c:pt>
              <c:pt idx="372">
                <c:v>2.0696535100776181E-2</c:v>
              </c:pt>
              <c:pt idx="373">
                <c:v>-2.9109110030049123E-2</c:v>
              </c:pt>
              <c:pt idx="374">
                <c:v>1.0520187908801937E-2</c:v>
              </c:pt>
              <c:pt idx="375">
                <c:v>-7.8887472888018451E-2</c:v>
              </c:pt>
              <c:pt idx="376">
                <c:v>6.7052278058137738E-2</c:v>
              </c:pt>
              <c:pt idx="377">
                <c:v>3.4548834675782736E-2</c:v>
              </c:pt>
              <c:pt idx="378">
                <c:v>3.6253816143165807E-3</c:v>
              </c:pt>
              <c:pt idx="379">
                <c:v>1.1394426127968593E-2</c:v>
              </c:pt>
              <c:pt idx="380">
                <c:v>6.9525193148818332E-3</c:v>
              </c:pt>
              <c:pt idx="381">
                <c:v>-4.9589915400578555E-2</c:v>
              </c:pt>
              <c:pt idx="382">
                <c:v>-2.2402144995790962E-2</c:v>
              </c:pt>
              <c:pt idx="383">
                <c:v>-4.5635542323461564E-2</c:v>
              </c:pt>
              <c:pt idx="384">
                <c:v>-5.8283562197908978E-2</c:v>
              </c:pt>
              <c:pt idx="385">
                <c:v>1.7289479779170946E-2</c:v>
              </c:pt>
              <c:pt idx="386">
                <c:v>1.0286949079758578E-2</c:v>
              </c:pt>
              <c:pt idx="387">
                <c:v>4.4138146711845572E-2</c:v>
              </c:pt>
              <c:pt idx="388">
                <c:v>5.8953157038768467E-2</c:v>
              </c:pt>
              <c:pt idx="389">
                <c:v>4.327672905781732E-3</c:v>
              </c:pt>
              <c:pt idx="390">
                <c:v>2.0153353847960354E-2</c:v>
              </c:pt>
              <c:pt idx="391">
                <c:v>2.5842156583848919E-2</c:v>
              </c:pt>
              <c:pt idx="392">
                <c:v>1.3576193070050202E-2</c:v>
              </c:pt>
              <c:pt idx="393">
                <c:v>-1.4932205422985234E-2</c:v>
              </c:pt>
              <c:pt idx="394">
                <c:v>6.2933251079865471E-2</c:v>
              </c:pt>
              <c:pt idx="395">
                <c:v>1.7300044285006422E-2</c:v>
              </c:pt>
              <c:pt idx="396">
                <c:v>1.2068878733676236E-2</c:v>
              </c:pt>
              <c:pt idx="397">
                <c:v>1.5268287210081333E-2</c:v>
              </c:pt>
              <c:pt idx="398">
                <c:v>-6.3779116012376846E-3</c:v>
              </c:pt>
              <c:pt idx="399">
                <c:v>2.5167170139379635E-2</c:v>
              </c:pt>
              <c:pt idx="400">
                <c:v>9.4699147510697301E-3</c:v>
              </c:pt>
              <c:pt idx="401">
                <c:v>1.1878083540431739E-2</c:v>
              </c:pt>
              <c:pt idx="402">
                <c:v>-1.8025908550512781E-2</c:v>
              </c:pt>
              <c:pt idx="403">
                <c:v>1.5834992330075792E-2</c:v>
              </c:pt>
              <c:pt idx="404">
                <c:v>-1.1543029281674499E-2</c:v>
              </c:pt>
              <c:pt idx="405">
                <c:v>0.11629126878383556</c:v>
              </c:pt>
              <c:pt idx="406">
                <c:v>3.5867158032508506E-2</c:v>
              </c:pt>
              <c:pt idx="407">
                <c:v>1.0360502681431072E-2</c:v>
              </c:pt>
              <c:pt idx="408">
                <c:v>-2.8923039469250789E-2</c:v>
              </c:pt>
              <c:pt idx="409">
                <c:v>-2.7577494364550148E-3</c:v>
              </c:pt>
              <c:pt idx="410">
                <c:v>2.5212546434708827E-2</c:v>
              </c:pt>
              <c:pt idx="411">
                <c:v>-2.2725714054139701E-2</c:v>
              </c:pt>
              <c:pt idx="412">
                <c:v>1.6837223836231097E-2</c:v>
              </c:pt>
              <c:pt idx="413">
                <c:v>5.7799613398279881E-2</c:v>
              </c:pt>
              <c:pt idx="414">
                <c:v>-3.5688082383158459E-3</c:v>
              </c:pt>
              <c:pt idx="415">
                <c:v>1.9575802125861408E-2</c:v>
              </c:pt>
              <c:pt idx="416">
                <c:v>1.8592833076616522E-2</c:v>
              </c:pt>
              <c:pt idx="417">
                <c:v>4.0932109914821879E-2</c:v>
              </c:pt>
              <c:pt idx="418">
                <c:v>-2.8419625452167807E-2</c:v>
              </c:pt>
              <c:pt idx="419">
                <c:v>6.5310383424709073E-2</c:v>
              </c:pt>
              <c:pt idx="420">
                <c:v>3.8573691985798852E-2</c:v>
              </c:pt>
              <c:pt idx="421">
                <c:v>-1.631310131617969E-2</c:v>
              </c:pt>
              <c:pt idx="422">
                <c:v>5.8436981489107254E-3</c:v>
              </c:pt>
              <c:pt idx="423">
                <c:v>-6.9552282948659006E-2</c:v>
              </c:pt>
              <c:pt idx="424">
                <c:v>2.2581293375885103E-2</c:v>
              </c:pt>
              <c:pt idx="425">
                <c:v>-3.2704584725580688E-2</c:v>
              </c:pt>
              <c:pt idx="426">
                <c:v>1.2501877408061191E-2</c:v>
              </c:pt>
              <c:pt idx="427">
                <c:v>-0.22659630377633366</c:v>
              </c:pt>
              <c:pt idx="428">
                <c:v>5.0765553789119622E-2</c:v>
              </c:pt>
              <c:pt idx="429">
                <c:v>4.3211410992378241E-2</c:v>
              </c:pt>
              <c:pt idx="430">
                <c:v>1.6232547329011915E-2</c:v>
              </c:pt>
              <c:pt idx="431">
                <c:v>3.088965519195952E-2</c:v>
              </c:pt>
              <c:pt idx="432">
                <c:v>-5.9066782764182868E-2</c:v>
              </c:pt>
              <c:pt idx="433">
                <c:v>-9.9503308531678769E-3</c:v>
              </c:pt>
              <c:pt idx="434">
                <c:v>0</c:v>
              </c:pt>
              <c:pt idx="435">
                <c:v>-3.4215080444514712E-2</c:v>
              </c:pt>
              <c:pt idx="436">
                <c:v>-1.5357207685957164E-2</c:v>
              </c:pt>
              <c:pt idx="437">
                <c:v>2.3928086559249273E-2</c:v>
              </c:pt>
              <c:pt idx="438">
                <c:v>1.6511718007949483E-2</c:v>
              </c:pt>
              <c:pt idx="439">
                <c:v>3.9176604911649093E-2</c:v>
              </c:pt>
              <c:pt idx="440">
                <c:v>1.375525455149873E-2</c:v>
              </c:pt>
              <c:pt idx="441">
                <c:v>-0.11764164908895935</c:v>
              </c:pt>
              <c:pt idx="442">
                <c:v>2.2070395399242493E-2</c:v>
              </c:pt>
              <c:pt idx="443">
                <c:v>-3.254890721488124E-2</c:v>
              </c:pt>
              <c:pt idx="444">
                <c:v>-8.2753961028912748E-2</c:v>
              </c:pt>
              <c:pt idx="445">
                <c:v>1.8100041643617892E-2</c:v>
              </c:pt>
              <c:pt idx="446">
                <c:v>-4.9531668242757121E-2</c:v>
              </c:pt>
              <c:pt idx="447">
                <c:v>8.8855133572085521E-3</c:v>
              </c:pt>
              <c:pt idx="448">
                <c:v>-3.9792305052238852E-2</c:v>
              </c:pt>
              <c:pt idx="449">
                <c:v>7.599706311644816E-2</c:v>
              </c:pt>
              <c:pt idx="450">
                <c:v>2.4755941725477904E-2</c:v>
              </c:pt>
              <c:pt idx="451">
                <c:v>4.9813705712219658E-2</c:v>
              </c:pt>
              <c:pt idx="452">
                <c:v>-8.2603528535210025E-2</c:v>
              </c:pt>
              <c:pt idx="453">
                <c:v>2.4536252649469681E-2</c:v>
              </c:pt>
              <c:pt idx="454">
                <c:v>-4.2865606771375298E-2</c:v>
              </c:pt>
              <c:pt idx="455">
                <c:v>-1.53511786557603E-2</c:v>
              </c:pt>
              <c:pt idx="456">
                <c:v>6.2118468098199209E-2</c:v>
              </c:pt>
              <c:pt idx="457">
                <c:v>1.6222835506887634E-2</c:v>
              </c:pt>
              <c:pt idx="458">
                <c:v>1.7772169745796873E-2</c:v>
              </c:pt>
              <c:pt idx="459">
                <c:v>-9.8850915881403267E-3</c:v>
              </c:pt>
              <c:pt idx="460">
                <c:v>-1.6867253965241247E-2</c:v>
              </c:pt>
              <c:pt idx="461">
                <c:v>5.1926802368207348E-3</c:v>
              </c:pt>
              <c:pt idx="462">
                <c:v>-5.3073464203364118E-2</c:v>
              </c:pt>
              <c:pt idx="463">
                <c:v>1.0007616074426906E-2</c:v>
              </c:pt>
              <c:pt idx="464">
                <c:v>-2.4120291489326817E-3</c:v>
              </c:pt>
              <c:pt idx="465">
                <c:v>2.4648108632784549E-2</c:v>
              </c:pt>
              <c:pt idx="466">
                <c:v>2.9966913963089148E-2</c:v>
              </c:pt>
              <c:pt idx="467">
                <c:v>5.7463245422860965E-2</c:v>
              </c:pt>
              <c:pt idx="468">
                <c:v>1.6935044630998597E-2</c:v>
              </c:pt>
              <c:pt idx="469">
                <c:v>2.0033825133197958E-2</c:v>
              </c:pt>
              <c:pt idx="470">
                <c:v>-2.7467043554677772E-2</c:v>
              </c:pt>
              <c:pt idx="471">
                <c:v>-1.1614976549214617E-2</c:v>
              </c:pt>
              <c:pt idx="472">
                <c:v>-1.3309331368779986E-2</c:v>
              </c:pt>
              <c:pt idx="473">
                <c:v>6.2653499107199195E-3</c:v>
              </c:pt>
              <c:pt idx="474">
                <c:v>-1.2619232479690545E-2</c:v>
              </c:pt>
              <c:pt idx="475">
                <c:v>-1.9631908145791854E-3</c:v>
              </c:pt>
              <c:pt idx="476">
                <c:v>2.0183055933078897E-2</c:v>
              </c:pt>
              <c:pt idx="477">
                <c:v>3.1841977546026357E-2</c:v>
              </c:pt>
              <c:pt idx="478">
                <c:v>5.9213529962911515E-2</c:v>
              </c:pt>
              <c:pt idx="479">
                <c:v>5.1403178459964671E-2</c:v>
              </c:pt>
              <c:pt idx="480">
                <c:v>-2.9233176766405577E-2</c:v>
              </c:pt>
              <c:pt idx="481">
                <c:v>-4.1341619327008416E-2</c:v>
              </c:pt>
              <c:pt idx="482">
                <c:v>4.0997622075594542E-2</c:v>
              </c:pt>
              <c:pt idx="483">
                <c:v>-2.4026225351747144E-2</c:v>
              </c:pt>
              <c:pt idx="484">
                <c:v>-2.6435211855968532E-4</c:v>
              </c:pt>
              <c:pt idx="485">
                <c:v>3.2556680172752372E-2</c:v>
              </c:pt>
              <c:pt idx="486">
                <c:v>-5.1743791816400986E-3</c:v>
              </c:pt>
              <c:pt idx="487">
                <c:v>6.2489175191496216E-2</c:v>
              </c:pt>
              <c:pt idx="488">
                <c:v>-3.8930760027004574E-2</c:v>
              </c:pt>
              <c:pt idx="489">
                <c:v>-3.271677764153047E-3</c:v>
              </c:pt>
              <c:pt idx="490">
                <c:v>2.2242282078215325E-3</c:v>
              </c:pt>
              <c:pt idx="491">
                <c:v>1.7782678074856229E-2</c:v>
              </c:pt>
              <c:pt idx="492">
                <c:v>-2.4217084276669354E-2</c:v>
              </c:pt>
              <c:pt idx="493">
                <c:v>-1.7750056331916397E-2</c:v>
              </c:pt>
              <c:pt idx="494">
                <c:v>-9.9267107756713102E-3</c:v>
              </c:pt>
              <c:pt idx="495">
                <c:v>-4.316515542025634E-2</c:v>
              </c:pt>
              <c:pt idx="496">
                <c:v>-6.3423033746889956E-4</c:v>
              </c:pt>
              <c:pt idx="497">
                <c:v>-2.5797813665244362E-2</c:v>
              </c:pt>
              <c:pt idx="498">
                <c:v>2.0481673285480895E-2</c:v>
              </c:pt>
              <c:pt idx="499">
                <c:v>2.1186278122833357E-2</c:v>
              </c:pt>
            </c:numLit>
          </c:xVal>
          <c:yVal>
            <c:numLit>
              <c:formatCode>General</c:formatCode>
              <c:ptCount val="500"/>
              <c:pt idx="0">
                <c:v>4.4790399088438795</c:v>
              </c:pt>
              <c:pt idx="1">
                <c:v>4.4601444139378339</c:v>
              </c:pt>
              <c:pt idx="2">
                <c:v>4.4819850854177128</c:v>
              </c:pt>
              <c:pt idx="3">
                <c:v>4.4199243576768898</c:v>
              </c:pt>
              <c:pt idx="4">
                <c:v>4.3820266346738812</c:v>
              </c:pt>
              <c:pt idx="5">
                <c:v>4.3715974391833425</c:v>
              </c:pt>
              <c:pt idx="6">
                <c:v>4.334672938290411</c:v>
              </c:pt>
              <c:pt idx="7">
                <c:v>4.4682043309149337</c:v>
              </c:pt>
              <c:pt idx="8">
                <c:v>4.4897593344767639</c:v>
              </c:pt>
              <c:pt idx="9">
                <c:v>4.4777912566582607</c:v>
              </c:pt>
              <c:pt idx="10">
                <c:v>4.4379342666121779</c:v>
              </c:pt>
              <c:pt idx="11">
                <c:v>4.4793801799297919</c:v>
              </c:pt>
              <c:pt idx="12">
                <c:v>4.464527856185625</c:v>
              </c:pt>
              <c:pt idx="13">
                <c:v>4.4657931695194497</c:v>
              </c:pt>
              <c:pt idx="14">
                <c:v>4.4358043403543528</c:v>
              </c:pt>
              <c:pt idx="15">
                <c:v>4.3643716994351607</c:v>
              </c:pt>
              <c:pt idx="16">
                <c:v>4.2534827835603979</c:v>
              </c:pt>
              <c:pt idx="17">
                <c:v>4.3493743023986324</c:v>
              </c:pt>
              <c:pt idx="18">
                <c:v>4.2384449061958573</c:v>
              </c:pt>
              <c:pt idx="19">
                <c:v>4.2513483110317658</c:v>
              </c:pt>
              <c:pt idx="20">
                <c:v>4.2520603082138555</c:v>
              </c:pt>
              <c:pt idx="21">
                <c:v>4.2793015321510692</c:v>
              </c:pt>
              <c:pt idx="22">
                <c:v>4.3857696209527157</c:v>
              </c:pt>
              <c:pt idx="23">
                <c:v>4.3567088266895917</c:v>
              </c:pt>
              <c:pt idx="24">
                <c:v>4.2901854310083021</c:v>
              </c:pt>
              <c:pt idx="25">
                <c:v>4.3523403243035208</c:v>
              </c:pt>
              <c:pt idx="26">
                <c:v>4.3703335360828355</c:v>
              </c:pt>
              <c:pt idx="27">
                <c:v>4.4189610824669439</c:v>
              </c:pt>
              <c:pt idx="28">
                <c:v>4.4374613415619821</c:v>
              </c:pt>
              <c:pt idx="29">
                <c:v>4.4167903146101724</c:v>
              </c:pt>
              <c:pt idx="30">
                <c:v>4.3908624833362806</c:v>
              </c:pt>
              <c:pt idx="31">
                <c:v>4.361441201064773</c:v>
              </c:pt>
              <c:pt idx="32">
                <c:v>4.3439352835511587</c:v>
              </c:pt>
              <c:pt idx="33">
                <c:v>4.403298769949421</c:v>
              </c:pt>
              <c:pt idx="34">
                <c:v>4.4231685780050567</c:v>
              </c:pt>
              <c:pt idx="35">
                <c:v>4.4085468444832774</c:v>
              </c:pt>
              <c:pt idx="36">
                <c:v>4.440413460373609</c:v>
              </c:pt>
              <c:pt idx="37">
                <c:v>4.4896470947325522</c:v>
              </c:pt>
              <c:pt idx="38">
                <c:v>4.5053498507058807</c:v>
              </c:pt>
              <c:pt idx="39">
                <c:v>4.527532916260939</c:v>
              </c:pt>
              <c:pt idx="40">
                <c:v>4.6239919402286791</c:v>
              </c:pt>
              <c:pt idx="41">
                <c:v>4.6186785360128839</c:v>
              </c:pt>
              <c:pt idx="42">
                <c:v>4.6376373761255927</c:v>
              </c:pt>
              <c:pt idx="43">
                <c:v>4.5829245770407718</c:v>
              </c:pt>
              <c:pt idx="44">
                <c:v>4.592084946439436</c:v>
              </c:pt>
              <c:pt idx="45">
                <c:v>4.6186785360128839</c:v>
              </c:pt>
              <c:pt idx="46">
                <c:v>4.6350202079569769</c:v>
              </c:pt>
              <c:pt idx="47">
                <c:v>4.6531981549986732</c:v>
              </c:pt>
              <c:pt idx="48">
                <c:v>4.6606048928761918</c:v>
              </c:pt>
              <c:pt idx="49">
                <c:v>4.6656065547919221</c:v>
              </c:pt>
              <c:pt idx="50">
                <c:v>4.6461201723170458</c:v>
              </c:pt>
              <c:pt idx="51">
                <c:v>4.6747895278681479</c:v>
              </c:pt>
              <c:pt idx="52">
                <c:v>4.6597530637583828</c:v>
              </c:pt>
              <c:pt idx="53">
                <c:v>4.6670175893141712</c:v>
              </c:pt>
              <c:pt idx="54">
                <c:v>4.632785353021065</c:v>
              </c:pt>
              <c:pt idx="55">
                <c:v>4.6155164780422355</c:v>
              </c:pt>
              <c:pt idx="56">
                <c:v>4.6133367486544845</c:v>
              </c:pt>
              <c:pt idx="57">
                <c:v>4.6085644190561066</c:v>
              </c:pt>
              <c:pt idx="58">
                <c:v>4.6205512880263937</c:v>
              </c:pt>
              <c:pt idx="59">
                <c:v>4.5925914037812312</c:v>
              </c:pt>
              <c:pt idx="60">
                <c:v>4.6067689073517881</c:v>
              </c:pt>
              <c:pt idx="61">
                <c:v>4.6722679295205856</c:v>
              </c:pt>
              <c:pt idx="62">
                <c:v>4.6887757698428887</c:v>
              </c:pt>
              <c:pt idx="63">
                <c:v>4.6922648928390247</c:v>
              </c:pt>
              <c:pt idx="64">
                <c:v>4.6626840921886981</c:v>
              </c:pt>
              <c:pt idx="65">
                <c:v>4.6436213723623441</c:v>
              </c:pt>
              <c:pt idx="66">
                <c:v>4.6051701859880918</c:v>
              </c:pt>
              <c:pt idx="67">
                <c:v>4.5870062153604199</c:v>
              </c:pt>
              <c:pt idx="68">
                <c:v>4.5848654326477272</c:v>
              </c:pt>
              <c:pt idx="69">
                <c:v>4.5432947822700038</c:v>
              </c:pt>
              <c:pt idx="70">
                <c:v>4.5757413752972793</c:v>
              </c:pt>
              <c:pt idx="71">
                <c:v>4.5540873957587751</c:v>
              </c:pt>
              <c:pt idx="72">
                <c:v>4.5803650670691205</c:v>
              </c:pt>
              <c:pt idx="73">
                <c:v>4.5573445565054866</c:v>
              </c:pt>
              <c:pt idx="74">
                <c:v>4.576256175823449</c:v>
              </c:pt>
              <c:pt idx="75">
                <c:v>4.6491870714048655</c:v>
              </c:pt>
              <c:pt idx="76">
                <c:v>4.6565284782632332</c:v>
              </c:pt>
              <c:pt idx="77">
                <c:v>4.6583317341023234</c:v>
              </c:pt>
              <c:pt idx="78">
                <c:v>4.623010104116422</c:v>
              </c:pt>
              <c:pt idx="79">
                <c:v>4.6225188243227047</c:v>
              </c:pt>
              <c:pt idx="80">
                <c:v>4.5627844694916533</c:v>
              </c:pt>
              <c:pt idx="81">
                <c:v>4.4485163759427149</c:v>
              </c:pt>
              <c:pt idx="82">
                <c:v>4.3666591575427596</c:v>
              </c:pt>
              <c:pt idx="83">
                <c:v>4.3540128882186826</c:v>
              </c:pt>
              <c:pt idx="84">
                <c:v>4.4115854369154262</c:v>
              </c:pt>
              <c:pt idx="85">
                <c:v>4.4212473478271628</c:v>
              </c:pt>
              <c:pt idx="86">
                <c:v>4.4004803133321282</c:v>
              </c:pt>
              <c:pt idx="87">
                <c:v>4.2483523747014482</c:v>
              </c:pt>
              <c:pt idx="88">
                <c:v>4.2547612836280058</c:v>
              </c:pt>
              <c:pt idx="89">
                <c:v>4.2227377769904999</c:v>
              </c:pt>
              <c:pt idx="90">
                <c:v>4.3909863760453538</c:v>
              </c:pt>
              <c:pt idx="91">
                <c:v>4.4054989908590239</c:v>
              </c:pt>
              <c:pt idx="92">
                <c:v>4.4473461007945243</c:v>
              </c:pt>
              <c:pt idx="93">
                <c:v>4.3932138240644463</c:v>
              </c:pt>
              <c:pt idx="94">
                <c:v>4.39197696552705</c:v>
              </c:pt>
              <c:pt idx="95">
                <c:v>4.3824015643789549</c:v>
              </c:pt>
              <c:pt idx="96">
                <c:v>4.3643716994351607</c:v>
              </c:pt>
              <c:pt idx="97">
                <c:v>4.4942386252808095</c:v>
              </c:pt>
              <c:pt idx="98">
                <c:v>4.4098849628022778</c:v>
              </c:pt>
              <c:pt idx="99">
                <c:v>4.3897467576890197</c:v>
              </c:pt>
              <c:pt idx="100">
                <c:v>4.3820266346738812</c:v>
              </c:pt>
              <c:pt idx="101">
                <c:v>4.3744983682530902</c:v>
              </c:pt>
              <c:pt idx="102">
                <c:v>4.4212473478271628</c:v>
              </c:pt>
              <c:pt idx="103">
                <c:v>4.4260435200906558</c:v>
              </c:pt>
              <c:pt idx="104">
                <c:v>4.4441794998959656</c:v>
              </c:pt>
              <c:pt idx="105">
                <c:v>4.5086592856072478</c:v>
              </c:pt>
              <c:pt idx="106">
                <c:v>4.5488114523187066</c:v>
              </c:pt>
              <c:pt idx="107">
                <c:v>4.5426562805988491</c:v>
              </c:pt>
              <c:pt idx="108">
                <c:v>4.5722336857418266</c:v>
              </c:pt>
              <c:pt idx="109">
                <c:v>4.5953218499332769</c:v>
              </c:pt>
              <c:pt idx="110">
                <c:v>4.6210435351443815</c:v>
              </c:pt>
              <c:pt idx="111">
                <c:v>4.600860914399993</c:v>
              </c:pt>
              <c:pt idx="112">
                <c:v>4.6069685679294707</c:v>
              </c:pt>
              <c:pt idx="113">
                <c:v>4.580877493419047</c:v>
              </c:pt>
              <c:pt idx="114">
                <c:v>4.552402120449436</c:v>
              </c:pt>
              <c:pt idx="115">
                <c:v>4.5605911425901242</c:v>
              </c:pt>
              <c:pt idx="116">
                <c:v>4.5452078448154083</c:v>
              </c:pt>
              <c:pt idx="117">
                <c:v>4.5538768916005408</c:v>
              </c:pt>
              <c:pt idx="118">
                <c:v>4.5427627258594745</c:v>
              </c:pt>
              <c:pt idx="119">
                <c:v>4.5044654818664593</c:v>
              </c:pt>
              <c:pt idx="120">
                <c:v>4.5107496103685998</c:v>
              </c:pt>
              <c:pt idx="121">
                <c:v>4.3591417621364226</c:v>
              </c:pt>
              <c:pt idx="122">
                <c:v>4.3804003129292974</c:v>
              </c:pt>
              <c:pt idx="123">
                <c:v>4.3676741284494813</c:v>
              </c:pt>
              <c:pt idx="124">
                <c:v>4.4015841338894122</c:v>
              </c:pt>
              <c:pt idx="125">
                <c:v>4.4348562483184137</c:v>
              </c:pt>
              <c:pt idx="126">
                <c:v>4.4279555665622814</c:v>
              </c:pt>
              <c:pt idx="127">
                <c:v>4.4588719283707929</c:v>
              </c:pt>
              <c:pt idx="128">
                <c:v>4.4908810395859637</c:v>
              </c:pt>
              <c:pt idx="129">
                <c:v>4.5106397021418578</c:v>
              </c:pt>
              <c:pt idx="130">
                <c:v>4.5011421155640434</c:v>
              </c:pt>
              <c:pt idx="131">
                <c:v>4.5032481962627076</c:v>
              </c:pt>
              <c:pt idx="132">
                <c:v>4.5180860790809776</c:v>
              </c:pt>
              <c:pt idx="133">
                <c:v>4.5309852877987149</c:v>
              </c:pt>
              <c:pt idx="134">
                <c:v>4.5223319076790869</c:v>
              </c:pt>
              <c:pt idx="135">
                <c:v>4.5316312826532208</c:v>
              </c:pt>
              <c:pt idx="136">
                <c:v>4.5343184450161402</c:v>
              </c:pt>
              <c:pt idx="137">
                <c:v>4.5418043103662713</c:v>
              </c:pt>
              <c:pt idx="138">
                <c:v>4.5752263096150196</c:v>
              </c:pt>
              <c:pt idx="139">
                <c:v>4.5449954629520208</c:v>
              </c:pt>
              <c:pt idx="140">
                <c:v>4.5107496103685998</c:v>
              </c:pt>
              <c:pt idx="141">
                <c:v>4.5328145237959507</c:v>
              </c:pt>
              <c:pt idx="142">
                <c:v>4.516338972281476</c:v>
              </c:pt>
              <c:pt idx="143">
                <c:v>4.5346404197975643</c:v>
              </c:pt>
              <c:pt idx="144">
                <c:v>4.5212449510503303</c:v>
              </c:pt>
              <c:pt idx="145">
                <c:v>4.5212449510503303</c:v>
              </c:pt>
              <c:pt idx="146">
                <c:v>4.4520190064939165</c:v>
              </c:pt>
              <c:pt idx="147">
                <c:v>4.4541147110681356</c:v>
              </c:pt>
              <c:pt idx="148">
                <c:v>4.4921134636957945</c:v>
              </c:pt>
              <c:pt idx="149">
                <c:v>4.5153548816657274</c:v>
              </c:pt>
              <c:pt idx="150">
                <c:v>4.5347477216915459</c:v>
              </c:pt>
              <c:pt idx="151">
                <c:v>4.537105455073962</c:v>
              </c:pt>
              <c:pt idx="152">
                <c:v>4.5379614362946414</c:v>
              </c:pt>
              <c:pt idx="153">
                <c:v>4.5319541236568321</c:v>
              </c:pt>
              <c:pt idx="154">
                <c:v>4.6007604774993913</c:v>
              </c:pt>
              <c:pt idx="155">
                <c:v>4.6393783573178284</c:v>
              </c:pt>
              <c:pt idx="156">
                <c:v>4.6412127773350207</c:v>
              </c:pt>
              <c:pt idx="157">
                <c:v>4.6854590172168944</c:v>
              </c:pt>
              <c:pt idx="158">
                <c:v>4.6735762186521521</c:v>
              </c:pt>
              <c:pt idx="159">
                <c:v>4.6547219648173392</c:v>
              </c:pt>
              <c:pt idx="160">
                <c:v>4.6645705292695387</c:v>
              </c:pt>
              <c:pt idx="161">
                <c:v>4.635602393108293</c:v>
              </c:pt>
              <c:pt idx="162">
                <c:v>4.6569083813925056</c:v>
              </c:pt>
              <c:pt idx="163">
                <c:v>4.6484212279824062</c:v>
              </c:pt>
              <c:pt idx="164">
                <c:v>4.5988502572432717</c:v>
              </c:pt>
              <c:pt idx="165">
                <c:v>4.5937047078788131</c:v>
              </c:pt>
              <c:pt idx="166">
                <c:v>4.5977426701592945</c:v>
              </c:pt>
              <c:pt idx="167">
                <c:v>4.5886342173479919</c:v>
              </c:pt>
              <c:pt idx="168">
                <c:v>4.5685062016164997</c:v>
              </c:pt>
              <c:pt idx="169">
                <c:v>4.5622626849768144</c:v>
              </c:pt>
              <c:pt idx="170">
                <c:v>4.6347289882296359</c:v>
              </c:pt>
              <c:pt idx="171">
                <c:v>4.6402477126007877</c:v>
              </c:pt>
              <c:pt idx="172">
                <c:v>4.6557682387511825</c:v>
              </c:pt>
              <c:pt idx="173">
                <c:v>4.6355053857841639</c:v>
              </c:pt>
              <c:pt idx="174">
                <c:v>4.5956247731445599</c:v>
              </c:pt>
              <c:pt idx="175">
                <c:v>4.5971380142908274</c:v>
              </c:pt>
              <c:pt idx="176">
                <c:v>4.5400981892443761</c:v>
              </c:pt>
              <c:pt idx="177">
                <c:v>4.516338972281476</c:v>
              </c:pt>
              <c:pt idx="178">
                <c:v>4.5398847192894616</c:v>
              </c:pt>
              <c:pt idx="179">
                <c:v>4.5347477216915459</c:v>
              </c:pt>
              <c:pt idx="180">
                <c:v>4.5907669556773474</c:v>
              </c:pt>
              <c:pt idx="181">
                <c:v>4.6050701809877577</c:v>
              </c:pt>
              <c:pt idx="182">
                <c:v>4.5518748889298681</c:v>
              </c:pt>
              <c:pt idx="183">
                <c:v>4.5746078804054511</c:v>
              </c:pt>
              <c:pt idx="184">
                <c:v>4.5612182984589085</c:v>
              </c:pt>
              <c:pt idx="185">
                <c:v>4.5411648560121787</c:v>
              </c:pt>
              <c:pt idx="186">
                <c:v>4.5208098373700185</c:v>
              </c:pt>
              <c:pt idx="187">
                <c:v>4.4799470412340137</c:v>
              </c:pt>
              <c:pt idx="188">
                <c:v>4.5268842675895469</c:v>
              </c:pt>
              <c:pt idx="189">
                <c:v>4.5624714314549761</c:v>
              </c:pt>
              <c:pt idx="190">
                <c:v>4.6284960112915883</c:v>
              </c:pt>
              <c:pt idx="191">
                <c:v>4.5909698365869502</c:v>
              </c:pt>
              <c:pt idx="192">
                <c:v>4.6090626007034352</c:v>
              </c:pt>
              <c:pt idx="193">
                <c:v>4.6334660551429385</c:v>
              </c:pt>
              <c:pt idx="194">
                <c:v>4.6552927953913024</c:v>
              </c:pt>
              <c:pt idx="195">
                <c:v>4.6346318961377104</c:v>
              </c:pt>
              <c:pt idx="196">
                <c:v>4.6410198388817889</c:v>
              </c:pt>
              <c:pt idx="197">
                <c:v>4.6235993214564584</c:v>
              </c:pt>
              <c:pt idx="198">
                <c:v>4.6414056785701865</c:v>
              </c:pt>
              <c:pt idx="199">
                <c:v>4.6549122778829055</c:v>
              </c:pt>
              <c:pt idx="200">
                <c:v>4.6354083690487009</c:v>
              </c:pt>
              <c:pt idx="201">
                <c:v>4.604169685654508</c:v>
              </c:pt>
              <c:pt idx="202">
                <c:v>4.5945136057995626</c:v>
              </c:pt>
              <c:pt idx="203">
                <c:v>4.6269316777696039</c:v>
              </c:pt>
              <c:pt idx="204">
                <c:v>4.6119471702671149</c:v>
              </c:pt>
              <c:pt idx="205">
                <c:v>4.6168022702177991</c:v>
              </c:pt>
              <c:pt idx="206">
                <c:v>4.5971380142908274</c:v>
              </c:pt>
              <c:pt idx="207">
                <c:v>4.6168022702177991</c:v>
              </c:pt>
              <c:pt idx="208">
                <c:v>4.6021656769677923</c:v>
              </c:pt>
              <c:pt idx="209">
                <c:v>4.5507140001920323</c:v>
              </c:pt>
              <c:pt idx="210">
                <c:v>4.5698538408605236</c:v>
              </c:pt>
              <c:pt idx="211">
                <c:v>4.5710962056543396</c:v>
              </c:pt>
              <c:pt idx="212">
                <c:v>4.5538768916005408</c:v>
              </c:pt>
              <c:pt idx="213">
                <c:v>4.5126162043774833</c:v>
              </c:pt>
              <c:pt idx="214">
                <c:v>4.3819016268607305</c:v>
              </c:pt>
              <c:pt idx="215">
                <c:v>4.2731878546397306</c:v>
              </c:pt>
              <c:pt idx="216">
                <c:v>4.3627163861393816</c:v>
              </c:pt>
              <c:pt idx="217">
                <c:v>4.4002348543225507</c:v>
              </c:pt>
              <c:pt idx="218">
                <c:v>4.4185996149047222</c:v>
              </c:pt>
              <c:pt idx="219">
                <c:v>4.3788967416649536</c:v>
              </c:pt>
              <c:pt idx="220">
                <c:v>4.3671667717668576</c:v>
              </c:pt>
              <c:pt idx="221">
                <c:v>4.2472087005238937</c:v>
              </c:pt>
              <c:pt idx="222">
                <c:v>4.2797170158493119</c:v>
              </c:pt>
              <c:pt idx="223">
                <c:v>4.3669129968638334</c:v>
              </c:pt>
              <c:pt idx="224">
                <c:v>4.3719762988203801</c:v>
              </c:pt>
              <c:pt idx="225">
                <c:v>4.4523685957301282</c:v>
              </c:pt>
              <c:pt idx="226">
                <c:v>4.4367515343631281</c:v>
              </c:pt>
              <c:pt idx="227">
                <c:v>4.4886363697321396</c:v>
              </c:pt>
              <c:pt idx="228">
                <c:v>4.4886363697321396</c:v>
              </c:pt>
              <c:pt idx="229">
                <c:v>4.4327197489893999</c:v>
              </c:pt>
              <c:pt idx="230">
                <c:v>4.4347376735865502</c:v>
              </c:pt>
              <c:pt idx="231">
                <c:v>4.4308167988433134</c:v>
              </c:pt>
              <c:pt idx="232">
                <c:v>4.4373430753445895</c:v>
              </c:pt>
              <c:pt idx="233">
                <c:v>4.3853959521434858</c:v>
              </c:pt>
              <c:pt idx="234">
                <c:v>4.3196191745452648</c:v>
              </c:pt>
              <c:pt idx="235">
                <c:v>4.2817918488780364</c:v>
              </c:pt>
              <c:pt idx="236">
                <c:v>4.2584455729025272</c:v>
              </c:pt>
              <c:pt idx="237">
                <c:v>4.3181545580794714</c:v>
              </c:pt>
              <c:pt idx="238">
                <c:v>4.3616963682006311</c:v>
              </c:pt>
              <c:pt idx="239">
                <c:v>4.293332023658551</c:v>
              </c:pt>
              <c:pt idx="240">
                <c:v>4.385146762010125</c:v>
              </c:pt>
              <c:pt idx="241">
                <c:v>4.3392496053178231</c:v>
              </c:pt>
              <c:pt idx="242">
                <c:v>4.3489867805956814</c:v>
              </c:pt>
              <c:pt idx="243">
                <c:v>4.3515674271891731</c:v>
              </c:pt>
              <c:pt idx="244">
                <c:v>4.3009521448962111</c:v>
              </c:pt>
              <c:pt idx="245">
                <c:v>4.2972854062187906</c:v>
              </c:pt>
              <c:pt idx="246">
                <c:v>4.2925121274661331</c:v>
              </c:pt>
              <c:pt idx="247">
                <c:v>4.283448621312786</c:v>
              </c:pt>
              <c:pt idx="248">
                <c:v>4.3337550860001821</c:v>
              </c:pt>
              <c:pt idx="249">
                <c:v>4.3266460513210756</c:v>
              </c:pt>
              <c:pt idx="250">
                <c:v>4.3060900685839414</c:v>
              </c:pt>
              <c:pt idx="251">
                <c:v>4.3093215242032503</c:v>
              </c:pt>
              <c:pt idx="252">
                <c:v>4.2801323269925415</c:v>
              </c:pt>
              <c:pt idx="253">
                <c:v>4.2282925347318399</c:v>
              </c:pt>
              <c:pt idx="254">
                <c:v>4.1620032106959153</c:v>
              </c:pt>
              <c:pt idx="255">
                <c:v>4.1180610888394167</c:v>
              </c:pt>
              <c:pt idx="256">
                <c:v>4.0453293727363713</c:v>
              </c:pt>
              <c:pt idx="257">
                <c:v>4.0055133485154846</c:v>
              </c:pt>
              <c:pt idx="258">
                <c:v>4.1447207695471677</c:v>
              </c:pt>
              <c:pt idx="259">
                <c:v>4.1269730817138282</c:v>
              </c:pt>
              <c:pt idx="260">
                <c:v>4.1658897293851966</c:v>
              </c:pt>
              <c:pt idx="261">
                <c:v>4.1190371748124726</c:v>
              </c:pt>
              <c:pt idx="262">
                <c:v>4.1637151401467722</c:v>
              </c:pt>
              <c:pt idx="263">
                <c:v>4.257030144499196</c:v>
              </c:pt>
              <c:pt idx="264">
                <c:v>4.3141492122707961</c:v>
              </c:pt>
              <c:pt idx="265">
                <c:v>4.3295484280286765</c:v>
              </c:pt>
              <c:pt idx="266">
                <c:v>4.2938782478971769</c:v>
              </c:pt>
              <c:pt idx="267">
                <c:v>4.2175941107156669</c:v>
              </c:pt>
              <c:pt idx="268">
                <c:v>4.2046926193909657</c:v>
              </c:pt>
              <c:pt idx="269">
                <c:v>4.1108738641733114</c:v>
              </c:pt>
              <c:pt idx="270">
                <c:v>4.1820501426412067</c:v>
              </c:pt>
              <c:pt idx="271">
                <c:v>4.2696974496999616</c:v>
              </c:pt>
              <c:pt idx="272">
                <c:v>4.2835865618606288</c:v>
              </c:pt>
              <c:pt idx="273">
                <c:v>4.3274384443894789</c:v>
              </c:pt>
              <c:pt idx="274">
                <c:v>4.3425058765115985</c:v>
              </c:pt>
              <c:pt idx="275">
                <c:v>4.3241326562549789</c:v>
              </c:pt>
              <c:pt idx="276">
                <c:v>4.3181545580794714</c:v>
              </c:pt>
              <c:pt idx="277">
                <c:v>4.3087836729061637</c:v>
              </c:pt>
              <c:pt idx="278">
                <c:v>4.2972854062187906</c:v>
              </c:pt>
              <c:pt idx="279">
                <c:v>4.2571717775282556</c:v>
              </c:pt>
              <c:pt idx="280">
                <c:v>4.2842759793301965</c:v>
              </c:pt>
              <c:pt idx="281">
                <c:v>4.2705362586405187</c:v>
              </c:pt>
              <c:pt idx="282">
                <c:v>4.257030144499196</c:v>
              </c:pt>
              <c:pt idx="283">
                <c:v>4.2580211547027629</c:v>
              </c:pt>
              <c:pt idx="284">
                <c:v>4.2635245905928807</c:v>
              </c:pt>
              <c:pt idx="285">
                <c:v>4.3243975218372448</c:v>
              </c:pt>
              <c:pt idx="286">
                <c:v>4.2549032383446894</c:v>
              </c:pt>
              <c:pt idx="287">
                <c:v>4.2808241291647189</c:v>
              </c:pt>
              <c:pt idx="288">
                <c:v>4.3067641501733345</c:v>
              </c:pt>
              <c:pt idx="289">
                <c:v>4.3098590863718194</c:v>
              </c:pt>
              <c:pt idx="290">
                <c:v>4.2464932393786858</c:v>
              </c:pt>
              <c:pt idx="291">
                <c:v>4.3150852289200001</c:v>
              </c:pt>
              <c:pt idx="292">
                <c:v>4.3035244065189238</c:v>
              </c:pt>
              <c:pt idx="293">
                <c:v>4.3054155323020415</c:v>
              </c:pt>
              <c:pt idx="294">
                <c:v>4.3241326562549789</c:v>
              </c:pt>
              <c:pt idx="295">
                <c:v>4.3170880335149704</c:v>
              </c:pt>
              <c:pt idx="296">
                <c:v>4.3013587316064266</c:v>
              </c:pt>
              <c:pt idx="297">
                <c:v>4.45166929500233</c:v>
              </c:pt>
              <c:pt idx="298">
                <c:v>4.4832285151828488</c:v>
              </c:pt>
              <c:pt idx="299">
                <c:v>4.5047972118413044</c:v>
              </c:pt>
              <c:pt idx="300">
                <c:v>4.5056812874873486</c:v>
              </c:pt>
              <c:pt idx="301">
                <c:v>4.5442517710186747</c:v>
              </c:pt>
              <c:pt idx="302">
                <c:v>4.536891345234797</c:v>
              </c:pt>
              <c:pt idx="303">
                <c:v>4.6756286496366526</c:v>
              </c:pt>
              <c:pt idx="304">
                <c:v>4.6496654258746428</c:v>
              </c:pt>
              <c:pt idx="305">
                <c:v>4.6352143073364678</c:v>
              </c:pt>
              <c:pt idx="306">
                <c:v>4.5864969207224702</c:v>
              </c:pt>
              <c:pt idx="307">
                <c:v>4.5931988142068718</c:v>
              </c:pt>
              <c:pt idx="308">
                <c:v>4.6184812000477633</c:v>
              </c:pt>
              <c:pt idx="309">
                <c:v>4.6176914665417632</c:v>
              </c:pt>
              <c:pt idx="310">
                <c:v>4.5731633898530051</c:v>
              </c:pt>
              <c:pt idx="311">
                <c:v>4.46900676117522</c:v>
              </c:pt>
              <c:pt idx="312">
                <c:v>4.516338972281476</c:v>
              </c:pt>
              <c:pt idx="313">
                <c:v>4.5695430083449402</c:v>
              </c:pt>
              <c:pt idx="314">
                <c:v>4.5767707114663931</c:v>
              </c:pt>
              <c:pt idx="315">
                <c:v>4.5522966963810232</c:v>
              </c:pt>
              <c:pt idx="316">
                <c:v>4.6283983121072989</c:v>
              </c:pt>
              <c:pt idx="317">
                <c:v>4.6657006857281234</c:v>
              </c:pt>
              <c:pt idx="318">
                <c:v>4.6912561349012201</c:v>
              </c:pt>
              <c:pt idx="319">
                <c:v>4.693730362967572</c:v>
              </c:pt>
              <c:pt idx="320">
                <c:v>4.7220639374595912</c:v>
              </c:pt>
              <c:pt idx="321">
                <c:v>4.6922648928390247</c:v>
              </c:pt>
              <c:pt idx="322">
                <c:v>4.6869344877907313</c:v>
              </c:pt>
              <c:pt idx="323">
                <c:v>4.7266796033852883</c:v>
              </c:pt>
              <c:pt idx="324">
                <c:v>4.78164132910387</c:v>
              </c:pt>
              <c:pt idx="325">
                <c:v>4.7978545298175925</c:v>
              </c:pt>
              <c:pt idx="326">
                <c:v>4.8166459324346187</c:v>
              </c:pt>
              <c:pt idx="327">
                <c:v>4.7928109042596461</c:v>
              </c:pt>
              <c:pt idx="328">
                <c:v>4.7963688907196484</c:v>
              </c:pt>
              <c:pt idx="329">
                <c:v>4.8032010364872262</c:v>
              </c:pt>
              <c:pt idx="330">
                <c:v>4.8918517581062888</c:v>
              </c:pt>
              <c:pt idx="331">
                <c:v>4.8796910281620489</c:v>
              </c:pt>
              <c:pt idx="332">
                <c:v>4.8941014778403042</c:v>
              </c:pt>
              <c:pt idx="333">
                <c:v>4.8574841146020811</c:v>
              </c:pt>
              <c:pt idx="334">
                <c:v>4.8933521334815238</c:v>
              </c:pt>
              <c:pt idx="335">
                <c:v>4.8967197699663618</c:v>
              </c:pt>
              <c:pt idx="336">
                <c:v>4.9008948300830566</c:v>
              </c:pt>
              <c:pt idx="337">
                <c:v>4.9281228725217918</c:v>
              </c:pt>
              <c:pt idx="338">
                <c:v>4.9258033585795582</c:v>
              </c:pt>
              <c:pt idx="339">
                <c:v>4.9355524879718997</c:v>
              </c:pt>
              <c:pt idx="340">
                <c:v>4.9322412266682436</c:v>
              </c:pt>
              <c:pt idx="341">
                <c:v>4.9377061140734977</c:v>
              </c:pt>
              <c:pt idx="342">
                <c:v>4.9111832151245958</c:v>
              </c:pt>
              <c:pt idx="343">
                <c:v>4.9784563957320209</c:v>
              </c:pt>
              <c:pt idx="344">
                <c:v>4.9896159268721805</c:v>
              </c:pt>
              <c:pt idx="345">
                <c:v>5.0212454732082712</c:v>
              </c:pt>
              <c:pt idx="346">
                <c:v>4.990432586778736</c:v>
              </c:pt>
              <c:pt idx="347">
                <c:v>5.0205856249494234</c:v>
              </c:pt>
              <c:pt idx="348">
                <c:v>4.9790758251884899</c:v>
              </c:pt>
              <c:pt idx="349">
                <c:v>5.0021998152751541</c:v>
              </c:pt>
              <c:pt idx="350">
                <c:v>4.9885941632193758</c:v>
              </c:pt>
              <c:pt idx="351">
                <c:v>5.0000460925419876</c:v>
              </c:pt>
              <c:pt idx="352">
                <c:v>5.0052876877696608</c:v>
              </c:pt>
              <c:pt idx="353">
                <c:v>4.9610948485361197</c:v>
              </c:pt>
              <c:pt idx="354">
                <c:v>5.020651629371744</c:v>
              </c:pt>
              <c:pt idx="355">
                <c:v>5.0109685718863766</c:v>
              </c:pt>
              <c:pt idx="356">
                <c:v>5.0774212877743059</c:v>
              </c:pt>
              <c:pt idx="357">
                <c:v>5.0714167663561147</c:v>
              </c:pt>
              <c:pt idx="358">
                <c:v>5.1337964343795885</c:v>
              </c:pt>
              <c:pt idx="359">
                <c:v>5.1584804213602373</c:v>
              </c:pt>
              <c:pt idx="360">
                <c:v>5.1425403649761945</c:v>
              </c:pt>
              <c:pt idx="361">
                <c:v>5.1547356380700124</c:v>
              </c:pt>
              <c:pt idx="362">
                <c:v>5.1398490457762414</c:v>
              </c:pt>
              <c:pt idx="363">
                <c:v>5.1053392295655531</c:v>
              </c:pt>
              <c:pt idx="364">
                <c:v>5.120923647990379</c:v>
              </c:pt>
              <c:pt idx="365">
                <c:v>5.186938778564647</c:v>
              </c:pt>
              <c:pt idx="366">
                <c:v>5.1579052128312917</c:v>
              </c:pt>
              <c:pt idx="367">
                <c:v>5.1089711948171175</c:v>
              </c:pt>
              <c:pt idx="368">
                <c:v>5.1089107700308523</c:v>
              </c:pt>
              <c:pt idx="369">
                <c:v>5.1090316159524489</c:v>
              </c:pt>
              <c:pt idx="370">
                <c:v>5.10230248262208</c:v>
              </c:pt>
              <c:pt idx="371">
                <c:v>5.0594254582656877</c:v>
              </c:pt>
              <c:pt idx="372">
                <c:v>5.082335608261447</c:v>
              </c:pt>
              <c:pt idx="373">
                <c:v>5.1030321433622232</c:v>
              </c:pt>
              <c:pt idx="374">
                <c:v>5.0739230333321741</c:v>
              </c:pt>
              <c:pt idx="375">
                <c:v>5.084443221240976</c:v>
              </c:pt>
              <c:pt idx="376">
                <c:v>5.0055557483529576</c:v>
              </c:pt>
              <c:pt idx="377">
                <c:v>5.0726080264110953</c:v>
              </c:pt>
              <c:pt idx="378">
                <c:v>5.1071568610868781</c:v>
              </c:pt>
              <c:pt idx="379">
                <c:v>5.1107822427011946</c:v>
              </c:pt>
              <c:pt idx="380">
                <c:v>5.1221766688291632</c:v>
              </c:pt>
              <c:pt idx="381">
                <c:v>5.1291291881440451</c:v>
              </c:pt>
              <c:pt idx="382">
                <c:v>5.0795392727434665</c:v>
              </c:pt>
              <c:pt idx="383">
                <c:v>5.0571371277476755</c:v>
              </c:pt>
              <c:pt idx="384">
                <c:v>5.011501585424214</c:v>
              </c:pt>
              <c:pt idx="385">
                <c:v>4.953218023226305</c:v>
              </c:pt>
              <c:pt idx="386">
                <c:v>4.9705075030054759</c:v>
              </c:pt>
              <c:pt idx="387">
                <c:v>4.9807944520852345</c:v>
              </c:pt>
              <c:pt idx="388">
                <c:v>5.0249325987970801</c:v>
              </c:pt>
              <c:pt idx="389">
                <c:v>5.0838857558358486</c:v>
              </c:pt>
              <c:pt idx="390">
                <c:v>5.0882134287416303</c:v>
              </c:pt>
              <c:pt idx="391">
                <c:v>5.1083667825895906</c:v>
              </c:pt>
              <c:pt idx="392">
                <c:v>5.1342089391734396</c:v>
              </c:pt>
              <c:pt idx="393">
                <c:v>5.1477851322434898</c:v>
              </c:pt>
              <c:pt idx="394">
                <c:v>5.1328529268205045</c:v>
              </c:pt>
              <c:pt idx="395">
                <c:v>5.19578617790037</c:v>
              </c:pt>
              <c:pt idx="396">
                <c:v>5.2130862221853764</c:v>
              </c:pt>
              <c:pt idx="397">
                <c:v>5.2251551009190527</c:v>
              </c:pt>
              <c:pt idx="398">
                <c:v>5.240423388129134</c:v>
              </c:pt>
              <c:pt idx="399">
                <c:v>5.2340454765278963</c:v>
              </c:pt>
              <c:pt idx="400">
                <c:v>5.2592126466672759</c:v>
              </c:pt>
              <c:pt idx="401">
                <c:v>5.2686825614183457</c:v>
              </c:pt>
              <c:pt idx="402">
                <c:v>5.2805606449587774</c:v>
              </c:pt>
              <c:pt idx="403">
                <c:v>5.2625347364082646</c:v>
              </c:pt>
              <c:pt idx="404">
                <c:v>5.2783697287383404</c:v>
              </c:pt>
              <c:pt idx="405">
                <c:v>5.2668266994566659</c:v>
              </c:pt>
              <c:pt idx="406">
                <c:v>5.3831179682405015</c:v>
              </c:pt>
              <c:pt idx="407">
                <c:v>5.41898512627301</c:v>
              </c:pt>
              <c:pt idx="408">
                <c:v>5.4293456289544411</c:v>
              </c:pt>
              <c:pt idx="409">
                <c:v>5.4004225894851903</c:v>
              </c:pt>
              <c:pt idx="410">
                <c:v>5.3976648400487353</c:v>
              </c:pt>
              <c:pt idx="411">
                <c:v>5.4228773864834441</c:v>
              </c:pt>
              <c:pt idx="412">
                <c:v>5.4001516724293044</c:v>
              </c:pt>
              <c:pt idx="413">
                <c:v>5.4169888962655355</c:v>
              </c:pt>
              <c:pt idx="414">
                <c:v>5.4747885096638154</c:v>
              </c:pt>
              <c:pt idx="415">
                <c:v>5.4712197014254995</c:v>
              </c:pt>
              <c:pt idx="416">
                <c:v>5.4907955035513609</c:v>
              </c:pt>
              <c:pt idx="417">
                <c:v>5.5093883366279774</c:v>
              </c:pt>
              <c:pt idx="418">
                <c:v>5.5503204465427993</c:v>
              </c:pt>
              <c:pt idx="419">
                <c:v>5.5219008210906315</c:v>
              </c:pt>
              <c:pt idx="420">
                <c:v>5.5872112045153406</c:v>
              </c:pt>
              <c:pt idx="421">
                <c:v>5.6257848965011394</c:v>
              </c:pt>
              <c:pt idx="422">
                <c:v>5.6094717951849598</c:v>
              </c:pt>
              <c:pt idx="423">
                <c:v>5.6153154933338705</c:v>
              </c:pt>
              <c:pt idx="424">
                <c:v>5.5457632103852115</c:v>
              </c:pt>
              <c:pt idx="425">
                <c:v>5.5683445037610966</c:v>
              </c:pt>
              <c:pt idx="426">
                <c:v>5.5356399190355159</c:v>
              </c:pt>
              <c:pt idx="427">
                <c:v>5.5481417964435771</c:v>
              </c:pt>
              <c:pt idx="428">
                <c:v>5.3215454926672434</c:v>
              </c:pt>
              <c:pt idx="429">
                <c:v>5.372311046456363</c:v>
              </c:pt>
              <c:pt idx="430">
                <c:v>5.4155224574487413</c:v>
              </c:pt>
              <c:pt idx="431">
                <c:v>5.4317550047777532</c:v>
              </c:pt>
              <c:pt idx="432">
                <c:v>5.4626446599697127</c:v>
              </c:pt>
              <c:pt idx="433">
                <c:v>5.4035778772055298</c:v>
              </c:pt>
              <c:pt idx="434">
                <c:v>5.393627546352362</c:v>
              </c:pt>
              <c:pt idx="435">
                <c:v>5.393627546352362</c:v>
              </c:pt>
              <c:pt idx="436">
                <c:v>5.3594124659078473</c:v>
              </c:pt>
              <c:pt idx="437">
                <c:v>5.3440552582218901</c:v>
              </c:pt>
              <c:pt idx="438">
                <c:v>5.3679833447811394</c:v>
              </c:pt>
              <c:pt idx="439">
                <c:v>5.3844950627890888</c:v>
              </c:pt>
              <c:pt idx="440">
                <c:v>5.4236716677007379</c:v>
              </c:pt>
              <c:pt idx="441">
                <c:v>5.4374269222522367</c:v>
              </c:pt>
              <c:pt idx="442">
                <c:v>5.3197852731632773</c:v>
              </c:pt>
              <c:pt idx="443">
                <c:v>5.3418556685625198</c:v>
              </c:pt>
              <c:pt idx="444">
                <c:v>5.3093067613476386</c:v>
              </c:pt>
              <c:pt idx="445">
                <c:v>5.2265528003187258</c:v>
              </c:pt>
              <c:pt idx="446">
                <c:v>5.2446528419623437</c:v>
              </c:pt>
              <c:pt idx="447">
                <c:v>5.1951211737195866</c:v>
              </c:pt>
              <c:pt idx="448">
                <c:v>5.2040066870767951</c:v>
              </c:pt>
              <c:pt idx="449">
                <c:v>5.1642143820245563</c:v>
              </c:pt>
              <c:pt idx="450">
                <c:v>5.2402114451410045</c:v>
              </c:pt>
              <c:pt idx="451">
                <c:v>5.2649673868664824</c:v>
              </c:pt>
              <c:pt idx="452">
                <c:v>5.314781092578702</c:v>
              </c:pt>
              <c:pt idx="453">
                <c:v>5.232177564043492</c:v>
              </c:pt>
              <c:pt idx="454">
                <c:v>5.2567138166929617</c:v>
              </c:pt>
              <c:pt idx="455">
                <c:v>5.2138482099215864</c:v>
              </c:pt>
              <c:pt idx="456">
                <c:v>5.1984970312658261</c:v>
              </c:pt>
              <c:pt idx="457">
                <c:v>5.2606154993640253</c:v>
              </c:pt>
              <c:pt idx="458">
                <c:v>5.2768383348709129</c:v>
              </c:pt>
              <c:pt idx="459">
                <c:v>5.2946105046167098</c:v>
              </c:pt>
              <c:pt idx="460">
                <c:v>5.2847254130285695</c:v>
              </c:pt>
              <c:pt idx="461">
                <c:v>5.2678581590633282</c:v>
              </c:pt>
              <c:pt idx="462">
                <c:v>5.273050839300149</c:v>
              </c:pt>
              <c:pt idx="463">
                <c:v>5.2199773750967848</c:v>
              </c:pt>
              <c:pt idx="464">
                <c:v>5.2299849911712117</c:v>
              </c:pt>
              <c:pt idx="465">
                <c:v>5.2275729620222791</c:v>
              </c:pt>
              <c:pt idx="466">
                <c:v>5.2522210706550636</c:v>
              </c:pt>
              <c:pt idx="467">
                <c:v>5.2821879846181528</c:v>
              </c:pt>
              <c:pt idx="468">
                <c:v>5.3396512300410137</c:v>
              </c:pt>
              <c:pt idx="469">
                <c:v>5.3565862746720123</c:v>
              </c:pt>
              <c:pt idx="470">
                <c:v>5.3766200998052103</c:v>
              </c:pt>
              <c:pt idx="471">
                <c:v>5.3491530562505325</c:v>
              </c:pt>
              <c:pt idx="472">
                <c:v>5.3375380797013179</c:v>
              </c:pt>
              <c:pt idx="473">
                <c:v>5.3242287483325379</c:v>
              </c:pt>
              <c:pt idx="474">
                <c:v>5.3304940982432578</c:v>
              </c:pt>
              <c:pt idx="475">
                <c:v>5.3178748657635673</c:v>
              </c:pt>
              <c:pt idx="476">
                <c:v>5.3159116749489881</c:v>
              </c:pt>
              <c:pt idx="477">
                <c:v>5.336094730882067</c:v>
              </c:pt>
              <c:pt idx="478">
                <c:v>5.3679367084280933</c:v>
              </c:pt>
              <c:pt idx="479">
                <c:v>5.4271502383910049</c:v>
              </c:pt>
              <c:pt idx="480">
                <c:v>5.4785534168509695</c:v>
              </c:pt>
              <c:pt idx="481">
                <c:v>5.4493202400845639</c:v>
              </c:pt>
              <c:pt idx="482">
                <c:v>5.4079786207575555</c:v>
              </c:pt>
              <c:pt idx="483">
                <c:v>5.4489762428331501</c:v>
              </c:pt>
              <c:pt idx="484">
                <c:v>5.4249500174814029</c:v>
              </c:pt>
              <c:pt idx="485">
                <c:v>5.4246856653628432</c:v>
              </c:pt>
              <c:pt idx="486">
                <c:v>5.4572423455355956</c:v>
              </c:pt>
              <c:pt idx="487">
                <c:v>5.4520679663539555</c:v>
              </c:pt>
              <c:pt idx="488">
                <c:v>5.5145571415454517</c:v>
              </c:pt>
              <c:pt idx="489">
                <c:v>5.4756263815184472</c:v>
              </c:pt>
              <c:pt idx="490">
                <c:v>5.4723547037542941</c:v>
              </c:pt>
              <c:pt idx="491">
                <c:v>5.4745789319621156</c:v>
              </c:pt>
              <c:pt idx="492">
                <c:v>5.4923616100369719</c:v>
              </c:pt>
              <c:pt idx="493">
                <c:v>5.4681445257603025</c:v>
              </c:pt>
              <c:pt idx="494">
                <c:v>5.4503944694283861</c:v>
              </c:pt>
              <c:pt idx="495">
                <c:v>5.4404677586527148</c:v>
              </c:pt>
              <c:pt idx="496">
                <c:v>5.3973026032324585</c:v>
              </c:pt>
              <c:pt idx="497">
                <c:v>5.3966683728949896</c:v>
              </c:pt>
              <c:pt idx="498">
                <c:v>5.3708705592297452</c:v>
              </c:pt>
              <c:pt idx="499">
                <c:v>5.3913522325152261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EAF-46D6-808F-7A461102E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4168"/>
        <c:axId val="65184496"/>
      </c:scatterChart>
      <c:valAx>
        <c:axId val="6518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84496"/>
        <c:crosses val="autoZero"/>
        <c:crossBetween val="midCat"/>
      </c:valAx>
      <c:valAx>
        <c:axId val="651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8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  <a:r>
              <a:rPr lang="ru-RU" baseline="0"/>
              <a:t> и молотильность</a:t>
            </a:r>
            <a:endParaRPr lang="ru-RU"/>
          </a:p>
        </c:rich>
      </c:tx>
      <c:layout>
        <c:manualLayout>
          <c:xMode val="edge"/>
          <c:yMode val="edge"/>
          <c:x val="0.315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7171296296296298"/>
          <c:w val="0.89019685039370078"/>
          <c:h val="0.602507655293088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'1'!$Y$26:$Y$526</c:f>
              <c:numCache>
                <c:formatCode>General</c:formatCode>
                <c:ptCount val="478"/>
                <c:pt idx="0">
                  <c:v>44.971991283464519</c:v>
                </c:pt>
                <c:pt idx="1">
                  <c:v>34.931074990615429</c:v>
                </c:pt>
                <c:pt idx="2">
                  <c:v>29.20351006300438</c:v>
                </c:pt>
                <c:pt idx="3">
                  <c:v>136.25947673464776</c:v>
                </c:pt>
                <c:pt idx="4">
                  <c:v>62.154686066297671</c:v>
                </c:pt>
                <c:pt idx="5">
                  <c:v>29.8399061660723</c:v>
                </c:pt>
                <c:pt idx="6">
                  <c:v>64.983113191043714</c:v>
                </c:pt>
                <c:pt idx="7">
                  <c:v>28.920667350529818</c:v>
                </c:pt>
                <c:pt idx="8">
                  <c:v>39.951533137039974</c:v>
                </c:pt>
                <c:pt idx="9">
                  <c:v>42.143564158718291</c:v>
                </c:pt>
                <c:pt idx="10">
                  <c:v>100.69200564096442</c:v>
                </c:pt>
                <c:pt idx="11">
                  <c:v>1.3435028842544241</c:v>
                </c:pt>
                <c:pt idx="12">
                  <c:v>34.223968209428925</c:v>
                </c:pt>
                <c:pt idx="13">
                  <c:v>35.28462838120879</c:v>
                </c:pt>
                <c:pt idx="14">
                  <c:v>35.355339059327378</c:v>
                </c:pt>
                <c:pt idx="15">
                  <c:v>106.06601717798213</c:v>
                </c:pt>
                <c:pt idx="16">
                  <c:v>34.365389565666305</c:v>
                </c:pt>
                <c:pt idx="17">
                  <c:v>69.720728624993683</c:v>
                </c:pt>
                <c:pt idx="18">
                  <c:v>55.720014357499906</c:v>
                </c:pt>
                <c:pt idx="19">
                  <c:v>36.203867196751261</c:v>
                </c:pt>
                <c:pt idx="20">
                  <c:v>46.386204845837533</c:v>
                </c:pt>
                <c:pt idx="21">
                  <c:v>20.930360723121861</c:v>
                </c:pt>
                <c:pt idx="22">
                  <c:v>52.325901807804556</c:v>
                </c:pt>
                <c:pt idx="23">
                  <c:v>26.516504294495533</c:v>
                </c:pt>
                <c:pt idx="24">
                  <c:v>42.072853480599491</c:v>
                </c:pt>
                <c:pt idx="25">
                  <c:v>7.0003571337468848</c:v>
                </c:pt>
                <c:pt idx="26">
                  <c:v>40.375797205751915</c:v>
                </c:pt>
                <c:pt idx="27">
                  <c:v>13.788582233137596</c:v>
                </c:pt>
                <c:pt idx="28">
                  <c:v>28.496403281817877</c:v>
                </c:pt>
                <c:pt idx="29">
                  <c:v>39.739401102684006</c:v>
                </c:pt>
                <c:pt idx="30">
                  <c:v>17.88980156401966</c:v>
                </c:pt>
                <c:pt idx="31">
                  <c:v>1.2020815280170425</c:v>
                </c:pt>
                <c:pt idx="32">
                  <c:v>31.395541084682694</c:v>
                </c:pt>
                <c:pt idx="33">
                  <c:v>9.8994949366117062</c:v>
                </c:pt>
                <c:pt idx="34">
                  <c:v>15.697770542341347</c:v>
                </c:pt>
                <c:pt idx="35">
                  <c:v>29.769195487953706</c:v>
                </c:pt>
                <c:pt idx="36">
                  <c:v>18.172644276494225</c:v>
                </c:pt>
                <c:pt idx="37">
                  <c:v>19.869700551342003</c:v>
                </c:pt>
                <c:pt idx="38">
                  <c:v>16.617009357883827</c:v>
                </c:pt>
                <c:pt idx="39">
                  <c:v>52.962297910872479</c:v>
                </c:pt>
                <c:pt idx="40">
                  <c:v>2.8284271247460295</c:v>
                </c:pt>
                <c:pt idx="41">
                  <c:v>9.1923881554251992</c:v>
                </c:pt>
                <c:pt idx="42">
                  <c:v>10.606601717798211</c:v>
                </c:pt>
                <c:pt idx="43">
                  <c:v>3.606244584051328</c:v>
                </c:pt>
                <c:pt idx="44">
                  <c:v>16.192745289172084</c:v>
                </c:pt>
                <c:pt idx="45">
                  <c:v>114.6220092303392</c:v>
                </c:pt>
                <c:pt idx="46">
                  <c:v>15.344217151748193</c:v>
                </c:pt>
                <c:pt idx="47">
                  <c:v>8.7681240867132537</c:v>
                </c:pt>
                <c:pt idx="48">
                  <c:v>8.5559920523570803</c:v>
                </c:pt>
                <c:pt idx="49">
                  <c:v>12.869343417595116</c:v>
                </c:pt>
                <c:pt idx="50">
                  <c:v>17.111984104714363</c:v>
                </c:pt>
                <c:pt idx="51">
                  <c:v>22.698127676088031</c:v>
                </c:pt>
                <c:pt idx="52">
                  <c:v>49.426764004939542</c:v>
                </c:pt>
                <c:pt idx="53">
                  <c:v>96.166522241370629</c:v>
                </c:pt>
                <c:pt idx="54">
                  <c:v>33.941125496954363</c:v>
                </c:pt>
                <c:pt idx="55">
                  <c:v>91.923881554251182</c:v>
                </c:pt>
                <c:pt idx="56">
                  <c:v>97.580735803743636</c:v>
                </c:pt>
                <c:pt idx="57">
                  <c:v>34.082546853191545</c:v>
                </c:pt>
                <c:pt idx="58">
                  <c:v>35.496760415564758</c:v>
                </c:pt>
                <c:pt idx="59">
                  <c:v>106.06601717798213</c:v>
                </c:pt>
                <c:pt idx="60">
                  <c:v>9.121677477306406</c:v>
                </c:pt>
                <c:pt idx="61">
                  <c:v>86.903423407826637</c:v>
                </c:pt>
                <c:pt idx="62">
                  <c:v>57.275649276110308</c:v>
                </c:pt>
                <c:pt idx="63">
                  <c:v>110.30865786510137</c:v>
                </c:pt>
                <c:pt idx="64">
                  <c:v>65.69021997223021</c:v>
                </c:pt>
                <c:pt idx="65">
                  <c:v>36.133156518632475</c:v>
                </c:pt>
                <c:pt idx="66">
                  <c:v>142.12846301849601</c:v>
                </c:pt>
                <c:pt idx="67">
                  <c:v>74.953318805773989</c:v>
                </c:pt>
                <c:pt idx="68">
                  <c:v>29.557063453597735</c:v>
                </c:pt>
                <c:pt idx="69">
                  <c:v>34.789653634378048</c:v>
                </c:pt>
                <c:pt idx="70">
                  <c:v>37.264527368530921</c:v>
                </c:pt>
                <c:pt idx="71">
                  <c:v>89.519718498216889</c:v>
                </c:pt>
                <c:pt idx="72">
                  <c:v>59.467680297788625</c:v>
                </c:pt>
                <c:pt idx="73">
                  <c:v>11.172287142747539</c:v>
                </c:pt>
                <c:pt idx="74">
                  <c:v>40.870771952582459</c:v>
                </c:pt>
                <c:pt idx="75">
                  <c:v>3.1112698372207932</c:v>
                </c:pt>
                <c:pt idx="76">
                  <c:v>27.15290039756345</c:v>
                </c:pt>
                <c:pt idx="77">
                  <c:v>7.7781745930519826</c:v>
                </c:pt>
                <c:pt idx="78">
                  <c:v>23.051681066681383</c:v>
                </c:pt>
                <c:pt idx="79">
                  <c:v>124.73363620130689</c:v>
                </c:pt>
                <c:pt idx="80">
                  <c:v>86.974134085945423</c:v>
                </c:pt>
                <c:pt idx="81">
                  <c:v>0.42426406871194455</c:v>
                </c:pt>
                <c:pt idx="82">
                  <c:v>22.910259710444201</c:v>
                </c:pt>
                <c:pt idx="83">
                  <c:v>12.727922061357937</c:v>
                </c:pt>
                <c:pt idx="84">
                  <c:v>15.627059864222757</c:v>
                </c:pt>
                <c:pt idx="85">
                  <c:v>30.334880912902833</c:v>
                </c:pt>
                <c:pt idx="86">
                  <c:v>93.691648507217536</c:v>
                </c:pt>
                <c:pt idx="87">
                  <c:v>32.880465325174498</c:v>
                </c:pt>
                <c:pt idx="88">
                  <c:v>34.648232278140867</c:v>
                </c:pt>
                <c:pt idx="89">
                  <c:v>83.862864248724634</c:v>
                </c:pt>
                <c:pt idx="90">
                  <c:v>22.273863607376086</c:v>
                </c:pt>
                <c:pt idx="91">
                  <c:v>134.27957774732545</c:v>
                </c:pt>
                <c:pt idx="92">
                  <c:v>12.515790027001962</c:v>
                </c:pt>
                <c:pt idx="93">
                  <c:v>1.9091883092037507</c:v>
                </c:pt>
                <c:pt idx="94">
                  <c:v>24.678026663410574</c:v>
                </c:pt>
                <c:pt idx="95">
                  <c:v>97.085761056912901</c:v>
                </c:pt>
                <c:pt idx="96">
                  <c:v>121.90520907656085</c:v>
                </c:pt>
                <c:pt idx="97">
                  <c:v>92.418856301081917</c:v>
                </c:pt>
                <c:pt idx="98">
                  <c:v>6.646803743153531</c:v>
                </c:pt>
                <c:pt idx="99">
                  <c:v>1.4142135623732157</c:v>
                </c:pt>
                <c:pt idx="100">
                  <c:v>11.667261889578075</c:v>
                </c:pt>
                <c:pt idx="101">
                  <c:v>34.223968209428726</c:v>
                </c:pt>
                <c:pt idx="102">
                  <c:v>18.66761902332496</c:v>
                </c:pt>
                <c:pt idx="103">
                  <c:v>32.809754647055712</c:v>
                </c:pt>
                <c:pt idx="104">
                  <c:v>6.9296464556280934</c:v>
                </c:pt>
                <c:pt idx="105">
                  <c:v>50.911688245431336</c:v>
                </c:pt>
                <c:pt idx="106">
                  <c:v>10.889444430272777</c:v>
                </c:pt>
                <c:pt idx="107">
                  <c:v>10.889444430272777</c:v>
                </c:pt>
                <c:pt idx="108">
                  <c:v>29.34493141924176</c:v>
                </c:pt>
                <c:pt idx="109">
                  <c:v>14.142135623730951</c:v>
                </c:pt>
                <c:pt idx="110">
                  <c:v>11.879393923934048</c:v>
                </c:pt>
                <c:pt idx="111">
                  <c:v>3.6769552621701198</c:v>
                </c:pt>
                <c:pt idx="112">
                  <c:v>104.15682886877838</c:v>
                </c:pt>
                <c:pt idx="113">
                  <c:v>6.9296464556280934</c:v>
                </c:pt>
                <c:pt idx="114">
                  <c:v>22.839549032325614</c:v>
                </c:pt>
                <c:pt idx="115">
                  <c:v>0.70710678118650738</c:v>
                </c:pt>
                <c:pt idx="116">
                  <c:v>49.780317395532883</c:v>
                </c:pt>
                <c:pt idx="117">
                  <c:v>11.737972567696664</c:v>
                </c:pt>
                <c:pt idx="118">
                  <c:v>37.264527368531127</c:v>
                </c:pt>
                <c:pt idx="119">
                  <c:v>42.284985514955473</c:v>
                </c:pt>
                <c:pt idx="120">
                  <c:v>130.39049045079935</c:v>
                </c:pt>
                <c:pt idx="121">
                  <c:v>24.183051916579839</c:v>
                </c:pt>
                <c:pt idx="122">
                  <c:v>39.951533137039974</c:v>
                </c:pt>
                <c:pt idx="123">
                  <c:v>24.678026663410371</c:v>
                </c:pt>
                <c:pt idx="124">
                  <c:v>28.708535316173844</c:v>
                </c:pt>
                <c:pt idx="125">
                  <c:v>9.1923881554249967</c:v>
                </c:pt>
                <c:pt idx="126">
                  <c:v>8.0610173055267467</c:v>
                </c:pt>
                <c:pt idx="127">
                  <c:v>11.667261889578075</c:v>
                </c:pt>
                <c:pt idx="128">
                  <c:v>14.707821048680076</c:v>
                </c:pt>
                <c:pt idx="129">
                  <c:v>2.2627416997971048</c:v>
                </c:pt>
                <c:pt idx="130">
                  <c:v>4.6669047558311894</c:v>
                </c:pt>
                <c:pt idx="131">
                  <c:v>8.8388347648318444</c:v>
                </c:pt>
                <c:pt idx="132">
                  <c:v>19.445436482630058</c:v>
                </c:pt>
                <c:pt idx="133">
                  <c:v>21.071782079359242</c:v>
                </c:pt>
                <c:pt idx="134">
                  <c:v>0.14142135623738183</c:v>
                </c:pt>
                <c:pt idx="135">
                  <c:v>4.1719300090006541</c:v>
                </c:pt>
                <c:pt idx="136">
                  <c:v>41.295036021294401</c:v>
                </c:pt>
                <c:pt idx="137">
                  <c:v>44.406305858515189</c:v>
                </c:pt>
                <c:pt idx="138">
                  <c:v>40.446507883870517</c:v>
                </c:pt>
                <c:pt idx="139">
                  <c:v>42.779960261786201</c:v>
                </c:pt>
                <c:pt idx="140">
                  <c:v>9.3338095116623787</c:v>
                </c:pt>
                <c:pt idx="141">
                  <c:v>47.446865017617199</c:v>
                </c:pt>
                <c:pt idx="142">
                  <c:v>16.404877323527856</c:v>
                </c:pt>
                <c:pt idx="143">
                  <c:v>22.061731573020317</c:v>
                </c:pt>
                <c:pt idx="144">
                  <c:v>39.10300499961609</c:v>
                </c:pt>
                <c:pt idx="145">
                  <c:v>3.0405591591022025</c:v>
                </c:pt>
                <c:pt idx="146">
                  <c:v>38.183766184073605</c:v>
                </c:pt>
                <c:pt idx="147">
                  <c:v>10.111626970967677</c:v>
                </c:pt>
                <c:pt idx="148">
                  <c:v>20.930360723121861</c:v>
                </c:pt>
                <c:pt idx="149">
                  <c:v>5.8689862838484332</c:v>
                </c:pt>
                <c:pt idx="150">
                  <c:v>0.63639610306791683</c:v>
                </c:pt>
                <c:pt idx="151">
                  <c:v>34.931074990615429</c:v>
                </c:pt>
                <c:pt idx="152">
                  <c:v>4.5961940777125996</c:v>
                </c:pt>
                <c:pt idx="153">
                  <c:v>30.193459556665651</c:v>
                </c:pt>
                <c:pt idx="154">
                  <c:v>3.1819805153393839</c:v>
                </c:pt>
                <c:pt idx="155">
                  <c:v>14.283556979968131</c:v>
                </c:pt>
                <c:pt idx="156">
                  <c:v>29.132799384885789</c:v>
                </c:pt>
                <c:pt idx="157">
                  <c:v>32.526911934581143</c:v>
                </c:pt>
                <c:pt idx="158">
                  <c:v>26.092240225783591</c:v>
                </c:pt>
                <c:pt idx="159">
                  <c:v>19.940411229460594</c:v>
                </c:pt>
                <c:pt idx="160">
                  <c:v>14.566399692442895</c:v>
                </c:pt>
                <c:pt idx="161">
                  <c:v>7.2124891681028567</c:v>
                </c:pt>
                <c:pt idx="162">
                  <c:v>76.155400333791235</c:v>
                </c:pt>
                <c:pt idx="163">
                  <c:v>30.547012947258807</c:v>
                </c:pt>
                <c:pt idx="164">
                  <c:v>43.133513652379357</c:v>
                </c:pt>
                <c:pt idx="165">
                  <c:v>25.314422766478494</c:v>
                </c:pt>
                <c:pt idx="166">
                  <c:v>26.870057685088785</c:v>
                </c:pt>
                <c:pt idx="167">
                  <c:v>46.598336880193507</c:v>
                </c:pt>
                <c:pt idx="168">
                  <c:v>19.162593770155393</c:v>
                </c:pt>
                <c:pt idx="169">
                  <c:v>41.577878733768962</c:v>
                </c:pt>
                <c:pt idx="170">
                  <c:v>29.627774131716325</c:v>
                </c:pt>
                <c:pt idx="171">
                  <c:v>52.325901807804456</c:v>
                </c:pt>
                <c:pt idx="172">
                  <c:v>38.820162287141422</c:v>
                </c:pt>
                <c:pt idx="173">
                  <c:v>24.041630560342657</c:v>
                </c:pt>
                <c:pt idx="174">
                  <c:v>43.487067042972711</c:v>
                </c:pt>
                <c:pt idx="175">
                  <c:v>52.679455198397811</c:v>
                </c:pt>
                <c:pt idx="176">
                  <c:v>1.4142135623731154</c:v>
                </c:pt>
                <c:pt idx="177">
                  <c:v>3.5355339059327378</c:v>
                </c:pt>
                <c:pt idx="178">
                  <c:v>31.607673119038665</c:v>
                </c:pt>
                <c:pt idx="179">
                  <c:v>58.548441482246147</c:v>
                </c:pt>
                <c:pt idx="180">
                  <c:v>54.305800795126899</c:v>
                </c:pt>
                <c:pt idx="181">
                  <c:v>4.8790367901871621</c:v>
                </c:pt>
                <c:pt idx="182">
                  <c:v>2.75771644662764</c:v>
                </c:pt>
                <c:pt idx="183">
                  <c:v>1.484924240491605</c:v>
                </c:pt>
                <c:pt idx="184">
                  <c:v>18.031222920256841</c:v>
                </c:pt>
                <c:pt idx="185">
                  <c:v>16.334166645409265</c:v>
                </c:pt>
                <c:pt idx="186">
                  <c:v>8.4852813742384896</c:v>
                </c:pt>
                <c:pt idx="187">
                  <c:v>71.205652865485291</c:v>
                </c:pt>
                <c:pt idx="188">
                  <c:v>2.6870057685088482</c:v>
                </c:pt>
                <c:pt idx="189">
                  <c:v>37.900923471599043</c:v>
                </c:pt>
                <c:pt idx="190">
                  <c:v>18.66761902332496</c:v>
                </c:pt>
                <c:pt idx="191">
                  <c:v>1.5556349186103966</c:v>
                </c:pt>
                <c:pt idx="192">
                  <c:v>59.184837585314057</c:v>
                </c:pt>
                <c:pt idx="193">
                  <c:v>27.435743110038011</c:v>
                </c:pt>
                <c:pt idx="194">
                  <c:v>49.63889603929551</c:v>
                </c:pt>
                <c:pt idx="195">
                  <c:v>2.5455844122714666</c:v>
                </c:pt>
                <c:pt idx="196">
                  <c:v>20.435385976291126</c:v>
                </c:pt>
                <c:pt idx="197">
                  <c:v>2.8991378028650217</c:v>
                </c:pt>
                <c:pt idx="198">
                  <c:v>17.324116139070533</c:v>
                </c:pt>
                <c:pt idx="199">
                  <c:v>45.891230099006997</c:v>
                </c:pt>
                <c:pt idx="200">
                  <c:v>39.739401102684006</c:v>
                </c:pt>
                <c:pt idx="201">
                  <c:v>28.991378028648409</c:v>
                </c:pt>
                <c:pt idx="202">
                  <c:v>57.417070632347688</c:v>
                </c:pt>
                <c:pt idx="203">
                  <c:v>17.606958851545098</c:v>
                </c:pt>
                <c:pt idx="204">
                  <c:v>1.8384776310849593</c:v>
                </c:pt>
                <c:pt idx="205">
                  <c:v>6.646803743153531</c:v>
                </c:pt>
                <c:pt idx="206">
                  <c:v>17.465537495307714</c:v>
                </c:pt>
                <c:pt idx="207">
                  <c:v>67.175144212722017</c:v>
                </c:pt>
                <c:pt idx="208">
                  <c:v>11.030865786510159</c:v>
                </c:pt>
                <c:pt idx="209">
                  <c:v>8.9095454429504333</c:v>
                </c:pt>
                <c:pt idx="210">
                  <c:v>17.111984104714566</c:v>
                </c:pt>
                <c:pt idx="211">
                  <c:v>2.3334523779154943</c:v>
                </c:pt>
                <c:pt idx="212">
                  <c:v>70.498546084298781</c:v>
                </c:pt>
                <c:pt idx="213">
                  <c:v>107.40952006223645</c:v>
                </c:pt>
                <c:pt idx="214">
                  <c:v>38.254476862192298</c:v>
                </c:pt>
                <c:pt idx="215">
                  <c:v>43.204224330498057</c:v>
                </c:pt>
                <c:pt idx="216">
                  <c:v>58.265598769771486</c:v>
                </c:pt>
                <c:pt idx="217">
                  <c:v>31.96122650963202</c:v>
                </c:pt>
                <c:pt idx="218">
                  <c:v>24.53660530717319</c:v>
                </c:pt>
                <c:pt idx="219">
                  <c:v>0.70710678118650738</c:v>
                </c:pt>
                <c:pt idx="220">
                  <c:v>60.104076400856535</c:v>
                </c:pt>
                <c:pt idx="221">
                  <c:v>11.31370849898472</c:v>
                </c:pt>
                <c:pt idx="222">
                  <c:v>61.023315216399013</c:v>
                </c:pt>
                <c:pt idx="223">
                  <c:v>61.235447250754987</c:v>
                </c:pt>
                <c:pt idx="224">
                  <c:v>7.071067811879142E-2</c:v>
                </c:pt>
                <c:pt idx="225">
                  <c:v>18.384776310850398</c:v>
                </c:pt>
                <c:pt idx="226">
                  <c:v>16.051323932934704</c:v>
                </c:pt>
                <c:pt idx="227">
                  <c:v>17.182694782833153</c:v>
                </c:pt>
                <c:pt idx="228">
                  <c:v>5.6568542494924614</c:v>
                </c:pt>
                <c:pt idx="229">
                  <c:v>26.799347006970095</c:v>
                </c:pt>
                <c:pt idx="230">
                  <c:v>1.8384776310849593</c:v>
                </c:pt>
                <c:pt idx="231">
                  <c:v>6.9296464556280934</c:v>
                </c:pt>
                <c:pt idx="232">
                  <c:v>62.861792847484182</c:v>
                </c:pt>
                <c:pt idx="233">
                  <c:v>29.274220741122971</c:v>
                </c:pt>
                <c:pt idx="234">
                  <c:v>25.597265478953055</c:v>
                </c:pt>
                <c:pt idx="235">
                  <c:v>35.001785668734122</c:v>
                </c:pt>
                <c:pt idx="236">
                  <c:v>43.274935008616637</c:v>
                </c:pt>
                <c:pt idx="237">
                  <c:v>16.475588001646646</c:v>
                </c:pt>
                <c:pt idx="238">
                  <c:v>21.566756826189781</c:v>
                </c:pt>
                <c:pt idx="239">
                  <c:v>49.851028073651676</c:v>
                </c:pt>
                <c:pt idx="240">
                  <c:v>10.182337649086268</c:v>
                </c:pt>
                <c:pt idx="241">
                  <c:v>11.101576464628749</c:v>
                </c:pt>
                <c:pt idx="242">
                  <c:v>7.9195959492893646</c:v>
                </c:pt>
                <c:pt idx="243">
                  <c:v>9.2630988335437898</c:v>
                </c:pt>
                <c:pt idx="244">
                  <c:v>18.314065632731605</c:v>
                </c:pt>
                <c:pt idx="245">
                  <c:v>9.8287842584929148</c:v>
                </c:pt>
                <c:pt idx="246">
                  <c:v>4.3133513652378355</c:v>
                </c:pt>
                <c:pt idx="247">
                  <c:v>53.103719267109653</c:v>
                </c:pt>
                <c:pt idx="248">
                  <c:v>21.213203435596423</c:v>
                </c:pt>
                <c:pt idx="249">
                  <c:v>14.21284630184954</c:v>
                </c:pt>
                <c:pt idx="250">
                  <c:v>17.819090885900867</c:v>
                </c:pt>
                <c:pt idx="251">
                  <c:v>15.20279579551061</c:v>
                </c:pt>
                <c:pt idx="252">
                  <c:v>16.687720036002617</c:v>
                </c:pt>
                <c:pt idx="253">
                  <c:v>42.497117549311447</c:v>
                </c:pt>
                <c:pt idx="254">
                  <c:v>29.769195487953507</c:v>
                </c:pt>
                <c:pt idx="255">
                  <c:v>28.991378028648409</c:v>
                </c:pt>
                <c:pt idx="256">
                  <c:v>30.334880912902833</c:v>
                </c:pt>
                <c:pt idx="257">
                  <c:v>80.539462377147672</c:v>
                </c:pt>
                <c:pt idx="258">
                  <c:v>55.861435713737293</c:v>
                </c:pt>
                <c:pt idx="259">
                  <c:v>22.839549032325614</c:v>
                </c:pt>
                <c:pt idx="260">
                  <c:v>63.710320984908073</c:v>
                </c:pt>
                <c:pt idx="261">
                  <c:v>55.01290757631341</c:v>
                </c:pt>
                <c:pt idx="262">
                  <c:v>76.367532368147209</c:v>
                </c:pt>
                <c:pt idx="263">
                  <c:v>31.112698372208133</c:v>
                </c:pt>
                <c:pt idx="264">
                  <c:v>35.708892449920732</c:v>
                </c:pt>
                <c:pt idx="265">
                  <c:v>5.8689862838482316</c:v>
                </c:pt>
                <c:pt idx="266">
                  <c:v>72.97341981845166</c:v>
                </c:pt>
                <c:pt idx="267">
                  <c:v>41.012193308819832</c:v>
                </c:pt>
                <c:pt idx="268">
                  <c:v>7.9195959492893646</c:v>
                </c:pt>
                <c:pt idx="269">
                  <c:v>64.063874375501214</c:v>
                </c:pt>
                <c:pt idx="270">
                  <c:v>28.708535316173844</c:v>
                </c:pt>
                <c:pt idx="271">
                  <c:v>9.1923881554251992</c:v>
                </c:pt>
                <c:pt idx="272">
                  <c:v>32.45620125646235</c:v>
                </c:pt>
                <c:pt idx="273">
                  <c:v>2.7577164466274389</c:v>
                </c:pt>
                <c:pt idx="274">
                  <c:v>14.283556979968333</c:v>
                </c:pt>
                <c:pt idx="275">
                  <c:v>17.960512242138449</c:v>
                </c:pt>
                <c:pt idx="276">
                  <c:v>29.557063453597536</c:v>
                </c:pt>
                <c:pt idx="277">
                  <c:v>69.296464556281734</c:v>
                </c:pt>
                <c:pt idx="278">
                  <c:v>24.041630560342657</c:v>
                </c:pt>
                <c:pt idx="279">
                  <c:v>21.213203435596423</c:v>
                </c:pt>
                <c:pt idx="280">
                  <c:v>12.374368670764582</c:v>
                </c:pt>
                <c:pt idx="281">
                  <c:v>13.930003589374977</c:v>
                </c:pt>
                <c:pt idx="282">
                  <c:v>6.0104076400856146</c:v>
                </c:pt>
                <c:pt idx="283">
                  <c:v>3.0405591591022025</c:v>
                </c:pt>
                <c:pt idx="284">
                  <c:v>2.1213203435597232</c:v>
                </c:pt>
                <c:pt idx="285">
                  <c:v>50.840977567312748</c:v>
                </c:pt>
                <c:pt idx="286">
                  <c:v>43.062802974260769</c:v>
                </c:pt>
                <c:pt idx="287">
                  <c:v>8.202438661763928</c:v>
                </c:pt>
                <c:pt idx="288">
                  <c:v>24.465894629054603</c:v>
                </c:pt>
                <c:pt idx="289">
                  <c:v>31.890515831513429</c:v>
                </c:pt>
                <c:pt idx="290">
                  <c:v>44.618437892871164</c:v>
                </c:pt>
                <c:pt idx="291">
                  <c:v>26.870057685088685</c:v>
                </c:pt>
                <c:pt idx="292">
                  <c:v>2.8284271247462307</c:v>
                </c:pt>
                <c:pt idx="293">
                  <c:v>20.506096654409916</c:v>
                </c:pt>
                <c:pt idx="294">
                  <c:v>39.951533137039974</c:v>
                </c:pt>
                <c:pt idx="295">
                  <c:v>16.617009357883827</c:v>
                </c:pt>
                <c:pt idx="296">
                  <c:v>87.04484476406401</c:v>
                </c:pt>
                <c:pt idx="297">
                  <c:v>19.869700551342003</c:v>
                </c:pt>
                <c:pt idx="298">
                  <c:v>14.566399692442895</c:v>
                </c:pt>
                <c:pt idx="299">
                  <c:v>22.55670631985085</c:v>
                </c:pt>
                <c:pt idx="300">
                  <c:v>14.142135623730951</c:v>
                </c:pt>
                <c:pt idx="301">
                  <c:v>12.374368670764582</c:v>
                </c:pt>
                <c:pt idx="302">
                  <c:v>85.206367132979054</c:v>
                </c:pt>
                <c:pt idx="303">
                  <c:v>52.325901807804556</c:v>
                </c:pt>
                <c:pt idx="304">
                  <c:v>20.859650045003271</c:v>
                </c:pt>
                <c:pt idx="305">
                  <c:v>27.577164466275192</c:v>
                </c:pt>
                <c:pt idx="306">
                  <c:v>10.960155108391568</c:v>
                </c:pt>
                <c:pt idx="307">
                  <c:v>15.768481220459938</c:v>
                </c:pt>
                <c:pt idx="308">
                  <c:v>11.38441917710351</c:v>
                </c:pt>
                <c:pt idx="309">
                  <c:v>1.0606601717798616</c:v>
                </c:pt>
                <c:pt idx="310">
                  <c:v>76.650375080621771</c:v>
                </c:pt>
                <c:pt idx="311">
                  <c:v>51.618795026618045</c:v>
                </c:pt>
                <c:pt idx="312">
                  <c:v>29.698484809834916</c:v>
                </c:pt>
                <c:pt idx="313">
                  <c:v>15.344217151747992</c:v>
                </c:pt>
                <c:pt idx="314">
                  <c:v>22.132442251138905</c:v>
                </c:pt>
                <c:pt idx="315">
                  <c:v>37.405948724768308</c:v>
                </c:pt>
                <c:pt idx="316">
                  <c:v>14.707821048680076</c:v>
                </c:pt>
                <c:pt idx="317">
                  <c:v>52.962297910872479</c:v>
                </c:pt>
                <c:pt idx="318">
                  <c:v>13.152186130069678</c:v>
                </c:pt>
                <c:pt idx="319">
                  <c:v>44.901280605345725</c:v>
                </c:pt>
                <c:pt idx="320">
                  <c:v>32.597622612699936</c:v>
                </c:pt>
                <c:pt idx="321">
                  <c:v>8.202438661763928</c:v>
                </c:pt>
                <c:pt idx="322">
                  <c:v>10.606601717798211</c:v>
                </c:pt>
                <c:pt idx="323">
                  <c:v>16.192745289172084</c:v>
                </c:pt>
                <c:pt idx="324">
                  <c:v>93.40880579474279</c:v>
                </c:pt>
                <c:pt idx="325">
                  <c:v>51.406662992262078</c:v>
                </c:pt>
                <c:pt idx="326">
                  <c:v>65.053823869162287</c:v>
                </c:pt>
                <c:pt idx="327">
                  <c:v>4.1012193308818636</c:v>
                </c:pt>
                <c:pt idx="328">
                  <c:v>92.984541726031026</c:v>
                </c:pt>
                <c:pt idx="329">
                  <c:v>22.485995641732259</c:v>
                </c:pt>
                <c:pt idx="330">
                  <c:v>45.749808742769616</c:v>
                </c:pt>
                <c:pt idx="331">
                  <c:v>6.8589357775095028</c:v>
                </c:pt>
                <c:pt idx="332">
                  <c:v>22.061731573020317</c:v>
                </c:pt>
                <c:pt idx="333">
                  <c:v>13.647160876900415</c:v>
                </c:pt>
                <c:pt idx="334">
                  <c:v>8.4852813742384896</c:v>
                </c:pt>
                <c:pt idx="335">
                  <c:v>1.5556349186103966</c:v>
                </c:pt>
                <c:pt idx="336">
                  <c:v>50.204581464244839</c:v>
                </c:pt>
                <c:pt idx="337">
                  <c:v>47.87112908632934</c:v>
                </c:pt>
                <c:pt idx="338">
                  <c:v>23.334523779155948</c:v>
                </c:pt>
                <c:pt idx="339">
                  <c:v>12.727922061357937</c:v>
                </c:pt>
                <c:pt idx="340">
                  <c:v>16.475588001646646</c:v>
                </c:pt>
                <c:pt idx="341">
                  <c:v>7.2831998462214473</c:v>
                </c:pt>
                <c:pt idx="342">
                  <c:v>4.2426406871194464</c:v>
                </c:pt>
                <c:pt idx="343">
                  <c:v>4.596194077712398</c:v>
                </c:pt>
                <c:pt idx="344">
                  <c:v>21.142492757477633</c:v>
                </c:pt>
                <c:pt idx="345">
                  <c:v>14.637110370561485</c:v>
                </c:pt>
                <c:pt idx="346">
                  <c:v>1.6263455967289868</c:v>
                </c:pt>
                <c:pt idx="347">
                  <c:v>12.727922061357734</c:v>
                </c:pt>
                <c:pt idx="348">
                  <c:v>8.4852813742384896</c:v>
                </c:pt>
                <c:pt idx="349">
                  <c:v>0.70710678118650738</c:v>
                </c:pt>
                <c:pt idx="350">
                  <c:v>8.7681240867130512</c:v>
                </c:pt>
                <c:pt idx="351">
                  <c:v>0.28284271247456272</c:v>
                </c:pt>
                <c:pt idx="352">
                  <c:v>34.648232278140867</c:v>
                </c:pt>
                <c:pt idx="353">
                  <c:v>56.427121138686417</c:v>
                </c:pt>
                <c:pt idx="354">
                  <c:v>6.5053823869161489</c:v>
                </c:pt>
                <c:pt idx="355">
                  <c:v>30.759144981614774</c:v>
                </c:pt>
                <c:pt idx="356">
                  <c:v>7.353910524340038</c:v>
                </c:pt>
                <c:pt idx="357">
                  <c:v>4.5254833995940089</c:v>
                </c:pt>
                <c:pt idx="358">
                  <c:v>22.698127676088031</c:v>
                </c:pt>
                <c:pt idx="359">
                  <c:v>50.558134854837988</c:v>
                </c:pt>
                <c:pt idx="360">
                  <c:v>38.890872965260115</c:v>
                </c:pt>
                <c:pt idx="361">
                  <c:v>3.1819805153395841</c:v>
                </c:pt>
                <c:pt idx="362">
                  <c:v>27.22361107568204</c:v>
                </c:pt>
                <c:pt idx="363">
                  <c:v>58.336309447890173</c:v>
                </c:pt>
                <c:pt idx="364">
                  <c:v>31.041987694089542</c:v>
                </c:pt>
                <c:pt idx="365">
                  <c:v>33.516861428242414</c:v>
                </c:pt>
                <c:pt idx="366">
                  <c:v>62.578950135009421</c:v>
                </c:pt>
                <c:pt idx="367">
                  <c:v>16.829141392239798</c:v>
                </c:pt>
                <c:pt idx="368">
                  <c:v>9.6873629022557335</c:v>
                </c:pt>
                <c:pt idx="369">
                  <c:v>13.788582233137596</c:v>
                </c:pt>
                <c:pt idx="370">
                  <c:v>42.567828227430233</c:v>
                </c:pt>
                <c:pt idx="371">
                  <c:v>1.1313708498984518</c:v>
                </c:pt>
                <c:pt idx="372">
                  <c:v>7.8488852711707748</c:v>
                </c:pt>
                <c:pt idx="373">
                  <c:v>15.202795795510813</c:v>
                </c:pt>
                <c:pt idx="374">
                  <c:v>5.798275605729641</c:v>
                </c:pt>
                <c:pt idx="375">
                  <c:v>41.507168055650368</c:v>
                </c:pt>
                <c:pt idx="376">
                  <c:v>1.0606601717798616</c:v>
                </c:pt>
                <c:pt idx="377">
                  <c:v>97.227182413150288</c:v>
                </c:pt>
                <c:pt idx="378">
                  <c:v>16.546298679765236</c:v>
                </c:pt>
                <c:pt idx="379">
                  <c:v>13.505739520663035</c:v>
                </c:pt>
                <c:pt idx="380">
                  <c:v>58.760573516602115</c:v>
                </c:pt>
                <c:pt idx="381">
                  <c:v>14.071424945612259</c:v>
                </c:pt>
                <c:pt idx="382">
                  <c:v>17.748380207782379</c:v>
                </c:pt>
                <c:pt idx="383">
                  <c:v>5.7275649276110503</c:v>
                </c:pt>
                <c:pt idx="384">
                  <c:v>31.678383797157355</c:v>
                </c:pt>
                <c:pt idx="385">
                  <c:v>21.778888860545649</c:v>
                </c:pt>
                <c:pt idx="386">
                  <c:v>4.3133513652379358</c:v>
                </c:pt>
                <c:pt idx="387">
                  <c:v>31.89051583151333</c:v>
                </c:pt>
                <c:pt idx="388">
                  <c:v>14.142135623730951</c:v>
                </c:pt>
                <c:pt idx="389">
                  <c:v>42.779960261786101</c:v>
                </c:pt>
                <c:pt idx="390">
                  <c:v>14.495689014324205</c:v>
                </c:pt>
                <c:pt idx="391">
                  <c:v>18.031222920256941</c:v>
                </c:pt>
                <c:pt idx="392">
                  <c:v>17.81909088590097</c:v>
                </c:pt>
                <c:pt idx="393">
                  <c:v>6.5760930650349403</c:v>
                </c:pt>
                <c:pt idx="394">
                  <c:v>13.081475451951089</c:v>
                </c:pt>
                <c:pt idx="395">
                  <c:v>3.1819805153393839</c:v>
                </c:pt>
                <c:pt idx="396">
                  <c:v>20.788939366884481</c:v>
                </c:pt>
                <c:pt idx="397">
                  <c:v>15.273506473629404</c:v>
                </c:pt>
                <c:pt idx="398">
                  <c:v>3.8890872965259913</c:v>
                </c:pt>
                <c:pt idx="399">
                  <c:v>1.7677669529663689</c:v>
                </c:pt>
                <c:pt idx="400">
                  <c:v>8.9802561210691252</c:v>
                </c:pt>
                <c:pt idx="401">
                  <c:v>23.970919882223964</c:v>
                </c:pt>
                <c:pt idx="402">
                  <c:v>1.1313708498984518</c:v>
                </c:pt>
                <c:pt idx="403">
                  <c:v>5.3740115370177977</c:v>
                </c:pt>
                <c:pt idx="404">
                  <c:v>0.28284271247456272</c:v>
                </c:pt>
                <c:pt idx="405">
                  <c:v>46.669047558312101</c:v>
                </c:pt>
                <c:pt idx="406">
                  <c:v>20.152543263816565</c:v>
                </c:pt>
                <c:pt idx="407">
                  <c:v>27.718585822512573</c:v>
                </c:pt>
                <c:pt idx="408">
                  <c:v>3.8890872965258905</c:v>
                </c:pt>
                <c:pt idx="409">
                  <c:v>2.9698484809836123</c:v>
                </c:pt>
                <c:pt idx="410">
                  <c:v>20.506096654409916</c:v>
                </c:pt>
                <c:pt idx="411">
                  <c:v>21.778888860545752</c:v>
                </c:pt>
                <c:pt idx="412">
                  <c:v>13.576450198781625</c:v>
                </c:pt>
                <c:pt idx="413">
                  <c:v>46.810468914549475</c:v>
                </c:pt>
                <c:pt idx="414">
                  <c:v>48.578235867515851</c:v>
                </c:pt>
                <c:pt idx="415">
                  <c:v>36.34528855298845</c:v>
                </c:pt>
                <c:pt idx="416">
                  <c:v>13.717871555019006</c:v>
                </c:pt>
                <c:pt idx="417">
                  <c:v>22.55670631985085</c:v>
                </c:pt>
                <c:pt idx="418">
                  <c:v>59.6798123321446</c:v>
                </c:pt>
                <c:pt idx="419">
                  <c:v>10.606601717798211</c:v>
                </c:pt>
                <c:pt idx="420">
                  <c:v>63.003214203721356</c:v>
                </c:pt>
                <c:pt idx="421">
                  <c:v>52.325901807804556</c:v>
                </c:pt>
                <c:pt idx="422">
                  <c:v>8.7681240867132537</c:v>
                </c:pt>
                <c:pt idx="423">
                  <c:v>8.4145706961198989</c:v>
                </c:pt>
                <c:pt idx="424">
                  <c:v>7.0710678118654755</c:v>
                </c:pt>
                <c:pt idx="425">
                  <c:v>2.333452377915695</c:v>
                </c:pt>
                <c:pt idx="426">
                  <c:v>5.8689862838484332</c:v>
                </c:pt>
                <c:pt idx="427">
                  <c:v>7.6367532368148012</c:v>
                </c:pt>
                <c:pt idx="428">
                  <c:v>12.869343417595116</c:v>
                </c:pt>
                <c:pt idx="429">
                  <c:v>0.14142135623738183</c:v>
                </c:pt>
                <c:pt idx="430">
                  <c:v>4.5961940777125996</c:v>
                </c:pt>
                <c:pt idx="431">
                  <c:v>49.285342648702361</c:v>
                </c:pt>
                <c:pt idx="432">
                  <c:v>35.708892449920533</c:v>
                </c:pt>
                <c:pt idx="433">
                  <c:v>3.9597979746446823</c:v>
                </c:pt>
                <c:pt idx="434">
                  <c:v>7.7074639149333919</c:v>
                </c:pt>
                <c:pt idx="435">
                  <c:v>0.5656854249493265</c:v>
                </c:pt>
                <c:pt idx="436">
                  <c:v>44.901280605345931</c:v>
                </c:pt>
                <c:pt idx="437">
                  <c:v>6.8589357775095028</c:v>
                </c:pt>
                <c:pt idx="438">
                  <c:v>30.052038200428267</c:v>
                </c:pt>
                <c:pt idx="439">
                  <c:v>27.930717856868746</c:v>
                </c:pt>
                <c:pt idx="440">
                  <c:v>13.505739520663035</c:v>
                </c:pt>
                <c:pt idx="441">
                  <c:v>73.539105243400982</c:v>
                </c:pt>
                <c:pt idx="442">
                  <c:v>10.748023074035595</c:v>
                </c:pt>
                <c:pt idx="443">
                  <c:v>31.11269837220793</c:v>
                </c:pt>
                <c:pt idx="444">
                  <c:v>17.041273426595971</c:v>
                </c:pt>
                <c:pt idx="445">
                  <c:v>26.799347006970294</c:v>
                </c:pt>
                <c:pt idx="446">
                  <c:v>18.314065632731605</c:v>
                </c:pt>
                <c:pt idx="447">
                  <c:v>44.901280605345725</c:v>
                </c:pt>
                <c:pt idx="448">
                  <c:v>8.1317279836451348</c:v>
                </c:pt>
                <c:pt idx="449">
                  <c:v>23.688077169749299</c:v>
                </c:pt>
                <c:pt idx="450">
                  <c:v>45.891230099006805</c:v>
                </c:pt>
                <c:pt idx="451">
                  <c:v>28.07213921310613</c:v>
                </c:pt>
                <c:pt idx="452">
                  <c:v>55.7907250356185</c:v>
                </c:pt>
                <c:pt idx="453">
                  <c:v>24.748737341529164</c:v>
                </c:pt>
                <c:pt idx="454">
                  <c:v>40.163665171395948</c:v>
                </c:pt>
                <c:pt idx="455">
                  <c:v>62.366818100653447</c:v>
                </c:pt>
                <c:pt idx="456">
                  <c:v>8.5559920523572828</c:v>
                </c:pt>
                <c:pt idx="457">
                  <c:v>3.6769552621701198</c:v>
                </c:pt>
                <c:pt idx="458">
                  <c:v>0.21213203435597233</c:v>
                </c:pt>
                <c:pt idx="459">
                  <c:v>9.6873629022557335</c:v>
                </c:pt>
                <c:pt idx="460">
                  <c:v>67.175144212722017</c:v>
                </c:pt>
                <c:pt idx="461">
                  <c:v>12.091525958290019</c:v>
                </c:pt>
                <c:pt idx="462">
                  <c:v>53.74011537017757</c:v>
                </c:pt>
                <c:pt idx="463">
                  <c:v>30.264170234784245</c:v>
                </c:pt>
                <c:pt idx="464">
                  <c:v>17.394826817189127</c:v>
                </c:pt>
                <c:pt idx="465">
                  <c:v>39.385847712090644</c:v>
                </c:pt>
                <c:pt idx="466">
                  <c:v>13.081475451951089</c:v>
                </c:pt>
                <c:pt idx="467">
                  <c:v>12.727922061357937</c:v>
                </c:pt>
                <c:pt idx="468">
                  <c:v>25.597265478953055</c:v>
                </c:pt>
                <c:pt idx="469">
                  <c:v>3.6062445840515291</c:v>
                </c:pt>
                <c:pt idx="470">
                  <c:v>24.960869375885135</c:v>
                </c:pt>
                <c:pt idx="471">
                  <c:v>5.374011537017898</c:v>
                </c:pt>
                <c:pt idx="472">
                  <c:v>31.112698372208133</c:v>
                </c:pt>
                <c:pt idx="473">
                  <c:v>14.637110370561686</c:v>
                </c:pt>
                <c:pt idx="474">
                  <c:v>34.011836175072951</c:v>
                </c:pt>
                <c:pt idx="475">
                  <c:v>18.809040379562141</c:v>
                </c:pt>
                <c:pt idx="476">
                  <c:v>16.051323932934704</c:v>
                </c:pt>
                <c:pt idx="477">
                  <c:v>18.950461735799319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2-4786-A415-9C2914A0D5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'1'!$B$2:$B$503</c:f>
              <c:numCache>
                <c:formatCode>General</c:formatCode>
                <c:ptCount val="502"/>
                <c:pt idx="0">
                  <c:v>187.86</c:v>
                </c:pt>
                <c:pt idx="1">
                  <c:v>181.5</c:v>
                </c:pt>
                <c:pt idx="2">
                  <c:v>186.44</c:v>
                </c:pt>
                <c:pt idx="3">
                  <c:v>182.31</c:v>
                </c:pt>
                <c:pt idx="4">
                  <c:v>163.04</c:v>
                </c:pt>
                <c:pt idx="5">
                  <c:v>171.83</c:v>
                </c:pt>
                <c:pt idx="6">
                  <c:v>167.61</c:v>
                </c:pt>
                <c:pt idx="7">
                  <c:v>176.8</c:v>
                </c:pt>
                <c:pt idx="8">
                  <c:v>172.71</c:v>
                </c:pt>
                <c:pt idx="9">
                  <c:v>167.06</c:v>
                </c:pt>
                <c:pt idx="10">
                  <c:v>161.1</c:v>
                </c:pt>
                <c:pt idx="11">
                  <c:v>175.34</c:v>
                </c:pt>
                <c:pt idx="12">
                  <c:v>175.15</c:v>
                </c:pt>
                <c:pt idx="13">
                  <c:v>179.99</c:v>
                </c:pt>
                <c:pt idx="14">
                  <c:v>175</c:v>
                </c:pt>
                <c:pt idx="15">
                  <c:v>170</c:v>
                </c:pt>
                <c:pt idx="16">
                  <c:v>155</c:v>
                </c:pt>
                <c:pt idx="17">
                  <c:v>159.86000000000001</c:v>
                </c:pt>
                <c:pt idx="18">
                  <c:v>150</c:v>
                </c:pt>
                <c:pt idx="19">
                  <c:v>157.88</c:v>
                </c:pt>
                <c:pt idx="20">
                  <c:v>163</c:v>
                </c:pt>
                <c:pt idx="21">
                  <c:v>156.44</c:v>
                </c:pt>
                <c:pt idx="22">
                  <c:v>159.4</c:v>
                </c:pt>
                <c:pt idx="23">
                  <c:v>152</c:v>
                </c:pt>
                <c:pt idx="24">
                  <c:v>148.25</c:v>
                </c:pt>
                <c:pt idx="25">
                  <c:v>154.19999999999999</c:v>
                </c:pt>
                <c:pt idx="26">
                  <c:v>155.19</c:v>
                </c:pt>
                <c:pt idx="27">
                  <c:v>160.9</c:v>
                </c:pt>
                <c:pt idx="28">
                  <c:v>162.85</c:v>
                </c:pt>
                <c:pt idx="29">
                  <c:v>166.88</c:v>
                </c:pt>
                <c:pt idx="30">
                  <c:v>161.26</c:v>
                </c:pt>
                <c:pt idx="31">
                  <c:v>158.72999999999999</c:v>
                </c:pt>
                <c:pt idx="32">
                  <c:v>158.56</c:v>
                </c:pt>
                <c:pt idx="33">
                  <c:v>163</c:v>
                </c:pt>
                <c:pt idx="34">
                  <c:v>164.4</c:v>
                </c:pt>
                <c:pt idx="35">
                  <c:v>162.18</c:v>
                </c:pt>
                <c:pt idx="36">
                  <c:v>157.97</c:v>
                </c:pt>
                <c:pt idx="37">
                  <c:v>160.54</c:v>
                </c:pt>
                <c:pt idx="38">
                  <c:v>163.35</c:v>
                </c:pt>
                <c:pt idx="39">
                  <c:v>161</c:v>
                </c:pt>
                <c:pt idx="40">
                  <c:v>168.49</c:v>
                </c:pt>
                <c:pt idx="41">
                  <c:v>168.89</c:v>
                </c:pt>
                <c:pt idx="42">
                  <c:v>170.19</c:v>
                </c:pt>
                <c:pt idx="43">
                  <c:v>171.69</c:v>
                </c:pt>
                <c:pt idx="44">
                  <c:v>172.2</c:v>
                </c:pt>
                <c:pt idx="45">
                  <c:v>174.49</c:v>
                </c:pt>
                <c:pt idx="46">
                  <c:v>190.7</c:v>
                </c:pt>
                <c:pt idx="47">
                  <c:v>192.87</c:v>
                </c:pt>
                <c:pt idx="48">
                  <c:v>194.11</c:v>
                </c:pt>
                <c:pt idx="49">
                  <c:v>195.32</c:v>
                </c:pt>
                <c:pt idx="50">
                  <c:v>193.5</c:v>
                </c:pt>
                <c:pt idx="51">
                  <c:v>195.92</c:v>
                </c:pt>
                <c:pt idx="52">
                  <c:v>192.71</c:v>
                </c:pt>
                <c:pt idx="53">
                  <c:v>199.7</c:v>
                </c:pt>
                <c:pt idx="54">
                  <c:v>213.3</c:v>
                </c:pt>
                <c:pt idx="55">
                  <c:v>208.5</c:v>
                </c:pt>
                <c:pt idx="56">
                  <c:v>195.5</c:v>
                </c:pt>
                <c:pt idx="57">
                  <c:v>209.3</c:v>
                </c:pt>
                <c:pt idx="58">
                  <c:v>214.12</c:v>
                </c:pt>
                <c:pt idx="59">
                  <c:v>209.1</c:v>
                </c:pt>
                <c:pt idx="60">
                  <c:v>224.1</c:v>
                </c:pt>
                <c:pt idx="61">
                  <c:v>222.81</c:v>
                </c:pt>
                <c:pt idx="62">
                  <c:v>235.1</c:v>
                </c:pt>
                <c:pt idx="63">
                  <c:v>243.2</c:v>
                </c:pt>
                <c:pt idx="64">
                  <c:v>227.6</c:v>
                </c:pt>
                <c:pt idx="65">
                  <c:v>236.89</c:v>
                </c:pt>
                <c:pt idx="66">
                  <c:v>231.78</c:v>
                </c:pt>
                <c:pt idx="67">
                  <c:v>211.68</c:v>
                </c:pt>
                <c:pt idx="68">
                  <c:v>201.08</c:v>
                </c:pt>
                <c:pt idx="69">
                  <c:v>196.9</c:v>
                </c:pt>
                <c:pt idx="70">
                  <c:v>201.82</c:v>
                </c:pt>
                <c:pt idx="71">
                  <c:v>196.55</c:v>
                </c:pt>
                <c:pt idx="72">
                  <c:v>209.21</c:v>
                </c:pt>
                <c:pt idx="73">
                  <c:v>200.8</c:v>
                </c:pt>
                <c:pt idx="74">
                  <c:v>199.22</c:v>
                </c:pt>
                <c:pt idx="75">
                  <c:v>205</c:v>
                </c:pt>
                <c:pt idx="76">
                  <c:v>205.44</c:v>
                </c:pt>
                <c:pt idx="77">
                  <c:v>201.6</c:v>
                </c:pt>
                <c:pt idx="78">
                  <c:v>202.7</c:v>
                </c:pt>
                <c:pt idx="79">
                  <c:v>199.44</c:v>
                </c:pt>
                <c:pt idx="80">
                  <c:v>181.8</c:v>
                </c:pt>
                <c:pt idx="81">
                  <c:v>169.5</c:v>
                </c:pt>
                <c:pt idx="82">
                  <c:v>169.56</c:v>
                </c:pt>
                <c:pt idx="83">
                  <c:v>172.8</c:v>
                </c:pt>
                <c:pt idx="84">
                  <c:v>171</c:v>
                </c:pt>
                <c:pt idx="85">
                  <c:v>168.79</c:v>
                </c:pt>
                <c:pt idx="86">
                  <c:v>164.5</c:v>
                </c:pt>
                <c:pt idx="87">
                  <c:v>151.25</c:v>
                </c:pt>
                <c:pt idx="88">
                  <c:v>155.9</c:v>
                </c:pt>
                <c:pt idx="89">
                  <c:v>151</c:v>
                </c:pt>
                <c:pt idx="90">
                  <c:v>162.86000000000001</c:v>
                </c:pt>
                <c:pt idx="91">
                  <c:v>166.01</c:v>
                </c:pt>
                <c:pt idx="92">
                  <c:v>185</c:v>
                </c:pt>
                <c:pt idx="93">
                  <c:v>183.23</c:v>
                </c:pt>
                <c:pt idx="94">
                  <c:v>183.5</c:v>
                </c:pt>
                <c:pt idx="95">
                  <c:v>180.01</c:v>
                </c:pt>
                <c:pt idx="96">
                  <c:v>166.28</c:v>
                </c:pt>
                <c:pt idx="97">
                  <c:v>183.52</c:v>
                </c:pt>
                <c:pt idx="98">
                  <c:v>170.45</c:v>
                </c:pt>
                <c:pt idx="99">
                  <c:v>169.51</c:v>
                </c:pt>
                <c:pt idx="100">
                  <c:v>169.71</c:v>
                </c:pt>
                <c:pt idx="101">
                  <c:v>171.36</c:v>
                </c:pt>
                <c:pt idx="102">
                  <c:v>176.2</c:v>
                </c:pt>
                <c:pt idx="103">
                  <c:v>178.84</c:v>
                </c:pt>
                <c:pt idx="104">
                  <c:v>183.48</c:v>
                </c:pt>
                <c:pt idx="105">
                  <c:v>182.5</c:v>
                </c:pt>
                <c:pt idx="106">
                  <c:v>189.7</c:v>
                </c:pt>
                <c:pt idx="107">
                  <c:v>188.16</c:v>
                </c:pt>
                <c:pt idx="108">
                  <c:v>189.7</c:v>
                </c:pt>
                <c:pt idx="109">
                  <c:v>193.85</c:v>
                </c:pt>
                <c:pt idx="110">
                  <c:v>195.85</c:v>
                </c:pt>
                <c:pt idx="111">
                  <c:v>197.53</c:v>
                </c:pt>
                <c:pt idx="112">
                  <c:v>197.01</c:v>
                </c:pt>
                <c:pt idx="113">
                  <c:v>182.28</c:v>
                </c:pt>
                <c:pt idx="114">
                  <c:v>181.3</c:v>
                </c:pt>
                <c:pt idx="115">
                  <c:v>178.07</c:v>
                </c:pt>
                <c:pt idx="116">
                  <c:v>177.97</c:v>
                </c:pt>
                <c:pt idx="117">
                  <c:v>170.93</c:v>
                </c:pt>
                <c:pt idx="118">
                  <c:v>169.27</c:v>
                </c:pt>
                <c:pt idx="119">
                  <c:v>164</c:v>
                </c:pt>
                <c:pt idx="120">
                  <c:v>158.02000000000001</c:v>
                </c:pt>
                <c:pt idx="121">
                  <c:v>139.58000000000001</c:v>
                </c:pt>
                <c:pt idx="122">
                  <c:v>143</c:v>
                </c:pt>
                <c:pt idx="123">
                  <c:v>148.65</c:v>
                </c:pt>
                <c:pt idx="124">
                  <c:v>152.13999999999999</c:v>
                </c:pt>
                <c:pt idx="125">
                  <c:v>156.19999999999999</c:v>
                </c:pt>
                <c:pt idx="126">
                  <c:v>154.9</c:v>
                </c:pt>
                <c:pt idx="127">
                  <c:v>153.76</c:v>
                </c:pt>
                <c:pt idx="128">
                  <c:v>155.41</c:v>
                </c:pt>
                <c:pt idx="129">
                  <c:v>153.33000000000001</c:v>
                </c:pt>
                <c:pt idx="130">
                  <c:v>153.01</c:v>
                </c:pt>
                <c:pt idx="131">
                  <c:v>152.35</c:v>
                </c:pt>
                <c:pt idx="132">
                  <c:v>151.1</c:v>
                </c:pt>
                <c:pt idx="133">
                  <c:v>153.85</c:v>
                </c:pt>
                <c:pt idx="134">
                  <c:v>156.83000000000001</c:v>
                </c:pt>
                <c:pt idx="135">
                  <c:v>156.81</c:v>
                </c:pt>
                <c:pt idx="136">
                  <c:v>157.4</c:v>
                </c:pt>
                <c:pt idx="137">
                  <c:v>163.24</c:v>
                </c:pt>
                <c:pt idx="138">
                  <c:v>169.52</c:v>
                </c:pt>
                <c:pt idx="139">
                  <c:v>163.80000000000001</c:v>
                </c:pt>
                <c:pt idx="140">
                  <c:v>157.75</c:v>
                </c:pt>
                <c:pt idx="141">
                  <c:v>159.07</c:v>
                </c:pt>
                <c:pt idx="142">
                  <c:v>152.36000000000001</c:v>
                </c:pt>
                <c:pt idx="143">
                  <c:v>154.68</c:v>
                </c:pt>
                <c:pt idx="144">
                  <c:v>151.56</c:v>
                </c:pt>
                <c:pt idx="145">
                  <c:v>146.03</c:v>
                </c:pt>
                <c:pt idx="146">
                  <c:v>145.6</c:v>
                </c:pt>
                <c:pt idx="147">
                  <c:v>140.19999999999999</c:v>
                </c:pt>
                <c:pt idx="148">
                  <c:v>141.63</c:v>
                </c:pt>
                <c:pt idx="149">
                  <c:v>138.66999999999999</c:v>
                </c:pt>
                <c:pt idx="150">
                  <c:v>139.5</c:v>
                </c:pt>
                <c:pt idx="151">
                  <c:v>139.41</c:v>
                </c:pt>
                <c:pt idx="152">
                  <c:v>144.35</c:v>
                </c:pt>
                <c:pt idx="153">
                  <c:v>143.69999999999999</c:v>
                </c:pt>
                <c:pt idx="154">
                  <c:v>147.97</c:v>
                </c:pt>
                <c:pt idx="155">
                  <c:v>148.41999999999999</c:v>
                </c:pt>
                <c:pt idx="156">
                  <c:v>146.4</c:v>
                </c:pt>
                <c:pt idx="157">
                  <c:v>142.28</c:v>
                </c:pt>
                <c:pt idx="158">
                  <c:v>137.68</c:v>
                </c:pt>
                <c:pt idx="159">
                  <c:v>133.99</c:v>
                </c:pt>
                <c:pt idx="160">
                  <c:v>136.81</c:v>
                </c:pt>
                <c:pt idx="161">
                  <c:v>134.75</c:v>
                </c:pt>
                <c:pt idx="162">
                  <c:v>133.72999999999999</c:v>
                </c:pt>
                <c:pt idx="163">
                  <c:v>144.5</c:v>
                </c:pt>
                <c:pt idx="164">
                  <c:v>140.18</c:v>
                </c:pt>
                <c:pt idx="165">
                  <c:v>134.08000000000001</c:v>
                </c:pt>
                <c:pt idx="166">
                  <c:v>130.5</c:v>
                </c:pt>
                <c:pt idx="167">
                  <c:v>126.7</c:v>
                </c:pt>
                <c:pt idx="168">
                  <c:v>120.11</c:v>
                </c:pt>
                <c:pt idx="169">
                  <c:v>122.82</c:v>
                </c:pt>
                <c:pt idx="170">
                  <c:v>128.69999999999999</c:v>
                </c:pt>
                <c:pt idx="171">
                  <c:v>132.88999999999999</c:v>
                </c:pt>
                <c:pt idx="172">
                  <c:v>125.49</c:v>
                </c:pt>
                <c:pt idx="173">
                  <c:v>120</c:v>
                </c:pt>
                <c:pt idx="174">
                  <c:v>123.4</c:v>
                </c:pt>
                <c:pt idx="175">
                  <c:v>117.25</c:v>
                </c:pt>
                <c:pt idx="176">
                  <c:v>109.8</c:v>
                </c:pt>
                <c:pt idx="177">
                  <c:v>109.6</c:v>
                </c:pt>
                <c:pt idx="178">
                  <c:v>109.1</c:v>
                </c:pt>
                <c:pt idx="179">
                  <c:v>113.57</c:v>
                </c:pt>
                <c:pt idx="180">
                  <c:v>121.85</c:v>
                </c:pt>
                <c:pt idx="181">
                  <c:v>129.53</c:v>
                </c:pt>
                <c:pt idx="182">
                  <c:v>128.84</c:v>
                </c:pt>
                <c:pt idx="183">
                  <c:v>128.44999999999999</c:v>
                </c:pt>
                <c:pt idx="184">
                  <c:v>128.24</c:v>
                </c:pt>
                <c:pt idx="185">
                  <c:v>130.79</c:v>
                </c:pt>
                <c:pt idx="186">
                  <c:v>133.1</c:v>
                </c:pt>
                <c:pt idx="187">
                  <c:v>131.9</c:v>
                </c:pt>
                <c:pt idx="188">
                  <c:v>141.97</c:v>
                </c:pt>
                <c:pt idx="189">
                  <c:v>142.35</c:v>
                </c:pt>
                <c:pt idx="190">
                  <c:v>147.71</c:v>
                </c:pt>
                <c:pt idx="191">
                  <c:v>145.07</c:v>
                </c:pt>
                <c:pt idx="192">
                  <c:v>144.85</c:v>
                </c:pt>
                <c:pt idx="193">
                  <c:v>153.22</c:v>
                </c:pt>
                <c:pt idx="194">
                  <c:v>157.1</c:v>
                </c:pt>
                <c:pt idx="195">
                  <c:v>150.08000000000001</c:v>
                </c:pt>
                <c:pt idx="196">
                  <c:v>150.44</c:v>
                </c:pt>
                <c:pt idx="197">
                  <c:v>147.55000000000001</c:v>
                </c:pt>
                <c:pt idx="198">
                  <c:v>147.13999999999999</c:v>
                </c:pt>
                <c:pt idx="199">
                  <c:v>149.59</c:v>
                </c:pt>
                <c:pt idx="200">
                  <c:v>143.1</c:v>
                </c:pt>
                <c:pt idx="201">
                  <c:v>137.47999999999999</c:v>
                </c:pt>
                <c:pt idx="202">
                  <c:v>133.38</c:v>
                </c:pt>
                <c:pt idx="203">
                  <c:v>141.5</c:v>
                </c:pt>
                <c:pt idx="204">
                  <c:v>139.01</c:v>
                </c:pt>
                <c:pt idx="205">
                  <c:v>138.75</c:v>
                </c:pt>
                <c:pt idx="206">
                  <c:v>139.69</c:v>
                </c:pt>
                <c:pt idx="207">
                  <c:v>137.22</c:v>
                </c:pt>
                <c:pt idx="208">
                  <c:v>146.72</c:v>
                </c:pt>
                <c:pt idx="209">
                  <c:v>145.16</c:v>
                </c:pt>
                <c:pt idx="210">
                  <c:v>146.41999999999999</c:v>
                </c:pt>
                <c:pt idx="211">
                  <c:v>148.84</c:v>
                </c:pt>
                <c:pt idx="212">
                  <c:v>149.16999999999999</c:v>
                </c:pt>
                <c:pt idx="213">
                  <c:v>139.19999999999999</c:v>
                </c:pt>
                <c:pt idx="214">
                  <c:v>124.01</c:v>
                </c:pt>
                <c:pt idx="215">
                  <c:v>118.6</c:v>
                </c:pt>
                <c:pt idx="216">
                  <c:v>124.71</c:v>
                </c:pt>
                <c:pt idx="217">
                  <c:v>132.94999999999999</c:v>
                </c:pt>
                <c:pt idx="218">
                  <c:v>137.47</c:v>
                </c:pt>
                <c:pt idx="219">
                  <c:v>134</c:v>
                </c:pt>
                <c:pt idx="220">
                  <c:v>133.9</c:v>
                </c:pt>
                <c:pt idx="221">
                  <c:v>125.4</c:v>
                </c:pt>
                <c:pt idx="222">
                  <c:v>127</c:v>
                </c:pt>
                <c:pt idx="223">
                  <c:v>135.63</c:v>
                </c:pt>
                <c:pt idx="224">
                  <c:v>144.29</c:v>
                </c:pt>
                <c:pt idx="225">
                  <c:v>144.30000000000001</c:v>
                </c:pt>
                <c:pt idx="226">
                  <c:v>141.69999999999999</c:v>
                </c:pt>
                <c:pt idx="227">
                  <c:v>143.97</c:v>
                </c:pt>
                <c:pt idx="228">
                  <c:v>146.4</c:v>
                </c:pt>
                <c:pt idx="229">
                  <c:v>145.6</c:v>
                </c:pt>
                <c:pt idx="230">
                  <c:v>149.38999999999999</c:v>
                </c:pt>
                <c:pt idx="231">
                  <c:v>149.13</c:v>
                </c:pt>
                <c:pt idx="232">
                  <c:v>148.15</c:v>
                </c:pt>
                <c:pt idx="233">
                  <c:v>139.26</c:v>
                </c:pt>
                <c:pt idx="234">
                  <c:v>135.12</c:v>
                </c:pt>
                <c:pt idx="235">
                  <c:v>131.5</c:v>
                </c:pt>
                <c:pt idx="236">
                  <c:v>126.55</c:v>
                </c:pt>
                <c:pt idx="237">
                  <c:v>132.66999999999999</c:v>
                </c:pt>
                <c:pt idx="238">
                  <c:v>135</c:v>
                </c:pt>
                <c:pt idx="239">
                  <c:v>131.94999999999999</c:v>
                </c:pt>
                <c:pt idx="240">
                  <c:v>139</c:v>
                </c:pt>
                <c:pt idx="241">
                  <c:v>137.56</c:v>
                </c:pt>
                <c:pt idx="242">
                  <c:v>135.99</c:v>
                </c:pt>
                <c:pt idx="243">
                  <c:v>137.11000000000001</c:v>
                </c:pt>
                <c:pt idx="244">
                  <c:v>135.80000000000001</c:v>
                </c:pt>
                <c:pt idx="245">
                  <c:v>133.21</c:v>
                </c:pt>
                <c:pt idx="246">
                  <c:v>134.6</c:v>
                </c:pt>
                <c:pt idx="247">
                  <c:v>133.99</c:v>
                </c:pt>
                <c:pt idx="248">
                  <c:v>141.5</c:v>
                </c:pt>
                <c:pt idx="249">
                  <c:v>144.5</c:v>
                </c:pt>
                <c:pt idx="250">
                  <c:v>142.49</c:v>
                </c:pt>
                <c:pt idx="251">
                  <c:v>145.01</c:v>
                </c:pt>
                <c:pt idx="252">
                  <c:v>142.86000000000001</c:v>
                </c:pt>
                <c:pt idx="253">
                  <c:v>140.5</c:v>
                </c:pt>
                <c:pt idx="254">
                  <c:v>134.49</c:v>
                </c:pt>
                <c:pt idx="255">
                  <c:v>138.69999999999999</c:v>
                </c:pt>
                <c:pt idx="256">
                  <c:v>134.6</c:v>
                </c:pt>
                <c:pt idx="257">
                  <c:v>130.31</c:v>
                </c:pt>
                <c:pt idx="258">
                  <c:v>141.69999999999999</c:v>
                </c:pt>
                <c:pt idx="259">
                  <c:v>149.6</c:v>
                </c:pt>
                <c:pt idx="260">
                  <c:v>152.83000000000001</c:v>
                </c:pt>
                <c:pt idx="261">
                  <c:v>143.82</c:v>
                </c:pt>
                <c:pt idx="262">
                  <c:v>151.6</c:v>
                </c:pt>
                <c:pt idx="263">
                  <c:v>162.4</c:v>
                </c:pt>
                <c:pt idx="264">
                  <c:v>158</c:v>
                </c:pt>
                <c:pt idx="265">
                  <c:v>152.94999999999999</c:v>
                </c:pt>
                <c:pt idx="266">
                  <c:v>152.12</c:v>
                </c:pt>
                <c:pt idx="267">
                  <c:v>141.80000000000001</c:v>
                </c:pt>
                <c:pt idx="268">
                  <c:v>136</c:v>
                </c:pt>
                <c:pt idx="269">
                  <c:v>134.88</c:v>
                </c:pt>
                <c:pt idx="270">
                  <c:v>143.94</c:v>
                </c:pt>
                <c:pt idx="271">
                  <c:v>148</c:v>
                </c:pt>
                <c:pt idx="272">
                  <c:v>149.30000000000001</c:v>
                </c:pt>
                <c:pt idx="273">
                  <c:v>153.88999999999999</c:v>
                </c:pt>
                <c:pt idx="274">
                  <c:v>153.5</c:v>
                </c:pt>
                <c:pt idx="275">
                  <c:v>155.52000000000001</c:v>
                </c:pt>
                <c:pt idx="276">
                  <c:v>152.97999999999999</c:v>
                </c:pt>
                <c:pt idx="277">
                  <c:v>148.80000000000001</c:v>
                </c:pt>
                <c:pt idx="278">
                  <c:v>139</c:v>
                </c:pt>
                <c:pt idx="279">
                  <c:v>142.4</c:v>
                </c:pt>
                <c:pt idx="280">
                  <c:v>145.4</c:v>
                </c:pt>
                <c:pt idx="281">
                  <c:v>147.15</c:v>
                </c:pt>
                <c:pt idx="282">
                  <c:v>145.18</c:v>
                </c:pt>
                <c:pt idx="283">
                  <c:v>144.33000000000001</c:v>
                </c:pt>
                <c:pt idx="284">
                  <c:v>143.9</c:v>
                </c:pt>
                <c:pt idx="285">
                  <c:v>143.6</c:v>
                </c:pt>
                <c:pt idx="286">
                  <c:v>136.41</c:v>
                </c:pt>
                <c:pt idx="287">
                  <c:v>142.5</c:v>
                </c:pt>
                <c:pt idx="288">
                  <c:v>141.34</c:v>
                </c:pt>
                <c:pt idx="289">
                  <c:v>144.80000000000001</c:v>
                </c:pt>
                <c:pt idx="290">
                  <c:v>140.29</c:v>
                </c:pt>
                <c:pt idx="291">
                  <c:v>146.6</c:v>
                </c:pt>
                <c:pt idx="292">
                  <c:v>142.80000000000001</c:v>
                </c:pt>
                <c:pt idx="293">
                  <c:v>142.4</c:v>
                </c:pt>
                <c:pt idx="294">
                  <c:v>139.5</c:v>
                </c:pt>
                <c:pt idx="295">
                  <c:v>133.85</c:v>
                </c:pt>
                <c:pt idx="296">
                  <c:v>131.5</c:v>
                </c:pt>
                <c:pt idx="297">
                  <c:v>143.81</c:v>
                </c:pt>
                <c:pt idx="298">
                  <c:v>141</c:v>
                </c:pt>
                <c:pt idx="299">
                  <c:v>138.94</c:v>
                </c:pt>
                <c:pt idx="300">
                  <c:v>135.75</c:v>
                </c:pt>
                <c:pt idx="301">
                  <c:v>137.75</c:v>
                </c:pt>
                <c:pt idx="302">
                  <c:v>136</c:v>
                </c:pt>
                <c:pt idx="303">
                  <c:v>148.05000000000001</c:v>
                </c:pt>
                <c:pt idx="304">
                  <c:v>140.65</c:v>
                </c:pt>
                <c:pt idx="305">
                  <c:v>137.69999999999999</c:v>
                </c:pt>
                <c:pt idx="306">
                  <c:v>133.80000000000001</c:v>
                </c:pt>
                <c:pt idx="307">
                  <c:v>132.25</c:v>
                </c:pt>
                <c:pt idx="308">
                  <c:v>134.47999999999999</c:v>
                </c:pt>
                <c:pt idx="309">
                  <c:v>136.09</c:v>
                </c:pt>
                <c:pt idx="310">
                  <c:v>135.94</c:v>
                </c:pt>
                <c:pt idx="311">
                  <c:v>125.1</c:v>
                </c:pt>
                <c:pt idx="312">
                  <c:v>132.4</c:v>
                </c:pt>
                <c:pt idx="313">
                  <c:v>136.6</c:v>
                </c:pt>
                <c:pt idx="314">
                  <c:v>134.43</c:v>
                </c:pt>
                <c:pt idx="315">
                  <c:v>131.30000000000001</c:v>
                </c:pt>
                <c:pt idx="316">
                  <c:v>136.59</c:v>
                </c:pt>
                <c:pt idx="317">
                  <c:v>138.66999999999999</c:v>
                </c:pt>
                <c:pt idx="318">
                  <c:v>146.16</c:v>
                </c:pt>
                <c:pt idx="319">
                  <c:v>144.30000000000001</c:v>
                </c:pt>
                <c:pt idx="320">
                  <c:v>150.65</c:v>
                </c:pt>
                <c:pt idx="321">
                  <c:v>146.04</c:v>
                </c:pt>
                <c:pt idx="322">
                  <c:v>147.19999999999999</c:v>
                </c:pt>
                <c:pt idx="323">
                  <c:v>145.69999999999999</c:v>
                </c:pt>
                <c:pt idx="324">
                  <c:v>147.99</c:v>
                </c:pt>
                <c:pt idx="325">
                  <c:v>161.19999999999999</c:v>
                </c:pt>
                <c:pt idx="326">
                  <c:v>168.47</c:v>
                </c:pt>
                <c:pt idx="327">
                  <c:v>159.27000000000001</c:v>
                </c:pt>
                <c:pt idx="328">
                  <c:v>159.85</c:v>
                </c:pt>
                <c:pt idx="329">
                  <c:v>146.69999999999999</c:v>
                </c:pt>
                <c:pt idx="330">
                  <c:v>149.88</c:v>
                </c:pt>
                <c:pt idx="331">
                  <c:v>143.41</c:v>
                </c:pt>
                <c:pt idx="332">
                  <c:v>142.44</c:v>
                </c:pt>
                <c:pt idx="333">
                  <c:v>139.32</c:v>
                </c:pt>
                <c:pt idx="334">
                  <c:v>141.25</c:v>
                </c:pt>
                <c:pt idx="335">
                  <c:v>140.05000000000001</c:v>
                </c:pt>
                <c:pt idx="336">
                  <c:v>140.27000000000001</c:v>
                </c:pt>
                <c:pt idx="337">
                  <c:v>147.37</c:v>
                </c:pt>
                <c:pt idx="338">
                  <c:v>140.6</c:v>
                </c:pt>
                <c:pt idx="339">
                  <c:v>137.30000000000001</c:v>
                </c:pt>
                <c:pt idx="340">
                  <c:v>135.5</c:v>
                </c:pt>
                <c:pt idx="341">
                  <c:v>137.83000000000001</c:v>
                </c:pt>
                <c:pt idx="342">
                  <c:v>136.80000000000001</c:v>
                </c:pt>
                <c:pt idx="343">
                  <c:v>136.19999999999999</c:v>
                </c:pt>
                <c:pt idx="344">
                  <c:v>135.55000000000001</c:v>
                </c:pt>
                <c:pt idx="345">
                  <c:v>138.54</c:v>
                </c:pt>
                <c:pt idx="346">
                  <c:v>136.47</c:v>
                </c:pt>
                <c:pt idx="347">
                  <c:v>136.69999999999999</c:v>
                </c:pt>
                <c:pt idx="348">
                  <c:v>134.9</c:v>
                </c:pt>
                <c:pt idx="349">
                  <c:v>136.1</c:v>
                </c:pt>
                <c:pt idx="350">
                  <c:v>136.19999999999999</c:v>
                </c:pt>
                <c:pt idx="351">
                  <c:v>134.96</c:v>
                </c:pt>
                <c:pt idx="352">
                  <c:v>135</c:v>
                </c:pt>
                <c:pt idx="353">
                  <c:v>139.9</c:v>
                </c:pt>
                <c:pt idx="354">
                  <c:v>147.88</c:v>
                </c:pt>
                <c:pt idx="355">
                  <c:v>146.96</c:v>
                </c:pt>
                <c:pt idx="356">
                  <c:v>151.31</c:v>
                </c:pt>
                <c:pt idx="357">
                  <c:v>152.35</c:v>
                </c:pt>
                <c:pt idx="358">
                  <c:v>152.99</c:v>
                </c:pt>
                <c:pt idx="359">
                  <c:v>156.19999999999999</c:v>
                </c:pt>
                <c:pt idx="360">
                  <c:v>149.05000000000001</c:v>
                </c:pt>
                <c:pt idx="361">
                  <c:v>154.55000000000001</c:v>
                </c:pt>
                <c:pt idx="362">
                  <c:v>154.1</c:v>
                </c:pt>
                <c:pt idx="363">
                  <c:v>157.94999999999999</c:v>
                </c:pt>
                <c:pt idx="364">
                  <c:v>149.69999999999999</c:v>
                </c:pt>
                <c:pt idx="365">
                  <c:v>154.09</c:v>
                </c:pt>
                <c:pt idx="366">
                  <c:v>149.35</c:v>
                </c:pt>
                <c:pt idx="367">
                  <c:v>140.5</c:v>
                </c:pt>
                <c:pt idx="368">
                  <c:v>138.12</c:v>
                </c:pt>
                <c:pt idx="369">
                  <c:v>136.75</c:v>
                </c:pt>
                <c:pt idx="370">
                  <c:v>134.80000000000001</c:v>
                </c:pt>
                <c:pt idx="371">
                  <c:v>128.78</c:v>
                </c:pt>
                <c:pt idx="372">
                  <c:v>128.94</c:v>
                </c:pt>
                <c:pt idx="373">
                  <c:v>130.05000000000001</c:v>
                </c:pt>
                <c:pt idx="374">
                  <c:v>127.9</c:v>
                </c:pt>
                <c:pt idx="375">
                  <c:v>128.72</c:v>
                </c:pt>
                <c:pt idx="376">
                  <c:v>122.85</c:v>
                </c:pt>
                <c:pt idx="377">
                  <c:v>123</c:v>
                </c:pt>
                <c:pt idx="378">
                  <c:v>136.75</c:v>
                </c:pt>
                <c:pt idx="379">
                  <c:v>134.41</c:v>
                </c:pt>
                <c:pt idx="380">
                  <c:v>132.5</c:v>
                </c:pt>
                <c:pt idx="381">
                  <c:v>124.19</c:v>
                </c:pt>
                <c:pt idx="382">
                  <c:v>122.2</c:v>
                </c:pt>
                <c:pt idx="383">
                  <c:v>119.69</c:v>
                </c:pt>
                <c:pt idx="384">
                  <c:v>120.5</c:v>
                </c:pt>
                <c:pt idx="385">
                  <c:v>116.02</c:v>
                </c:pt>
                <c:pt idx="386">
                  <c:v>119.1</c:v>
                </c:pt>
                <c:pt idx="387">
                  <c:v>118.49</c:v>
                </c:pt>
                <c:pt idx="388">
                  <c:v>123</c:v>
                </c:pt>
                <c:pt idx="389">
                  <c:v>125</c:v>
                </c:pt>
                <c:pt idx="390">
                  <c:v>118.95</c:v>
                </c:pt>
                <c:pt idx="391">
                  <c:v>116.9</c:v>
                </c:pt>
                <c:pt idx="392">
                  <c:v>119.45</c:v>
                </c:pt>
                <c:pt idx="393">
                  <c:v>116.93</c:v>
                </c:pt>
                <c:pt idx="394">
                  <c:v>116</c:v>
                </c:pt>
                <c:pt idx="395">
                  <c:v>117.85</c:v>
                </c:pt>
                <c:pt idx="396">
                  <c:v>117.4</c:v>
                </c:pt>
                <c:pt idx="397">
                  <c:v>120.34</c:v>
                </c:pt>
                <c:pt idx="398">
                  <c:v>122.5</c:v>
                </c:pt>
                <c:pt idx="399">
                  <c:v>121.95</c:v>
                </c:pt>
                <c:pt idx="400">
                  <c:v>122.2</c:v>
                </c:pt>
                <c:pt idx="401">
                  <c:v>123.47</c:v>
                </c:pt>
                <c:pt idx="402">
                  <c:v>126.86</c:v>
                </c:pt>
                <c:pt idx="403">
                  <c:v>126.7</c:v>
                </c:pt>
                <c:pt idx="404">
                  <c:v>125.94</c:v>
                </c:pt>
                <c:pt idx="405">
                  <c:v>125.9</c:v>
                </c:pt>
                <c:pt idx="406">
                  <c:v>132.5</c:v>
                </c:pt>
                <c:pt idx="407">
                  <c:v>129.65</c:v>
                </c:pt>
                <c:pt idx="408">
                  <c:v>133.57</c:v>
                </c:pt>
                <c:pt idx="409">
                  <c:v>133.02000000000001</c:v>
                </c:pt>
                <c:pt idx="410">
                  <c:v>132.6</c:v>
                </c:pt>
                <c:pt idx="411">
                  <c:v>135.5</c:v>
                </c:pt>
                <c:pt idx="412">
                  <c:v>132.41999999999999</c:v>
                </c:pt>
                <c:pt idx="413">
                  <c:v>130.5</c:v>
                </c:pt>
                <c:pt idx="414">
                  <c:v>137.12</c:v>
                </c:pt>
                <c:pt idx="415">
                  <c:v>143.99</c:v>
                </c:pt>
                <c:pt idx="416">
                  <c:v>149.13</c:v>
                </c:pt>
                <c:pt idx="417">
                  <c:v>147.19</c:v>
                </c:pt>
                <c:pt idx="418">
                  <c:v>144</c:v>
                </c:pt>
                <c:pt idx="419">
                  <c:v>135.56</c:v>
                </c:pt>
                <c:pt idx="420">
                  <c:v>137.06</c:v>
                </c:pt>
                <c:pt idx="421">
                  <c:v>145.97</c:v>
                </c:pt>
                <c:pt idx="422">
                  <c:v>138.57</c:v>
                </c:pt>
                <c:pt idx="423">
                  <c:v>139.81</c:v>
                </c:pt>
                <c:pt idx="424">
                  <c:v>141</c:v>
                </c:pt>
                <c:pt idx="425">
                  <c:v>142</c:v>
                </c:pt>
                <c:pt idx="426">
                  <c:v>142.33000000000001</c:v>
                </c:pt>
                <c:pt idx="427">
                  <c:v>141.5</c:v>
                </c:pt>
                <c:pt idx="428">
                  <c:v>142.58000000000001</c:v>
                </c:pt>
                <c:pt idx="429">
                  <c:v>144.4</c:v>
                </c:pt>
                <c:pt idx="430">
                  <c:v>144.38</c:v>
                </c:pt>
                <c:pt idx="431">
                  <c:v>143.72999999999999</c:v>
                </c:pt>
                <c:pt idx="432">
                  <c:v>150.69999999999999</c:v>
                </c:pt>
                <c:pt idx="433">
                  <c:v>145.65</c:v>
                </c:pt>
                <c:pt idx="434">
                  <c:v>145.09</c:v>
                </c:pt>
                <c:pt idx="435">
                  <c:v>144</c:v>
                </c:pt>
                <c:pt idx="436">
                  <c:v>144.08000000000001</c:v>
                </c:pt>
                <c:pt idx="437">
                  <c:v>137.72999999999999</c:v>
                </c:pt>
                <c:pt idx="438">
                  <c:v>136.76</c:v>
                </c:pt>
                <c:pt idx="439">
                  <c:v>141.01</c:v>
                </c:pt>
                <c:pt idx="440">
                  <c:v>144.96</c:v>
                </c:pt>
                <c:pt idx="441">
                  <c:v>146.87</c:v>
                </c:pt>
                <c:pt idx="442">
                  <c:v>136.47</c:v>
                </c:pt>
                <c:pt idx="443">
                  <c:v>137.99</c:v>
                </c:pt>
                <c:pt idx="444">
                  <c:v>142.38999999999999</c:v>
                </c:pt>
                <c:pt idx="445">
                  <c:v>144.80000000000001</c:v>
                </c:pt>
                <c:pt idx="446">
                  <c:v>141.01</c:v>
                </c:pt>
                <c:pt idx="447">
                  <c:v>143.6</c:v>
                </c:pt>
                <c:pt idx="448">
                  <c:v>149.94999999999999</c:v>
                </c:pt>
                <c:pt idx="449">
                  <c:v>148.80000000000001</c:v>
                </c:pt>
                <c:pt idx="450">
                  <c:v>152.15</c:v>
                </c:pt>
                <c:pt idx="451">
                  <c:v>158.63999999999999</c:v>
                </c:pt>
                <c:pt idx="452">
                  <c:v>162.61000000000001</c:v>
                </c:pt>
                <c:pt idx="453">
                  <c:v>170.5</c:v>
                </c:pt>
                <c:pt idx="454">
                  <c:v>167</c:v>
                </c:pt>
                <c:pt idx="455">
                  <c:v>161.32</c:v>
                </c:pt>
                <c:pt idx="456">
                  <c:v>152.5</c:v>
                </c:pt>
                <c:pt idx="457">
                  <c:v>153.71</c:v>
                </c:pt>
                <c:pt idx="458">
                  <c:v>153.19</c:v>
                </c:pt>
                <c:pt idx="459">
                  <c:v>153.16</c:v>
                </c:pt>
                <c:pt idx="460">
                  <c:v>151.79</c:v>
                </c:pt>
                <c:pt idx="461">
                  <c:v>161.29</c:v>
                </c:pt>
                <c:pt idx="462">
                  <c:v>163</c:v>
                </c:pt>
                <c:pt idx="463">
                  <c:v>155.4</c:v>
                </c:pt>
                <c:pt idx="464">
                  <c:v>151.12</c:v>
                </c:pt>
                <c:pt idx="465">
                  <c:v>153.58000000000001</c:v>
                </c:pt>
                <c:pt idx="466">
                  <c:v>159.15</c:v>
                </c:pt>
                <c:pt idx="467">
                  <c:v>161</c:v>
                </c:pt>
                <c:pt idx="468">
                  <c:v>159.19999999999999</c:v>
                </c:pt>
                <c:pt idx="469">
                  <c:v>162.82</c:v>
                </c:pt>
                <c:pt idx="470">
                  <c:v>163.33000000000001</c:v>
                </c:pt>
                <c:pt idx="471">
                  <c:v>159.80000000000001</c:v>
                </c:pt>
                <c:pt idx="472">
                  <c:v>159.04</c:v>
                </c:pt>
                <c:pt idx="473">
                  <c:v>154.63999999999999</c:v>
                </c:pt>
                <c:pt idx="474">
                  <c:v>156.71</c:v>
                </c:pt>
                <c:pt idx="475">
                  <c:v>151.9</c:v>
                </c:pt>
                <c:pt idx="476">
                  <c:v>154.56</c:v>
                </c:pt>
                <c:pt idx="477">
                  <c:v>152.29</c:v>
                </c:pt>
                <c:pt idx="478">
                  <c:v>149.61000000000001</c:v>
                </c:pt>
                <c:pt idx="479">
                  <c:v>158.6</c:v>
                </c:pt>
                <c:pt idx="480">
                  <c:v>159.12</c:v>
                </c:pt>
                <c:pt idx="481">
                  <c:v>162.57</c:v>
                </c:pt>
                <c:pt idx="482">
                  <c:v>161</c:v>
                </c:pt>
                <c:pt idx="483">
                  <c:v>166.31</c:v>
                </c:pt>
                <c:pt idx="484">
                  <c:v>163.61000000000001</c:v>
                </c:pt>
                <c:pt idx="485">
                  <c:v>198.89</c:v>
                </c:pt>
                <c:pt idx="486">
                  <c:v>204.5</c:v>
                </c:pt>
                <c:pt idx="487">
                  <c:v>215.1</c:v>
                </c:pt>
                <c:pt idx="488">
                  <c:v>230.5</c:v>
                </c:pt>
                <c:pt idx="489">
                  <c:v>231.51</c:v>
                </c:pt>
                <c:pt idx="490">
                  <c:v>229.09</c:v>
                </c:pt>
                <c:pt idx="491">
                  <c:v>232.83</c:v>
                </c:pt>
                <c:pt idx="492">
                  <c:v>250.89</c:v>
                </c:pt>
                <c:pt idx="493">
                  <c:v>245.5</c:v>
                </c:pt>
                <c:pt idx="494">
                  <c:v>216</c:v>
                </c:pt>
                <c:pt idx="495">
                  <c:v>234.23</c:v>
                </c:pt>
                <c:pt idx="496">
                  <c:v>227.91</c:v>
                </c:pt>
                <c:pt idx="497">
                  <c:v>229.96</c:v>
                </c:pt>
                <c:pt idx="498">
                  <c:v>224.71</c:v>
                </c:pt>
                <c:pt idx="499">
                  <c:v>229.35</c:v>
                </c:pt>
                <c:pt idx="500">
                  <c:v>232.15</c:v>
                </c:pt>
                <c:pt idx="501">
                  <c:v>231.87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2-4786-A415-9C2914A0D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183144"/>
        <c:axId val="381174520"/>
      </c:lineChart>
      <c:catAx>
        <c:axId val="38118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174520"/>
        <c:crosses val="autoZero"/>
        <c:auto val="1"/>
        <c:lblAlgn val="ctr"/>
        <c:lblOffset val="100"/>
        <c:noMultiLvlLbl val="0"/>
      </c:catAx>
      <c:valAx>
        <c:axId val="38117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18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  <a:r>
              <a:rPr lang="ru-RU" baseline="0"/>
              <a:t> логцены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0"/>
              <c:pt idx="0">
                <c:v>40189</c:v>
              </c:pt>
              <c:pt idx="1">
                <c:v>40196</c:v>
              </c:pt>
              <c:pt idx="2">
                <c:v>40203</c:v>
              </c:pt>
              <c:pt idx="3">
                <c:v>40210</c:v>
              </c:pt>
              <c:pt idx="4">
                <c:v>40217</c:v>
              </c:pt>
              <c:pt idx="5">
                <c:v>40224</c:v>
              </c:pt>
              <c:pt idx="6">
                <c:v>40231</c:v>
              </c:pt>
              <c:pt idx="7">
                <c:v>40238</c:v>
              </c:pt>
              <c:pt idx="8">
                <c:v>40245</c:v>
              </c:pt>
              <c:pt idx="9">
                <c:v>40252</c:v>
              </c:pt>
              <c:pt idx="10">
                <c:v>40259</c:v>
              </c:pt>
              <c:pt idx="11">
                <c:v>40266</c:v>
              </c:pt>
              <c:pt idx="12">
                <c:v>40273</c:v>
              </c:pt>
              <c:pt idx="13">
                <c:v>40280</c:v>
              </c:pt>
              <c:pt idx="14">
                <c:v>40287</c:v>
              </c:pt>
              <c:pt idx="15">
                <c:v>40294</c:v>
              </c:pt>
              <c:pt idx="16">
                <c:v>40301</c:v>
              </c:pt>
              <c:pt idx="17">
                <c:v>40308</c:v>
              </c:pt>
              <c:pt idx="18">
                <c:v>40315</c:v>
              </c:pt>
              <c:pt idx="19">
                <c:v>40322</c:v>
              </c:pt>
              <c:pt idx="20">
                <c:v>40329</c:v>
              </c:pt>
              <c:pt idx="21">
                <c:v>40336</c:v>
              </c:pt>
              <c:pt idx="22">
                <c:v>40343</c:v>
              </c:pt>
              <c:pt idx="23">
                <c:v>40350</c:v>
              </c:pt>
              <c:pt idx="24">
                <c:v>40357</c:v>
              </c:pt>
              <c:pt idx="25">
                <c:v>40364</c:v>
              </c:pt>
              <c:pt idx="26">
                <c:v>40371</c:v>
              </c:pt>
              <c:pt idx="27">
                <c:v>40378</c:v>
              </c:pt>
              <c:pt idx="28">
                <c:v>40385</c:v>
              </c:pt>
              <c:pt idx="29">
                <c:v>40392</c:v>
              </c:pt>
              <c:pt idx="30">
                <c:v>40399</c:v>
              </c:pt>
              <c:pt idx="31">
                <c:v>40406</c:v>
              </c:pt>
              <c:pt idx="32">
                <c:v>40413</c:v>
              </c:pt>
              <c:pt idx="33">
                <c:v>40420</c:v>
              </c:pt>
              <c:pt idx="34">
                <c:v>40427</c:v>
              </c:pt>
              <c:pt idx="35">
                <c:v>40434</c:v>
              </c:pt>
              <c:pt idx="36">
                <c:v>40441</c:v>
              </c:pt>
              <c:pt idx="37">
                <c:v>40448</c:v>
              </c:pt>
              <c:pt idx="38">
                <c:v>40455</c:v>
              </c:pt>
              <c:pt idx="39">
                <c:v>40462</c:v>
              </c:pt>
              <c:pt idx="40">
                <c:v>40469</c:v>
              </c:pt>
              <c:pt idx="41">
                <c:v>40476</c:v>
              </c:pt>
              <c:pt idx="42">
                <c:v>40483</c:v>
              </c:pt>
              <c:pt idx="43">
                <c:v>40490</c:v>
              </c:pt>
              <c:pt idx="44">
                <c:v>40497</c:v>
              </c:pt>
              <c:pt idx="45">
                <c:v>40504</c:v>
              </c:pt>
              <c:pt idx="46">
                <c:v>40511</c:v>
              </c:pt>
              <c:pt idx="47">
                <c:v>40518</c:v>
              </c:pt>
              <c:pt idx="48">
                <c:v>40525</c:v>
              </c:pt>
              <c:pt idx="49">
                <c:v>40532</c:v>
              </c:pt>
              <c:pt idx="50">
                <c:v>40539</c:v>
              </c:pt>
              <c:pt idx="51">
                <c:v>40553</c:v>
              </c:pt>
              <c:pt idx="52">
                <c:v>40560</c:v>
              </c:pt>
              <c:pt idx="53">
                <c:v>40567</c:v>
              </c:pt>
              <c:pt idx="54">
                <c:v>40574</c:v>
              </c:pt>
              <c:pt idx="55">
                <c:v>40581</c:v>
              </c:pt>
              <c:pt idx="56">
                <c:v>40588</c:v>
              </c:pt>
              <c:pt idx="57">
                <c:v>40595</c:v>
              </c:pt>
              <c:pt idx="58">
                <c:v>40602</c:v>
              </c:pt>
              <c:pt idx="59">
                <c:v>40609</c:v>
              </c:pt>
              <c:pt idx="60">
                <c:v>40616</c:v>
              </c:pt>
              <c:pt idx="61">
                <c:v>40623</c:v>
              </c:pt>
              <c:pt idx="62">
                <c:v>40630</c:v>
              </c:pt>
              <c:pt idx="63">
                <c:v>40637</c:v>
              </c:pt>
              <c:pt idx="64">
                <c:v>40644</c:v>
              </c:pt>
              <c:pt idx="65">
                <c:v>40651</c:v>
              </c:pt>
              <c:pt idx="66">
                <c:v>40658</c:v>
              </c:pt>
              <c:pt idx="67">
                <c:v>40665</c:v>
              </c:pt>
              <c:pt idx="68">
                <c:v>40672</c:v>
              </c:pt>
              <c:pt idx="69">
                <c:v>40679</c:v>
              </c:pt>
              <c:pt idx="70">
                <c:v>40686</c:v>
              </c:pt>
              <c:pt idx="71">
                <c:v>40693</c:v>
              </c:pt>
              <c:pt idx="72">
                <c:v>40700</c:v>
              </c:pt>
              <c:pt idx="73">
                <c:v>40707</c:v>
              </c:pt>
              <c:pt idx="74">
                <c:v>40714</c:v>
              </c:pt>
              <c:pt idx="75">
                <c:v>40721</c:v>
              </c:pt>
              <c:pt idx="76">
                <c:v>40728</c:v>
              </c:pt>
              <c:pt idx="77">
                <c:v>40735</c:v>
              </c:pt>
              <c:pt idx="78">
                <c:v>40742</c:v>
              </c:pt>
              <c:pt idx="79">
                <c:v>40749</c:v>
              </c:pt>
              <c:pt idx="80">
                <c:v>40756</c:v>
              </c:pt>
              <c:pt idx="81">
                <c:v>40763</c:v>
              </c:pt>
              <c:pt idx="82">
                <c:v>40770</c:v>
              </c:pt>
              <c:pt idx="83">
                <c:v>40777</c:v>
              </c:pt>
              <c:pt idx="84">
                <c:v>40784</c:v>
              </c:pt>
              <c:pt idx="85">
                <c:v>40791</c:v>
              </c:pt>
              <c:pt idx="86">
                <c:v>40798</c:v>
              </c:pt>
              <c:pt idx="87">
                <c:v>40805</c:v>
              </c:pt>
              <c:pt idx="88">
                <c:v>40812</c:v>
              </c:pt>
              <c:pt idx="89">
                <c:v>40819</c:v>
              </c:pt>
              <c:pt idx="90">
                <c:v>40826</c:v>
              </c:pt>
              <c:pt idx="91">
                <c:v>40833</c:v>
              </c:pt>
              <c:pt idx="92">
                <c:v>40840</c:v>
              </c:pt>
              <c:pt idx="93">
                <c:v>40847</c:v>
              </c:pt>
              <c:pt idx="94">
                <c:v>40854</c:v>
              </c:pt>
              <c:pt idx="95">
                <c:v>40861</c:v>
              </c:pt>
              <c:pt idx="96">
                <c:v>40868</c:v>
              </c:pt>
              <c:pt idx="97">
                <c:v>40875</c:v>
              </c:pt>
              <c:pt idx="98">
                <c:v>40882</c:v>
              </c:pt>
              <c:pt idx="99">
                <c:v>40889</c:v>
              </c:pt>
              <c:pt idx="100">
                <c:v>40896</c:v>
              </c:pt>
              <c:pt idx="101">
                <c:v>40903</c:v>
              </c:pt>
              <c:pt idx="102">
                <c:v>40910</c:v>
              </c:pt>
              <c:pt idx="103">
                <c:v>40917</c:v>
              </c:pt>
              <c:pt idx="104">
                <c:v>40924</c:v>
              </c:pt>
              <c:pt idx="105">
                <c:v>40931</c:v>
              </c:pt>
              <c:pt idx="106">
                <c:v>40938</c:v>
              </c:pt>
              <c:pt idx="107">
                <c:v>40945</c:v>
              </c:pt>
              <c:pt idx="108">
                <c:v>40952</c:v>
              </c:pt>
              <c:pt idx="109">
                <c:v>40959</c:v>
              </c:pt>
              <c:pt idx="110">
                <c:v>40966</c:v>
              </c:pt>
              <c:pt idx="111">
                <c:v>40973</c:v>
              </c:pt>
              <c:pt idx="112">
                <c:v>40980</c:v>
              </c:pt>
              <c:pt idx="113">
                <c:v>40987</c:v>
              </c:pt>
              <c:pt idx="114">
                <c:v>40994</c:v>
              </c:pt>
              <c:pt idx="115">
                <c:v>41001</c:v>
              </c:pt>
              <c:pt idx="116">
                <c:v>41008</c:v>
              </c:pt>
              <c:pt idx="117">
                <c:v>41015</c:v>
              </c:pt>
              <c:pt idx="118">
                <c:v>41022</c:v>
              </c:pt>
              <c:pt idx="119">
                <c:v>41029</c:v>
              </c:pt>
              <c:pt idx="120">
                <c:v>41036</c:v>
              </c:pt>
              <c:pt idx="121">
                <c:v>41043</c:v>
              </c:pt>
              <c:pt idx="122">
                <c:v>41050</c:v>
              </c:pt>
              <c:pt idx="123">
                <c:v>41057</c:v>
              </c:pt>
              <c:pt idx="124">
                <c:v>41064</c:v>
              </c:pt>
              <c:pt idx="125">
                <c:v>41071</c:v>
              </c:pt>
              <c:pt idx="126">
                <c:v>41078</c:v>
              </c:pt>
              <c:pt idx="127">
                <c:v>41085</c:v>
              </c:pt>
              <c:pt idx="128">
                <c:v>41092</c:v>
              </c:pt>
              <c:pt idx="129">
                <c:v>41099</c:v>
              </c:pt>
              <c:pt idx="130">
                <c:v>41106</c:v>
              </c:pt>
              <c:pt idx="131">
                <c:v>41113</c:v>
              </c:pt>
              <c:pt idx="132">
                <c:v>41120</c:v>
              </c:pt>
              <c:pt idx="133">
                <c:v>41127</c:v>
              </c:pt>
              <c:pt idx="134">
                <c:v>41134</c:v>
              </c:pt>
              <c:pt idx="135">
                <c:v>41141</c:v>
              </c:pt>
              <c:pt idx="136">
                <c:v>41148</c:v>
              </c:pt>
              <c:pt idx="137">
                <c:v>41155</c:v>
              </c:pt>
              <c:pt idx="138">
                <c:v>41162</c:v>
              </c:pt>
              <c:pt idx="139">
                <c:v>41169</c:v>
              </c:pt>
              <c:pt idx="140">
                <c:v>41176</c:v>
              </c:pt>
              <c:pt idx="141">
                <c:v>41183</c:v>
              </c:pt>
              <c:pt idx="142">
                <c:v>41190</c:v>
              </c:pt>
              <c:pt idx="143">
                <c:v>41197</c:v>
              </c:pt>
              <c:pt idx="144">
                <c:v>41204</c:v>
              </c:pt>
              <c:pt idx="145">
                <c:v>41211</c:v>
              </c:pt>
              <c:pt idx="146">
                <c:v>41218</c:v>
              </c:pt>
              <c:pt idx="147">
                <c:v>41225</c:v>
              </c:pt>
              <c:pt idx="148">
                <c:v>41232</c:v>
              </c:pt>
              <c:pt idx="149">
                <c:v>41239</c:v>
              </c:pt>
              <c:pt idx="150">
                <c:v>41246</c:v>
              </c:pt>
              <c:pt idx="151">
                <c:v>41253</c:v>
              </c:pt>
              <c:pt idx="152">
                <c:v>41260</c:v>
              </c:pt>
              <c:pt idx="153">
                <c:v>41267</c:v>
              </c:pt>
              <c:pt idx="154">
                <c:v>41281</c:v>
              </c:pt>
              <c:pt idx="155">
                <c:v>41288</c:v>
              </c:pt>
              <c:pt idx="156">
                <c:v>41295</c:v>
              </c:pt>
              <c:pt idx="157">
                <c:v>41302</c:v>
              </c:pt>
              <c:pt idx="158">
                <c:v>41309</c:v>
              </c:pt>
              <c:pt idx="159">
                <c:v>41316</c:v>
              </c:pt>
              <c:pt idx="160">
                <c:v>41323</c:v>
              </c:pt>
              <c:pt idx="161">
                <c:v>41330</c:v>
              </c:pt>
              <c:pt idx="162">
                <c:v>41337</c:v>
              </c:pt>
              <c:pt idx="163">
                <c:v>41344</c:v>
              </c:pt>
              <c:pt idx="164">
                <c:v>41351</c:v>
              </c:pt>
              <c:pt idx="165">
                <c:v>41358</c:v>
              </c:pt>
              <c:pt idx="166">
                <c:v>41365</c:v>
              </c:pt>
              <c:pt idx="167">
                <c:v>41372</c:v>
              </c:pt>
              <c:pt idx="168">
                <c:v>41379</c:v>
              </c:pt>
              <c:pt idx="169">
                <c:v>41386</c:v>
              </c:pt>
              <c:pt idx="170">
                <c:v>41393</c:v>
              </c:pt>
              <c:pt idx="171">
                <c:v>41400</c:v>
              </c:pt>
              <c:pt idx="172">
                <c:v>41407</c:v>
              </c:pt>
              <c:pt idx="173">
                <c:v>41414</c:v>
              </c:pt>
              <c:pt idx="174">
                <c:v>41421</c:v>
              </c:pt>
              <c:pt idx="175">
                <c:v>41428</c:v>
              </c:pt>
              <c:pt idx="176">
                <c:v>41435</c:v>
              </c:pt>
              <c:pt idx="177">
                <c:v>41442</c:v>
              </c:pt>
              <c:pt idx="178">
                <c:v>41449</c:v>
              </c:pt>
              <c:pt idx="179">
                <c:v>41456</c:v>
              </c:pt>
              <c:pt idx="180">
                <c:v>41463</c:v>
              </c:pt>
              <c:pt idx="181">
                <c:v>41470</c:v>
              </c:pt>
              <c:pt idx="182">
                <c:v>41477</c:v>
              </c:pt>
              <c:pt idx="183">
                <c:v>41484</c:v>
              </c:pt>
              <c:pt idx="184">
                <c:v>41491</c:v>
              </c:pt>
              <c:pt idx="185">
                <c:v>41498</c:v>
              </c:pt>
              <c:pt idx="186">
                <c:v>41505</c:v>
              </c:pt>
              <c:pt idx="187">
                <c:v>41512</c:v>
              </c:pt>
              <c:pt idx="188">
                <c:v>41519</c:v>
              </c:pt>
              <c:pt idx="189">
                <c:v>41526</c:v>
              </c:pt>
              <c:pt idx="190">
                <c:v>41533</c:v>
              </c:pt>
              <c:pt idx="191">
                <c:v>41540</c:v>
              </c:pt>
              <c:pt idx="192">
                <c:v>41547</c:v>
              </c:pt>
              <c:pt idx="193">
                <c:v>41554</c:v>
              </c:pt>
              <c:pt idx="194">
                <c:v>41561</c:v>
              </c:pt>
              <c:pt idx="195">
                <c:v>41568</c:v>
              </c:pt>
              <c:pt idx="196">
                <c:v>41575</c:v>
              </c:pt>
              <c:pt idx="197">
                <c:v>41582</c:v>
              </c:pt>
              <c:pt idx="198">
                <c:v>41589</c:v>
              </c:pt>
              <c:pt idx="199">
                <c:v>41596</c:v>
              </c:pt>
              <c:pt idx="200">
                <c:v>41603</c:v>
              </c:pt>
              <c:pt idx="201">
                <c:v>41610</c:v>
              </c:pt>
              <c:pt idx="202">
                <c:v>41617</c:v>
              </c:pt>
              <c:pt idx="203">
                <c:v>41624</c:v>
              </c:pt>
              <c:pt idx="204">
                <c:v>41631</c:v>
              </c:pt>
              <c:pt idx="205">
                <c:v>41638</c:v>
              </c:pt>
              <c:pt idx="206">
                <c:v>41645</c:v>
              </c:pt>
              <c:pt idx="207">
                <c:v>41652</c:v>
              </c:pt>
              <c:pt idx="208">
                <c:v>41659</c:v>
              </c:pt>
              <c:pt idx="209">
                <c:v>41666</c:v>
              </c:pt>
              <c:pt idx="210">
                <c:v>41673</c:v>
              </c:pt>
              <c:pt idx="211">
                <c:v>41680</c:v>
              </c:pt>
              <c:pt idx="212">
                <c:v>41687</c:v>
              </c:pt>
              <c:pt idx="213">
                <c:v>41694</c:v>
              </c:pt>
              <c:pt idx="214">
                <c:v>41701</c:v>
              </c:pt>
              <c:pt idx="215">
                <c:v>41708</c:v>
              </c:pt>
              <c:pt idx="216">
                <c:v>41715</c:v>
              </c:pt>
              <c:pt idx="217">
                <c:v>41722</c:v>
              </c:pt>
              <c:pt idx="218">
                <c:v>41729</c:v>
              </c:pt>
              <c:pt idx="219">
                <c:v>41736</c:v>
              </c:pt>
              <c:pt idx="220">
                <c:v>41743</c:v>
              </c:pt>
              <c:pt idx="221">
                <c:v>41750</c:v>
              </c:pt>
              <c:pt idx="222">
                <c:v>41757</c:v>
              </c:pt>
              <c:pt idx="223">
                <c:v>41764</c:v>
              </c:pt>
              <c:pt idx="224">
                <c:v>41771</c:v>
              </c:pt>
              <c:pt idx="225">
                <c:v>41778</c:v>
              </c:pt>
              <c:pt idx="226">
                <c:v>41785</c:v>
              </c:pt>
              <c:pt idx="227">
                <c:v>41792</c:v>
              </c:pt>
              <c:pt idx="228">
                <c:v>41799</c:v>
              </c:pt>
              <c:pt idx="229">
                <c:v>41806</c:v>
              </c:pt>
              <c:pt idx="230">
                <c:v>41813</c:v>
              </c:pt>
              <c:pt idx="231">
                <c:v>41820</c:v>
              </c:pt>
              <c:pt idx="232">
                <c:v>41827</c:v>
              </c:pt>
              <c:pt idx="233">
                <c:v>41834</c:v>
              </c:pt>
              <c:pt idx="234">
                <c:v>41841</c:v>
              </c:pt>
              <c:pt idx="235">
                <c:v>41848</c:v>
              </c:pt>
              <c:pt idx="236">
                <c:v>41855</c:v>
              </c:pt>
              <c:pt idx="237">
                <c:v>41862</c:v>
              </c:pt>
              <c:pt idx="238">
                <c:v>41869</c:v>
              </c:pt>
              <c:pt idx="239">
                <c:v>41876</c:v>
              </c:pt>
              <c:pt idx="240">
                <c:v>41883</c:v>
              </c:pt>
              <c:pt idx="241">
                <c:v>41890</c:v>
              </c:pt>
              <c:pt idx="242">
                <c:v>41897</c:v>
              </c:pt>
              <c:pt idx="243">
                <c:v>41904</c:v>
              </c:pt>
              <c:pt idx="244">
                <c:v>41911</c:v>
              </c:pt>
              <c:pt idx="245">
                <c:v>41918</c:v>
              </c:pt>
              <c:pt idx="246">
                <c:v>41925</c:v>
              </c:pt>
              <c:pt idx="247">
                <c:v>41932</c:v>
              </c:pt>
              <c:pt idx="248">
                <c:v>41939</c:v>
              </c:pt>
              <c:pt idx="249">
                <c:v>41946</c:v>
              </c:pt>
              <c:pt idx="250">
                <c:v>41953</c:v>
              </c:pt>
              <c:pt idx="251">
                <c:v>41960</c:v>
              </c:pt>
              <c:pt idx="252">
                <c:v>41967</c:v>
              </c:pt>
              <c:pt idx="253">
                <c:v>41974</c:v>
              </c:pt>
              <c:pt idx="254">
                <c:v>41981</c:v>
              </c:pt>
              <c:pt idx="255">
                <c:v>41988</c:v>
              </c:pt>
              <c:pt idx="256">
                <c:v>41995</c:v>
              </c:pt>
              <c:pt idx="257">
                <c:v>42002</c:v>
              </c:pt>
              <c:pt idx="258">
                <c:v>42009</c:v>
              </c:pt>
              <c:pt idx="259">
                <c:v>42016</c:v>
              </c:pt>
              <c:pt idx="260">
                <c:v>42023</c:v>
              </c:pt>
              <c:pt idx="261">
                <c:v>42030</c:v>
              </c:pt>
              <c:pt idx="262">
                <c:v>42037</c:v>
              </c:pt>
              <c:pt idx="263">
                <c:v>42044</c:v>
              </c:pt>
              <c:pt idx="264">
                <c:v>42051</c:v>
              </c:pt>
              <c:pt idx="265">
                <c:v>42058</c:v>
              </c:pt>
              <c:pt idx="266">
                <c:v>42065</c:v>
              </c:pt>
              <c:pt idx="267">
                <c:v>42072</c:v>
              </c:pt>
              <c:pt idx="268">
                <c:v>42079</c:v>
              </c:pt>
              <c:pt idx="269">
                <c:v>42086</c:v>
              </c:pt>
              <c:pt idx="270">
                <c:v>42093</c:v>
              </c:pt>
              <c:pt idx="271">
                <c:v>42100</c:v>
              </c:pt>
              <c:pt idx="272">
                <c:v>42107</c:v>
              </c:pt>
              <c:pt idx="273">
                <c:v>42114</c:v>
              </c:pt>
              <c:pt idx="274">
                <c:v>42121</c:v>
              </c:pt>
              <c:pt idx="275">
                <c:v>42128</c:v>
              </c:pt>
              <c:pt idx="276">
                <c:v>42135</c:v>
              </c:pt>
              <c:pt idx="277">
                <c:v>42142</c:v>
              </c:pt>
              <c:pt idx="278">
                <c:v>42149</c:v>
              </c:pt>
              <c:pt idx="279">
                <c:v>42156</c:v>
              </c:pt>
              <c:pt idx="280">
                <c:v>42163</c:v>
              </c:pt>
              <c:pt idx="281">
                <c:v>42170</c:v>
              </c:pt>
              <c:pt idx="282">
                <c:v>42177</c:v>
              </c:pt>
              <c:pt idx="283">
                <c:v>42184</c:v>
              </c:pt>
              <c:pt idx="284">
                <c:v>42191</c:v>
              </c:pt>
              <c:pt idx="285">
                <c:v>42198</c:v>
              </c:pt>
              <c:pt idx="286">
                <c:v>42205</c:v>
              </c:pt>
              <c:pt idx="287">
                <c:v>42212</c:v>
              </c:pt>
              <c:pt idx="288">
                <c:v>42219</c:v>
              </c:pt>
              <c:pt idx="289">
                <c:v>42226</c:v>
              </c:pt>
              <c:pt idx="290">
                <c:v>42233</c:v>
              </c:pt>
              <c:pt idx="291">
                <c:v>42240</c:v>
              </c:pt>
              <c:pt idx="292">
                <c:v>42247</c:v>
              </c:pt>
              <c:pt idx="293">
                <c:v>42254</c:v>
              </c:pt>
              <c:pt idx="294">
                <c:v>42261</c:v>
              </c:pt>
              <c:pt idx="295">
                <c:v>42268</c:v>
              </c:pt>
              <c:pt idx="296">
                <c:v>42275</c:v>
              </c:pt>
              <c:pt idx="297">
                <c:v>42282</c:v>
              </c:pt>
              <c:pt idx="298">
                <c:v>42289</c:v>
              </c:pt>
              <c:pt idx="299">
                <c:v>42296</c:v>
              </c:pt>
              <c:pt idx="300">
                <c:v>42303</c:v>
              </c:pt>
              <c:pt idx="301">
                <c:v>42310</c:v>
              </c:pt>
              <c:pt idx="302">
                <c:v>42317</c:v>
              </c:pt>
              <c:pt idx="303">
                <c:v>42324</c:v>
              </c:pt>
              <c:pt idx="304">
                <c:v>42331</c:v>
              </c:pt>
              <c:pt idx="305">
                <c:v>42338</c:v>
              </c:pt>
              <c:pt idx="306">
                <c:v>42345</c:v>
              </c:pt>
              <c:pt idx="307">
                <c:v>42352</c:v>
              </c:pt>
              <c:pt idx="308">
                <c:v>42359</c:v>
              </c:pt>
              <c:pt idx="309">
                <c:v>42366</c:v>
              </c:pt>
              <c:pt idx="310">
                <c:v>42373</c:v>
              </c:pt>
              <c:pt idx="311">
                <c:v>42380</c:v>
              </c:pt>
              <c:pt idx="312">
                <c:v>42387</c:v>
              </c:pt>
              <c:pt idx="313">
                <c:v>42394</c:v>
              </c:pt>
              <c:pt idx="314">
                <c:v>42401</c:v>
              </c:pt>
              <c:pt idx="315">
                <c:v>42408</c:v>
              </c:pt>
              <c:pt idx="316">
                <c:v>42415</c:v>
              </c:pt>
              <c:pt idx="317">
                <c:v>42422</c:v>
              </c:pt>
              <c:pt idx="318">
                <c:v>42429</c:v>
              </c:pt>
              <c:pt idx="319">
                <c:v>42436</c:v>
              </c:pt>
              <c:pt idx="320">
                <c:v>42443</c:v>
              </c:pt>
              <c:pt idx="321">
                <c:v>42450</c:v>
              </c:pt>
              <c:pt idx="322">
                <c:v>42457</c:v>
              </c:pt>
              <c:pt idx="323">
                <c:v>42464</c:v>
              </c:pt>
              <c:pt idx="324">
                <c:v>42471</c:v>
              </c:pt>
              <c:pt idx="325">
                <c:v>42478</c:v>
              </c:pt>
              <c:pt idx="326">
                <c:v>42485</c:v>
              </c:pt>
              <c:pt idx="327">
                <c:v>42492</c:v>
              </c:pt>
              <c:pt idx="328">
                <c:v>42499</c:v>
              </c:pt>
              <c:pt idx="329">
                <c:v>42506</c:v>
              </c:pt>
              <c:pt idx="330">
                <c:v>42513</c:v>
              </c:pt>
              <c:pt idx="331">
                <c:v>42520</c:v>
              </c:pt>
              <c:pt idx="332">
                <c:v>42527</c:v>
              </c:pt>
              <c:pt idx="333">
                <c:v>42534</c:v>
              </c:pt>
              <c:pt idx="334">
                <c:v>42541</c:v>
              </c:pt>
              <c:pt idx="335">
                <c:v>42548</c:v>
              </c:pt>
              <c:pt idx="336">
                <c:v>42555</c:v>
              </c:pt>
              <c:pt idx="337">
                <c:v>42562</c:v>
              </c:pt>
              <c:pt idx="338">
                <c:v>42569</c:v>
              </c:pt>
              <c:pt idx="339">
                <c:v>42576</c:v>
              </c:pt>
              <c:pt idx="340">
                <c:v>42583</c:v>
              </c:pt>
              <c:pt idx="341">
                <c:v>42590</c:v>
              </c:pt>
              <c:pt idx="342">
                <c:v>42597</c:v>
              </c:pt>
              <c:pt idx="343">
                <c:v>42604</c:v>
              </c:pt>
              <c:pt idx="344">
                <c:v>42611</c:v>
              </c:pt>
              <c:pt idx="345">
                <c:v>42618</c:v>
              </c:pt>
              <c:pt idx="346">
                <c:v>42625</c:v>
              </c:pt>
              <c:pt idx="347">
                <c:v>42632</c:v>
              </c:pt>
              <c:pt idx="348">
                <c:v>42639</c:v>
              </c:pt>
              <c:pt idx="349">
                <c:v>42646</c:v>
              </c:pt>
              <c:pt idx="350">
                <c:v>42653</c:v>
              </c:pt>
              <c:pt idx="351">
                <c:v>42660</c:v>
              </c:pt>
              <c:pt idx="352">
                <c:v>42667</c:v>
              </c:pt>
              <c:pt idx="353">
                <c:v>42674</c:v>
              </c:pt>
              <c:pt idx="354">
                <c:v>42681</c:v>
              </c:pt>
              <c:pt idx="355">
                <c:v>42688</c:v>
              </c:pt>
              <c:pt idx="356">
                <c:v>42695</c:v>
              </c:pt>
              <c:pt idx="357">
                <c:v>42702</c:v>
              </c:pt>
              <c:pt idx="358">
                <c:v>42709</c:v>
              </c:pt>
              <c:pt idx="359">
                <c:v>42716</c:v>
              </c:pt>
              <c:pt idx="360">
                <c:v>42723</c:v>
              </c:pt>
              <c:pt idx="361">
                <c:v>42730</c:v>
              </c:pt>
              <c:pt idx="362">
                <c:v>42737</c:v>
              </c:pt>
              <c:pt idx="363">
                <c:v>42744</c:v>
              </c:pt>
              <c:pt idx="364">
                <c:v>42751</c:v>
              </c:pt>
              <c:pt idx="365">
                <c:v>42758</c:v>
              </c:pt>
              <c:pt idx="366">
                <c:v>42765</c:v>
              </c:pt>
              <c:pt idx="367">
                <c:v>42772</c:v>
              </c:pt>
              <c:pt idx="368">
                <c:v>42779</c:v>
              </c:pt>
              <c:pt idx="369">
                <c:v>42786</c:v>
              </c:pt>
              <c:pt idx="370">
                <c:v>42793</c:v>
              </c:pt>
              <c:pt idx="371">
                <c:v>42800</c:v>
              </c:pt>
              <c:pt idx="372">
                <c:v>42807</c:v>
              </c:pt>
              <c:pt idx="373">
                <c:v>42814</c:v>
              </c:pt>
              <c:pt idx="374">
                <c:v>42821</c:v>
              </c:pt>
              <c:pt idx="375">
                <c:v>42828</c:v>
              </c:pt>
              <c:pt idx="376">
                <c:v>42835</c:v>
              </c:pt>
              <c:pt idx="377">
                <c:v>42842</c:v>
              </c:pt>
              <c:pt idx="378">
                <c:v>42849</c:v>
              </c:pt>
              <c:pt idx="379">
                <c:v>42856</c:v>
              </c:pt>
              <c:pt idx="380">
                <c:v>42863</c:v>
              </c:pt>
              <c:pt idx="381">
                <c:v>42870</c:v>
              </c:pt>
              <c:pt idx="382">
                <c:v>42877</c:v>
              </c:pt>
              <c:pt idx="383">
                <c:v>42884</c:v>
              </c:pt>
              <c:pt idx="384">
                <c:v>42891</c:v>
              </c:pt>
              <c:pt idx="385">
                <c:v>42898</c:v>
              </c:pt>
              <c:pt idx="386">
                <c:v>42905</c:v>
              </c:pt>
              <c:pt idx="387">
                <c:v>42912</c:v>
              </c:pt>
              <c:pt idx="388">
                <c:v>42919</c:v>
              </c:pt>
              <c:pt idx="389">
                <c:v>42926</c:v>
              </c:pt>
              <c:pt idx="390">
                <c:v>42933</c:v>
              </c:pt>
              <c:pt idx="391">
                <c:v>42940</c:v>
              </c:pt>
              <c:pt idx="392">
                <c:v>42947</c:v>
              </c:pt>
              <c:pt idx="393">
                <c:v>42954</c:v>
              </c:pt>
              <c:pt idx="394">
                <c:v>42961</c:v>
              </c:pt>
              <c:pt idx="395">
                <c:v>42968</c:v>
              </c:pt>
              <c:pt idx="396">
                <c:v>42975</c:v>
              </c:pt>
              <c:pt idx="397">
                <c:v>42982</c:v>
              </c:pt>
              <c:pt idx="398">
                <c:v>42989</c:v>
              </c:pt>
              <c:pt idx="399">
                <c:v>42996</c:v>
              </c:pt>
              <c:pt idx="400">
                <c:v>43003</c:v>
              </c:pt>
              <c:pt idx="401">
                <c:v>43010</c:v>
              </c:pt>
              <c:pt idx="402">
                <c:v>43017</c:v>
              </c:pt>
              <c:pt idx="403">
                <c:v>43024</c:v>
              </c:pt>
              <c:pt idx="404">
                <c:v>43031</c:v>
              </c:pt>
              <c:pt idx="405">
                <c:v>43038</c:v>
              </c:pt>
              <c:pt idx="406">
                <c:v>43045</c:v>
              </c:pt>
              <c:pt idx="407">
                <c:v>43052</c:v>
              </c:pt>
              <c:pt idx="408">
                <c:v>43059</c:v>
              </c:pt>
              <c:pt idx="409">
                <c:v>43066</c:v>
              </c:pt>
              <c:pt idx="410">
                <c:v>43073</c:v>
              </c:pt>
              <c:pt idx="411">
                <c:v>43080</c:v>
              </c:pt>
              <c:pt idx="412">
                <c:v>43087</c:v>
              </c:pt>
              <c:pt idx="413">
                <c:v>43094</c:v>
              </c:pt>
              <c:pt idx="414">
                <c:v>43101</c:v>
              </c:pt>
              <c:pt idx="415">
                <c:v>43108</c:v>
              </c:pt>
              <c:pt idx="416">
                <c:v>43115</c:v>
              </c:pt>
              <c:pt idx="417">
                <c:v>43122</c:v>
              </c:pt>
              <c:pt idx="418">
                <c:v>43129</c:v>
              </c:pt>
              <c:pt idx="419">
                <c:v>43136</c:v>
              </c:pt>
              <c:pt idx="420">
                <c:v>43143</c:v>
              </c:pt>
              <c:pt idx="421">
                <c:v>43150</c:v>
              </c:pt>
              <c:pt idx="422">
                <c:v>43157</c:v>
              </c:pt>
              <c:pt idx="423">
                <c:v>43164</c:v>
              </c:pt>
              <c:pt idx="424">
                <c:v>43171</c:v>
              </c:pt>
              <c:pt idx="425">
                <c:v>43178</c:v>
              </c:pt>
              <c:pt idx="426">
                <c:v>43185</c:v>
              </c:pt>
              <c:pt idx="427">
                <c:v>43192</c:v>
              </c:pt>
              <c:pt idx="428">
                <c:v>43199</c:v>
              </c:pt>
              <c:pt idx="429">
                <c:v>43206</c:v>
              </c:pt>
              <c:pt idx="430">
                <c:v>43213</c:v>
              </c:pt>
              <c:pt idx="431">
                <c:v>43220</c:v>
              </c:pt>
              <c:pt idx="432">
                <c:v>43227</c:v>
              </c:pt>
              <c:pt idx="433">
                <c:v>43234</c:v>
              </c:pt>
              <c:pt idx="434">
                <c:v>43241</c:v>
              </c:pt>
              <c:pt idx="435">
                <c:v>43248</c:v>
              </c:pt>
              <c:pt idx="436">
                <c:v>43255</c:v>
              </c:pt>
              <c:pt idx="437">
                <c:v>43262</c:v>
              </c:pt>
              <c:pt idx="438">
                <c:v>43269</c:v>
              </c:pt>
              <c:pt idx="439">
                <c:v>43276</c:v>
              </c:pt>
              <c:pt idx="440">
                <c:v>43283</c:v>
              </c:pt>
              <c:pt idx="441">
                <c:v>43290</c:v>
              </c:pt>
              <c:pt idx="442">
                <c:v>43297</c:v>
              </c:pt>
              <c:pt idx="443">
                <c:v>43304</c:v>
              </c:pt>
              <c:pt idx="444">
                <c:v>43311</c:v>
              </c:pt>
              <c:pt idx="445">
                <c:v>43318</c:v>
              </c:pt>
              <c:pt idx="446">
                <c:v>43325</c:v>
              </c:pt>
              <c:pt idx="447">
                <c:v>43332</c:v>
              </c:pt>
              <c:pt idx="448">
                <c:v>43339</c:v>
              </c:pt>
              <c:pt idx="449">
                <c:v>43346</c:v>
              </c:pt>
              <c:pt idx="450">
                <c:v>43353</c:v>
              </c:pt>
              <c:pt idx="451">
                <c:v>43360</c:v>
              </c:pt>
              <c:pt idx="452">
                <c:v>43367</c:v>
              </c:pt>
              <c:pt idx="453">
                <c:v>43374</c:v>
              </c:pt>
              <c:pt idx="454">
                <c:v>43381</c:v>
              </c:pt>
              <c:pt idx="455">
                <c:v>43388</c:v>
              </c:pt>
              <c:pt idx="456">
                <c:v>43395</c:v>
              </c:pt>
              <c:pt idx="457">
                <c:v>43402</c:v>
              </c:pt>
              <c:pt idx="458">
                <c:v>43409</c:v>
              </c:pt>
              <c:pt idx="459">
                <c:v>43416</c:v>
              </c:pt>
              <c:pt idx="460">
                <c:v>43423</c:v>
              </c:pt>
              <c:pt idx="461">
                <c:v>43430</c:v>
              </c:pt>
              <c:pt idx="462">
                <c:v>43437</c:v>
              </c:pt>
              <c:pt idx="463">
                <c:v>43444</c:v>
              </c:pt>
              <c:pt idx="464">
                <c:v>43451</c:v>
              </c:pt>
              <c:pt idx="465">
                <c:v>43458</c:v>
              </c:pt>
              <c:pt idx="466">
                <c:v>43465</c:v>
              </c:pt>
              <c:pt idx="467">
                <c:v>43472</c:v>
              </c:pt>
              <c:pt idx="468">
                <c:v>43479</c:v>
              </c:pt>
              <c:pt idx="469">
                <c:v>43486</c:v>
              </c:pt>
              <c:pt idx="470">
                <c:v>43493</c:v>
              </c:pt>
              <c:pt idx="471">
                <c:v>43500</c:v>
              </c:pt>
              <c:pt idx="472">
                <c:v>43507</c:v>
              </c:pt>
              <c:pt idx="473">
                <c:v>43514</c:v>
              </c:pt>
              <c:pt idx="474">
                <c:v>43521</c:v>
              </c:pt>
              <c:pt idx="475">
                <c:v>43528</c:v>
              </c:pt>
              <c:pt idx="476">
                <c:v>43535</c:v>
              </c:pt>
              <c:pt idx="477">
                <c:v>43542</c:v>
              </c:pt>
              <c:pt idx="478">
                <c:v>43549</c:v>
              </c:pt>
              <c:pt idx="479">
                <c:v>43556</c:v>
              </c:pt>
              <c:pt idx="480">
                <c:v>43563</c:v>
              </c:pt>
              <c:pt idx="481">
                <c:v>43570</c:v>
              </c:pt>
              <c:pt idx="482">
                <c:v>43577</c:v>
              </c:pt>
              <c:pt idx="483">
                <c:v>43584</c:v>
              </c:pt>
              <c:pt idx="484">
                <c:v>43591</c:v>
              </c:pt>
              <c:pt idx="485">
                <c:v>43598</c:v>
              </c:pt>
              <c:pt idx="486">
                <c:v>43605</c:v>
              </c:pt>
              <c:pt idx="487">
                <c:v>43612</c:v>
              </c:pt>
              <c:pt idx="488">
                <c:v>43619</c:v>
              </c:pt>
              <c:pt idx="489">
                <c:v>43626</c:v>
              </c:pt>
              <c:pt idx="490">
                <c:v>43633</c:v>
              </c:pt>
              <c:pt idx="491">
                <c:v>43640</c:v>
              </c:pt>
              <c:pt idx="492">
                <c:v>43647</c:v>
              </c:pt>
              <c:pt idx="493">
                <c:v>43654</c:v>
              </c:pt>
              <c:pt idx="494">
                <c:v>43661</c:v>
              </c:pt>
              <c:pt idx="495">
                <c:v>43668</c:v>
              </c:pt>
              <c:pt idx="496">
                <c:v>43675</c:v>
              </c:pt>
              <c:pt idx="497">
                <c:v>43682</c:v>
              </c:pt>
              <c:pt idx="498">
                <c:v>43689</c:v>
              </c:pt>
              <c:pt idx="499">
                <c:v>43696</c:v>
              </c:pt>
            </c:numLit>
          </c:xVal>
          <c:yVal>
            <c:numLit>
              <c:formatCode>General</c:formatCode>
              <c:ptCount val="500"/>
              <c:pt idx="0">
                <c:v>-1.8895494906045585E-2</c:v>
              </c:pt>
              <c:pt idx="1">
                <c:v>2.1840671479878893E-2</c:v>
              </c:pt>
              <c:pt idx="2">
                <c:v>-6.2060727740822941E-2</c:v>
              </c:pt>
              <c:pt idx="3">
                <c:v>-3.7897723003008643E-2</c:v>
              </c:pt>
              <c:pt idx="4">
                <c:v>-1.0429195490538667E-2</c:v>
              </c:pt>
              <c:pt idx="5">
                <c:v>-3.6924500892931533E-2</c:v>
              </c:pt>
              <c:pt idx="6">
                <c:v>0.13353139262452274</c:v>
              </c:pt>
              <c:pt idx="7">
                <c:v>2.1555003561830155E-2</c:v>
              </c:pt>
              <c:pt idx="8">
                <c:v>-1.1968077818503176E-2</c:v>
              </c:pt>
              <c:pt idx="9">
                <c:v>-3.9856990046082785E-2</c:v>
              </c:pt>
              <c:pt idx="10">
                <c:v>4.1445913317613936E-2</c:v>
              </c:pt>
              <c:pt idx="11">
                <c:v>-1.4852323744166895E-2</c:v>
              </c:pt>
              <c:pt idx="12">
                <c:v>1.2653133338247358E-3</c:v>
              </c:pt>
              <c:pt idx="13">
                <c:v>-2.9988829165096931E-2</c:v>
              </c:pt>
              <c:pt idx="14">
                <c:v>-7.1432640919192103E-2</c:v>
              </c:pt>
              <c:pt idx="15">
                <c:v>-0.11088891587476279</c:v>
              </c:pt>
              <c:pt idx="16">
                <c:v>9.5891518838234546E-2</c:v>
              </c:pt>
              <c:pt idx="17">
                <c:v>-0.11092939620277509</c:v>
              </c:pt>
              <c:pt idx="18">
                <c:v>1.2903404835908461E-2</c:v>
              </c:pt>
              <c:pt idx="19">
                <c:v>7.1199718208969642E-4</c:v>
              </c:pt>
              <c:pt idx="20">
                <c:v>2.7241223937213732E-2</c:v>
              </c:pt>
              <c:pt idx="21">
                <c:v>0.10646808880164649</c:v>
              </c:pt>
              <c:pt idx="22">
                <c:v>-2.9060794263124023E-2</c:v>
              </c:pt>
              <c:pt idx="23">
                <c:v>-6.6523395681289621E-2</c:v>
              </c:pt>
              <c:pt idx="24">
                <c:v>6.2154893295218727E-2</c:v>
              </c:pt>
              <c:pt idx="25">
                <c:v>1.7993211779314677E-2</c:v>
              </c:pt>
              <c:pt idx="26">
                <c:v>4.8627546384108378E-2</c:v>
              </c:pt>
              <c:pt idx="27">
                <c:v>1.8500259095038274E-2</c:v>
              </c:pt>
              <c:pt idx="28">
                <c:v>-2.0671026951809779E-2</c:v>
              </c:pt>
              <c:pt idx="29">
                <c:v>-2.5927831273891755E-2</c:v>
              </c:pt>
              <c:pt idx="30">
                <c:v>-2.9421282271507643E-2</c:v>
              </c:pt>
              <c:pt idx="31">
                <c:v>-1.75059175136143E-2</c:v>
              </c:pt>
              <c:pt idx="32">
                <c:v>5.9363486398262388E-2</c:v>
              </c:pt>
              <c:pt idx="33">
                <c:v>1.9869808055635652E-2</c:v>
              </c:pt>
              <c:pt idx="34">
                <c:v>-1.4621733521779312E-2</c:v>
              </c:pt>
              <c:pt idx="35">
                <c:v>3.1866615890331573E-2</c:v>
              </c:pt>
              <c:pt idx="36">
                <c:v>4.9233634358943235E-2</c:v>
              </c:pt>
              <c:pt idx="37">
                <c:v>1.5702755973328486E-2</c:v>
              </c:pt>
              <c:pt idx="38">
                <c:v>2.2183065555058334E-2</c:v>
              </c:pt>
              <c:pt idx="39">
                <c:v>9.6459023967740087E-2</c:v>
              </c:pt>
              <c:pt idx="40">
                <c:v>-5.3134042157951811E-3</c:v>
              </c:pt>
              <c:pt idx="41">
                <c:v>1.8958840112708764E-2</c:v>
              </c:pt>
              <c:pt idx="42">
                <c:v>-5.4712799084820851E-2</c:v>
              </c:pt>
              <c:pt idx="43">
                <c:v>9.1603693986641588E-3</c:v>
              </c:pt>
              <c:pt idx="44">
                <c:v>2.6593589573447929E-2</c:v>
              </c:pt>
              <c:pt idx="45">
                <c:v>1.6341671944092973E-2</c:v>
              </c:pt>
              <c:pt idx="46">
                <c:v>1.8177947041696285E-2</c:v>
              </c:pt>
              <c:pt idx="47">
                <c:v>7.4067378775186654E-3</c:v>
              </c:pt>
              <c:pt idx="48">
                <c:v>5.00166191573026E-3</c:v>
              </c:pt>
              <c:pt idx="49">
                <c:v>-1.9486382474876329E-2</c:v>
              </c:pt>
              <c:pt idx="50">
                <c:v>2.8669355551102171E-2</c:v>
              </c:pt>
              <c:pt idx="51">
                <c:v>-1.5036464109765113E-2</c:v>
              </c:pt>
              <c:pt idx="52">
                <c:v>7.2645255557883814E-3</c:v>
              </c:pt>
              <c:pt idx="53">
                <c:v>-3.4232236293106233E-2</c:v>
              </c:pt>
              <c:pt idx="54">
                <c:v>-1.7268874978829452E-2</c:v>
              </c:pt>
              <c:pt idx="55">
                <c:v>-2.1797293877510171E-3</c:v>
              </c:pt>
              <c:pt idx="56">
                <c:v>-4.7723295983779224E-3</c:v>
              </c:pt>
              <c:pt idx="57">
                <c:v>1.1986868970287112E-2</c:v>
              </c:pt>
              <c:pt idx="58">
                <c:v>-2.7959884245162492E-2</c:v>
              </c:pt>
              <c:pt idx="59">
                <c:v>1.4177503570556915E-2</c:v>
              </c:pt>
              <c:pt idx="60">
                <c:v>6.5499022168797438E-2</c:v>
              </c:pt>
              <c:pt idx="61">
                <c:v>1.6507840322303124E-2</c:v>
              </c:pt>
              <c:pt idx="62">
                <c:v>3.4891229961360182E-3</c:v>
              </c:pt>
              <c:pt idx="63">
                <c:v>-2.9580800650326644E-2</c:v>
              </c:pt>
              <c:pt idx="64">
                <c:v>-1.9062719826353991E-2</c:v>
              </c:pt>
              <c:pt idx="65">
                <c:v>-3.8451186374252266E-2</c:v>
              </c:pt>
              <c:pt idx="66">
                <c:v>-1.8163970627671944E-2</c:v>
              </c:pt>
              <c:pt idx="67">
                <c:v>-2.1407827126926904E-3</c:v>
              </c:pt>
              <c:pt idx="68">
                <c:v>-4.1570650377723339E-2</c:v>
              </c:pt>
              <c:pt idx="69">
                <c:v>3.2446593027275483E-2</c:v>
              </c:pt>
              <c:pt idx="70">
                <c:v>-2.1653979538504231E-2</c:v>
              </c:pt>
              <c:pt idx="71">
                <c:v>2.6277671310345418E-2</c:v>
              </c:pt>
              <c:pt idx="72">
                <c:v>-2.3020510563633856E-2</c:v>
              </c:pt>
              <c:pt idx="73">
                <c:v>1.8911619317962369E-2</c:v>
              </c:pt>
              <c:pt idx="74">
                <c:v>7.2930895581416522E-2</c:v>
              </c:pt>
              <c:pt idx="75">
                <c:v>7.341406858367705E-3</c:v>
              </c:pt>
              <c:pt idx="76">
                <c:v>1.8032558390901343E-3</c:v>
              </c:pt>
              <c:pt idx="77">
                <c:v>-3.5321629985901382E-2</c:v>
              </c:pt>
              <c:pt idx="78">
                <c:v>-4.9127979371732522E-4</c:v>
              </c:pt>
              <c:pt idx="79">
                <c:v>-5.9734354831051384E-2</c:v>
              </c:pt>
              <c:pt idx="80">
                <c:v>-0.11426809354893841</c:v>
              </c:pt>
              <c:pt idx="81">
                <c:v>-8.18572183999553E-2</c:v>
              </c:pt>
              <c:pt idx="82">
                <c:v>-1.2646269324076975E-2</c:v>
              </c:pt>
              <c:pt idx="83">
                <c:v>5.7572548696743553E-2</c:v>
              </c:pt>
              <c:pt idx="84">
                <c:v>9.6619109117366264E-3</c:v>
              </c:pt>
              <c:pt idx="85">
                <c:v>-2.0767034495034586E-2</c:v>
              </c:pt>
              <c:pt idx="86">
                <c:v>-0.15212793863067997</c:v>
              </c:pt>
              <c:pt idx="87">
                <c:v>6.4089089265575439E-3</c:v>
              </c:pt>
              <c:pt idx="88">
                <c:v>-3.2023506637505861E-2</c:v>
              </c:pt>
              <c:pt idx="89">
                <c:v>0.1682485990548539</c:v>
              </c:pt>
              <c:pt idx="90">
                <c:v>1.4512614813670055E-2</c:v>
              </c:pt>
              <c:pt idx="91">
                <c:v>4.1847109935500448E-2</c:v>
              </c:pt>
              <c:pt idx="92">
                <c:v>-5.4132276730078033E-2</c:v>
              </c:pt>
              <c:pt idx="93">
                <c:v>-1.2368585373963015E-3</c:v>
              </c:pt>
              <c:pt idx="94">
                <c:v>-9.5754011480950751E-3</c:v>
              </c:pt>
              <c:pt idx="95">
                <c:v>-1.8029864943794216E-2</c:v>
              </c:pt>
              <c:pt idx="96">
                <c:v>0.12986692584564885</c:v>
              </c:pt>
              <c:pt idx="97">
                <c:v>-8.435366247853171E-2</c:v>
              </c:pt>
              <c:pt idx="98">
                <c:v>-2.0138205113258145E-2</c:v>
              </c:pt>
              <c:pt idx="99">
                <c:v>-7.7201230151384692E-3</c:v>
              </c:pt>
              <c:pt idx="100">
                <c:v>-7.5282664207909633E-3</c:v>
              </c:pt>
              <c:pt idx="101">
                <c:v>4.6748979574072536E-2</c:v>
              </c:pt>
              <c:pt idx="102">
                <c:v>4.7961722634930481E-3</c:v>
              </c:pt>
              <c:pt idx="103">
                <c:v>1.8135979805309788E-2</c:v>
              </c:pt>
              <c:pt idx="104">
                <c:v>6.4479785711282211E-2</c:v>
              </c:pt>
              <c:pt idx="105">
                <c:v>4.0152166711458825E-2</c:v>
              </c:pt>
              <c:pt idx="106">
                <c:v>-6.1551717198575773E-3</c:v>
              </c:pt>
              <c:pt idx="107">
                <c:v>2.9577405142977575E-2</c:v>
              </c:pt>
              <c:pt idx="108">
                <c:v>2.3088164191450211E-2</c:v>
              </c:pt>
              <c:pt idx="109">
                <c:v>2.5721685211104628E-2</c:v>
              </c:pt>
              <c:pt idx="110">
                <c:v>-2.018262074438848E-2</c:v>
              </c:pt>
              <c:pt idx="111">
                <c:v>6.1076535294777301E-3</c:v>
              </c:pt>
              <c:pt idx="112">
                <c:v>-2.6091074510423695E-2</c:v>
              </c:pt>
              <c:pt idx="113">
                <c:v>-2.8475372969611001E-2</c:v>
              </c:pt>
              <c:pt idx="114">
                <c:v>8.1890221406881736E-3</c:v>
              </c:pt>
              <c:pt idx="115">
                <c:v>-1.5383297774715921E-2</c:v>
              </c:pt>
              <c:pt idx="116">
                <c:v>8.6690467851324726E-3</c:v>
              </c:pt>
              <c:pt idx="117">
                <c:v>-1.1114165741066273E-2</c:v>
              </c:pt>
              <c:pt idx="118">
                <c:v>-3.8297243993015151E-2</c:v>
              </c:pt>
              <c:pt idx="119">
                <c:v>6.2841285021404403E-3</c:v>
              </c:pt>
              <c:pt idx="120">
                <c:v>-0.15160784823217721</c:v>
              </c:pt>
              <c:pt idx="121">
                <c:v>2.1258550792874864E-2</c:v>
              </c:pt>
              <c:pt idx="122">
                <c:v>-1.2726184479816105E-2</c:v>
              </c:pt>
              <c:pt idx="123">
                <c:v>3.3910005439930835E-2</c:v>
              </c:pt>
              <c:pt idx="124">
                <c:v>3.3272114429001576E-2</c:v>
              </c:pt>
              <c:pt idx="125">
                <c:v>-6.900681756132343E-3</c:v>
              </c:pt>
              <c:pt idx="126">
                <c:v>3.0916361808511539E-2</c:v>
              </c:pt>
              <c:pt idx="127">
                <c:v>3.2009111215170805E-2</c:v>
              </c:pt>
              <c:pt idx="128">
                <c:v>1.9758662555894091E-2</c:v>
              </c:pt>
              <c:pt idx="129">
                <c:v>-9.4975865778144097E-3</c:v>
              </c:pt>
              <c:pt idx="130">
                <c:v>2.1060806986641367E-3</c:v>
              </c:pt>
              <c:pt idx="131">
                <c:v>1.4837882818270032E-2</c:v>
              </c:pt>
              <c:pt idx="132">
                <c:v>1.2899208717737309E-2</c:v>
              </c:pt>
              <c:pt idx="133">
                <c:v>-8.653380119628018E-3</c:v>
              </c:pt>
              <c:pt idx="134">
                <c:v>9.2993749741339116E-3</c:v>
              </c:pt>
              <c:pt idx="135">
                <c:v>2.6871623629194374E-3</c:v>
              </c:pt>
              <c:pt idx="136">
                <c:v>7.4858653501310712E-3</c:v>
              </c:pt>
              <c:pt idx="137">
                <c:v>3.3421999248748335E-2</c:v>
              </c:pt>
              <c:pt idx="138">
                <c:v>-3.02308466629988E-2</c:v>
              </c:pt>
              <c:pt idx="139">
                <c:v>-3.4245852583421055E-2</c:v>
              </c:pt>
              <c:pt idx="140">
                <c:v>2.2064913427350952E-2</c:v>
              </c:pt>
              <c:pt idx="141">
                <c:v>-1.6475551514474773E-2</c:v>
              </c:pt>
              <c:pt idx="142">
                <c:v>1.8301447516088309E-2</c:v>
              </c:pt>
              <c:pt idx="143">
                <c:v>-1.3395468747233963E-2</c:v>
              </c:pt>
              <c:pt idx="144">
                <c:v>0</c:v>
              </c:pt>
              <c:pt idx="145">
                <c:v>-6.9225944556413843E-2</c:v>
              </c:pt>
              <c:pt idx="146">
                <c:v>2.0957045742191482E-3</c:v>
              </c:pt>
              <c:pt idx="147">
                <c:v>3.7998752627658838E-2</c:v>
              </c:pt>
              <c:pt idx="148">
                <c:v>2.3241417969932954E-2</c:v>
              </c:pt>
              <c:pt idx="149">
                <c:v>1.9392840025818536E-2</c:v>
              </c:pt>
              <c:pt idx="150">
                <c:v>2.3577333824160718E-3</c:v>
              </c:pt>
              <c:pt idx="151">
                <c:v>8.5598122067942484E-4</c:v>
              </c:pt>
              <c:pt idx="152">
                <c:v>-6.0073126378092923E-3</c:v>
              </c:pt>
              <c:pt idx="153">
                <c:v>6.8806353842559176E-2</c:v>
              </c:pt>
              <c:pt idx="154">
                <c:v>3.8617879818437117E-2</c:v>
              </c:pt>
              <c:pt idx="155">
                <c:v>1.8344200171922509E-3</c:v>
              </c:pt>
              <c:pt idx="156">
                <c:v>4.4246239881873706E-2</c:v>
              </c:pt>
              <c:pt idx="157">
                <c:v>-1.1882798564742281E-2</c:v>
              </c:pt>
              <c:pt idx="158">
                <c:v>-1.8854253834812873E-2</c:v>
              </c:pt>
              <c:pt idx="159">
                <c:v>9.8485644521995042E-3</c:v>
              </c:pt>
              <c:pt idx="160">
                <c:v>-2.8968136161245717E-2</c:v>
              </c:pt>
              <c:pt idx="161">
                <c:v>2.1305988284212596E-2</c:v>
              </c:pt>
              <c:pt idx="162">
                <c:v>-8.4871534100994239E-3</c:v>
              </c:pt>
              <c:pt idx="163">
                <c:v>-4.9570970739134523E-2</c:v>
              </c:pt>
              <c:pt idx="164">
                <c:v>-5.1455493644585459E-3</c:v>
              </c:pt>
              <c:pt idx="165">
                <c:v>4.0379622804813664E-3</c:v>
              </c:pt>
              <c:pt idx="166">
                <c:v>-9.1084528113025698E-3</c:v>
              </c:pt>
              <c:pt idx="167">
                <c:v>-2.0128015731492255E-2</c:v>
              </c:pt>
              <c:pt idx="168">
                <c:v>-6.2435166396852537E-3</c:v>
              </c:pt>
              <c:pt idx="169">
                <c:v>7.246630325282144E-2</c:v>
              </c:pt>
              <c:pt idx="170">
                <c:v>5.5187243711518619E-3</c:v>
              </c:pt>
              <c:pt idx="171">
                <c:v>1.5520526150394787E-2</c:v>
              </c:pt>
              <c:pt idx="172">
                <c:v>-2.0262852967018574E-2</c:v>
              </c:pt>
              <c:pt idx="173">
                <c:v>-3.9880612639604074E-2</c:v>
              </c:pt>
              <c:pt idx="174">
                <c:v>1.5132411462674966E-3</c:v>
              </c:pt>
              <c:pt idx="175">
                <c:v>-5.703982504645122E-2</c:v>
              </c:pt>
              <c:pt idx="176">
                <c:v>-2.3759216962900176E-2</c:v>
              </c:pt>
              <c:pt idx="177">
                <c:v>2.3545747007985618E-2</c:v>
              </c:pt>
              <c:pt idx="178">
                <c:v>-5.1369975979156379E-3</c:v>
              </c:pt>
              <c:pt idx="179">
                <c:v>5.6019233985801442E-2</c:v>
              </c:pt>
              <c:pt idx="180">
                <c:v>1.4303225310410284E-2</c:v>
              </c:pt>
              <c:pt idx="181">
                <c:v>-5.3195292057889532E-2</c:v>
              </c:pt>
              <c:pt idx="182">
                <c:v>2.2732991475582942E-2</c:v>
              </c:pt>
              <c:pt idx="183">
                <c:v>-1.3389581946542606E-2</c:v>
              </c:pt>
              <c:pt idx="184">
                <c:v>-2.0053442446729797E-2</c:v>
              </c:pt>
              <c:pt idx="185">
                <c:v>-2.0355018642160161E-2</c:v>
              </c:pt>
              <c:pt idx="186">
                <c:v>-4.0862796136004853E-2</c:v>
              </c:pt>
              <c:pt idx="187">
                <c:v>4.6937226355533213E-2</c:v>
              </c:pt>
              <c:pt idx="188">
                <c:v>3.5587163865429261E-2</c:v>
              </c:pt>
              <c:pt idx="189">
                <c:v>6.6024579836612141E-2</c:v>
              </c:pt>
              <c:pt idx="190">
                <c:v>-3.7526174704638038E-2</c:v>
              </c:pt>
              <c:pt idx="191">
                <c:v>1.8092764116484972E-2</c:v>
              </c:pt>
              <c:pt idx="192">
                <c:v>2.4403454439503314E-2</c:v>
              </c:pt>
              <c:pt idx="193">
                <c:v>2.1826740248363841E-2</c:v>
              </c:pt>
              <c:pt idx="194">
                <c:v>-2.0660899253591936E-2</c:v>
              </c:pt>
              <c:pt idx="195">
                <c:v>6.3879427440785008E-3</c:v>
              </c:pt>
              <c:pt idx="196">
                <c:v>-1.7420517425330573E-2</c:v>
              </c:pt>
              <c:pt idx="197">
                <c:v>1.7806357113728133E-2</c:v>
              </c:pt>
              <c:pt idx="198">
                <c:v>1.3506599312719025E-2</c:v>
              </c:pt>
              <c:pt idx="199">
                <c:v>-1.9503908834204609E-2</c:v>
              </c:pt>
              <c:pt idx="200">
                <c:v>-3.123868339419289E-2</c:v>
              </c:pt>
              <c:pt idx="201">
                <c:v>-9.6560798549454319E-3</c:v>
              </c:pt>
              <c:pt idx="202">
                <c:v>3.2418071970041318E-2</c:v>
              </c:pt>
              <c:pt idx="203">
                <c:v>-1.4984507502489031E-2</c:v>
              </c:pt>
              <c:pt idx="204">
                <c:v>4.8550999506842274E-3</c:v>
              </c:pt>
              <c:pt idx="205">
                <c:v>-1.9664255926971741E-2</c:v>
              </c:pt>
              <c:pt idx="206">
                <c:v>1.9664255926971741E-2</c:v>
              </c:pt>
              <c:pt idx="207">
                <c:v>-1.4636593250006769E-2</c:v>
              </c:pt>
              <c:pt idx="208">
                <c:v>-5.1451676775760014E-2</c:v>
              </c:pt>
              <c:pt idx="209">
                <c:v>1.9139840668491281E-2</c:v>
              </c:pt>
              <c:pt idx="210">
                <c:v>1.2423647938160087E-3</c:v>
              </c:pt>
              <c:pt idx="211">
                <c:v>-1.721931405379884E-2</c:v>
              </c:pt>
              <c:pt idx="212">
                <c:v>-4.1260687223057424E-2</c:v>
              </c:pt>
              <c:pt idx="213">
                <c:v>-0.13071457751675286</c:v>
              </c:pt>
              <c:pt idx="214">
                <c:v>-0.10871377222099987</c:v>
              </c:pt>
              <c:pt idx="215">
                <c:v>8.952853149965101E-2</c:v>
              </c:pt>
              <c:pt idx="216">
                <c:v>3.7518468183169063E-2</c:v>
              </c:pt>
              <c:pt idx="217">
                <c:v>1.8364760582171513E-2</c:v>
              </c:pt>
              <c:pt idx="218">
                <c:v>-3.9702873239768621E-2</c:v>
              </c:pt>
              <c:pt idx="219">
                <c:v>-1.1729969898095938E-2</c:v>
              </c:pt>
              <c:pt idx="220">
                <c:v>-0.11995807124296398</c:v>
              </c:pt>
              <c:pt idx="221">
                <c:v>3.2508315325418202E-2</c:v>
              </c:pt>
              <c:pt idx="222">
                <c:v>8.7195981014521529E-2</c:v>
              </c:pt>
              <c:pt idx="223">
                <c:v>5.0633019565466952E-3</c:v>
              </c:pt>
              <c:pt idx="224">
                <c:v>8.039229690974814E-2</c:v>
              </c:pt>
              <c:pt idx="225">
                <c:v>-1.561706136700014E-2</c:v>
              </c:pt>
              <c:pt idx="226">
                <c:v>5.1884835369011562E-2</c:v>
              </c:pt>
              <c:pt idx="227">
                <c:v>0</c:v>
              </c:pt>
              <c:pt idx="228">
                <c:v>-5.5916620742739731E-2</c:v>
              </c:pt>
              <c:pt idx="229">
                <c:v>2.0179245971503335E-3</c:v>
              </c:pt>
              <c:pt idx="230">
                <c:v>-3.9208747432368796E-3</c:v>
              </c:pt>
              <c:pt idx="231">
                <c:v>6.5262765012761292E-3</c:v>
              </c:pt>
              <c:pt idx="232">
                <c:v>-5.1947123201103729E-2</c:v>
              </c:pt>
              <c:pt idx="233">
                <c:v>-6.5776777598220981E-2</c:v>
              </c:pt>
              <c:pt idx="234">
                <c:v>-3.7827325667228351E-2</c:v>
              </c:pt>
              <c:pt idx="235">
                <c:v>-2.3346275975509201E-2</c:v>
              </c:pt>
              <c:pt idx="236">
                <c:v>5.9708985176944118E-2</c:v>
              </c:pt>
              <c:pt idx="237">
                <c:v>4.3541810121159763E-2</c:v>
              </c:pt>
              <c:pt idx="238">
                <c:v>-6.8364344542080069E-2</c:v>
              </c:pt>
              <c:pt idx="239">
                <c:v>9.1814738351573943E-2</c:v>
              </c:pt>
              <c:pt idx="240">
                <c:v>-4.5897156692301877E-2</c:v>
              </c:pt>
              <c:pt idx="241">
                <c:v>9.7371752778583343E-3</c:v>
              </c:pt>
              <c:pt idx="242">
                <c:v>2.5806465934916645E-3</c:v>
              </c:pt>
              <c:pt idx="243">
                <c:v>-5.0615282292961972E-2</c:v>
              </c:pt>
              <c:pt idx="244">
                <c:v>-3.6667386774205113E-3</c:v>
              </c:pt>
              <c:pt idx="245">
                <c:v>-4.7732787526575393E-3</c:v>
              </c:pt>
              <c:pt idx="246">
                <c:v>-9.0635061533470562E-3</c:v>
              </c:pt>
              <c:pt idx="247">
                <c:v>5.030646468739608E-2</c:v>
              </c:pt>
              <c:pt idx="248">
                <c:v>-7.1090346791065073E-3</c:v>
              </c:pt>
              <c:pt idx="249">
                <c:v>-2.0555982737134215E-2</c:v>
              </c:pt>
              <c:pt idx="250">
                <c:v>3.2314556193089317E-3</c:v>
              </c:pt>
              <c:pt idx="251">
                <c:v>-2.9189197210708784E-2</c:v>
              </c:pt>
              <c:pt idx="252">
                <c:v>-5.1839792260701678E-2</c:v>
              </c:pt>
              <c:pt idx="253">
                <c:v>-6.6289324035924579E-2</c:v>
              </c:pt>
              <c:pt idx="254">
                <c:v>-4.3942121856498595E-2</c:v>
              </c:pt>
              <c:pt idx="255">
                <c:v>-7.2731716103045407E-2</c:v>
              </c:pt>
              <c:pt idx="256">
                <c:v>-3.9816024220886703E-2</c:v>
              </c:pt>
              <c:pt idx="257">
                <c:v>0.13920742103168315</c:v>
              </c:pt>
              <c:pt idx="258">
                <c:v>-1.7747687833339576E-2</c:v>
              </c:pt>
              <c:pt idx="259">
                <c:v>3.8916647671368487E-2</c:v>
              </c:pt>
              <c:pt idx="260">
                <c:v>-4.6852554572724081E-2</c:v>
              </c:pt>
              <c:pt idx="261">
                <c:v>4.4677965334299685E-2</c:v>
              </c:pt>
              <c:pt idx="262">
                <c:v>9.3315004352423792E-2</c:v>
              </c:pt>
              <c:pt idx="263">
                <c:v>5.7119067771600029E-2</c:v>
              </c:pt>
              <c:pt idx="264">
                <c:v>1.5399215757880391E-2</c:v>
              </c:pt>
              <c:pt idx="265">
                <c:v>-3.5670180131499585E-2</c:v>
              </c:pt>
              <c:pt idx="266">
                <c:v>-7.6284137181509948E-2</c:v>
              </c:pt>
              <c:pt idx="267">
                <c:v>-1.2901491324701198E-2</c:v>
              </c:pt>
              <c:pt idx="268">
                <c:v>-9.381875521765437E-2</c:v>
              </c:pt>
              <c:pt idx="269">
                <c:v>7.1176278467895315E-2</c:v>
              </c:pt>
              <c:pt idx="270">
                <c:v>8.7647307058754897E-2</c:v>
              </c:pt>
              <c:pt idx="271">
                <c:v>1.3889112160667239E-2</c:v>
              </c:pt>
              <c:pt idx="272">
                <c:v>4.3851882528850084E-2</c:v>
              </c:pt>
              <c:pt idx="273">
                <c:v>1.5067432122119584E-2</c:v>
              </c:pt>
              <c:pt idx="274">
                <c:v>-1.8373220256619582E-2</c:v>
              </c:pt>
              <c:pt idx="275">
                <c:v>-5.9780981755075402E-3</c:v>
              </c:pt>
              <c:pt idx="276">
                <c:v>-9.3708851733076415E-3</c:v>
              </c:pt>
              <c:pt idx="277">
                <c:v>-1.1498266687373082E-2</c:v>
              </c:pt>
              <c:pt idx="278">
                <c:v>-4.011362869053503E-2</c:v>
              </c:pt>
              <c:pt idx="279">
                <c:v>2.7104201801940953E-2</c:v>
              </c:pt>
              <c:pt idx="280">
                <c:v>-1.3739720689677881E-2</c:v>
              </c:pt>
              <c:pt idx="281">
                <c:v>-1.3506114141322634E-2</c:v>
              </c:pt>
              <c:pt idx="282">
                <c:v>9.9101020356684444E-4</c:v>
              </c:pt>
              <c:pt idx="283">
                <c:v>5.5034358901178138E-3</c:v>
              </c:pt>
              <c:pt idx="284">
                <c:v>6.0872931244364104E-2</c:v>
              </c:pt>
              <c:pt idx="285">
                <c:v>-6.9494283492555375E-2</c:v>
              </c:pt>
              <c:pt idx="286">
                <c:v>2.5920890820029463E-2</c:v>
              </c:pt>
              <c:pt idx="287">
                <c:v>2.5940021008615588E-2</c:v>
              </c:pt>
              <c:pt idx="288">
                <c:v>3.0949361984848878E-3</c:v>
              </c:pt>
              <c:pt idx="289">
                <c:v>-6.3365846993133523E-2</c:v>
              </c:pt>
              <c:pt idx="290">
                <c:v>6.8591989541314291E-2</c:v>
              </c:pt>
              <c:pt idx="291">
                <c:v>-1.1560822401076365E-2</c:v>
              </c:pt>
              <c:pt idx="292">
                <c:v>1.8911257831177863E-3</c:v>
              </c:pt>
              <c:pt idx="293">
                <c:v>1.8717123952937342E-2</c:v>
              </c:pt>
              <c:pt idx="294">
                <c:v>-7.0446227400084993E-3</c:v>
              </c:pt>
              <c:pt idx="295">
                <c:v>-1.5729301908543825E-2</c:v>
              </c:pt>
              <c:pt idx="296">
                <c:v>0.15031056339590343</c:v>
              </c:pt>
              <c:pt idx="297">
                <c:v>3.1559220180518821E-2</c:v>
              </c:pt>
              <c:pt idx="298">
                <c:v>2.1568696658455622E-2</c:v>
              </c:pt>
              <c:pt idx="299">
                <c:v>8.840756460442023E-4</c:v>
              </c:pt>
              <c:pt idx="300">
                <c:v>3.8570483531326083E-2</c:v>
              </c:pt>
              <c:pt idx="301">
                <c:v>-7.3604257838777443E-3</c:v>
              </c:pt>
              <c:pt idx="302">
                <c:v>0.13873730440185561</c:v>
              </c:pt>
              <c:pt idx="303">
                <c:v>-2.5963223762009768E-2</c:v>
              </c:pt>
              <c:pt idx="304">
                <c:v>-1.4451118538175045E-2</c:v>
              </c:pt>
              <c:pt idx="305">
                <c:v>-4.8717386613997604E-2</c:v>
              </c:pt>
              <c:pt idx="306">
                <c:v>6.7018934844016442E-3</c:v>
              </c:pt>
              <c:pt idx="307">
                <c:v>2.5282385840891486E-2</c:v>
              </c:pt>
              <c:pt idx="308">
                <c:v>-7.8973350600008985E-4</c:v>
              </c:pt>
              <c:pt idx="309">
                <c:v>-4.4528076688758134E-2</c:v>
              </c:pt>
              <c:pt idx="310">
                <c:v>-0.10415662867778508</c:v>
              </c:pt>
              <c:pt idx="311">
                <c:v>4.7332211106255961E-2</c:v>
              </c:pt>
              <c:pt idx="312">
                <c:v>5.3204036063464244E-2</c:v>
              </c:pt>
              <c:pt idx="313">
                <c:v>7.227703121452933E-3</c:v>
              </c:pt>
              <c:pt idx="314">
                <c:v>-2.4474015085369949E-2</c:v>
              </c:pt>
              <c:pt idx="315">
                <c:v>7.6101615726275718E-2</c:v>
              </c:pt>
              <c:pt idx="316">
                <c:v>3.7302373620824447E-2</c:v>
              </c:pt>
              <c:pt idx="317">
                <c:v>2.5555449173096711E-2</c:v>
              </c:pt>
              <c:pt idx="318">
                <c:v>2.4742280663518912E-3</c:v>
              </c:pt>
              <c:pt idx="319">
                <c:v>2.8333574492019231E-2</c:v>
              </c:pt>
              <c:pt idx="320">
                <c:v>-2.9799044620566484E-2</c:v>
              </c:pt>
              <c:pt idx="321">
                <c:v>-5.3304050482934073E-3</c:v>
              </c:pt>
              <c:pt idx="322">
                <c:v>3.9745115594556957E-2</c:v>
              </c:pt>
              <c:pt idx="323">
                <c:v>5.4961725718581711E-2</c:v>
              </c:pt>
              <c:pt idx="324">
                <c:v>1.6213200713722564E-2</c:v>
              </c:pt>
              <c:pt idx="325">
                <c:v>1.8791402617026165E-2</c:v>
              </c:pt>
              <c:pt idx="326">
                <c:v>-2.3835028174972628E-2</c:v>
              </c:pt>
              <c:pt idx="327">
                <c:v>3.5579864600023825E-3</c:v>
              </c:pt>
              <c:pt idx="328">
                <c:v>6.8321457675777353E-3</c:v>
              </c:pt>
              <c:pt idx="329">
                <c:v>8.8650721619062622E-2</c:v>
              </c:pt>
              <c:pt idx="330">
                <c:v>-1.216072994423989E-2</c:v>
              </c:pt>
              <c:pt idx="331">
                <c:v>1.4410449678255333E-2</c:v>
              </c:pt>
              <c:pt idx="332">
                <c:v>-3.6617363238223177E-2</c:v>
              </c:pt>
              <c:pt idx="333">
                <c:v>3.5868018879442687E-2</c:v>
              </c:pt>
              <c:pt idx="334">
                <c:v>3.3676364848380658E-3</c:v>
              </c:pt>
              <c:pt idx="335">
                <c:v>4.1750601166947732E-3</c:v>
              </c:pt>
              <c:pt idx="336">
                <c:v>2.7228042438735223E-2</c:v>
              </c:pt>
              <c:pt idx="337">
                <c:v>-2.3195139422336197E-3</c:v>
              </c:pt>
              <c:pt idx="338">
                <c:v>9.7491293923415157E-3</c:v>
              </c:pt>
              <c:pt idx="339">
                <c:v>-3.31126130365611E-3</c:v>
              </c:pt>
              <c:pt idx="340">
                <c:v>5.4648874052540819E-3</c:v>
              </c:pt>
              <c:pt idx="341">
                <c:v>-2.6522898948901918E-2</c:v>
              </c:pt>
              <c:pt idx="342">
                <c:v>6.7273180607425154E-2</c:v>
              </c:pt>
              <c:pt idx="343">
                <c:v>1.1159531140159551E-2</c:v>
              </c:pt>
              <c:pt idx="344">
                <c:v>3.1629546336090719E-2</c:v>
              </c:pt>
              <c:pt idx="345">
                <c:v>-3.0812886429535169E-2</c:v>
              </c:pt>
              <c:pt idx="346">
                <c:v>3.0153038170687374E-2</c:v>
              </c:pt>
              <c:pt idx="347">
                <c:v>-4.1509799760933497E-2</c:v>
              </c:pt>
              <c:pt idx="348">
                <c:v>2.3123990086664215E-2</c:v>
              </c:pt>
              <c:pt idx="349">
                <c:v>-1.360565205577835E-2</c:v>
              </c:pt>
              <c:pt idx="350">
                <c:v>1.1451929322611853E-2</c:v>
              </c:pt>
              <c:pt idx="351">
                <c:v>5.2415952276732014E-3</c:v>
              </c:pt>
              <c:pt idx="352">
                <c:v>-4.4192839233541115E-2</c:v>
              </c:pt>
              <c:pt idx="353">
                <c:v>5.9556780835624323E-2</c:v>
              </c:pt>
              <c:pt idx="354">
                <c:v>-9.6830574853674634E-3</c:v>
              </c:pt>
              <c:pt idx="355">
                <c:v>6.6452715887929337E-2</c:v>
              </c:pt>
              <c:pt idx="356">
                <c:v>-6.0045214181911888E-3</c:v>
              </c:pt>
              <c:pt idx="357">
                <c:v>6.2379668023473833E-2</c:v>
              </c:pt>
              <c:pt idx="358">
                <c:v>2.4683986980648775E-2</c:v>
              </c:pt>
              <c:pt idx="359">
                <c:v>-1.5940056384042833E-2</c:v>
              </c:pt>
              <c:pt idx="360">
                <c:v>1.219527309381796E-2</c:v>
              </c:pt>
              <c:pt idx="361">
                <c:v>-1.4886592293771095E-2</c:v>
              </c:pt>
              <c:pt idx="362">
                <c:v>-3.4509816210688271E-2</c:v>
              </c:pt>
              <c:pt idx="363">
                <c:v>1.5584418424825941E-2</c:v>
              </c:pt>
              <c:pt idx="364">
                <c:v>6.6015130574267999E-2</c:v>
              </c:pt>
              <c:pt idx="365">
                <c:v>-2.903356573335536E-2</c:v>
              </c:pt>
              <c:pt idx="366">
                <c:v>-4.8934018014174185E-2</c:v>
              </c:pt>
              <c:pt idx="367">
                <c:v>-6.0424786265222963E-5</c:v>
              </c:pt>
              <c:pt idx="368">
                <c:v>1.208459215966684E-4</c:v>
              </c:pt>
              <c:pt idx="369">
                <c:v>-6.7291333303689527E-3</c:v>
              </c:pt>
              <c:pt idx="370">
                <c:v>-4.287702435639229E-2</c:v>
              </c:pt>
              <c:pt idx="371">
                <c:v>2.2910149995759355E-2</c:v>
              </c:pt>
              <c:pt idx="372">
                <c:v>2.0696535100776181E-2</c:v>
              </c:pt>
              <c:pt idx="373">
                <c:v>-2.9109110030049123E-2</c:v>
              </c:pt>
              <c:pt idx="374">
                <c:v>1.0520187908801937E-2</c:v>
              </c:pt>
              <c:pt idx="375">
                <c:v>-7.8887472888018451E-2</c:v>
              </c:pt>
              <c:pt idx="376">
                <c:v>6.7052278058137738E-2</c:v>
              </c:pt>
              <c:pt idx="377">
                <c:v>3.4548834675782736E-2</c:v>
              </c:pt>
              <c:pt idx="378">
                <c:v>3.6253816143165807E-3</c:v>
              </c:pt>
              <c:pt idx="379">
                <c:v>1.1394426127968593E-2</c:v>
              </c:pt>
              <c:pt idx="380">
                <c:v>6.9525193148818332E-3</c:v>
              </c:pt>
              <c:pt idx="381">
                <c:v>-4.9589915400578555E-2</c:v>
              </c:pt>
              <c:pt idx="382">
                <c:v>-2.2402144995790962E-2</c:v>
              </c:pt>
              <c:pt idx="383">
                <c:v>-4.5635542323461564E-2</c:v>
              </c:pt>
              <c:pt idx="384">
                <c:v>-5.8283562197908978E-2</c:v>
              </c:pt>
              <c:pt idx="385">
                <c:v>1.7289479779170946E-2</c:v>
              </c:pt>
              <c:pt idx="386">
                <c:v>1.0286949079758578E-2</c:v>
              </c:pt>
              <c:pt idx="387">
                <c:v>4.4138146711845572E-2</c:v>
              </c:pt>
              <c:pt idx="388">
                <c:v>5.8953157038768467E-2</c:v>
              </c:pt>
              <c:pt idx="389">
                <c:v>4.327672905781732E-3</c:v>
              </c:pt>
              <c:pt idx="390">
                <c:v>2.0153353847960354E-2</c:v>
              </c:pt>
              <c:pt idx="391">
                <c:v>2.5842156583848919E-2</c:v>
              </c:pt>
              <c:pt idx="392">
                <c:v>1.3576193070050202E-2</c:v>
              </c:pt>
              <c:pt idx="393">
                <c:v>-1.4932205422985234E-2</c:v>
              </c:pt>
              <c:pt idx="394">
                <c:v>6.2933251079865471E-2</c:v>
              </c:pt>
              <c:pt idx="395">
                <c:v>1.7300044285006422E-2</c:v>
              </c:pt>
              <c:pt idx="396">
                <c:v>1.2068878733676236E-2</c:v>
              </c:pt>
              <c:pt idx="397">
                <c:v>1.5268287210081333E-2</c:v>
              </c:pt>
              <c:pt idx="398">
                <c:v>-6.3779116012376846E-3</c:v>
              </c:pt>
              <c:pt idx="399">
                <c:v>2.5167170139379635E-2</c:v>
              </c:pt>
              <c:pt idx="400">
                <c:v>9.4699147510697301E-3</c:v>
              </c:pt>
              <c:pt idx="401">
                <c:v>1.1878083540431739E-2</c:v>
              </c:pt>
              <c:pt idx="402">
                <c:v>-1.8025908550512781E-2</c:v>
              </c:pt>
              <c:pt idx="403">
                <c:v>1.5834992330075792E-2</c:v>
              </c:pt>
              <c:pt idx="404">
                <c:v>-1.1543029281674499E-2</c:v>
              </c:pt>
              <c:pt idx="405">
                <c:v>0.11629126878383556</c:v>
              </c:pt>
              <c:pt idx="406">
                <c:v>3.5867158032508506E-2</c:v>
              </c:pt>
              <c:pt idx="407">
                <c:v>1.0360502681431072E-2</c:v>
              </c:pt>
              <c:pt idx="408">
                <c:v>-2.8923039469250789E-2</c:v>
              </c:pt>
              <c:pt idx="409">
                <c:v>-2.7577494364550148E-3</c:v>
              </c:pt>
              <c:pt idx="410">
                <c:v>2.5212546434708827E-2</c:v>
              </c:pt>
              <c:pt idx="411">
                <c:v>-2.2725714054139701E-2</c:v>
              </c:pt>
              <c:pt idx="412">
                <c:v>1.6837223836231097E-2</c:v>
              </c:pt>
              <c:pt idx="413">
                <c:v>5.7799613398279881E-2</c:v>
              </c:pt>
              <c:pt idx="414">
                <c:v>-3.5688082383158459E-3</c:v>
              </c:pt>
              <c:pt idx="415">
                <c:v>1.9575802125861408E-2</c:v>
              </c:pt>
              <c:pt idx="416">
                <c:v>1.8592833076616522E-2</c:v>
              </c:pt>
              <c:pt idx="417">
                <c:v>4.0932109914821879E-2</c:v>
              </c:pt>
              <c:pt idx="418">
                <c:v>-2.8419625452167807E-2</c:v>
              </c:pt>
              <c:pt idx="419">
                <c:v>6.5310383424709073E-2</c:v>
              </c:pt>
              <c:pt idx="420">
                <c:v>3.8573691985798852E-2</c:v>
              </c:pt>
              <c:pt idx="421">
                <c:v>-1.631310131617969E-2</c:v>
              </c:pt>
              <c:pt idx="422">
                <c:v>5.8436981489107254E-3</c:v>
              </c:pt>
              <c:pt idx="423">
                <c:v>-6.9552282948659006E-2</c:v>
              </c:pt>
              <c:pt idx="424">
                <c:v>2.2581293375885103E-2</c:v>
              </c:pt>
              <c:pt idx="425">
                <c:v>-3.2704584725580688E-2</c:v>
              </c:pt>
              <c:pt idx="426">
                <c:v>1.2501877408061191E-2</c:v>
              </c:pt>
              <c:pt idx="427">
                <c:v>-0.22659630377633366</c:v>
              </c:pt>
              <c:pt idx="428">
                <c:v>5.0765553789119622E-2</c:v>
              </c:pt>
              <c:pt idx="429">
                <c:v>4.3211410992378241E-2</c:v>
              </c:pt>
              <c:pt idx="430">
                <c:v>1.6232547329011915E-2</c:v>
              </c:pt>
              <c:pt idx="431">
                <c:v>3.088965519195952E-2</c:v>
              </c:pt>
              <c:pt idx="432">
                <c:v>-5.9066782764182868E-2</c:v>
              </c:pt>
              <c:pt idx="433">
                <c:v>-9.9503308531678769E-3</c:v>
              </c:pt>
              <c:pt idx="434">
                <c:v>0</c:v>
              </c:pt>
              <c:pt idx="435">
                <c:v>-3.4215080444514712E-2</c:v>
              </c:pt>
              <c:pt idx="436">
                <c:v>-1.5357207685957164E-2</c:v>
              </c:pt>
              <c:pt idx="437">
                <c:v>2.3928086559249273E-2</c:v>
              </c:pt>
              <c:pt idx="438">
                <c:v>1.6511718007949483E-2</c:v>
              </c:pt>
              <c:pt idx="439">
                <c:v>3.9176604911649093E-2</c:v>
              </c:pt>
              <c:pt idx="440">
                <c:v>1.375525455149873E-2</c:v>
              </c:pt>
              <c:pt idx="441">
                <c:v>-0.11764164908895935</c:v>
              </c:pt>
              <c:pt idx="442">
                <c:v>2.2070395399242493E-2</c:v>
              </c:pt>
              <c:pt idx="443">
                <c:v>-3.254890721488124E-2</c:v>
              </c:pt>
              <c:pt idx="444">
                <c:v>-8.2753961028912748E-2</c:v>
              </c:pt>
              <c:pt idx="445">
                <c:v>1.8100041643617892E-2</c:v>
              </c:pt>
              <c:pt idx="446">
                <c:v>-4.9531668242757121E-2</c:v>
              </c:pt>
              <c:pt idx="447">
                <c:v>8.8855133572085521E-3</c:v>
              </c:pt>
              <c:pt idx="448">
                <c:v>-3.9792305052238852E-2</c:v>
              </c:pt>
              <c:pt idx="449">
                <c:v>7.599706311644816E-2</c:v>
              </c:pt>
              <c:pt idx="450">
                <c:v>2.4755941725477904E-2</c:v>
              </c:pt>
              <c:pt idx="451">
                <c:v>4.9813705712219658E-2</c:v>
              </c:pt>
              <c:pt idx="452">
                <c:v>-8.2603528535210025E-2</c:v>
              </c:pt>
              <c:pt idx="453">
                <c:v>2.4536252649469681E-2</c:v>
              </c:pt>
              <c:pt idx="454">
                <c:v>-4.2865606771375298E-2</c:v>
              </c:pt>
              <c:pt idx="455">
                <c:v>-1.53511786557603E-2</c:v>
              </c:pt>
              <c:pt idx="456">
                <c:v>6.2118468098199209E-2</c:v>
              </c:pt>
              <c:pt idx="457">
                <c:v>1.6222835506887634E-2</c:v>
              </c:pt>
              <c:pt idx="458">
                <c:v>1.7772169745796873E-2</c:v>
              </c:pt>
              <c:pt idx="459">
                <c:v>-9.8850915881403267E-3</c:v>
              </c:pt>
              <c:pt idx="460">
                <c:v>-1.6867253965241247E-2</c:v>
              </c:pt>
              <c:pt idx="461">
                <c:v>5.1926802368207348E-3</c:v>
              </c:pt>
              <c:pt idx="462">
                <c:v>-5.3073464203364118E-2</c:v>
              </c:pt>
              <c:pt idx="463">
                <c:v>1.0007616074426906E-2</c:v>
              </c:pt>
              <c:pt idx="464">
                <c:v>-2.4120291489326817E-3</c:v>
              </c:pt>
              <c:pt idx="465">
                <c:v>2.4648108632784549E-2</c:v>
              </c:pt>
              <c:pt idx="466">
                <c:v>2.9966913963089148E-2</c:v>
              </c:pt>
              <c:pt idx="467">
                <c:v>5.7463245422860965E-2</c:v>
              </c:pt>
              <c:pt idx="468">
                <c:v>1.6935044630998597E-2</c:v>
              </c:pt>
              <c:pt idx="469">
                <c:v>2.0033825133197958E-2</c:v>
              </c:pt>
              <c:pt idx="470">
                <c:v>-2.7467043554677772E-2</c:v>
              </c:pt>
              <c:pt idx="471">
                <c:v>-1.1614976549214617E-2</c:v>
              </c:pt>
              <c:pt idx="472">
                <c:v>-1.3309331368779986E-2</c:v>
              </c:pt>
              <c:pt idx="473">
                <c:v>6.2653499107199195E-3</c:v>
              </c:pt>
              <c:pt idx="474">
                <c:v>-1.2619232479690545E-2</c:v>
              </c:pt>
              <c:pt idx="475">
                <c:v>-1.9631908145791854E-3</c:v>
              </c:pt>
              <c:pt idx="476">
                <c:v>2.0183055933078897E-2</c:v>
              </c:pt>
              <c:pt idx="477">
                <c:v>3.1841977546026357E-2</c:v>
              </c:pt>
              <c:pt idx="478">
                <c:v>5.9213529962911515E-2</c:v>
              </c:pt>
              <c:pt idx="479">
                <c:v>5.1403178459964671E-2</c:v>
              </c:pt>
              <c:pt idx="480">
                <c:v>-2.9233176766405577E-2</c:v>
              </c:pt>
              <c:pt idx="481">
                <c:v>-4.1341619327008416E-2</c:v>
              </c:pt>
              <c:pt idx="482">
                <c:v>4.0997622075594542E-2</c:v>
              </c:pt>
              <c:pt idx="483">
                <c:v>-2.4026225351747144E-2</c:v>
              </c:pt>
              <c:pt idx="484">
                <c:v>-2.6435211855968532E-4</c:v>
              </c:pt>
              <c:pt idx="485">
                <c:v>3.2556680172752372E-2</c:v>
              </c:pt>
              <c:pt idx="486">
                <c:v>-5.1743791816400986E-3</c:v>
              </c:pt>
              <c:pt idx="487">
                <c:v>6.2489175191496216E-2</c:v>
              </c:pt>
              <c:pt idx="488">
                <c:v>-3.8930760027004574E-2</c:v>
              </c:pt>
              <c:pt idx="489">
                <c:v>-3.271677764153047E-3</c:v>
              </c:pt>
              <c:pt idx="490">
                <c:v>2.2242282078215325E-3</c:v>
              </c:pt>
              <c:pt idx="491">
                <c:v>1.7782678074856229E-2</c:v>
              </c:pt>
              <c:pt idx="492">
                <c:v>-2.4217084276669354E-2</c:v>
              </c:pt>
              <c:pt idx="493">
                <c:v>-1.7750056331916397E-2</c:v>
              </c:pt>
              <c:pt idx="494">
                <c:v>-9.9267107756713102E-3</c:v>
              </c:pt>
              <c:pt idx="495">
                <c:v>-4.316515542025634E-2</c:v>
              </c:pt>
              <c:pt idx="496">
                <c:v>-6.3423033746889956E-4</c:v>
              </c:pt>
              <c:pt idx="497">
                <c:v>-2.5797813665244362E-2</c:v>
              </c:pt>
              <c:pt idx="498">
                <c:v>2.0481673285480895E-2</c:v>
              </c:pt>
              <c:pt idx="499">
                <c:v>2.1186278122833357E-2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B7B-4E37-837E-C3AD7B74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15424"/>
        <c:axId val="534015752"/>
      </c:scatterChart>
      <c:valAx>
        <c:axId val="5340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15752"/>
        <c:crosses val="autoZero"/>
        <c:crossBetween val="midCat"/>
      </c:valAx>
      <c:valAx>
        <c:axId val="53401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</a:t>
            </a:r>
            <a:r>
              <a:rPr lang="ru-RU" baseline="0"/>
              <a:t> логобъем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1"/>
              <c:pt idx="0">
                <c:v>88.15</c:v>
              </c:pt>
              <c:pt idx="1">
                <c:v>86.5</c:v>
              </c:pt>
              <c:pt idx="2">
                <c:v>88.41</c:v>
              </c:pt>
              <c:pt idx="3">
                <c:v>83.09</c:v>
              </c:pt>
              <c:pt idx="4">
                <c:v>80</c:v>
              </c:pt>
              <c:pt idx="5">
                <c:v>79.17</c:v>
              </c:pt>
              <c:pt idx="6">
                <c:v>76.3</c:v>
              </c:pt>
              <c:pt idx="7">
                <c:v>87.2</c:v>
              </c:pt>
              <c:pt idx="8">
                <c:v>89.1</c:v>
              </c:pt>
              <c:pt idx="9">
                <c:v>88.04</c:v>
              </c:pt>
              <c:pt idx="10">
                <c:v>84.6</c:v>
              </c:pt>
              <c:pt idx="11">
                <c:v>88.18</c:v>
              </c:pt>
              <c:pt idx="12">
                <c:v>86.88</c:v>
              </c:pt>
              <c:pt idx="13">
                <c:v>86.99</c:v>
              </c:pt>
              <c:pt idx="14">
                <c:v>84.42</c:v>
              </c:pt>
              <c:pt idx="15">
                <c:v>78.599999999999994</c:v>
              </c:pt>
              <c:pt idx="16">
                <c:v>70.349999999999994</c:v>
              </c:pt>
              <c:pt idx="17">
                <c:v>77.430000000000007</c:v>
              </c:pt>
              <c:pt idx="18">
                <c:v>69.3</c:v>
              </c:pt>
              <c:pt idx="19">
                <c:v>70.2</c:v>
              </c:pt>
              <c:pt idx="20">
                <c:v>70.25</c:v>
              </c:pt>
              <c:pt idx="21">
                <c:v>72.19</c:v>
              </c:pt>
              <c:pt idx="22">
                <c:v>80.3</c:v>
              </c:pt>
              <c:pt idx="23">
                <c:v>78</c:v>
              </c:pt>
              <c:pt idx="24">
                <c:v>72.98</c:v>
              </c:pt>
              <c:pt idx="25">
                <c:v>77.66</c:v>
              </c:pt>
              <c:pt idx="26">
                <c:v>79.069999999999993</c:v>
              </c:pt>
              <c:pt idx="27">
                <c:v>83.01</c:v>
              </c:pt>
              <c:pt idx="28">
                <c:v>84.56</c:v>
              </c:pt>
              <c:pt idx="29">
                <c:v>82.83</c:v>
              </c:pt>
              <c:pt idx="30">
                <c:v>80.709999999999994</c:v>
              </c:pt>
              <c:pt idx="31">
                <c:v>78.37</c:v>
              </c:pt>
              <c:pt idx="32">
                <c:v>77.010000000000005</c:v>
              </c:pt>
              <c:pt idx="33">
                <c:v>81.72</c:v>
              </c:pt>
              <c:pt idx="34">
                <c:v>83.36</c:v>
              </c:pt>
              <c:pt idx="35">
                <c:v>82.15</c:v>
              </c:pt>
              <c:pt idx="36">
                <c:v>84.81</c:v>
              </c:pt>
              <c:pt idx="37">
                <c:v>89.09</c:v>
              </c:pt>
              <c:pt idx="38">
                <c:v>90.5</c:v>
              </c:pt>
              <c:pt idx="39">
                <c:v>92.53</c:v>
              </c:pt>
              <c:pt idx="40">
                <c:v>101.9</c:v>
              </c:pt>
              <c:pt idx="41">
                <c:v>101.36</c:v>
              </c:pt>
              <c:pt idx="42">
                <c:v>103.3</c:v>
              </c:pt>
              <c:pt idx="43">
                <c:v>97.8</c:v>
              </c:pt>
              <c:pt idx="44">
                <c:v>98.7</c:v>
              </c:pt>
              <c:pt idx="45">
                <c:v>101.36</c:v>
              </c:pt>
              <c:pt idx="46">
                <c:v>103.03</c:v>
              </c:pt>
              <c:pt idx="47">
                <c:v>104.92</c:v>
              </c:pt>
              <c:pt idx="48">
                <c:v>105.7</c:v>
              </c:pt>
              <c:pt idx="49">
                <c:v>106.23</c:v>
              </c:pt>
              <c:pt idx="50">
                <c:v>104.18</c:v>
              </c:pt>
              <c:pt idx="51">
                <c:v>107.21</c:v>
              </c:pt>
              <c:pt idx="52">
                <c:v>105.61</c:v>
              </c:pt>
              <c:pt idx="53">
                <c:v>106.38</c:v>
              </c:pt>
              <c:pt idx="54">
                <c:v>102.8</c:v>
              </c:pt>
              <c:pt idx="55">
                <c:v>101.04</c:v>
              </c:pt>
              <c:pt idx="56">
                <c:v>100.82</c:v>
              </c:pt>
              <c:pt idx="57">
                <c:v>100.34</c:v>
              </c:pt>
              <c:pt idx="58">
                <c:v>101.55</c:v>
              </c:pt>
              <c:pt idx="59">
                <c:v>98.75</c:v>
              </c:pt>
              <c:pt idx="60">
                <c:v>100.16</c:v>
              </c:pt>
              <c:pt idx="61">
                <c:v>106.94</c:v>
              </c:pt>
              <c:pt idx="62">
                <c:v>108.72</c:v>
              </c:pt>
              <c:pt idx="63">
                <c:v>109.1</c:v>
              </c:pt>
              <c:pt idx="64">
                <c:v>105.92</c:v>
              </c:pt>
              <c:pt idx="65">
                <c:v>103.92</c:v>
              </c:pt>
              <c:pt idx="66">
                <c:v>100</c:v>
              </c:pt>
              <c:pt idx="67">
                <c:v>98.2</c:v>
              </c:pt>
              <c:pt idx="68">
                <c:v>97.99</c:v>
              </c:pt>
              <c:pt idx="69">
                <c:v>94</c:v>
              </c:pt>
              <c:pt idx="70">
                <c:v>97.1</c:v>
              </c:pt>
              <c:pt idx="71">
                <c:v>95.02</c:v>
              </c:pt>
              <c:pt idx="72">
                <c:v>97.55</c:v>
              </c:pt>
              <c:pt idx="73">
                <c:v>95.33</c:v>
              </c:pt>
              <c:pt idx="74">
                <c:v>97.15</c:v>
              </c:pt>
              <c:pt idx="75">
                <c:v>104.5</c:v>
              </c:pt>
              <c:pt idx="76">
                <c:v>105.27</c:v>
              </c:pt>
              <c:pt idx="77">
                <c:v>105.46</c:v>
              </c:pt>
              <c:pt idx="78">
                <c:v>101.8</c:v>
              </c:pt>
              <c:pt idx="79">
                <c:v>101.75</c:v>
              </c:pt>
              <c:pt idx="80">
                <c:v>95.85</c:v>
              </c:pt>
              <c:pt idx="81">
                <c:v>85.5</c:v>
              </c:pt>
              <c:pt idx="82">
                <c:v>78.78</c:v>
              </c:pt>
              <c:pt idx="83">
                <c:v>77.790000000000006</c:v>
              </c:pt>
              <c:pt idx="84">
                <c:v>82.4</c:v>
              </c:pt>
              <c:pt idx="85">
                <c:v>83.2</c:v>
              </c:pt>
              <c:pt idx="86">
                <c:v>81.489999999999995</c:v>
              </c:pt>
              <c:pt idx="87">
                <c:v>69.989999999999995</c:v>
              </c:pt>
              <c:pt idx="88">
                <c:v>70.44</c:v>
              </c:pt>
              <c:pt idx="89">
                <c:v>68.22</c:v>
              </c:pt>
              <c:pt idx="90">
                <c:v>80.72</c:v>
              </c:pt>
              <c:pt idx="91">
                <c:v>81.900000000000006</c:v>
              </c:pt>
              <c:pt idx="92">
                <c:v>85.4</c:v>
              </c:pt>
              <c:pt idx="93">
                <c:v>80.900000000000006</c:v>
              </c:pt>
              <c:pt idx="94">
                <c:v>80.8</c:v>
              </c:pt>
              <c:pt idx="95">
                <c:v>80.03</c:v>
              </c:pt>
              <c:pt idx="96">
                <c:v>78.599999999999994</c:v>
              </c:pt>
              <c:pt idx="97">
                <c:v>89.5</c:v>
              </c:pt>
              <c:pt idx="98">
                <c:v>82.26</c:v>
              </c:pt>
              <c:pt idx="99">
                <c:v>80.62</c:v>
              </c:pt>
              <c:pt idx="100">
                <c:v>80</c:v>
              </c:pt>
              <c:pt idx="101">
                <c:v>79.400000000000006</c:v>
              </c:pt>
              <c:pt idx="102">
                <c:v>83.2</c:v>
              </c:pt>
              <c:pt idx="103">
                <c:v>83.6</c:v>
              </c:pt>
              <c:pt idx="104">
                <c:v>85.13</c:v>
              </c:pt>
              <c:pt idx="105">
                <c:v>90.8</c:v>
              </c:pt>
              <c:pt idx="106">
                <c:v>94.52</c:v>
              </c:pt>
              <c:pt idx="107">
                <c:v>93.94</c:v>
              </c:pt>
              <c:pt idx="108">
                <c:v>96.76</c:v>
              </c:pt>
              <c:pt idx="109">
                <c:v>99.02</c:v>
              </c:pt>
              <c:pt idx="110">
                <c:v>101.6</c:v>
              </c:pt>
              <c:pt idx="111">
                <c:v>99.57</c:v>
              </c:pt>
              <c:pt idx="112">
                <c:v>100.18</c:v>
              </c:pt>
              <c:pt idx="113">
                <c:v>97.6</c:v>
              </c:pt>
              <c:pt idx="114">
                <c:v>94.86</c:v>
              </c:pt>
              <c:pt idx="115">
                <c:v>95.64</c:v>
              </c:pt>
              <c:pt idx="116">
                <c:v>94.18</c:v>
              </c:pt>
              <c:pt idx="117">
                <c:v>95</c:v>
              </c:pt>
              <c:pt idx="118">
                <c:v>93.95</c:v>
              </c:pt>
              <c:pt idx="119">
                <c:v>90.42</c:v>
              </c:pt>
              <c:pt idx="120">
                <c:v>90.99</c:v>
              </c:pt>
              <c:pt idx="121">
                <c:v>78.19</c:v>
              </c:pt>
              <c:pt idx="122">
                <c:v>79.87</c:v>
              </c:pt>
              <c:pt idx="123">
                <c:v>78.86</c:v>
              </c:pt>
              <c:pt idx="124">
                <c:v>81.58</c:v>
              </c:pt>
              <c:pt idx="125">
                <c:v>84.34</c:v>
              </c:pt>
              <c:pt idx="126">
                <c:v>83.76</c:v>
              </c:pt>
              <c:pt idx="127">
                <c:v>86.39</c:v>
              </c:pt>
              <c:pt idx="128">
                <c:v>89.2</c:v>
              </c:pt>
              <c:pt idx="129">
                <c:v>90.98</c:v>
              </c:pt>
              <c:pt idx="130">
                <c:v>90.12</c:v>
              </c:pt>
              <c:pt idx="131">
                <c:v>90.31</c:v>
              </c:pt>
              <c:pt idx="132">
                <c:v>91.66</c:v>
              </c:pt>
              <c:pt idx="133">
                <c:v>92.85</c:v>
              </c:pt>
              <c:pt idx="134">
                <c:v>92.05</c:v>
              </c:pt>
              <c:pt idx="135">
                <c:v>92.91</c:v>
              </c:pt>
              <c:pt idx="136">
                <c:v>93.16</c:v>
              </c:pt>
              <c:pt idx="137">
                <c:v>93.86</c:v>
              </c:pt>
              <c:pt idx="138">
                <c:v>97.05</c:v>
              </c:pt>
              <c:pt idx="139">
                <c:v>94.16</c:v>
              </c:pt>
              <c:pt idx="140">
                <c:v>90.99</c:v>
              </c:pt>
              <c:pt idx="141">
                <c:v>93.02</c:v>
              </c:pt>
              <c:pt idx="142">
                <c:v>91.5</c:v>
              </c:pt>
              <c:pt idx="143">
                <c:v>93.19</c:v>
              </c:pt>
              <c:pt idx="144">
                <c:v>91.95</c:v>
              </c:pt>
              <c:pt idx="145">
                <c:v>91.95</c:v>
              </c:pt>
              <c:pt idx="146">
                <c:v>85.8</c:v>
              </c:pt>
              <c:pt idx="147">
                <c:v>85.98</c:v>
              </c:pt>
              <c:pt idx="148">
                <c:v>89.31</c:v>
              </c:pt>
              <c:pt idx="149">
                <c:v>91.41</c:v>
              </c:pt>
              <c:pt idx="150">
                <c:v>93.2</c:v>
              </c:pt>
              <c:pt idx="151">
                <c:v>93.42</c:v>
              </c:pt>
              <c:pt idx="152">
                <c:v>93.5</c:v>
              </c:pt>
              <c:pt idx="153">
                <c:v>92.94</c:v>
              </c:pt>
              <c:pt idx="154">
                <c:v>99.56</c:v>
              </c:pt>
              <c:pt idx="155">
                <c:v>103.48</c:v>
              </c:pt>
              <c:pt idx="156">
                <c:v>103.67</c:v>
              </c:pt>
              <c:pt idx="157">
                <c:v>108.36</c:v>
              </c:pt>
              <c:pt idx="158">
                <c:v>107.08</c:v>
              </c:pt>
              <c:pt idx="159">
                <c:v>105.08</c:v>
              </c:pt>
              <c:pt idx="160">
                <c:v>106.12</c:v>
              </c:pt>
              <c:pt idx="161">
                <c:v>103.09</c:v>
              </c:pt>
              <c:pt idx="162">
                <c:v>105.31</c:v>
              </c:pt>
              <c:pt idx="163">
                <c:v>104.42</c:v>
              </c:pt>
              <c:pt idx="164">
                <c:v>99.37</c:v>
              </c:pt>
              <c:pt idx="165">
                <c:v>98.86</c:v>
              </c:pt>
              <c:pt idx="166">
                <c:v>99.26</c:v>
              </c:pt>
              <c:pt idx="167">
                <c:v>98.36</c:v>
              </c:pt>
              <c:pt idx="168">
                <c:v>96.4</c:v>
              </c:pt>
              <c:pt idx="169">
                <c:v>95.8</c:v>
              </c:pt>
              <c:pt idx="170">
                <c:v>103</c:v>
              </c:pt>
              <c:pt idx="171">
                <c:v>103.57</c:v>
              </c:pt>
              <c:pt idx="172">
                <c:v>105.19</c:v>
              </c:pt>
              <c:pt idx="173">
                <c:v>103.08</c:v>
              </c:pt>
              <c:pt idx="174">
                <c:v>99.05</c:v>
              </c:pt>
              <c:pt idx="175">
                <c:v>99.2</c:v>
              </c:pt>
              <c:pt idx="176">
                <c:v>93.7</c:v>
              </c:pt>
              <c:pt idx="177">
                <c:v>91.5</c:v>
              </c:pt>
              <c:pt idx="178">
                <c:v>93.68</c:v>
              </c:pt>
              <c:pt idx="179">
                <c:v>93.2</c:v>
              </c:pt>
              <c:pt idx="180">
                <c:v>98.57</c:v>
              </c:pt>
              <c:pt idx="181">
                <c:v>99.99</c:v>
              </c:pt>
              <c:pt idx="182">
                <c:v>94.81</c:v>
              </c:pt>
              <c:pt idx="183">
                <c:v>96.99</c:v>
              </c:pt>
              <c:pt idx="184">
                <c:v>95.7</c:v>
              </c:pt>
              <c:pt idx="185">
                <c:v>93.8</c:v>
              </c:pt>
              <c:pt idx="186">
                <c:v>91.91</c:v>
              </c:pt>
              <c:pt idx="187">
                <c:v>88.23</c:v>
              </c:pt>
              <c:pt idx="188">
                <c:v>92.47</c:v>
              </c:pt>
              <c:pt idx="189">
                <c:v>95.82</c:v>
              </c:pt>
              <c:pt idx="190">
                <c:v>102.36</c:v>
              </c:pt>
              <c:pt idx="191">
                <c:v>98.59</c:v>
              </c:pt>
              <c:pt idx="192">
                <c:v>100.39</c:v>
              </c:pt>
              <c:pt idx="193">
                <c:v>102.87</c:v>
              </c:pt>
              <c:pt idx="194">
                <c:v>105.14</c:v>
              </c:pt>
              <c:pt idx="195">
                <c:v>102.99</c:v>
              </c:pt>
              <c:pt idx="196">
                <c:v>103.65</c:v>
              </c:pt>
              <c:pt idx="197">
                <c:v>101.86</c:v>
              </c:pt>
              <c:pt idx="198">
                <c:v>103.69</c:v>
              </c:pt>
              <c:pt idx="199">
                <c:v>105.1</c:v>
              </c:pt>
              <c:pt idx="200">
                <c:v>103.07</c:v>
              </c:pt>
              <c:pt idx="201">
                <c:v>99.9</c:v>
              </c:pt>
              <c:pt idx="202">
                <c:v>98.94</c:v>
              </c:pt>
              <c:pt idx="203">
                <c:v>102.2</c:v>
              </c:pt>
              <c:pt idx="204">
                <c:v>100.68</c:v>
              </c:pt>
              <c:pt idx="205">
                <c:v>101.17</c:v>
              </c:pt>
              <c:pt idx="206">
                <c:v>99.2</c:v>
              </c:pt>
              <c:pt idx="207">
                <c:v>101.17</c:v>
              </c:pt>
              <c:pt idx="208">
                <c:v>99.7</c:v>
              </c:pt>
              <c:pt idx="209">
                <c:v>94.7</c:v>
              </c:pt>
              <c:pt idx="210">
                <c:v>96.53</c:v>
              </c:pt>
              <c:pt idx="211">
                <c:v>96.65</c:v>
              </c:pt>
              <c:pt idx="212">
                <c:v>95</c:v>
              </c:pt>
              <c:pt idx="213">
                <c:v>91.16</c:v>
              </c:pt>
              <c:pt idx="214">
                <c:v>79.989999999999995</c:v>
              </c:pt>
              <c:pt idx="215">
                <c:v>71.75</c:v>
              </c:pt>
              <c:pt idx="216">
                <c:v>78.47</c:v>
              </c:pt>
              <c:pt idx="217">
                <c:v>81.47</c:v>
              </c:pt>
              <c:pt idx="218">
                <c:v>82.98</c:v>
              </c:pt>
              <c:pt idx="219">
                <c:v>79.75</c:v>
              </c:pt>
              <c:pt idx="220">
                <c:v>78.819999999999993</c:v>
              </c:pt>
              <c:pt idx="221">
                <c:v>69.91</c:v>
              </c:pt>
              <c:pt idx="222">
                <c:v>72.22</c:v>
              </c:pt>
              <c:pt idx="223">
                <c:v>78.8</c:v>
              </c:pt>
              <c:pt idx="224">
                <c:v>79.2</c:v>
              </c:pt>
              <c:pt idx="225">
                <c:v>85.83</c:v>
              </c:pt>
              <c:pt idx="226">
                <c:v>84.5</c:v>
              </c:pt>
              <c:pt idx="227">
                <c:v>89</c:v>
              </c:pt>
              <c:pt idx="228">
                <c:v>89</c:v>
              </c:pt>
              <c:pt idx="229">
                <c:v>84.16</c:v>
              </c:pt>
              <c:pt idx="230">
                <c:v>84.33</c:v>
              </c:pt>
              <c:pt idx="231">
                <c:v>84</c:v>
              </c:pt>
              <c:pt idx="232">
                <c:v>84.55</c:v>
              </c:pt>
              <c:pt idx="233">
                <c:v>80.27</c:v>
              </c:pt>
              <c:pt idx="234">
                <c:v>75.16</c:v>
              </c:pt>
              <c:pt idx="235">
                <c:v>72.37</c:v>
              </c:pt>
              <c:pt idx="236">
                <c:v>70.7</c:v>
              </c:pt>
              <c:pt idx="237">
                <c:v>75.05</c:v>
              </c:pt>
              <c:pt idx="238">
                <c:v>78.39</c:v>
              </c:pt>
              <c:pt idx="239">
                <c:v>73.209999999999994</c:v>
              </c:pt>
              <c:pt idx="240">
                <c:v>80.25</c:v>
              </c:pt>
              <c:pt idx="241">
                <c:v>76.650000000000006</c:v>
              </c:pt>
              <c:pt idx="242">
                <c:v>77.400000000000006</c:v>
              </c:pt>
              <c:pt idx="243">
                <c:v>77.599999999999994</c:v>
              </c:pt>
              <c:pt idx="244">
                <c:v>73.77</c:v>
              </c:pt>
              <c:pt idx="245">
                <c:v>73.5</c:v>
              </c:pt>
              <c:pt idx="246">
                <c:v>73.150000000000006</c:v>
              </c:pt>
              <c:pt idx="247">
                <c:v>72.489999999999995</c:v>
              </c:pt>
              <c:pt idx="248">
                <c:v>76.23</c:v>
              </c:pt>
              <c:pt idx="249">
                <c:v>75.69</c:v>
              </c:pt>
              <c:pt idx="250">
                <c:v>74.150000000000006</c:v>
              </c:pt>
              <c:pt idx="251">
                <c:v>74.39</c:v>
              </c:pt>
              <c:pt idx="252">
                <c:v>72.25</c:v>
              </c:pt>
              <c:pt idx="253">
                <c:v>68.599999999999994</c:v>
              </c:pt>
              <c:pt idx="254">
                <c:v>64.2</c:v>
              </c:pt>
              <c:pt idx="255">
                <c:v>61.44</c:v>
              </c:pt>
              <c:pt idx="256">
                <c:v>57.13</c:v>
              </c:pt>
              <c:pt idx="257">
                <c:v>54.9</c:v>
              </c:pt>
              <c:pt idx="258">
                <c:v>63.1</c:v>
              </c:pt>
              <c:pt idx="259">
                <c:v>61.99</c:v>
              </c:pt>
              <c:pt idx="260">
                <c:v>64.45</c:v>
              </c:pt>
              <c:pt idx="261">
                <c:v>61.5</c:v>
              </c:pt>
              <c:pt idx="262">
                <c:v>64.31</c:v>
              </c:pt>
              <c:pt idx="263">
                <c:v>70.599999999999994</c:v>
              </c:pt>
              <c:pt idx="264">
                <c:v>74.75</c:v>
              </c:pt>
              <c:pt idx="265">
                <c:v>75.91</c:v>
              </c:pt>
              <c:pt idx="266">
                <c:v>73.25</c:v>
              </c:pt>
              <c:pt idx="267">
                <c:v>67.87</c:v>
              </c:pt>
              <c:pt idx="268">
                <c:v>67</c:v>
              </c:pt>
              <c:pt idx="269">
                <c:v>61</c:v>
              </c:pt>
              <c:pt idx="270">
                <c:v>65.5</c:v>
              </c:pt>
              <c:pt idx="271">
                <c:v>71.5</c:v>
              </c:pt>
              <c:pt idx="272">
                <c:v>72.5</c:v>
              </c:pt>
              <c:pt idx="273">
                <c:v>75.75</c:v>
              </c:pt>
              <c:pt idx="274">
                <c:v>76.900000000000006</c:v>
              </c:pt>
              <c:pt idx="275">
                <c:v>75.5</c:v>
              </c:pt>
              <c:pt idx="276">
                <c:v>75.05</c:v>
              </c:pt>
              <c:pt idx="277">
                <c:v>74.349999999999994</c:v>
              </c:pt>
              <c:pt idx="278">
                <c:v>73.5</c:v>
              </c:pt>
              <c:pt idx="279">
                <c:v>70.61</c:v>
              </c:pt>
              <c:pt idx="280">
                <c:v>72.55</c:v>
              </c:pt>
              <c:pt idx="281">
                <c:v>71.56</c:v>
              </c:pt>
              <c:pt idx="282">
                <c:v>70.599999999999994</c:v>
              </c:pt>
              <c:pt idx="283">
                <c:v>70.67</c:v>
              </c:pt>
              <c:pt idx="284">
                <c:v>71.06</c:v>
              </c:pt>
              <c:pt idx="285">
                <c:v>75.52</c:v>
              </c:pt>
              <c:pt idx="286">
                <c:v>70.45</c:v>
              </c:pt>
              <c:pt idx="287">
                <c:v>72.3</c:v>
              </c:pt>
              <c:pt idx="288">
                <c:v>74.2</c:v>
              </c:pt>
              <c:pt idx="289">
                <c:v>74.430000000000007</c:v>
              </c:pt>
              <c:pt idx="290">
                <c:v>69.86</c:v>
              </c:pt>
              <c:pt idx="291">
                <c:v>74.819999999999993</c:v>
              </c:pt>
              <c:pt idx="292">
                <c:v>73.959999999999994</c:v>
              </c:pt>
              <c:pt idx="293">
                <c:v>74.099999999999994</c:v>
              </c:pt>
              <c:pt idx="294">
                <c:v>75.5</c:v>
              </c:pt>
              <c:pt idx="295">
                <c:v>74.97</c:v>
              </c:pt>
              <c:pt idx="296">
                <c:v>73.8</c:v>
              </c:pt>
              <c:pt idx="297">
                <c:v>85.77</c:v>
              </c:pt>
              <c:pt idx="298">
                <c:v>88.52</c:v>
              </c:pt>
              <c:pt idx="299">
                <c:v>90.45</c:v>
              </c:pt>
              <c:pt idx="300">
                <c:v>90.53</c:v>
              </c:pt>
              <c:pt idx="301">
                <c:v>94.09</c:v>
              </c:pt>
              <c:pt idx="302">
                <c:v>93.4</c:v>
              </c:pt>
              <c:pt idx="303">
                <c:v>107.3</c:v>
              </c:pt>
              <c:pt idx="304">
                <c:v>104.55</c:v>
              </c:pt>
              <c:pt idx="305">
                <c:v>103.05</c:v>
              </c:pt>
              <c:pt idx="306">
                <c:v>98.15</c:v>
              </c:pt>
              <c:pt idx="307">
                <c:v>98.81</c:v>
              </c:pt>
              <c:pt idx="308">
                <c:v>101.34</c:v>
              </c:pt>
              <c:pt idx="309">
                <c:v>101.26</c:v>
              </c:pt>
              <c:pt idx="310">
                <c:v>96.85</c:v>
              </c:pt>
              <c:pt idx="311">
                <c:v>87.27</c:v>
              </c:pt>
              <c:pt idx="312">
                <c:v>91.5</c:v>
              </c:pt>
              <c:pt idx="313">
                <c:v>96.5</c:v>
              </c:pt>
              <c:pt idx="314">
                <c:v>97.2</c:v>
              </c:pt>
              <c:pt idx="315">
                <c:v>94.85</c:v>
              </c:pt>
              <c:pt idx="316">
                <c:v>102.35</c:v>
              </c:pt>
              <c:pt idx="317">
                <c:v>106.24</c:v>
              </c:pt>
              <c:pt idx="318">
                <c:v>108.99</c:v>
              </c:pt>
              <c:pt idx="319">
                <c:v>109.26</c:v>
              </c:pt>
              <c:pt idx="320">
                <c:v>112.4</c:v>
              </c:pt>
              <c:pt idx="321">
                <c:v>109.1</c:v>
              </c:pt>
              <c:pt idx="322">
                <c:v>108.52</c:v>
              </c:pt>
              <c:pt idx="323">
                <c:v>112.92</c:v>
              </c:pt>
              <c:pt idx="324">
                <c:v>119.3</c:v>
              </c:pt>
              <c:pt idx="325">
                <c:v>121.25</c:v>
              </c:pt>
              <c:pt idx="326">
                <c:v>123.55</c:v>
              </c:pt>
              <c:pt idx="327">
                <c:v>120.64</c:v>
              </c:pt>
              <c:pt idx="328">
                <c:v>121.07</c:v>
              </c:pt>
              <c:pt idx="329">
                <c:v>121.9</c:v>
              </c:pt>
              <c:pt idx="330">
                <c:v>133.19999999999999</c:v>
              </c:pt>
              <c:pt idx="331">
                <c:v>131.59</c:v>
              </c:pt>
              <c:pt idx="332">
                <c:v>133.5</c:v>
              </c:pt>
              <c:pt idx="333">
                <c:v>128.69999999999999</c:v>
              </c:pt>
              <c:pt idx="334">
                <c:v>133.4</c:v>
              </c:pt>
              <c:pt idx="335">
                <c:v>133.85</c:v>
              </c:pt>
              <c:pt idx="336">
                <c:v>134.41</c:v>
              </c:pt>
              <c:pt idx="337">
                <c:v>138.12</c:v>
              </c:pt>
              <c:pt idx="338">
                <c:v>137.80000000000001</c:v>
              </c:pt>
              <c:pt idx="339">
                <c:v>139.15</c:v>
              </c:pt>
              <c:pt idx="340">
                <c:v>138.69</c:v>
              </c:pt>
              <c:pt idx="341">
                <c:v>139.44999999999999</c:v>
              </c:pt>
              <c:pt idx="342">
                <c:v>135.80000000000001</c:v>
              </c:pt>
              <c:pt idx="343">
                <c:v>145.25</c:v>
              </c:pt>
              <c:pt idx="344">
                <c:v>146.88</c:v>
              </c:pt>
              <c:pt idx="345">
                <c:v>151.6</c:v>
              </c:pt>
              <c:pt idx="346">
                <c:v>147</c:v>
              </c:pt>
              <c:pt idx="347">
                <c:v>151.5</c:v>
              </c:pt>
              <c:pt idx="348">
                <c:v>145.34</c:v>
              </c:pt>
              <c:pt idx="349">
                <c:v>148.74</c:v>
              </c:pt>
              <c:pt idx="350">
                <c:v>146.72999999999999</c:v>
              </c:pt>
              <c:pt idx="351">
                <c:v>148.41999999999999</c:v>
              </c:pt>
              <c:pt idx="352">
                <c:v>149.19999999999999</c:v>
              </c:pt>
              <c:pt idx="353">
                <c:v>142.75</c:v>
              </c:pt>
              <c:pt idx="354">
                <c:v>151.51</c:v>
              </c:pt>
              <c:pt idx="355">
                <c:v>150.05000000000001</c:v>
              </c:pt>
              <c:pt idx="356">
                <c:v>160.36000000000001</c:v>
              </c:pt>
              <c:pt idx="357">
                <c:v>159.4</c:v>
              </c:pt>
              <c:pt idx="358">
                <c:v>169.66</c:v>
              </c:pt>
              <c:pt idx="359">
                <c:v>173.9</c:v>
              </c:pt>
              <c:pt idx="360">
                <c:v>171.15</c:v>
              </c:pt>
              <c:pt idx="361">
                <c:v>173.25</c:v>
              </c:pt>
              <c:pt idx="362">
                <c:v>170.69</c:v>
              </c:pt>
              <c:pt idx="363">
                <c:v>164.9</c:v>
              </c:pt>
              <c:pt idx="364">
                <c:v>167.49</c:v>
              </c:pt>
              <c:pt idx="365">
                <c:v>178.92</c:v>
              </c:pt>
              <c:pt idx="366">
                <c:v>173.8</c:v>
              </c:pt>
              <c:pt idx="367">
                <c:v>165.5</c:v>
              </c:pt>
              <c:pt idx="368">
                <c:v>165.49</c:v>
              </c:pt>
              <c:pt idx="369">
                <c:v>165.51</c:v>
              </c:pt>
              <c:pt idx="370">
                <c:v>164.4</c:v>
              </c:pt>
              <c:pt idx="371">
                <c:v>157.5</c:v>
              </c:pt>
              <c:pt idx="372">
                <c:v>161.15</c:v>
              </c:pt>
              <c:pt idx="373">
                <c:v>164.52</c:v>
              </c:pt>
              <c:pt idx="374">
                <c:v>159.80000000000001</c:v>
              </c:pt>
              <c:pt idx="375">
                <c:v>161.49</c:v>
              </c:pt>
              <c:pt idx="376">
                <c:v>149.24</c:v>
              </c:pt>
              <c:pt idx="377">
                <c:v>159.59</c:v>
              </c:pt>
              <c:pt idx="378">
                <c:v>165.2</c:v>
              </c:pt>
              <c:pt idx="379">
                <c:v>165.8</c:v>
              </c:pt>
              <c:pt idx="380">
                <c:v>167.7</c:v>
              </c:pt>
              <c:pt idx="381">
                <c:v>168.87</c:v>
              </c:pt>
              <c:pt idx="382">
                <c:v>160.69999999999999</c:v>
              </c:pt>
              <c:pt idx="383">
                <c:v>157.13999999999999</c:v>
              </c:pt>
              <c:pt idx="384">
                <c:v>150.13</c:v>
              </c:pt>
              <c:pt idx="385">
                <c:v>141.63</c:v>
              </c:pt>
              <c:pt idx="386">
                <c:v>144.1</c:v>
              </c:pt>
              <c:pt idx="387">
                <c:v>145.59</c:v>
              </c:pt>
              <c:pt idx="388">
                <c:v>152.16</c:v>
              </c:pt>
              <c:pt idx="389">
                <c:v>161.4</c:v>
              </c:pt>
              <c:pt idx="390">
                <c:v>162.1</c:v>
              </c:pt>
              <c:pt idx="391">
                <c:v>165.4</c:v>
              </c:pt>
              <c:pt idx="392">
                <c:v>169.73</c:v>
              </c:pt>
              <c:pt idx="393">
                <c:v>172.05</c:v>
              </c:pt>
              <c:pt idx="394">
                <c:v>169.5</c:v>
              </c:pt>
              <c:pt idx="395">
                <c:v>180.51</c:v>
              </c:pt>
              <c:pt idx="396">
                <c:v>183.66</c:v>
              </c:pt>
              <c:pt idx="397">
                <c:v>185.89</c:v>
              </c:pt>
              <c:pt idx="398">
                <c:v>188.75</c:v>
              </c:pt>
              <c:pt idx="399">
                <c:v>187.55</c:v>
              </c:pt>
              <c:pt idx="400">
                <c:v>192.33</c:v>
              </c:pt>
              <c:pt idx="401">
                <c:v>194.16</c:v>
              </c:pt>
              <c:pt idx="402">
                <c:v>196.48</c:v>
              </c:pt>
              <c:pt idx="403">
                <c:v>192.97</c:v>
              </c:pt>
              <c:pt idx="404">
                <c:v>196.05</c:v>
              </c:pt>
              <c:pt idx="405">
                <c:v>193.8</c:v>
              </c:pt>
              <c:pt idx="406">
                <c:v>217.7</c:v>
              </c:pt>
              <c:pt idx="407">
                <c:v>225.65</c:v>
              </c:pt>
              <c:pt idx="408">
                <c:v>228</c:v>
              </c:pt>
              <c:pt idx="409">
                <c:v>221.5</c:v>
              </c:pt>
              <c:pt idx="410">
                <c:v>220.89</c:v>
              </c:pt>
              <c:pt idx="411">
                <c:v>226.53</c:v>
              </c:pt>
              <c:pt idx="412">
                <c:v>221.44</c:v>
              </c:pt>
              <c:pt idx="413">
                <c:v>225.2</c:v>
              </c:pt>
              <c:pt idx="414">
                <c:v>238.6</c:v>
              </c:pt>
              <c:pt idx="415">
                <c:v>237.75</c:v>
              </c:pt>
              <c:pt idx="416">
                <c:v>242.45</c:v>
              </c:pt>
              <c:pt idx="417">
                <c:v>247</c:v>
              </c:pt>
              <c:pt idx="418">
                <c:v>257.32</c:v>
              </c:pt>
              <c:pt idx="419">
                <c:v>250.11</c:v>
              </c:pt>
              <c:pt idx="420">
                <c:v>266.99</c:v>
              </c:pt>
              <c:pt idx="421">
                <c:v>277.49</c:v>
              </c:pt>
              <c:pt idx="422">
                <c:v>273</c:v>
              </c:pt>
              <c:pt idx="423">
                <c:v>274.60000000000002</c:v>
              </c:pt>
              <c:pt idx="424">
                <c:v>256.14999999999998</c:v>
              </c:pt>
              <c:pt idx="425">
                <c:v>262</c:v>
              </c:pt>
              <c:pt idx="426">
                <c:v>253.57</c:v>
              </c:pt>
              <c:pt idx="427">
                <c:v>256.76</c:v>
              </c:pt>
              <c:pt idx="428">
                <c:v>204.7</c:v>
              </c:pt>
              <c:pt idx="429">
                <c:v>215.36</c:v>
              </c:pt>
              <c:pt idx="430">
                <c:v>224.87</c:v>
              </c:pt>
              <c:pt idx="431">
                <c:v>228.55</c:v>
              </c:pt>
              <c:pt idx="432">
                <c:v>235.72</c:v>
              </c:pt>
              <c:pt idx="433">
                <c:v>222.2</c:v>
              </c:pt>
              <c:pt idx="434">
                <c:v>220</c:v>
              </c:pt>
              <c:pt idx="435">
                <c:v>220</c:v>
              </c:pt>
              <c:pt idx="436">
                <c:v>212.6</c:v>
              </c:pt>
              <c:pt idx="437">
                <c:v>209.36</c:v>
              </c:pt>
              <c:pt idx="438">
                <c:v>214.43</c:v>
              </c:pt>
              <c:pt idx="439">
                <c:v>218</c:v>
              </c:pt>
              <c:pt idx="440">
                <c:v>226.71</c:v>
              </c:pt>
              <c:pt idx="441">
                <c:v>229.85</c:v>
              </c:pt>
              <c:pt idx="442">
                <c:v>204.34</c:v>
              </c:pt>
              <c:pt idx="443">
                <c:v>208.9</c:v>
              </c:pt>
              <c:pt idx="444">
                <c:v>202.21</c:v>
              </c:pt>
              <c:pt idx="445">
                <c:v>186.15</c:v>
              </c:pt>
              <c:pt idx="446">
                <c:v>189.55</c:v>
              </c:pt>
              <c:pt idx="447">
                <c:v>180.39</c:v>
              </c:pt>
              <c:pt idx="448">
                <c:v>182</c:v>
              </c:pt>
              <c:pt idx="449">
                <c:v>174.9</c:v>
              </c:pt>
              <c:pt idx="450">
                <c:v>188.71</c:v>
              </c:pt>
              <c:pt idx="451">
                <c:v>193.44</c:v>
              </c:pt>
              <c:pt idx="452">
                <c:v>203.32</c:v>
              </c:pt>
              <c:pt idx="453">
                <c:v>187.2</c:v>
              </c:pt>
              <c:pt idx="454">
                <c:v>191.85</c:v>
              </c:pt>
              <c:pt idx="455">
                <c:v>183.8</c:v>
              </c:pt>
              <c:pt idx="456">
                <c:v>181</c:v>
              </c:pt>
              <c:pt idx="457">
                <c:v>192.6</c:v>
              </c:pt>
              <c:pt idx="458">
                <c:v>195.75</c:v>
              </c:pt>
              <c:pt idx="459">
                <c:v>199.26</c:v>
              </c:pt>
              <c:pt idx="460">
                <c:v>197.3</c:v>
              </c:pt>
              <c:pt idx="461">
                <c:v>194</c:v>
              </c:pt>
              <c:pt idx="462">
                <c:v>195.01</c:v>
              </c:pt>
              <c:pt idx="463">
                <c:v>184.93</c:v>
              </c:pt>
              <c:pt idx="464">
                <c:v>186.79</c:v>
              </c:pt>
              <c:pt idx="465">
                <c:v>186.34</c:v>
              </c:pt>
              <c:pt idx="466">
                <c:v>190.99</c:v>
              </c:pt>
              <c:pt idx="467">
                <c:v>196.8</c:v>
              </c:pt>
              <c:pt idx="468">
                <c:v>208.44</c:v>
              </c:pt>
              <c:pt idx="469">
                <c:v>212</c:v>
              </c:pt>
              <c:pt idx="470">
                <c:v>216.29</c:v>
              </c:pt>
              <c:pt idx="471">
                <c:v>210.43</c:v>
              </c:pt>
              <c:pt idx="472">
                <c:v>208</c:v>
              </c:pt>
              <c:pt idx="473">
                <c:v>205.25</c:v>
              </c:pt>
              <c:pt idx="474">
                <c:v>206.54</c:v>
              </c:pt>
              <c:pt idx="475">
                <c:v>203.95</c:v>
              </c:pt>
              <c:pt idx="476">
                <c:v>203.55</c:v>
              </c:pt>
              <c:pt idx="477">
                <c:v>207.7</c:v>
              </c:pt>
              <c:pt idx="478">
                <c:v>214.42</c:v>
              </c:pt>
              <c:pt idx="479">
                <c:v>227.5</c:v>
              </c:pt>
              <c:pt idx="480">
                <c:v>239.5</c:v>
              </c:pt>
              <c:pt idx="481">
                <c:v>232.6</c:v>
              </c:pt>
              <c:pt idx="482">
                <c:v>223.18</c:v>
              </c:pt>
              <c:pt idx="483">
                <c:v>232.52</c:v>
              </c:pt>
              <c:pt idx="484">
                <c:v>227</c:v>
              </c:pt>
              <c:pt idx="485">
                <c:v>226.94</c:v>
              </c:pt>
              <c:pt idx="486">
                <c:v>234.45</c:v>
              </c:pt>
              <c:pt idx="487">
                <c:v>233.24</c:v>
              </c:pt>
              <c:pt idx="488">
                <c:v>248.28</c:v>
              </c:pt>
              <c:pt idx="489">
                <c:v>238.8</c:v>
              </c:pt>
              <c:pt idx="490">
                <c:v>238.02</c:v>
              </c:pt>
              <c:pt idx="491">
                <c:v>238.55</c:v>
              </c:pt>
              <c:pt idx="492">
                <c:v>242.83</c:v>
              </c:pt>
              <c:pt idx="493">
                <c:v>237.02</c:v>
              </c:pt>
              <c:pt idx="494">
                <c:v>232.85</c:v>
              </c:pt>
              <c:pt idx="495">
                <c:v>230.55</c:v>
              </c:pt>
              <c:pt idx="496">
                <c:v>220.81</c:v>
              </c:pt>
              <c:pt idx="497">
                <c:v>220.67</c:v>
              </c:pt>
              <c:pt idx="498">
                <c:v>215.05</c:v>
              </c:pt>
              <c:pt idx="499">
                <c:v>219.5</c:v>
              </c:pt>
              <c:pt idx="500">
                <c:v>224.2</c:v>
              </c:pt>
            </c:numLit>
          </c:xVal>
          <c:yVal>
            <c:numLit>
              <c:formatCode>General</c:formatCode>
              <c:ptCount val="500"/>
              <c:pt idx="0">
                <c:v>4.4790399088438795</c:v>
              </c:pt>
              <c:pt idx="1">
                <c:v>4.4601444139378339</c:v>
              </c:pt>
              <c:pt idx="2">
                <c:v>4.4819850854177128</c:v>
              </c:pt>
              <c:pt idx="3">
                <c:v>4.4199243576768898</c:v>
              </c:pt>
              <c:pt idx="4">
                <c:v>4.3820266346738812</c:v>
              </c:pt>
              <c:pt idx="5">
                <c:v>4.3715974391833425</c:v>
              </c:pt>
              <c:pt idx="6">
                <c:v>4.334672938290411</c:v>
              </c:pt>
              <c:pt idx="7">
                <c:v>4.4682043309149337</c:v>
              </c:pt>
              <c:pt idx="8">
                <c:v>4.4897593344767639</c:v>
              </c:pt>
              <c:pt idx="9">
                <c:v>4.4777912566582607</c:v>
              </c:pt>
              <c:pt idx="10">
                <c:v>4.4379342666121779</c:v>
              </c:pt>
              <c:pt idx="11">
                <c:v>4.4793801799297919</c:v>
              </c:pt>
              <c:pt idx="12">
                <c:v>4.464527856185625</c:v>
              </c:pt>
              <c:pt idx="13">
                <c:v>4.4657931695194497</c:v>
              </c:pt>
              <c:pt idx="14">
                <c:v>4.4358043403543528</c:v>
              </c:pt>
              <c:pt idx="15">
                <c:v>4.3643716994351607</c:v>
              </c:pt>
              <c:pt idx="16">
                <c:v>4.2534827835603979</c:v>
              </c:pt>
              <c:pt idx="17">
                <c:v>4.3493743023986324</c:v>
              </c:pt>
              <c:pt idx="18">
                <c:v>4.2384449061958573</c:v>
              </c:pt>
              <c:pt idx="19">
                <c:v>4.2513483110317658</c:v>
              </c:pt>
              <c:pt idx="20">
                <c:v>4.2520603082138555</c:v>
              </c:pt>
              <c:pt idx="21">
                <c:v>4.2793015321510692</c:v>
              </c:pt>
              <c:pt idx="22">
                <c:v>4.3857696209527157</c:v>
              </c:pt>
              <c:pt idx="23">
                <c:v>4.3567088266895917</c:v>
              </c:pt>
              <c:pt idx="24">
                <c:v>4.2901854310083021</c:v>
              </c:pt>
              <c:pt idx="25">
                <c:v>4.3523403243035208</c:v>
              </c:pt>
              <c:pt idx="26">
                <c:v>4.3703335360828355</c:v>
              </c:pt>
              <c:pt idx="27">
                <c:v>4.4189610824669439</c:v>
              </c:pt>
              <c:pt idx="28">
                <c:v>4.4374613415619821</c:v>
              </c:pt>
              <c:pt idx="29">
                <c:v>4.4167903146101724</c:v>
              </c:pt>
              <c:pt idx="30">
                <c:v>4.3908624833362806</c:v>
              </c:pt>
              <c:pt idx="31">
                <c:v>4.361441201064773</c:v>
              </c:pt>
              <c:pt idx="32">
                <c:v>4.3439352835511587</c:v>
              </c:pt>
              <c:pt idx="33">
                <c:v>4.403298769949421</c:v>
              </c:pt>
              <c:pt idx="34">
                <c:v>4.4231685780050567</c:v>
              </c:pt>
              <c:pt idx="35">
                <c:v>4.4085468444832774</c:v>
              </c:pt>
              <c:pt idx="36">
                <c:v>4.440413460373609</c:v>
              </c:pt>
              <c:pt idx="37">
                <c:v>4.4896470947325522</c:v>
              </c:pt>
              <c:pt idx="38">
                <c:v>4.5053498507058807</c:v>
              </c:pt>
              <c:pt idx="39">
                <c:v>4.527532916260939</c:v>
              </c:pt>
              <c:pt idx="40">
                <c:v>4.6239919402286791</c:v>
              </c:pt>
              <c:pt idx="41">
                <c:v>4.6186785360128839</c:v>
              </c:pt>
              <c:pt idx="42">
                <c:v>4.6376373761255927</c:v>
              </c:pt>
              <c:pt idx="43">
                <c:v>4.5829245770407718</c:v>
              </c:pt>
              <c:pt idx="44">
                <c:v>4.592084946439436</c:v>
              </c:pt>
              <c:pt idx="45">
                <c:v>4.6186785360128839</c:v>
              </c:pt>
              <c:pt idx="46">
                <c:v>4.6350202079569769</c:v>
              </c:pt>
              <c:pt idx="47">
                <c:v>4.6531981549986732</c:v>
              </c:pt>
              <c:pt idx="48">
                <c:v>4.6606048928761918</c:v>
              </c:pt>
              <c:pt idx="49">
                <c:v>4.6656065547919221</c:v>
              </c:pt>
              <c:pt idx="50">
                <c:v>4.6461201723170458</c:v>
              </c:pt>
              <c:pt idx="51">
                <c:v>4.6747895278681479</c:v>
              </c:pt>
              <c:pt idx="52">
                <c:v>4.6597530637583828</c:v>
              </c:pt>
              <c:pt idx="53">
                <c:v>4.6670175893141712</c:v>
              </c:pt>
              <c:pt idx="54">
                <c:v>4.632785353021065</c:v>
              </c:pt>
              <c:pt idx="55">
                <c:v>4.6155164780422355</c:v>
              </c:pt>
              <c:pt idx="56">
                <c:v>4.6133367486544845</c:v>
              </c:pt>
              <c:pt idx="57">
                <c:v>4.6085644190561066</c:v>
              </c:pt>
              <c:pt idx="58">
                <c:v>4.6205512880263937</c:v>
              </c:pt>
              <c:pt idx="59">
                <c:v>4.5925914037812312</c:v>
              </c:pt>
              <c:pt idx="60">
                <c:v>4.6067689073517881</c:v>
              </c:pt>
              <c:pt idx="61">
                <c:v>4.6722679295205856</c:v>
              </c:pt>
              <c:pt idx="62">
                <c:v>4.6887757698428887</c:v>
              </c:pt>
              <c:pt idx="63">
                <c:v>4.6922648928390247</c:v>
              </c:pt>
              <c:pt idx="64">
                <c:v>4.6626840921886981</c:v>
              </c:pt>
              <c:pt idx="65">
                <c:v>4.6436213723623441</c:v>
              </c:pt>
              <c:pt idx="66">
                <c:v>4.6051701859880918</c:v>
              </c:pt>
              <c:pt idx="67">
                <c:v>4.5870062153604199</c:v>
              </c:pt>
              <c:pt idx="68">
                <c:v>4.5848654326477272</c:v>
              </c:pt>
              <c:pt idx="69">
                <c:v>4.5432947822700038</c:v>
              </c:pt>
              <c:pt idx="70">
                <c:v>4.5757413752972793</c:v>
              </c:pt>
              <c:pt idx="71">
                <c:v>4.5540873957587751</c:v>
              </c:pt>
              <c:pt idx="72">
                <c:v>4.5803650670691205</c:v>
              </c:pt>
              <c:pt idx="73">
                <c:v>4.5573445565054866</c:v>
              </c:pt>
              <c:pt idx="74">
                <c:v>4.576256175823449</c:v>
              </c:pt>
              <c:pt idx="75">
                <c:v>4.6491870714048655</c:v>
              </c:pt>
              <c:pt idx="76">
                <c:v>4.6565284782632332</c:v>
              </c:pt>
              <c:pt idx="77">
                <c:v>4.6583317341023234</c:v>
              </c:pt>
              <c:pt idx="78">
                <c:v>4.623010104116422</c:v>
              </c:pt>
              <c:pt idx="79">
                <c:v>4.6225188243227047</c:v>
              </c:pt>
              <c:pt idx="80">
                <c:v>4.5627844694916533</c:v>
              </c:pt>
              <c:pt idx="81">
                <c:v>4.4485163759427149</c:v>
              </c:pt>
              <c:pt idx="82">
                <c:v>4.3666591575427596</c:v>
              </c:pt>
              <c:pt idx="83">
                <c:v>4.3540128882186826</c:v>
              </c:pt>
              <c:pt idx="84">
                <c:v>4.4115854369154262</c:v>
              </c:pt>
              <c:pt idx="85">
                <c:v>4.4212473478271628</c:v>
              </c:pt>
              <c:pt idx="86">
                <c:v>4.4004803133321282</c:v>
              </c:pt>
              <c:pt idx="87">
                <c:v>4.2483523747014482</c:v>
              </c:pt>
              <c:pt idx="88">
                <c:v>4.2547612836280058</c:v>
              </c:pt>
              <c:pt idx="89">
                <c:v>4.2227377769904999</c:v>
              </c:pt>
              <c:pt idx="90">
                <c:v>4.3909863760453538</c:v>
              </c:pt>
              <c:pt idx="91">
                <c:v>4.4054989908590239</c:v>
              </c:pt>
              <c:pt idx="92">
                <c:v>4.4473461007945243</c:v>
              </c:pt>
              <c:pt idx="93">
                <c:v>4.3932138240644463</c:v>
              </c:pt>
              <c:pt idx="94">
                <c:v>4.39197696552705</c:v>
              </c:pt>
              <c:pt idx="95">
                <c:v>4.3824015643789549</c:v>
              </c:pt>
              <c:pt idx="96">
                <c:v>4.3643716994351607</c:v>
              </c:pt>
              <c:pt idx="97">
                <c:v>4.4942386252808095</c:v>
              </c:pt>
              <c:pt idx="98">
                <c:v>4.4098849628022778</c:v>
              </c:pt>
              <c:pt idx="99">
                <c:v>4.3897467576890197</c:v>
              </c:pt>
              <c:pt idx="100">
                <c:v>4.3820266346738812</c:v>
              </c:pt>
              <c:pt idx="101">
                <c:v>4.3744983682530902</c:v>
              </c:pt>
              <c:pt idx="102">
                <c:v>4.4212473478271628</c:v>
              </c:pt>
              <c:pt idx="103">
                <c:v>4.4260435200906558</c:v>
              </c:pt>
              <c:pt idx="104">
                <c:v>4.4441794998959656</c:v>
              </c:pt>
              <c:pt idx="105">
                <c:v>4.5086592856072478</c:v>
              </c:pt>
              <c:pt idx="106">
                <c:v>4.5488114523187066</c:v>
              </c:pt>
              <c:pt idx="107">
                <c:v>4.5426562805988491</c:v>
              </c:pt>
              <c:pt idx="108">
                <c:v>4.5722336857418266</c:v>
              </c:pt>
              <c:pt idx="109">
                <c:v>4.5953218499332769</c:v>
              </c:pt>
              <c:pt idx="110">
                <c:v>4.6210435351443815</c:v>
              </c:pt>
              <c:pt idx="111">
                <c:v>4.600860914399993</c:v>
              </c:pt>
              <c:pt idx="112">
                <c:v>4.6069685679294707</c:v>
              </c:pt>
              <c:pt idx="113">
                <c:v>4.580877493419047</c:v>
              </c:pt>
              <c:pt idx="114">
                <c:v>4.552402120449436</c:v>
              </c:pt>
              <c:pt idx="115">
                <c:v>4.5605911425901242</c:v>
              </c:pt>
              <c:pt idx="116">
                <c:v>4.5452078448154083</c:v>
              </c:pt>
              <c:pt idx="117">
                <c:v>4.5538768916005408</c:v>
              </c:pt>
              <c:pt idx="118">
                <c:v>4.5427627258594745</c:v>
              </c:pt>
              <c:pt idx="119">
                <c:v>4.5044654818664593</c:v>
              </c:pt>
              <c:pt idx="120">
                <c:v>4.5107496103685998</c:v>
              </c:pt>
              <c:pt idx="121">
                <c:v>4.3591417621364226</c:v>
              </c:pt>
              <c:pt idx="122">
                <c:v>4.3804003129292974</c:v>
              </c:pt>
              <c:pt idx="123">
                <c:v>4.3676741284494813</c:v>
              </c:pt>
              <c:pt idx="124">
                <c:v>4.4015841338894122</c:v>
              </c:pt>
              <c:pt idx="125">
                <c:v>4.4348562483184137</c:v>
              </c:pt>
              <c:pt idx="126">
                <c:v>4.4279555665622814</c:v>
              </c:pt>
              <c:pt idx="127">
                <c:v>4.4588719283707929</c:v>
              </c:pt>
              <c:pt idx="128">
                <c:v>4.4908810395859637</c:v>
              </c:pt>
              <c:pt idx="129">
                <c:v>4.5106397021418578</c:v>
              </c:pt>
              <c:pt idx="130">
                <c:v>4.5011421155640434</c:v>
              </c:pt>
              <c:pt idx="131">
                <c:v>4.5032481962627076</c:v>
              </c:pt>
              <c:pt idx="132">
                <c:v>4.5180860790809776</c:v>
              </c:pt>
              <c:pt idx="133">
                <c:v>4.5309852877987149</c:v>
              </c:pt>
              <c:pt idx="134">
                <c:v>4.5223319076790869</c:v>
              </c:pt>
              <c:pt idx="135">
                <c:v>4.5316312826532208</c:v>
              </c:pt>
              <c:pt idx="136">
                <c:v>4.5343184450161402</c:v>
              </c:pt>
              <c:pt idx="137">
                <c:v>4.5418043103662713</c:v>
              </c:pt>
              <c:pt idx="138">
                <c:v>4.5752263096150196</c:v>
              </c:pt>
              <c:pt idx="139">
                <c:v>4.5449954629520208</c:v>
              </c:pt>
              <c:pt idx="140">
                <c:v>4.5107496103685998</c:v>
              </c:pt>
              <c:pt idx="141">
                <c:v>4.5328145237959507</c:v>
              </c:pt>
              <c:pt idx="142">
                <c:v>4.516338972281476</c:v>
              </c:pt>
              <c:pt idx="143">
                <c:v>4.5346404197975643</c:v>
              </c:pt>
              <c:pt idx="144">
                <c:v>4.5212449510503303</c:v>
              </c:pt>
              <c:pt idx="145">
                <c:v>4.5212449510503303</c:v>
              </c:pt>
              <c:pt idx="146">
                <c:v>4.4520190064939165</c:v>
              </c:pt>
              <c:pt idx="147">
                <c:v>4.4541147110681356</c:v>
              </c:pt>
              <c:pt idx="148">
                <c:v>4.4921134636957945</c:v>
              </c:pt>
              <c:pt idx="149">
                <c:v>4.5153548816657274</c:v>
              </c:pt>
              <c:pt idx="150">
                <c:v>4.5347477216915459</c:v>
              </c:pt>
              <c:pt idx="151">
                <c:v>4.537105455073962</c:v>
              </c:pt>
              <c:pt idx="152">
                <c:v>4.5379614362946414</c:v>
              </c:pt>
              <c:pt idx="153">
                <c:v>4.5319541236568321</c:v>
              </c:pt>
              <c:pt idx="154">
                <c:v>4.6007604774993913</c:v>
              </c:pt>
              <c:pt idx="155">
                <c:v>4.6393783573178284</c:v>
              </c:pt>
              <c:pt idx="156">
                <c:v>4.6412127773350207</c:v>
              </c:pt>
              <c:pt idx="157">
                <c:v>4.6854590172168944</c:v>
              </c:pt>
              <c:pt idx="158">
                <c:v>4.6735762186521521</c:v>
              </c:pt>
              <c:pt idx="159">
                <c:v>4.6547219648173392</c:v>
              </c:pt>
              <c:pt idx="160">
                <c:v>4.6645705292695387</c:v>
              </c:pt>
              <c:pt idx="161">
                <c:v>4.635602393108293</c:v>
              </c:pt>
              <c:pt idx="162">
                <c:v>4.6569083813925056</c:v>
              </c:pt>
              <c:pt idx="163">
                <c:v>4.6484212279824062</c:v>
              </c:pt>
              <c:pt idx="164">
                <c:v>4.5988502572432717</c:v>
              </c:pt>
              <c:pt idx="165">
                <c:v>4.5937047078788131</c:v>
              </c:pt>
              <c:pt idx="166">
                <c:v>4.5977426701592945</c:v>
              </c:pt>
              <c:pt idx="167">
                <c:v>4.5886342173479919</c:v>
              </c:pt>
              <c:pt idx="168">
                <c:v>4.5685062016164997</c:v>
              </c:pt>
              <c:pt idx="169">
                <c:v>4.5622626849768144</c:v>
              </c:pt>
              <c:pt idx="170">
                <c:v>4.6347289882296359</c:v>
              </c:pt>
              <c:pt idx="171">
                <c:v>4.6402477126007877</c:v>
              </c:pt>
              <c:pt idx="172">
                <c:v>4.6557682387511825</c:v>
              </c:pt>
              <c:pt idx="173">
                <c:v>4.6355053857841639</c:v>
              </c:pt>
              <c:pt idx="174">
                <c:v>4.5956247731445599</c:v>
              </c:pt>
              <c:pt idx="175">
                <c:v>4.5971380142908274</c:v>
              </c:pt>
              <c:pt idx="176">
                <c:v>4.5400981892443761</c:v>
              </c:pt>
              <c:pt idx="177">
                <c:v>4.516338972281476</c:v>
              </c:pt>
              <c:pt idx="178">
                <c:v>4.5398847192894616</c:v>
              </c:pt>
              <c:pt idx="179">
                <c:v>4.5347477216915459</c:v>
              </c:pt>
              <c:pt idx="180">
                <c:v>4.5907669556773474</c:v>
              </c:pt>
              <c:pt idx="181">
                <c:v>4.6050701809877577</c:v>
              </c:pt>
              <c:pt idx="182">
                <c:v>4.5518748889298681</c:v>
              </c:pt>
              <c:pt idx="183">
                <c:v>4.5746078804054511</c:v>
              </c:pt>
              <c:pt idx="184">
                <c:v>4.5612182984589085</c:v>
              </c:pt>
              <c:pt idx="185">
                <c:v>4.5411648560121787</c:v>
              </c:pt>
              <c:pt idx="186">
                <c:v>4.5208098373700185</c:v>
              </c:pt>
              <c:pt idx="187">
                <c:v>4.4799470412340137</c:v>
              </c:pt>
              <c:pt idx="188">
                <c:v>4.5268842675895469</c:v>
              </c:pt>
              <c:pt idx="189">
                <c:v>4.5624714314549761</c:v>
              </c:pt>
              <c:pt idx="190">
                <c:v>4.6284960112915883</c:v>
              </c:pt>
              <c:pt idx="191">
                <c:v>4.5909698365869502</c:v>
              </c:pt>
              <c:pt idx="192">
                <c:v>4.6090626007034352</c:v>
              </c:pt>
              <c:pt idx="193">
                <c:v>4.6334660551429385</c:v>
              </c:pt>
              <c:pt idx="194">
                <c:v>4.6552927953913024</c:v>
              </c:pt>
              <c:pt idx="195">
                <c:v>4.6346318961377104</c:v>
              </c:pt>
              <c:pt idx="196">
                <c:v>4.6410198388817889</c:v>
              </c:pt>
              <c:pt idx="197">
                <c:v>4.6235993214564584</c:v>
              </c:pt>
              <c:pt idx="198">
                <c:v>4.6414056785701865</c:v>
              </c:pt>
              <c:pt idx="199">
                <c:v>4.6549122778829055</c:v>
              </c:pt>
              <c:pt idx="200">
                <c:v>4.6354083690487009</c:v>
              </c:pt>
              <c:pt idx="201">
                <c:v>4.604169685654508</c:v>
              </c:pt>
              <c:pt idx="202">
                <c:v>4.5945136057995626</c:v>
              </c:pt>
              <c:pt idx="203">
                <c:v>4.6269316777696039</c:v>
              </c:pt>
              <c:pt idx="204">
                <c:v>4.6119471702671149</c:v>
              </c:pt>
              <c:pt idx="205">
                <c:v>4.6168022702177991</c:v>
              </c:pt>
              <c:pt idx="206">
                <c:v>4.5971380142908274</c:v>
              </c:pt>
              <c:pt idx="207">
                <c:v>4.6168022702177991</c:v>
              </c:pt>
              <c:pt idx="208">
                <c:v>4.6021656769677923</c:v>
              </c:pt>
              <c:pt idx="209">
                <c:v>4.5507140001920323</c:v>
              </c:pt>
              <c:pt idx="210">
                <c:v>4.5698538408605236</c:v>
              </c:pt>
              <c:pt idx="211">
                <c:v>4.5710962056543396</c:v>
              </c:pt>
              <c:pt idx="212">
                <c:v>4.5538768916005408</c:v>
              </c:pt>
              <c:pt idx="213">
                <c:v>4.5126162043774833</c:v>
              </c:pt>
              <c:pt idx="214">
                <c:v>4.3819016268607305</c:v>
              </c:pt>
              <c:pt idx="215">
                <c:v>4.2731878546397306</c:v>
              </c:pt>
              <c:pt idx="216">
                <c:v>4.3627163861393816</c:v>
              </c:pt>
              <c:pt idx="217">
                <c:v>4.4002348543225507</c:v>
              </c:pt>
              <c:pt idx="218">
                <c:v>4.4185996149047222</c:v>
              </c:pt>
              <c:pt idx="219">
                <c:v>4.3788967416649536</c:v>
              </c:pt>
              <c:pt idx="220">
                <c:v>4.3671667717668576</c:v>
              </c:pt>
              <c:pt idx="221">
                <c:v>4.2472087005238937</c:v>
              </c:pt>
              <c:pt idx="222">
                <c:v>4.2797170158493119</c:v>
              </c:pt>
              <c:pt idx="223">
                <c:v>4.3669129968638334</c:v>
              </c:pt>
              <c:pt idx="224">
                <c:v>4.3719762988203801</c:v>
              </c:pt>
              <c:pt idx="225">
                <c:v>4.4523685957301282</c:v>
              </c:pt>
              <c:pt idx="226">
                <c:v>4.4367515343631281</c:v>
              </c:pt>
              <c:pt idx="227">
                <c:v>4.4886363697321396</c:v>
              </c:pt>
              <c:pt idx="228">
                <c:v>4.4886363697321396</c:v>
              </c:pt>
              <c:pt idx="229">
                <c:v>4.4327197489893999</c:v>
              </c:pt>
              <c:pt idx="230">
                <c:v>4.4347376735865502</c:v>
              </c:pt>
              <c:pt idx="231">
                <c:v>4.4308167988433134</c:v>
              </c:pt>
              <c:pt idx="232">
                <c:v>4.4373430753445895</c:v>
              </c:pt>
              <c:pt idx="233">
                <c:v>4.3853959521434858</c:v>
              </c:pt>
              <c:pt idx="234">
                <c:v>4.3196191745452648</c:v>
              </c:pt>
              <c:pt idx="235">
                <c:v>4.2817918488780364</c:v>
              </c:pt>
              <c:pt idx="236">
                <c:v>4.2584455729025272</c:v>
              </c:pt>
              <c:pt idx="237">
                <c:v>4.3181545580794714</c:v>
              </c:pt>
              <c:pt idx="238">
                <c:v>4.3616963682006311</c:v>
              </c:pt>
              <c:pt idx="239">
                <c:v>4.293332023658551</c:v>
              </c:pt>
              <c:pt idx="240">
                <c:v>4.385146762010125</c:v>
              </c:pt>
              <c:pt idx="241">
                <c:v>4.3392496053178231</c:v>
              </c:pt>
              <c:pt idx="242">
                <c:v>4.3489867805956814</c:v>
              </c:pt>
              <c:pt idx="243">
                <c:v>4.3515674271891731</c:v>
              </c:pt>
              <c:pt idx="244">
                <c:v>4.3009521448962111</c:v>
              </c:pt>
              <c:pt idx="245">
                <c:v>4.2972854062187906</c:v>
              </c:pt>
              <c:pt idx="246">
                <c:v>4.2925121274661331</c:v>
              </c:pt>
              <c:pt idx="247">
                <c:v>4.283448621312786</c:v>
              </c:pt>
              <c:pt idx="248">
                <c:v>4.3337550860001821</c:v>
              </c:pt>
              <c:pt idx="249">
                <c:v>4.3266460513210756</c:v>
              </c:pt>
              <c:pt idx="250">
                <c:v>4.3060900685839414</c:v>
              </c:pt>
              <c:pt idx="251">
                <c:v>4.3093215242032503</c:v>
              </c:pt>
              <c:pt idx="252">
                <c:v>4.2801323269925415</c:v>
              </c:pt>
              <c:pt idx="253">
                <c:v>4.2282925347318399</c:v>
              </c:pt>
              <c:pt idx="254">
                <c:v>4.1620032106959153</c:v>
              </c:pt>
              <c:pt idx="255">
                <c:v>4.1180610888394167</c:v>
              </c:pt>
              <c:pt idx="256">
                <c:v>4.0453293727363713</c:v>
              </c:pt>
              <c:pt idx="257">
                <c:v>4.0055133485154846</c:v>
              </c:pt>
              <c:pt idx="258">
                <c:v>4.1447207695471677</c:v>
              </c:pt>
              <c:pt idx="259">
                <c:v>4.1269730817138282</c:v>
              </c:pt>
              <c:pt idx="260">
                <c:v>4.1658897293851966</c:v>
              </c:pt>
              <c:pt idx="261">
                <c:v>4.1190371748124726</c:v>
              </c:pt>
              <c:pt idx="262">
                <c:v>4.1637151401467722</c:v>
              </c:pt>
              <c:pt idx="263">
                <c:v>4.257030144499196</c:v>
              </c:pt>
              <c:pt idx="264">
                <c:v>4.3141492122707961</c:v>
              </c:pt>
              <c:pt idx="265">
                <c:v>4.3295484280286765</c:v>
              </c:pt>
              <c:pt idx="266">
                <c:v>4.2938782478971769</c:v>
              </c:pt>
              <c:pt idx="267">
                <c:v>4.2175941107156669</c:v>
              </c:pt>
              <c:pt idx="268">
                <c:v>4.2046926193909657</c:v>
              </c:pt>
              <c:pt idx="269">
                <c:v>4.1108738641733114</c:v>
              </c:pt>
              <c:pt idx="270">
                <c:v>4.1820501426412067</c:v>
              </c:pt>
              <c:pt idx="271">
                <c:v>4.2696974496999616</c:v>
              </c:pt>
              <c:pt idx="272">
                <c:v>4.2835865618606288</c:v>
              </c:pt>
              <c:pt idx="273">
                <c:v>4.3274384443894789</c:v>
              </c:pt>
              <c:pt idx="274">
                <c:v>4.3425058765115985</c:v>
              </c:pt>
              <c:pt idx="275">
                <c:v>4.3241326562549789</c:v>
              </c:pt>
              <c:pt idx="276">
                <c:v>4.3181545580794714</c:v>
              </c:pt>
              <c:pt idx="277">
                <c:v>4.3087836729061637</c:v>
              </c:pt>
              <c:pt idx="278">
                <c:v>4.2972854062187906</c:v>
              </c:pt>
              <c:pt idx="279">
                <c:v>4.2571717775282556</c:v>
              </c:pt>
              <c:pt idx="280">
                <c:v>4.2842759793301965</c:v>
              </c:pt>
              <c:pt idx="281">
                <c:v>4.2705362586405187</c:v>
              </c:pt>
              <c:pt idx="282">
                <c:v>4.257030144499196</c:v>
              </c:pt>
              <c:pt idx="283">
                <c:v>4.2580211547027629</c:v>
              </c:pt>
              <c:pt idx="284">
                <c:v>4.2635245905928807</c:v>
              </c:pt>
              <c:pt idx="285">
                <c:v>4.3243975218372448</c:v>
              </c:pt>
              <c:pt idx="286">
                <c:v>4.2549032383446894</c:v>
              </c:pt>
              <c:pt idx="287">
                <c:v>4.2808241291647189</c:v>
              </c:pt>
              <c:pt idx="288">
                <c:v>4.3067641501733345</c:v>
              </c:pt>
              <c:pt idx="289">
                <c:v>4.3098590863718194</c:v>
              </c:pt>
              <c:pt idx="290">
                <c:v>4.2464932393786858</c:v>
              </c:pt>
              <c:pt idx="291">
                <c:v>4.3150852289200001</c:v>
              </c:pt>
              <c:pt idx="292">
                <c:v>4.3035244065189238</c:v>
              </c:pt>
              <c:pt idx="293">
                <c:v>4.3054155323020415</c:v>
              </c:pt>
              <c:pt idx="294">
                <c:v>4.3241326562549789</c:v>
              </c:pt>
              <c:pt idx="295">
                <c:v>4.3170880335149704</c:v>
              </c:pt>
              <c:pt idx="296">
                <c:v>4.3013587316064266</c:v>
              </c:pt>
              <c:pt idx="297">
                <c:v>4.45166929500233</c:v>
              </c:pt>
              <c:pt idx="298">
                <c:v>4.4832285151828488</c:v>
              </c:pt>
              <c:pt idx="299">
                <c:v>4.5047972118413044</c:v>
              </c:pt>
              <c:pt idx="300">
                <c:v>4.5056812874873486</c:v>
              </c:pt>
              <c:pt idx="301">
                <c:v>4.5442517710186747</c:v>
              </c:pt>
              <c:pt idx="302">
                <c:v>4.536891345234797</c:v>
              </c:pt>
              <c:pt idx="303">
                <c:v>4.6756286496366526</c:v>
              </c:pt>
              <c:pt idx="304">
                <c:v>4.6496654258746428</c:v>
              </c:pt>
              <c:pt idx="305">
                <c:v>4.6352143073364678</c:v>
              </c:pt>
              <c:pt idx="306">
                <c:v>4.5864969207224702</c:v>
              </c:pt>
              <c:pt idx="307">
                <c:v>4.5931988142068718</c:v>
              </c:pt>
              <c:pt idx="308">
                <c:v>4.6184812000477633</c:v>
              </c:pt>
              <c:pt idx="309">
                <c:v>4.6176914665417632</c:v>
              </c:pt>
              <c:pt idx="310">
                <c:v>4.5731633898530051</c:v>
              </c:pt>
              <c:pt idx="311">
                <c:v>4.46900676117522</c:v>
              </c:pt>
              <c:pt idx="312">
                <c:v>4.516338972281476</c:v>
              </c:pt>
              <c:pt idx="313">
                <c:v>4.5695430083449402</c:v>
              </c:pt>
              <c:pt idx="314">
                <c:v>4.5767707114663931</c:v>
              </c:pt>
              <c:pt idx="315">
                <c:v>4.5522966963810232</c:v>
              </c:pt>
              <c:pt idx="316">
                <c:v>4.6283983121072989</c:v>
              </c:pt>
              <c:pt idx="317">
                <c:v>4.6657006857281234</c:v>
              </c:pt>
              <c:pt idx="318">
                <c:v>4.6912561349012201</c:v>
              </c:pt>
              <c:pt idx="319">
                <c:v>4.693730362967572</c:v>
              </c:pt>
              <c:pt idx="320">
                <c:v>4.7220639374595912</c:v>
              </c:pt>
              <c:pt idx="321">
                <c:v>4.6922648928390247</c:v>
              </c:pt>
              <c:pt idx="322">
                <c:v>4.6869344877907313</c:v>
              </c:pt>
              <c:pt idx="323">
                <c:v>4.7266796033852883</c:v>
              </c:pt>
              <c:pt idx="324">
                <c:v>4.78164132910387</c:v>
              </c:pt>
              <c:pt idx="325">
                <c:v>4.7978545298175925</c:v>
              </c:pt>
              <c:pt idx="326">
                <c:v>4.8166459324346187</c:v>
              </c:pt>
              <c:pt idx="327">
                <c:v>4.7928109042596461</c:v>
              </c:pt>
              <c:pt idx="328">
                <c:v>4.7963688907196484</c:v>
              </c:pt>
              <c:pt idx="329">
                <c:v>4.8032010364872262</c:v>
              </c:pt>
              <c:pt idx="330">
                <c:v>4.8918517581062888</c:v>
              </c:pt>
              <c:pt idx="331">
                <c:v>4.8796910281620489</c:v>
              </c:pt>
              <c:pt idx="332">
                <c:v>4.8941014778403042</c:v>
              </c:pt>
              <c:pt idx="333">
                <c:v>4.8574841146020811</c:v>
              </c:pt>
              <c:pt idx="334">
                <c:v>4.8933521334815238</c:v>
              </c:pt>
              <c:pt idx="335">
                <c:v>4.8967197699663618</c:v>
              </c:pt>
              <c:pt idx="336">
                <c:v>4.9008948300830566</c:v>
              </c:pt>
              <c:pt idx="337">
                <c:v>4.9281228725217918</c:v>
              </c:pt>
              <c:pt idx="338">
                <c:v>4.9258033585795582</c:v>
              </c:pt>
              <c:pt idx="339">
                <c:v>4.9355524879718997</c:v>
              </c:pt>
              <c:pt idx="340">
                <c:v>4.9322412266682436</c:v>
              </c:pt>
              <c:pt idx="341">
                <c:v>4.9377061140734977</c:v>
              </c:pt>
              <c:pt idx="342">
                <c:v>4.9111832151245958</c:v>
              </c:pt>
              <c:pt idx="343">
                <c:v>4.9784563957320209</c:v>
              </c:pt>
              <c:pt idx="344">
                <c:v>4.9896159268721805</c:v>
              </c:pt>
              <c:pt idx="345">
                <c:v>5.0212454732082712</c:v>
              </c:pt>
              <c:pt idx="346">
                <c:v>4.990432586778736</c:v>
              </c:pt>
              <c:pt idx="347">
                <c:v>5.0205856249494234</c:v>
              </c:pt>
              <c:pt idx="348">
                <c:v>4.9790758251884899</c:v>
              </c:pt>
              <c:pt idx="349">
                <c:v>5.0021998152751541</c:v>
              </c:pt>
              <c:pt idx="350">
                <c:v>4.9885941632193758</c:v>
              </c:pt>
              <c:pt idx="351">
                <c:v>5.0000460925419876</c:v>
              </c:pt>
              <c:pt idx="352">
                <c:v>5.0052876877696608</c:v>
              </c:pt>
              <c:pt idx="353">
                <c:v>4.9610948485361197</c:v>
              </c:pt>
              <c:pt idx="354">
                <c:v>5.020651629371744</c:v>
              </c:pt>
              <c:pt idx="355">
                <c:v>5.0109685718863766</c:v>
              </c:pt>
              <c:pt idx="356">
                <c:v>5.0774212877743059</c:v>
              </c:pt>
              <c:pt idx="357">
                <c:v>5.0714167663561147</c:v>
              </c:pt>
              <c:pt idx="358">
                <c:v>5.1337964343795885</c:v>
              </c:pt>
              <c:pt idx="359">
                <c:v>5.1584804213602373</c:v>
              </c:pt>
              <c:pt idx="360">
                <c:v>5.1425403649761945</c:v>
              </c:pt>
              <c:pt idx="361">
                <c:v>5.1547356380700124</c:v>
              </c:pt>
              <c:pt idx="362">
                <c:v>5.1398490457762414</c:v>
              </c:pt>
              <c:pt idx="363">
                <c:v>5.1053392295655531</c:v>
              </c:pt>
              <c:pt idx="364">
                <c:v>5.120923647990379</c:v>
              </c:pt>
              <c:pt idx="365">
                <c:v>5.186938778564647</c:v>
              </c:pt>
              <c:pt idx="366">
                <c:v>5.1579052128312917</c:v>
              </c:pt>
              <c:pt idx="367">
                <c:v>5.1089711948171175</c:v>
              </c:pt>
              <c:pt idx="368">
                <c:v>5.1089107700308523</c:v>
              </c:pt>
              <c:pt idx="369">
                <c:v>5.1090316159524489</c:v>
              </c:pt>
              <c:pt idx="370">
                <c:v>5.10230248262208</c:v>
              </c:pt>
              <c:pt idx="371">
                <c:v>5.0594254582656877</c:v>
              </c:pt>
              <c:pt idx="372">
                <c:v>5.082335608261447</c:v>
              </c:pt>
              <c:pt idx="373">
                <c:v>5.1030321433622232</c:v>
              </c:pt>
              <c:pt idx="374">
                <c:v>5.0739230333321741</c:v>
              </c:pt>
              <c:pt idx="375">
                <c:v>5.084443221240976</c:v>
              </c:pt>
              <c:pt idx="376">
                <c:v>5.0055557483529576</c:v>
              </c:pt>
              <c:pt idx="377">
                <c:v>5.0726080264110953</c:v>
              </c:pt>
              <c:pt idx="378">
                <c:v>5.1071568610868781</c:v>
              </c:pt>
              <c:pt idx="379">
                <c:v>5.1107822427011946</c:v>
              </c:pt>
              <c:pt idx="380">
                <c:v>5.1221766688291632</c:v>
              </c:pt>
              <c:pt idx="381">
                <c:v>5.1291291881440451</c:v>
              </c:pt>
              <c:pt idx="382">
                <c:v>5.0795392727434665</c:v>
              </c:pt>
              <c:pt idx="383">
                <c:v>5.0571371277476755</c:v>
              </c:pt>
              <c:pt idx="384">
                <c:v>5.011501585424214</c:v>
              </c:pt>
              <c:pt idx="385">
                <c:v>4.953218023226305</c:v>
              </c:pt>
              <c:pt idx="386">
                <c:v>4.9705075030054759</c:v>
              </c:pt>
              <c:pt idx="387">
                <c:v>4.9807944520852345</c:v>
              </c:pt>
              <c:pt idx="388">
                <c:v>5.0249325987970801</c:v>
              </c:pt>
              <c:pt idx="389">
                <c:v>5.0838857558358486</c:v>
              </c:pt>
              <c:pt idx="390">
                <c:v>5.0882134287416303</c:v>
              </c:pt>
              <c:pt idx="391">
                <c:v>5.1083667825895906</c:v>
              </c:pt>
              <c:pt idx="392">
                <c:v>5.1342089391734396</c:v>
              </c:pt>
              <c:pt idx="393">
                <c:v>5.1477851322434898</c:v>
              </c:pt>
              <c:pt idx="394">
                <c:v>5.1328529268205045</c:v>
              </c:pt>
              <c:pt idx="395">
                <c:v>5.19578617790037</c:v>
              </c:pt>
              <c:pt idx="396">
                <c:v>5.2130862221853764</c:v>
              </c:pt>
              <c:pt idx="397">
                <c:v>5.2251551009190527</c:v>
              </c:pt>
              <c:pt idx="398">
                <c:v>5.240423388129134</c:v>
              </c:pt>
              <c:pt idx="399">
                <c:v>5.2340454765278963</c:v>
              </c:pt>
              <c:pt idx="400">
                <c:v>5.2592126466672759</c:v>
              </c:pt>
              <c:pt idx="401">
                <c:v>5.2686825614183457</c:v>
              </c:pt>
              <c:pt idx="402">
                <c:v>5.2805606449587774</c:v>
              </c:pt>
              <c:pt idx="403">
                <c:v>5.2625347364082646</c:v>
              </c:pt>
              <c:pt idx="404">
                <c:v>5.2783697287383404</c:v>
              </c:pt>
              <c:pt idx="405">
                <c:v>5.2668266994566659</c:v>
              </c:pt>
              <c:pt idx="406">
                <c:v>5.3831179682405015</c:v>
              </c:pt>
              <c:pt idx="407">
                <c:v>5.41898512627301</c:v>
              </c:pt>
              <c:pt idx="408">
                <c:v>5.4293456289544411</c:v>
              </c:pt>
              <c:pt idx="409">
                <c:v>5.4004225894851903</c:v>
              </c:pt>
              <c:pt idx="410">
                <c:v>5.3976648400487353</c:v>
              </c:pt>
              <c:pt idx="411">
                <c:v>5.4228773864834441</c:v>
              </c:pt>
              <c:pt idx="412">
                <c:v>5.4001516724293044</c:v>
              </c:pt>
              <c:pt idx="413">
                <c:v>5.4169888962655355</c:v>
              </c:pt>
              <c:pt idx="414">
                <c:v>5.4747885096638154</c:v>
              </c:pt>
              <c:pt idx="415">
                <c:v>5.4712197014254995</c:v>
              </c:pt>
              <c:pt idx="416">
                <c:v>5.4907955035513609</c:v>
              </c:pt>
              <c:pt idx="417">
                <c:v>5.5093883366279774</c:v>
              </c:pt>
              <c:pt idx="418">
                <c:v>5.5503204465427993</c:v>
              </c:pt>
              <c:pt idx="419">
                <c:v>5.5219008210906315</c:v>
              </c:pt>
              <c:pt idx="420">
                <c:v>5.5872112045153406</c:v>
              </c:pt>
              <c:pt idx="421">
                <c:v>5.6257848965011394</c:v>
              </c:pt>
              <c:pt idx="422">
                <c:v>5.6094717951849598</c:v>
              </c:pt>
              <c:pt idx="423">
                <c:v>5.6153154933338705</c:v>
              </c:pt>
              <c:pt idx="424">
                <c:v>5.5457632103852115</c:v>
              </c:pt>
              <c:pt idx="425">
                <c:v>5.5683445037610966</c:v>
              </c:pt>
              <c:pt idx="426">
                <c:v>5.5356399190355159</c:v>
              </c:pt>
              <c:pt idx="427">
                <c:v>5.5481417964435771</c:v>
              </c:pt>
              <c:pt idx="428">
                <c:v>5.3215454926672434</c:v>
              </c:pt>
              <c:pt idx="429">
                <c:v>5.372311046456363</c:v>
              </c:pt>
              <c:pt idx="430">
                <c:v>5.4155224574487413</c:v>
              </c:pt>
              <c:pt idx="431">
                <c:v>5.4317550047777532</c:v>
              </c:pt>
              <c:pt idx="432">
                <c:v>5.4626446599697127</c:v>
              </c:pt>
              <c:pt idx="433">
                <c:v>5.4035778772055298</c:v>
              </c:pt>
              <c:pt idx="434">
                <c:v>5.393627546352362</c:v>
              </c:pt>
              <c:pt idx="435">
                <c:v>5.393627546352362</c:v>
              </c:pt>
              <c:pt idx="436">
                <c:v>5.3594124659078473</c:v>
              </c:pt>
              <c:pt idx="437">
                <c:v>5.3440552582218901</c:v>
              </c:pt>
              <c:pt idx="438">
                <c:v>5.3679833447811394</c:v>
              </c:pt>
              <c:pt idx="439">
                <c:v>5.3844950627890888</c:v>
              </c:pt>
              <c:pt idx="440">
                <c:v>5.4236716677007379</c:v>
              </c:pt>
              <c:pt idx="441">
                <c:v>5.4374269222522367</c:v>
              </c:pt>
              <c:pt idx="442">
                <c:v>5.3197852731632773</c:v>
              </c:pt>
              <c:pt idx="443">
                <c:v>5.3418556685625198</c:v>
              </c:pt>
              <c:pt idx="444">
                <c:v>5.3093067613476386</c:v>
              </c:pt>
              <c:pt idx="445">
                <c:v>5.2265528003187258</c:v>
              </c:pt>
              <c:pt idx="446">
                <c:v>5.2446528419623437</c:v>
              </c:pt>
              <c:pt idx="447">
                <c:v>5.1951211737195866</c:v>
              </c:pt>
              <c:pt idx="448">
                <c:v>5.2040066870767951</c:v>
              </c:pt>
              <c:pt idx="449">
                <c:v>5.1642143820245563</c:v>
              </c:pt>
              <c:pt idx="450">
                <c:v>5.2402114451410045</c:v>
              </c:pt>
              <c:pt idx="451">
                <c:v>5.2649673868664824</c:v>
              </c:pt>
              <c:pt idx="452">
                <c:v>5.314781092578702</c:v>
              </c:pt>
              <c:pt idx="453">
                <c:v>5.232177564043492</c:v>
              </c:pt>
              <c:pt idx="454">
                <c:v>5.2567138166929617</c:v>
              </c:pt>
              <c:pt idx="455">
                <c:v>5.2138482099215864</c:v>
              </c:pt>
              <c:pt idx="456">
                <c:v>5.1984970312658261</c:v>
              </c:pt>
              <c:pt idx="457">
                <c:v>5.2606154993640253</c:v>
              </c:pt>
              <c:pt idx="458">
                <c:v>5.2768383348709129</c:v>
              </c:pt>
              <c:pt idx="459">
                <c:v>5.2946105046167098</c:v>
              </c:pt>
              <c:pt idx="460">
                <c:v>5.2847254130285695</c:v>
              </c:pt>
              <c:pt idx="461">
                <c:v>5.2678581590633282</c:v>
              </c:pt>
              <c:pt idx="462">
                <c:v>5.273050839300149</c:v>
              </c:pt>
              <c:pt idx="463">
                <c:v>5.2199773750967848</c:v>
              </c:pt>
              <c:pt idx="464">
                <c:v>5.2299849911712117</c:v>
              </c:pt>
              <c:pt idx="465">
                <c:v>5.2275729620222791</c:v>
              </c:pt>
              <c:pt idx="466">
                <c:v>5.2522210706550636</c:v>
              </c:pt>
              <c:pt idx="467">
                <c:v>5.2821879846181528</c:v>
              </c:pt>
              <c:pt idx="468">
                <c:v>5.3396512300410137</c:v>
              </c:pt>
              <c:pt idx="469">
                <c:v>5.3565862746720123</c:v>
              </c:pt>
              <c:pt idx="470">
                <c:v>5.3766200998052103</c:v>
              </c:pt>
              <c:pt idx="471">
                <c:v>5.3491530562505325</c:v>
              </c:pt>
              <c:pt idx="472">
                <c:v>5.3375380797013179</c:v>
              </c:pt>
              <c:pt idx="473">
                <c:v>5.3242287483325379</c:v>
              </c:pt>
              <c:pt idx="474">
                <c:v>5.3304940982432578</c:v>
              </c:pt>
              <c:pt idx="475">
                <c:v>5.3178748657635673</c:v>
              </c:pt>
              <c:pt idx="476">
                <c:v>5.3159116749489881</c:v>
              </c:pt>
              <c:pt idx="477">
                <c:v>5.336094730882067</c:v>
              </c:pt>
              <c:pt idx="478">
                <c:v>5.3679367084280933</c:v>
              </c:pt>
              <c:pt idx="479">
                <c:v>5.4271502383910049</c:v>
              </c:pt>
              <c:pt idx="480">
                <c:v>5.4785534168509695</c:v>
              </c:pt>
              <c:pt idx="481">
                <c:v>5.4493202400845639</c:v>
              </c:pt>
              <c:pt idx="482">
                <c:v>5.4079786207575555</c:v>
              </c:pt>
              <c:pt idx="483">
                <c:v>5.4489762428331501</c:v>
              </c:pt>
              <c:pt idx="484">
                <c:v>5.4249500174814029</c:v>
              </c:pt>
              <c:pt idx="485">
                <c:v>5.4246856653628432</c:v>
              </c:pt>
              <c:pt idx="486">
                <c:v>5.4572423455355956</c:v>
              </c:pt>
              <c:pt idx="487">
                <c:v>5.4520679663539555</c:v>
              </c:pt>
              <c:pt idx="488">
                <c:v>5.5145571415454517</c:v>
              </c:pt>
              <c:pt idx="489">
                <c:v>5.4756263815184472</c:v>
              </c:pt>
              <c:pt idx="490">
                <c:v>5.4723547037542941</c:v>
              </c:pt>
              <c:pt idx="491">
                <c:v>5.4745789319621156</c:v>
              </c:pt>
              <c:pt idx="492">
                <c:v>5.4923616100369719</c:v>
              </c:pt>
              <c:pt idx="493">
                <c:v>5.4681445257603025</c:v>
              </c:pt>
              <c:pt idx="494">
                <c:v>5.4503944694283861</c:v>
              </c:pt>
              <c:pt idx="495">
                <c:v>5.4404677586527148</c:v>
              </c:pt>
              <c:pt idx="496">
                <c:v>5.3973026032324585</c:v>
              </c:pt>
              <c:pt idx="497">
                <c:v>5.3966683728949896</c:v>
              </c:pt>
              <c:pt idx="498">
                <c:v>5.3708705592297452</c:v>
              </c:pt>
              <c:pt idx="499">
                <c:v>5.3913522325152261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CC9-41C3-98E0-FB1910FAA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359864"/>
        <c:axId val="585354288"/>
      </c:scatterChart>
      <c:valAx>
        <c:axId val="58535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354288"/>
        <c:crosses val="autoZero"/>
        <c:crossBetween val="midCat"/>
      </c:valAx>
      <c:valAx>
        <c:axId val="5853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35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 цены и логдоход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логдоходность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0"/>
              <c:pt idx="0">
                <c:v>-1.8718094157685827E-2</c:v>
              </c:pt>
              <c:pt idx="1">
                <c:v>2.2080924855491291E-2</c:v>
              </c:pt>
              <c:pt idx="2">
                <c:v>-6.017418844022162E-2</c:v>
              </c:pt>
              <c:pt idx="3">
                <c:v>-3.7188590684799655E-2</c:v>
              </c:pt>
              <c:pt idx="4">
                <c:v>-1.0374999999999978E-2</c:v>
              </c:pt>
              <c:pt idx="5">
                <c:v>-3.6251105216622517E-2</c:v>
              </c:pt>
              <c:pt idx="6">
                <c:v>0.14285714285714293</c:v>
              </c:pt>
              <c:pt idx="7">
                <c:v>2.1788990825687974E-2</c:v>
              </c:pt>
              <c:pt idx="8">
                <c:v>-1.1896745230078431E-2</c:v>
              </c:pt>
              <c:pt idx="9">
                <c:v>-3.9073148568832483E-2</c:v>
              </c:pt>
              <c:pt idx="10">
                <c:v>4.2316784869976511E-2</c:v>
              </c:pt>
              <c:pt idx="11">
                <c:v>-1.4742572011794186E-2</c:v>
              </c:pt>
              <c:pt idx="12">
                <c:v>1.2661141804788149E-3</c:v>
              </c:pt>
              <c:pt idx="13">
                <c:v>-2.9543625704103842E-2</c:v>
              </c:pt>
              <c:pt idx="14">
                <c:v>-6.8941009239516793E-2</c:v>
              </c:pt>
              <c:pt idx="15">
                <c:v>-0.10496183206106871</c:v>
              </c:pt>
              <c:pt idx="16">
                <c:v>0.10063965884861426</c:v>
              </c:pt>
              <c:pt idx="17">
                <c:v>-0.10499806276636973</c:v>
              </c:pt>
              <c:pt idx="18">
                <c:v>1.2987012987013069E-2</c:v>
              </c:pt>
              <c:pt idx="19">
                <c:v>7.1225071225067174E-4</c:v>
              </c:pt>
              <c:pt idx="20">
                <c:v>2.7615658362989293E-2</c:v>
              </c:pt>
              <c:pt idx="21">
                <c:v>0.11234242969940435</c:v>
              </c:pt>
              <c:pt idx="22">
                <c:v>-2.8642590286425868E-2</c:v>
              </c:pt>
              <c:pt idx="23">
                <c:v>-6.4358974358974308E-2</c:v>
              </c:pt>
              <c:pt idx="24">
                <c:v>6.4127158125513728E-2</c:v>
              </c:pt>
              <c:pt idx="25">
                <c:v>1.8156064898274486E-2</c:v>
              </c:pt>
              <c:pt idx="26">
                <c:v>4.9829265208043663E-2</c:v>
              </c:pt>
              <c:pt idx="27">
                <c:v>1.8672449102517735E-2</c:v>
              </c:pt>
              <c:pt idx="28">
                <c:v>-2.0458845789971664E-2</c:v>
              </c:pt>
              <c:pt idx="29">
                <c:v>-2.5594591331643182E-2</c:v>
              </c:pt>
              <c:pt idx="30">
                <c:v>-2.8992689877338489E-2</c:v>
              </c:pt>
              <c:pt idx="31">
                <c:v>-1.7353579175704979E-2</c:v>
              </c:pt>
              <c:pt idx="32">
                <c:v>6.1160888196338054E-2</c:v>
              </c:pt>
              <c:pt idx="33">
                <c:v>2.00685266764562E-2</c:v>
              </c:pt>
              <c:pt idx="34">
                <c:v>-1.4515355086372287E-2</c:v>
              </c:pt>
              <c:pt idx="35">
                <c:v>3.2379793061472872E-2</c:v>
              </c:pt>
              <c:pt idx="36">
                <c:v>5.0465746963801447E-2</c:v>
              </c:pt>
              <c:pt idx="37">
                <c:v>1.5826692109103115E-2</c:v>
              </c:pt>
              <c:pt idx="38">
                <c:v>2.2430939226519349E-2</c:v>
              </c:pt>
              <c:pt idx="39">
                <c:v>0.10126445477142554</c:v>
              </c:pt>
              <c:pt idx="40">
                <c:v>-5.2993130520118375E-3</c:v>
              </c:pt>
              <c:pt idx="41">
                <c:v>1.9139700078926576E-2</c:v>
              </c:pt>
              <c:pt idx="42">
                <c:v>-5.324298160696999E-2</c:v>
              </c:pt>
              <c:pt idx="43">
                <c:v>9.2024539877301192E-3</c:v>
              </c:pt>
              <c:pt idx="44">
                <c:v>2.6950354609929044E-2</c:v>
              </c:pt>
              <c:pt idx="45">
                <c:v>1.6475927387529614E-2</c:v>
              </c:pt>
              <c:pt idx="46">
                <c:v>1.8344171600504711E-2</c:v>
              </c:pt>
              <c:pt idx="47">
                <c:v>7.4342356080823587E-3</c:v>
              </c:pt>
              <c:pt idx="48">
                <c:v>5.0141911069063495E-3</c:v>
              </c:pt>
              <c:pt idx="49">
                <c:v>-1.9297750164736865E-2</c:v>
              </c:pt>
              <c:pt idx="50">
                <c:v>2.908427721251667E-2</c:v>
              </c:pt>
              <c:pt idx="51">
                <c:v>-1.4923980971924209E-2</c:v>
              </c:pt>
              <c:pt idx="52">
                <c:v>7.2909762333112022E-3</c:v>
              </c:pt>
              <c:pt idx="53">
                <c:v>-3.3652942282383892E-2</c:v>
              </c:pt>
              <c:pt idx="54">
                <c:v>-1.7120622568093297E-2</c:v>
              </c:pt>
              <c:pt idx="55">
                <c:v>-2.1773555027713091E-3</c:v>
              </c:pt>
              <c:pt idx="56">
                <c:v>-4.7609601269588357E-3</c:v>
              </c:pt>
              <c:pt idx="57">
                <c:v>1.2058999402033024E-2</c:v>
              </c:pt>
              <c:pt idx="58">
                <c:v>-2.7572624322993573E-2</c:v>
              </c:pt>
              <c:pt idx="59">
                <c:v>1.4278481012658193E-2</c:v>
              </c:pt>
              <c:pt idx="60">
                <c:v>6.7691693290734836E-2</c:v>
              </c:pt>
              <c:pt idx="61">
                <c:v>1.6644847578081177E-2</c:v>
              </c:pt>
              <c:pt idx="62">
                <c:v>3.4952170713759699E-3</c:v>
              </c:pt>
              <c:pt idx="63">
                <c:v>-2.9147571035746955E-2</c:v>
              </c:pt>
              <c:pt idx="64">
                <c:v>-1.8882175226586102E-2</c:v>
              </c:pt>
              <c:pt idx="65">
                <c:v>-3.7721324095458059E-2</c:v>
              </c:pt>
              <c:pt idx="66">
                <c:v>-1.7999999999999971E-2</c:v>
              </c:pt>
              <c:pt idx="67">
                <c:v>-2.1384928716905085E-3</c:v>
              </c:pt>
              <c:pt idx="68">
                <c:v>-4.0718440657209871E-2</c:v>
              </c:pt>
              <c:pt idx="69">
                <c:v>3.2978723404255256E-2</c:v>
              </c:pt>
              <c:pt idx="70">
                <c:v>-2.142121524201852E-2</c:v>
              </c:pt>
              <c:pt idx="71">
                <c:v>2.6625973479267536E-2</c:v>
              </c:pt>
              <c:pt idx="72">
                <c:v>-2.2757560225525362E-2</c:v>
              </c:pt>
              <c:pt idx="73">
                <c:v>1.9091576628553524E-2</c:v>
              </c:pt>
              <c:pt idx="74">
                <c:v>7.5656201749871269E-2</c:v>
              </c:pt>
              <c:pt idx="75">
                <c:v>7.3684210526315406E-3</c:v>
              </c:pt>
              <c:pt idx="76">
                <c:v>1.8048826826256078E-3</c:v>
              </c:pt>
              <c:pt idx="77">
                <c:v>-3.4705101460269269E-2</c:v>
              </c:pt>
              <c:pt idx="78">
                <c:v>-4.9115913555989352E-4</c:v>
              </c:pt>
              <c:pt idx="79">
                <c:v>-5.798525798525804E-2</c:v>
              </c:pt>
              <c:pt idx="80">
                <c:v>-0.10798122065727694</c:v>
              </c:pt>
              <c:pt idx="81">
                <c:v>-7.8596491228070164E-2</c:v>
              </c:pt>
              <c:pt idx="82">
                <c:v>-1.2566641279512502E-2</c:v>
              </c:pt>
              <c:pt idx="83">
                <c:v>5.9262115953207344E-2</c:v>
              </c:pt>
              <c:pt idx="84">
                <c:v>9.7087378640776344E-3</c:v>
              </c:pt>
              <c:pt idx="85">
                <c:v>-2.0552884615384709E-2</c:v>
              </c:pt>
              <c:pt idx="86">
                <c:v>-0.1411216100134986</c:v>
              </c:pt>
              <c:pt idx="87">
                <c:v>6.4294899271324889E-3</c:v>
              </c:pt>
              <c:pt idx="88">
                <c:v>-3.1516183986371363E-2</c:v>
              </c:pt>
              <c:pt idx="89">
                <c:v>0.18323072412782176</c:v>
              </c:pt>
              <c:pt idx="90">
                <c:v>1.4618434093161631E-2</c:v>
              </c:pt>
              <c:pt idx="91">
                <c:v>4.2735042735042729E-2</c:v>
              </c:pt>
              <c:pt idx="92">
                <c:v>-5.2693208430913345E-2</c:v>
              </c:pt>
              <c:pt idx="93">
                <c:v>-1.2360939431397839E-3</c:v>
              </c:pt>
              <c:pt idx="94">
                <c:v>-9.5297029702969809E-3</c:v>
              </c:pt>
              <c:pt idx="95">
                <c:v>-1.7868299387729686E-2</c:v>
              </c:pt>
              <c:pt idx="96">
                <c:v>0.13867684478371509</c:v>
              </c:pt>
              <c:pt idx="97">
                <c:v>-8.0893854748603292E-2</c:v>
              </c:pt>
              <c:pt idx="98">
                <c:v>-1.993678580111841E-2</c:v>
              </c:pt>
              <c:pt idx="99">
                <c:v>-7.6903994046142957E-3</c:v>
              </c:pt>
              <c:pt idx="100">
                <c:v>-7.4999999999999286E-3</c:v>
              </c:pt>
              <c:pt idx="101">
                <c:v>4.7858942065491142E-2</c:v>
              </c:pt>
              <c:pt idx="102">
                <c:v>4.8076923076922047E-3</c:v>
              </c:pt>
              <c:pt idx="103">
                <c:v>1.8301435406698579E-2</c:v>
              </c:pt>
              <c:pt idx="104">
                <c:v>6.6604017385175643E-2</c:v>
              </c:pt>
              <c:pt idx="105">
                <c:v>4.09691629955947E-2</c:v>
              </c:pt>
              <c:pt idx="106">
                <c:v>-6.1362674566229191E-3</c:v>
              </c:pt>
              <c:pt idx="107">
                <c:v>3.0019161166702231E-2</c:v>
              </c:pt>
              <c:pt idx="108">
                <c:v>2.3356758991318633E-2</c:v>
              </c:pt>
              <c:pt idx="109">
                <c:v>2.6055342355079766E-2</c:v>
              </c:pt>
              <c:pt idx="110">
                <c:v>-1.9980314960629932E-2</c:v>
              </c:pt>
              <c:pt idx="111">
                <c:v>6.1263432760873121E-3</c:v>
              </c:pt>
              <c:pt idx="112">
                <c:v>-2.5753643441804874E-2</c:v>
              </c:pt>
              <c:pt idx="113">
                <c:v>-2.8073770491803228E-2</c:v>
              </c:pt>
              <c:pt idx="114">
                <c:v>8.2226438962681968E-3</c:v>
              </c:pt>
              <c:pt idx="115">
                <c:v>-1.5265579255541549E-2</c:v>
              </c:pt>
              <c:pt idx="116">
                <c:v>8.706731790188927E-3</c:v>
              </c:pt>
              <c:pt idx="117">
                <c:v>-1.1052631578947338E-2</c:v>
              </c:pt>
              <c:pt idx="118">
                <c:v>-3.7573177221926567E-2</c:v>
              </c:pt>
              <c:pt idx="119">
                <c:v>6.303915063039075E-3</c:v>
              </c:pt>
              <c:pt idx="120">
                <c:v>-0.14067479942850861</c:v>
              </c:pt>
              <c:pt idx="121">
                <c:v>2.1486123545210473E-2</c:v>
              </c:pt>
              <c:pt idx="122">
                <c:v>-1.2645549017152936E-2</c:v>
              </c:pt>
              <c:pt idx="123">
                <c:v>3.4491503931016979E-2</c:v>
              </c:pt>
              <c:pt idx="124">
                <c:v>3.3831821524883614E-2</c:v>
              </c:pt>
              <c:pt idx="125">
                <c:v>-6.8769267251600459E-3</c:v>
              </c:pt>
              <c:pt idx="126">
                <c:v>3.1399235912129841E-2</c:v>
              </c:pt>
              <c:pt idx="127">
                <c:v>3.2526912837133951E-2</c:v>
              </c:pt>
              <c:pt idx="128">
                <c:v>1.9955156950672657E-2</c:v>
              </c:pt>
              <c:pt idx="129">
                <c:v>-9.4526269509782306E-3</c:v>
              </c:pt>
              <c:pt idx="130">
                <c:v>2.1083000443852386E-3</c:v>
              </c:pt>
              <c:pt idx="131">
                <c:v>1.4948510685416834E-2</c:v>
              </c:pt>
              <c:pt idx="132">
                <c:v>1.298276238271872E-2</c:v>
              </c:pt>
              <c:pt idx="133">
                <c:v>-8.6160473882606059E-3</c:v>
              </c:pt>
              <c:pt idx="134">
                <c:v>9.3427485062465999E-3</c:v>
              </c:pt>
              <c:pt idx="135">
                <c:v>2.6907760198041117E-3</c:v>
              </c:pt>
              <c:pt idx="136">
                <c:v>7.5139544869042814E-3</c:v>
              </c:pt>
              <c:pt idx="137">
                <c:v>3.3986788834434241E-2</c:v>
              </c:pt>
              <c:pt idx="138">
                <c:v>-2.977846470891294E-2</c:v>
              </c:pt>
              <c:pt idx="139">
                <c:v>-3.3666100254885319E-2</c:v>
              </c:pt>
              <c:pt idx="140">
                <c:v>2.2310143971865055E-2</c:v>
              </c:pt>
              <c:pt idx="141">
                <c:v>-1.6340571920017158E-2</c:v>
              </c:pt>
              <c:pt idx="142">
                <c:v>1.8469945355191232E-2</c:v>
              </c:pt>
              <c:pt idx="143">
                <c:v>-1.330614872840428E-2</c:v>
              </c:pt>
              <c:pt idx="144">
                <c:v>0</c:v>
              </c:pt>
              <c:pt idx="145">
                <c:v>-6.6884176182708047E-2</c:v>
              </c:pt>
              <c:pt idx="146">
                <c:v>2.0979020979021773E-3</c:v>
              </c:pt>
              <c:pt idx="147">
                <c:v>3.8729937194696418E-2</c:v>
              </c:pt>
              <c:pt idx="148">
                <c:v>2.3513604299630435E-2</c:v>
              </c:pt>
              <c:pt idx="149">
                <c:v>1.9582102614593658E-2</c:v>
              </c:pt>
              <c:pt idx="150">
                <c:v>2.3605150214592151E-3</c:v>
              </c:pt>
              <c:pt idx="151">
                <c:v>8.563476771569074E-4</c:v>
              </c:pt>
              <c:pt idx="152">
                <c:v>-5.9893048128342487E-3</c:v>
              </c:pt>
              <c:pt idx="153">
                <c:v>7.1228749731009303E-2</c:v>
              </c:pt>
              <c:pt idx="154">
                <c:v>3.9373242265970283E-2</c:v>
              </c:pt>
              <c:pt idx="155">
                <c:v>1.8361035948975426E-3</c:v>
              </c:pt>
              <c:pt idx="156">
                <c:v>4.5239702903443597E-2</c:v>
              </c:pt>
              <c:pt idx="157">
                <c:v>-1.1812476928756008E-2</c:v>
              </c:pt>
              <c:pt idx="158">
                <c:v>-1.867762420620097E-2</c:v>
              </c:pt>
              <c:pt idx="159">
                <c:v>9.8972211648268582E-3</c:v>
              </c:pt>
              <c:pt idx="160">
                <c:v>-2.8552581982661147E-2</c:v>
              </c:pt>
              <c:pt idx="161">
                <c:v>2.1534581433698699E-2</c:v>
              </c:pt>
              <c:pt idx="162">
                <c:v>-8.4512391985566478E-3</c:v>
              </c:pt>
              <c:pt idx="163">
                <c:v>-4.8362382685309298E-2</c:v>
              </c:pt>
              <c:pt idx="164">
                <c:v>-5.1323337023246969E-3</c:v>
              </c:pt>
              <c:pt idx="165">
                <c:v>4.0461258345135106E-3</c:v>
              </c:pt>
              <c:pt idx="166">
                <c:v>-9.0670965142051752E-3</c:v>
              </c:pt>
              <c:pt idx="167">
                <c:v>-1.9926799511996683E-2</c:v>
              </c:pt>
              <c:pt idx="168">
                <c:v>-6.2240663900415818E-3</c:v>
              </c:pt>
              <c:pt idx="169">
                <c:v>7.5156576200417574E-2</c:v>
              </c:pt>
              <c:pt idx="170">
                <c:v>5.5339805825242059E-3</c:v>
              </c:pt>
              <c:pt idx="171">
                <c:v>1.5641595056483583E-2</c:v>
              </c:pt>
              <c:pt idx="172">
                <c:v>-2.0058940963969953E-2</c:v>
              </c:pt>
              <c:pt idx="173">
                <c:v>-3.9095847885137772E-2</c:v>
              </c:pt>
              <c:pt idx="174">
                <c:v>1.5143866733973315E-3</c:v>
              </c:pt>
              <c:pt idx="175">
                <c:v>-5.5443548387096774E-2</c:v>
              </c:pt>
              <c:pt idx="176">
                <c:v>-2.3479188900747093E-2</c:v>
              </c:pt>
              <c:pt idx="177">
                <c:v>2.3825136612021933E-2</c:v>
              </c:pt>
              <c:pt idx="178">
                <c:v>-5.1238257899231844E-3</c:v>
              </c:pt>
              <c:pt idx="179">
                <c:v>5.7618025751072853E-2</c:v>
              </c:pt>
              <c:pt idx="180">
                <c:v>1.4406005884143267E-2</c:v>
              </c:pt>
              <c:pt idx="181">
                <c:v>-5.1805180518051733E-2</c:v>
              </c:pt>
              <c:pt idx="182">
                <c:v>2.2993355131315184E-2</c:v>
              </c:pt>
              <c:pt idx="183">
                <c:v>-1.3300340241261904E-2</c:v>
              </c:pt>
              <c:pt idx="184">
                <c:v>-1.9853709508881982E-2</c:v>
              </c:pt>
              <c:pt idx="185">
                <c:v>-2.014925373134329E-2</c:v>
              </c:pt>
              <c:pt idx="186">
                <c:v>-4.0039168752039958E-2</c:v>
              </c:pt>
              <c:pt idx="187">
                <c:v>4.8056216706335655E-2</c:v>
              </c:pt>
              <c:pt idx="188">
                <c:v>3.6227965826754562E-2</c:v>
              </c:pt>
              <c:pt idx="189">
                <c:v>6.8252974326862934E-2</c:v>
              </c:pt>
              <c:pt idx="190">
                <c:v>-3.6830793278624423E-2</c:v>
              </c:pt>
              <c:pt idx="191">
                <c:v>1.8257429759610477E-2</c:v>
              </c:pt>
              <c:pt idx="192">
                <c:v>2.4703655742603886E-2</c:v>
              </c:pt>
              <c:pt idx="193">
                <c:v>2.206668610868082E-2</c:v>
              </c:pt>
              <c:pt idx="194">
                <c:v>-2.0448925242533819E-2</c:v>
              </c:pt>
              <c:pt idx="195">
                <c:v>6.4083891639966093E-3</c:v>
              </c:pt>
              <c:pt idx="196">
                <c:v>-1.7269657501206043E-2</c:v>
              </c:pt>
              <c:pt idx="197">
                <c:v>1.7965835460435876E-2</c:v>
              </c:pt>
              <c:pt idx="198">
                <c:v>1.3598225479795513E-2</c:v>
              </c:pt>
              <c:pt idx="199">
                <c:v>-1.9314938154138928E-2</c:v>
              </c:pt>
              <c:pt idx="200">
                <c:v>-3.0755797031143763E-2</c:v>
              </c:pt>
              <c:pt idx="201">
                <c:v>-9.609609609609689E-3</c:v>
              </c:pt>
              <c:pt idx="202">
                <c:v>3.2949262179098493E-2</c:v>
              </c:pt>
              <c:pt idx="203">
                <c:v>-1.487279843444223E-2</c:v>
              </c:pt>
              <c:pt idx="204">
                <c:v>4.8669050456892618E-3</c:v>
              </c:pt>
              <c:pt idx="205">
                <c:v>-1.9472175546110495E-2</c:v>
              </c:pt>
              <c:pt idx="206">
                <c:v>1.9858870967741922E-2</c:v>
              </c:pt>
              <c:pt idx="207">
                <c:v>-1.4529999011564682E-2</c:v>
              </c:pt>
              <c:pt idx="208">
                <c:v>-5.0150451354062188E-2</c:v>
              </c:pt>
              <c:pt idx="209">
                <c:v>1.9324181626187945E-2</c:v>
              </c:pt>
              <c:pt idx="210">
                <c:v>1.2431368486481359E-3</c:v>
              </c:pt>
              <c:pt idx="211">
                <c:v>-1.7071908949818991E-2</c:v>
              </c:pt>
              <c:pt idx="212">
                <c:v>-4.0421052631578983E-2</c:v>
              </c:pt>
              <c:pt idx="213">
                <c:v>-0.12253181219833263</c:v>
              </c:pt>
              <c:pt idx="214">
                <c:v>-0.10301287660957614</c:v>
              </c:pt>
              <c:pt idx="215">
                <c:v>9.365853658536584E-2</c:v>
              </c:pt>
              <c:pt idx="216">
                <c:v>3.8231171148209508E-2</c:v>
              </c:pt>
              <c:pt idx="217">
                <c:v>1.8534429851479135E-2</c:v>
              </c:pt>
              <c:pt idx="218">
                <c:v>-3.8925042178838319E-2</c:v>
              </c:pt>
              <c:pt idx="219">
                <c:v>-1.1661442006269679E-2</c:v>
              </c:pt>
              <c:pt idx="220">
                <c:v>-0.11304237503171781</c:v>
              </c:pt>
              <c:pt idx="221">
                <c:v>3.3042483192676331E-2</c:v>
              </c:pt>
              <c:pt idx="222">
                <c:v>9.1110495707560205E-2</c:v>
              </c:pt>
              <c:pt idx="223">
                <c:v>5.0761421319797679E-3</c:v>
              </c:pt>
              <c:pt idx="224">
                <c:v>8.3712121212121154E-2</c:v>
              </c:pt>
              <c:pt idx="225">
                <c:v>-1.5495747407666297E-2</c:v>
              </c:pt>
              <c:pt idx="226">
                <c:v>5.3254437869822487E-2</c:v>
              </c:pt>
              <c:pt idx="227">
                <c:v>0</c:v>
              </c:pt>
              <c:pt idx="228">
                <c:v>-5.4382022471910152E-2</c:v>
              </c:pt>
              <c:pt idx="229">
                <c:v>2.0199619771863321E-3</c:v>
              </c:pt>
              <c:pt idx="230">
                <c:v>-3.9131981501244906E-3</c:v>
              </c:pt>
              <c:pt idx="231">
                <c:v>6.5476190476190139E-3</c:v>
              </c:pt>
              <c:pt idx="232">
                <c:v>-5.0620934358367842E-2</c:v>
              </c:pt>
              <c:pt idx="233">
                <c:v>-6.3660147003861967E-2</c:v>
              </c:pt>
              <c:pt idx="234">
                <c:v>-3.7120808940925919E-2</c:v>
              </c:pt>
              <c:pt idx="235">
                <c:v>-2.307586016305101E-2</c:v>
              </c:pt>
              <c:pt idx="236">
                <c:v>6.1527581329561445E-2</c:v>
              </c:pt>
              <c:pt idx="237">
                <c:v>4.4503664223850811E-2</c:v>
              </c:pt>
              <c:pt idx="238">
                <c:v>-6.6079857124633337E-2</c:v>
              </c:pt>
              <c:pt idx="239">
                <c:v>9.6161726540090239E-2</c:v>
              </c:pt>
              <c:pt idx="240">
                <c:v>-4.4859813084112077E-2</c:v>
              </c:pt>
              <c:pt idx="241">
                <c:v>9.7847358121330719E-3</c:v>
              </c:pt>
              <c:pt idx="242">
                <c:v>2.5839793281652278E-3</c:v>
              </c:pt>
              <c:pt idx="243">
                <c:v>-4.9355670103092768E-2</c:v>
              </c:pt>
              <c:pt idx="244">
                <c:v>-3.660024400162614E-3</c:v>
              </c:pt>
              <c:pt idx="245">
                <c:v>-4.7619047619046843E-3</c:v>
              </c:pt>
              <c:pt idx="246">
                <c:v>-9.0225563909775899E-3</c:v>
              </c:pt>
              <c:pt idx="247">
                <c:v>5.1593323216995578E-2</c:v>
              </c:pt>
              <c:pt idx="248">
                <c:v>-7.0838252656435291E-3</c:v>
              </c:pt>
              <c:pt idx="249">
                <c:v>-2.0346148764698008E-2</c:v>
              </c:pt>
              <c:pt idx="250">
                <c:v>3.236682400539378E-3</c:v>
              </c:pt>
              <c:pt idx="251">
                <c:v>-2.8767307433794874E-2</c:v>
              </c:pt>
              <c:pt idx="252">
                <c:v>-5.0519031141868592E-2</c:v>
              </c:pt>
              <c:pt idx="253">
                <c:v>-6.4139941690961974E-2</c:v>
              </c:pt>
              <c:pt idx="254">
                <c:v>-4.2990654205607555E-2</c:v>
              </c:pt>
              <c:pt idx="255">
                <c:v>-7.0149739583333259E-2</c:v>
              </c:pt>
              <c:pt idx="256">
                <c:v>-3.903378260108531E-2</c:v>
              </c:pt>
              <c:pt idx="257">
                <c:v>0.14936247723132975</c:v>
              </c:pt>
              <c:pt idx="258">
                <c:v>-1.7591125198098249E-2</c:v>
              </c:pt>
              <c:pt idx="259">
                <c:v>3.9683819970963069E-2</c:v>
              </c:pt>
              <c:pt idx="260">
                <c:v>-4.5771916214119517E-2</c:v>
              </c:pt>
              <c:pt idx="261">
                <c:v>4.5691056910569142E-2</c:v>
              </c:pt>
              <c:pt idx="262">
                <c:v>9.7807494946353477E-2</c:v>
              </c:pt>
              <c:pt idx="263">
                <c:v>5.8781869688385356E-2</c:v>
              </c:pt>
              <c:pt idx="264">
                <c:v>1.5518394648829386E-2</c:v>
              </c:pt>
              <c:pt idx="265">
                <c:v>-3.5041496509023801E-2</c:v>
              </c:pt>
              <c:pt idx="266">
                <c:v>-7.3447098976109154E-2</c:v>
              </c:pt>
              <c:pt idx="267">
                <c:v>-1.2818623839693597E-2</c:v>
              </c:pt>
              <c:pt idx="268">
                <c:v>-8.9552238805970144E-2</c:v>
              </c:pt>
              <c:pt idx="269">
                <c:v>7.3770491803278687E-2</c:v>
              </c:pt>
              <c:pt idx="270">
                <c:v>9.1603053435114504E-2</c:v>
              </c:pt>
              <c:pt idx="271">
                <c:v>1.3986013986013986E-2</c:v>
              </c:pt>
              <c:pt idx="272">
                <c:v>4.4827586206896551E-2</c:v>
              </c:pt>
              <c:pt idx="273">
                <c:v>1.5181518151815256E-2</c:v>
              </c:pt>
              <c:pt idx="274">
                <c:v>-1.820546163849162E-2</c:v>
              </c:pt>
              <c:pt idx="275">
                <c:v>-5.9602649006622894E-3</c:v>
              </c:pt>
              <c:pt idx="276">
                <c:v>-9.327115256495707E-3</c:v>
              </c:pt>
              <c:pt idx="277">
                <c:v>-1.1432414256892998E-2</c:v>
              </c:pt>
              <c:pt idx="278">
                <c:v>-3.9319727891156474E-2</c:v>
              </c:pt>
              <c:pt idx="279">
                <c:v>2.7474861917575383E-2</c:v>
              </c:pt>
              <c:pt idx="280">
                <c:v>-1.3645761543762852E-2</c:v>
              </c:pt>
              <c:pt idx="281">
                <c:v>-1.3415315818893348E-2</c:v>
              </c:pt>
              <c:pt idx="282">
                <c:v>9.915014164306997E-4</c:v>
              </c:pt>
              <c:pt idx="283">
                <c:v>5.5186076128484586E-3</c:v>
              </c:pt>
              <c:pt idx="284">
                <c:v>6.2763861525471337E-2</c:v>
              </c:pt>
              <c:pt idx="285">
                <c:v>-6.7134533898304996E-2</c:v>
              </c:pt>
              <c:pt idx="286">
                <c:v>2.6259758694109216E-2</c:v>
              </c:pt>
              <c:pt idx="287">
                <c:v>2.627939142461972E-2</c:v>
              </c:pt>
              <c:pt idx="288">
                <c:v>3.0997304582210776E-3</c:v>
              </c:pt>
              <c:pt idx="289">
                <c:v>-6.1399973129114695E-2</c:v>
              </c:pt>
              <c:pt idx="290">
                <c:v>7.0999141139421615E-2</c:v>
              </c:pt>
              <c:pt idx="291">
                <c:v>-1.1494252873563211E-2</c:v>
              </c:pt>
              <c:pt idx="292">
                <c:v>1.8929150892374334E-3</c:v>
              </c:pt>
              <c:pt idx="293">
                <c:v>1.8893387314440024E-2</c:v>
              </c:pt>
              <c:pt idx="294">
                <c:v>-7.0198675496688893E-3</c:v>
              </c:pt>
              <c:pt idx="295">
                <c:v>-1.5606242496998822E-2</c:v>
              </c:pt>
              <c:pt idx="296">
                <c:v>0.16219512195121949</c:v>
              </c:pt>
              <c:pt idx="297">
                <c:v>3.2062492713069837E-2</c:v>
              </c:pt>
              <c:pt idx="298">
                <c:v>2.1802982376864063E-2</c:v>
              </c:pt>
              <c:pt idx="299">
                <c:v>8.8446655610832832E-4</c:v>
              </c:pt>
              <c:pt idx="300">
                <c:v>3.932398100077325E-2</c:v>
              </c:pt>
              <c:pt idx="301">
                <c:v>-7.3334041874800479E-3</c:v>
              </c:pt>
              <c:pt idx="302">
                <c:v>0.14882226980728042</c:v>
              </c:pt>
              <c:pt idx="303">
                <c:v>-2.5629077353215284E-2</c:v>
              </c:pt>
              <c:pt idx="304">
                <c:v>-1.4347202295552367E-2</c:v>
              </c:pt>
              <c:pt idx="305">
                <c:v>-4.754973313925271E-2</c:v>
              </c:pt>
              <c:pt idx="306">
                <c:v>6.7244014263881458E-3</c:v>
              </c:pt>
              <c:pt idx="307">
                <c:v>2.5604695880983717E-2</c:v>
              </c:pt>
              <c:pt idx="308">
                <c:v>-7.8942174856915621E-4</c:v>
              </c:pt>
              <c:pt idx="309">
                <c:v>-4.3551254197116439E-2</c:v>
              </c:pt>
              <c:pt idx="310">
                <c:v>-9.8915849251419705E-2</c:v>
              </c:pt>
              <c:pt idx="311">
                <c:v>4.8470264695771793E-2</c:v>
              </c:pt>
              <c:pt idx="312">
                <c:v>5.4644808743169397E-2</c:v>
              </c:pt>
              <c:pt idx="313">
                <c:v>7.2538860103627239E-3</c:v>
              </c:pt>
              <c:pt idx="314">
                <c:v>-2.4176954732510376E-2</c:v>
              </c:pt>
              <c:pt idx="315">
                <c:v>7.9072219293621515E-2</c:v>
              </c:pt>
              <c:pt idx="316">
                <c:v>3.8006839276990723E-2</c:v>
              </c:pt>
              <c:pt idx="317">
                <c:v>2.5884789156626509E-2</c:v>
              </c:pt>
              <c:pt idx="318">
                <c:v>2.4772914946326291E-3</c:v>
              </c:pt>
              <c:pt idx="319">
                <c:v>2.8738788211605349E-2</c:v>
              </c:pt>
              <c:pt idx="320">
                <c:v>-2.9359430604982306E-2</c:v>
              </c:pt>
              <c:pt idx="321">
                <c:v>-5.3162236480293152E-3</c:v>
              </c:pt>
              <c:pt idx="322">
                <c:v>4.0545521562845611E-2</c:v>
              </c:pt>
              <c:pt idx="323">
                <c:v>5.6500177116542642E-2</c:v>
              </c:pt>
              <c:pt idx="324">
                <c:v>1.6345347862531459E-2</c:v>
              </c:pt>
              <c:pt idx="325">
                <c:v>1.896907216494843E-2</c:v>
              </c:pt>
              <c:pt idx="326">
                <c:v>-2.3553217320922675E-2</c:v>
              </c:pt>
              <c:pt idx="327">
                <c:v>3.5643236074269944E-3</c:v>
              </c:pt>
              <c:pt idx="328">
                <c:v>6.855538118443979E-3</c:v>
              </c:pt>
              <c:pt idx="329">
                <c:v>9.2698933552091731E-2</c:v>
              </c:pt>
              <c:pt idx="330">
                <c:v>-1.2087087087086976E-2</c:v>
              </c:pt>
              <c:pt idx="331">
                <c:v>1.4514780758416267E-2</c:v>
              </c:pt>
              <c:pt idx="332">
                <c:v>-3.5955056179775367E-2</c:v>
              </c:pt>
              <c:pt idx="333">
                <c:v>3.6519036519036652E-2</c:v>
              </c:pt>
              <c:pt idx="334">
                <c:v>3.3733133433282506E-3</c:v>
              </c:pt>
              <c:pt idx="335">
                <c:v>4.1837878221890343E-3</c:v>
              </c:pt>
              <c:pt idx="336">
                <c:v>2.7602112938025506E-2</c:v>
              </c:pt>
              <c:pt idx="337">
                <c:v>-2.3168259484505731E-3</c:v>
              </c:pt>
              <c:pt idx="338">
                <c:v>9.7968069666182454E-3</c:v>
              </c:pt>
              <c:pt idx="339">
                <c:v>-3.3057851239669993E-3</c:v>
              </c:pt>
              <c:pt idx="340">
                <c:v>5.4798471411059988E-3</c:v>
              </c:pt>
              <c:pt idx="341">
                <c:v>-2.6174256005736661E-2</c:v>
              </c:pt>
              <c:pt idx="342">
                <c:v>6.9587628865979287E-2</c:v>
              </c:pt>
              <c:pt idx="343">
                <c:v>1.1222030981067095E-2</c:v>
              </c:pt>
              <c:pt idx="344">
                <c:v>3.2135076252723306E-2</c:v>
              </c:pt>
              <c:pt idx="345">
                <c:v>-3.0343007915567245E-2</c:v>
              </c:pt>
              <c:pt idx="346">
                <c:v>3.0612244897959183E-2</c:v>
              </c:pt>
              <c:pt idx="347">
                <c:v>-4.0660066006600638E-2</c:v>
              </c:pt>
              <c:pt idx="348">
                <c:v>2.3393422320077101E-2</c:v>
              </c:pt>
              <c:pt idx="349">
                <c:v>-1.3513513513513643E-2</c:v>
              </c:pt>
              <c:pt idx="350">
                <c:v>1.1517753697267074E-2</c:v>
              </c:pt>
              <c:pt idx="351">
                <c:v>5.2553564209675326E-3</c:v>
              </c:pt>
              <c:pt idx="352">
                <c:v>-4.323056300268089E-2</c:v>
              </c:pt>
              <c:pt idx="353">
                <c:v>6.1366024518388726E-2</c:v>
              </c:pt>
              <c:pt idx="354">
                <c:v>-9.6363276351394602E-3</c:v>
              </c:pt>
              <c:pt idx="355">
                <c:v>6.8710429856714439E-2</c:v>
              </c:pt>
              <c:pt idx="356">
                <c:v>-5.9865303068097273E-3</c:v>
              </c:pt>
              <c:pt idx="357">
                <c:v>6.4366373902132942E-2</c:v>
              </c:pt>
              <c:pt idx="358">
                <c:v>2.499115878816462E-2</c:v>
              </c:pt>
              <c:pt idx="359">
                <c:v>-1.5813686026451983E-2</c:v>
              </c:pt>
              <c:pt idx="360">
                <c:v>1.2269938650306714E-2</c:v>
              </c:pt>
              <c:pt idx="361">
                <c:v>-1.477633477633479E-2</c:v>
              </c:pt>
              <c:pt idx="362">
                <c:v>-3.3921143593649263E-2</c:v>
              </c:pt>
              <c:pt idx="363">
                <c:v>1.5706488781079463E-2</c:v>
              </c:pt>
              <c:pt idx="364">
                <c:v>6.8242880171950432E-2</c:v>
              </c:pt>
              <c:pt idx="365">
                <c:v>-2.86161412921975E-2</c:v>
              </c:pt>
              <c:pt idx="366">
                <c:v>-4.7756041426927562E-2</c:v>
              </c:pt>
              <c:pt idx="367">
                <c:v>-6.0422960725020573E-5</c:v>
              </c:pt>
              <c:pt idx="368">
                <c:v>1.2085322375963387E-4</c:v>
              </c:pt>
              <c:pt idx="369">
                <c:v>-6.7065434112741542E-3</c:v>
              </c:pt>
              <c:pt idx="370">
                <c:v>-4.1970802919708061E-2</c:v>
              </c:pt>
              <c:pt idx="371">
                <c:v>2.3174603174603212E-2</c:v>
              </c:pt>
              <c:pt idx="372">
                <c:v>2.0912193608439371E-2</c:v>
              </c:pt>
              <c:pt idx="373">
                <c:v>-2.8689521030877695E-2</c:v>
              </c:pt>
              <c:pt idx="374">
                <c:v>1.0575719649561938E-2</c:v>
              </c:pt>
              <c:pt idx="375">
                <c:v>-7.5856090160381445E-2</c:v>
              </c:pt>
              <c:pt idx="376">
                <c:v>6.9351380326990036E-2</c:v>
              </c:pt>
              <c:pt idx="377">
                <c:v>3.5152578482360954E-2</c:v>
              </c:pt>
              <c:pt idx="378">
                <c:v>3.6319612590800412E-3</c:v>
              </c:pt>
              <c:pt idx="379">
                <c:v>1.1459589867309874E-2</c:v>
              </c:pt>
              <c:pt idx="380">
                <c:v>6.9767441860466069E-3</c:v>
              </c:pt>
              <c:pt idx="381">
                <c:v>-4.8380410967016139E-2</c:v>
              </c:pt>
              <c:pt idx="382">
                <c:v>-2.2153080273802132E-2</c:v>
              </c:pt>
              <c:pt idx="383">
                <c:v>-4.4609901998218099E-2</c:v>
              </c:pt>
              <c:pt idx="384">
                <c:v>-5.6617598081662564E-2</c:v>
              </c:pt>
              <c:pt idx="385">
                <c:v>1.7439807950293009E-2</c:v>
              </c:pt>
              <c:pt idx="386">
                <c:v>1.0340041637751625E-2</c:v>
              </c:pt>
              <c:pt idx="387">
                <c:v>4.5126725736657693E-2</c:v>
              </c:pt>
              <c:pt idx="388">
                <c:v>6.0725552050473246E-2</c:v>
              </c:pt>
              <c:pt idx="389">
                <c:v>4.3370508054522217E-3</c:v>
              </c:pt>
              <c:pt idx="390">
                <c:v>2.0357803824799577E-2</c:v>
              </c:pt>
              <c:pt idx="391">
                <c:v>2.617896009673509E-2</c:v>
              </c:pt>
              <c:pt idx="392">
                <c:v>1.3668768043363116E-2</c:v>
              </c:pt>
              <c:pt idx="393">
                <c:v>-1.4821272885789079E-2</c:v>
              </c:pt>
              <c:pt idx="394">
                <c:v>6.495575221238932E-2</c:v>
              </c:pt>
              <c:pt idx="395">
                <c:v>1.7450556755858434E-2</c:v>
              </c:pt>
              <c:pt idx="396">
                <c:v>1.214200152455619E-2</c:v>
              </c:pt>
              <c:pt idx="397">
                <c:v>1.5385443003927128E-2</c:v>
              </c:pt>
              <c:pt idx="398">
                <c:v>-6.3576158940396752E-3</c:v>
              </c:pt>
              <c:pt idx="399">
                <c:v>2.5486536923487076E-2</c:v>
              </c:pt>
              <c:pt idx="400">
                <c:v>9.5148962720323603E-3</c:v>
              </c:pt>
              <c:pt idx="401">
                <c:v>1.1948908117016859E-2</c:v>
              </c:pt>
              <c:pt idx="402">
                <c:v>-1.7864413680781715E-2</c:v>
              </c:pt>
              <c:pt idx="403">
                <c:v>1.5961030211950108E-2</c:v>
              </c:pt>
              <c:pt idx="404">
                <c:v>-1.1476664116296862E-2</c:v>
              </c:pt>
              <c:pt idx="405">
                <c:v>0.12332301341589255</c:v>
              </c:pt>
              <c:pt idx="406">
                <c:v>3.6518144235186116E-2</c:v>
              </c:pt>
              <c:pt idx="407">
                <c:v>1.0414358519831572E-2</c:v>
              </c:pt>
              <c:pt idx="408">
                <c:v>-2.850877192982456E-2</c:v>
              </c:pt>
              <c:pt idx="409">
                <c:v>-2.7539503386005129E-3</c:v>
              </c:pt>
              <c:pt idx="410">
                <c:v>2.5533070759201481E-2</c:v>
              </c:pt>
              <c:pt idx="411">
                <c:v>-2.2469430097558838E-2</c:v>
              </c:pt>
              <c:pt idx="412">
                <c:v>1.6979768786127128E-2</c:v>
              </c:pt>
              <c:pt idx="413">
                <c:v>5.9502664298401446E-2</c:v>
              </c:pt>
              <c:pt idx="414">
                <c:v>-3.5624476110645196E-3</c:v>
              </c:pt>
              <c:pt idx="415">
                <c:v>1.9768664563617196E-2</c:v>
              </c:pt>
              <c:pt idx="416">
                <c:v>1.8766756032171629E-2</c:v>
              </c:pt>
              <c:pt idx="417">
                <c:v>4.1781376518218595E-2</c:v>
              </c:pt>
              <c:pt idx="418">
                <c:v>-2.8019586507072827E-2</c:v>
              </c:pt>
              <c:pt idx="419">
                <c:v>6.7490304266122889E-2</c:v>
              </c:pt>
              <c:pt idx="420">
                <c:v>3.9327315629798867E-2</c:v>
              </c:pt>
              <c:pt idx="421">
                <c:v>-1.6180763270748529E-2</c:v>
              </c:pt>
              <c:pt idx="422">
                <c:v>5.8608058608059441E-3</c:v>
              </c:pt>
              <c:pt idx="423">
                <c:v>-6.7188638018936792E-2</c:v>
              </c:pt>
              <c:pt idx="424">
                <c:v>2.2838180753464856E-2</c:v>
              </c:pt>
              <c:pt idx="425">
                <c:v>-3.2175572519083998E-2</c:v>
              </c:pt>
              <c:pt idx="426">
                <c:v>1.2580352565366557E-2</c:v>
              </c:pt>
              <c:pt idx="427">
                <c:v>-0.20275743885340397</c:v>
              </c:pt>
              <c:pt idx="428">
                <c:v>5.207620908646813E-2</c:v>
              </c:pt>
              <c:pt idx="429">
                <c:v>4.4158618127785987E-2</c:v>
              </c:pt>
              <c:pt idx="430">
                <c:v>1.6365010895183912E-2</c:v>
              </c:pt>
              <c:pt idx="431">
                <c:v>3.1371691096040197E-2</c:v>
              </c:pt>
              <c:pt idx="432">
                <c:v>-5.7356185304598718E-2</c:v>
              </c:pt>
              <c:pt idx="433">
                <c:v>-9.9009900990098508E-3</c:v>
              </c:pt>
              <c:pt idx="434">
                <c:v>0</c:v>
              </c:pt>
              <c:pt idx="435">
                <c:v>-3.3636363636363666E-2</c:v>
              </c:pt>
              <c:pt idx="436">
                <c:v>-1.5239887111947228E-2</c:v>
              </c:pt>
              <c:pt idx="437">
                <c:v>2.4216660298051168E-2</c:v>
              </c:pt>
              <c:pt idx="438">
                <c:v>1.6648789814857963E-2</c:v>
              </c:pt>
              <c:pt idx="439">
                <c:v>3.9954128440367012E-2</c:v>
              </c:pt>
              <c:pt idx="440">
                <c:v>1.3850293326275798E-2</c:v>
              </c:pt>
              <c:pt idx="441">
                <c:v>-0.11098542527735476</c:v>
              </c:pt>
              <c:pt idx="442">
                <c:v>2.2315748262699435E-2</c:v>
              </c:pt>
              <c:pt idx="443">
                <c:v>-3.2024892292963125E-2</c:v>
              </c:pt>
              <c:pt idx="444">
                <c:v>-7.9422382671480149E-2</c:v>
              </c:pt>
              <c:pt idx="445">
                <c:v>1.8264840182648432E-2</c:v>
              </c:pt>
              <c:pt idx="446">
                <c:v>-4.8324980216301897E-2</c:v>
              </c:pt>
              <c:pt idx="447">
                <c:v>8.9251067132325168E-3</c:v>
              </c:pt>
              <c:pt idx="448">
                <c:v>-3.9010989010988976E-2</c:v>
              </c:pt>
              <c:pt idx="449">
                <c:v>7.8959405374499719E-2</c:v>
              </c:pt>
              <c:pt idx="450">
                <c:v>2.5064914418949657E-2</c:v>
              </c:pt>
              <c:pt idx="451">
                <c:v>5.1075268817204277E-2</c:v>
              </c:pt>
              <c:pt idx="452">
                <c:v>-7.9283887468030709E-2</c:v>
              </c:pt>
              <c:pt idx="453">
                <c:v>2.4839743589743623E-2</c:v>
              </c:pt>
              <c:pt idx="454">
                <c:v>-4.1959864477456262E-2</c:v>
              </c:pt>
              <c:pt idx="455">
                <c:v>-1.5233949945593097E-2</c:v>
              </c:pt>
              <c:pt idx="456">
                <c:v>6.4088397790055221E-2</c:v>
              </c:pt>
              <c:pt idx="457">
                <c:v>1.6355140186915917E-2</c:v>
              </c:pt>
              <c:pt idx="458">
                <c:v>1.7931034482758575E-2</c:v>
              </c:pt>
              <c:pt idx="459">
                <c:v>-9.8363946602427962E-3</c:v>
              </c:pt>
              <c:pt idx="460">
                <c:v>-1.6725798276735992E-2</c:v>
              </c:pt>
              <c:pt idx="461">
                <c:v>5.206185567010262E-3</c:v>
              </c:pt>
              <c:pt idx="462">
                <c:v>-5.1689656940669633E-2</c:v>
              </c:pt>
              <c:pt idx="463">
                <c:v>1.0057859730708836E-2</c:v>
              </c:pt>
              <c:pt idx="464">
                <c:v>-2.4091225440333458E-3</c:v>
              </c:pt>
              <c:pt idx="465">
                <c:v>2.4954384458516721E-2</c:v>
              </c:pt>
              <c:pt idx="466">
                <c:v>3.0420440860778063E-2</c:v>
              </c:pt>
              <c:pt idx="467">
                <c:v>5.9146341463414562E-2</c:v>
              </c:pt>
              <c:pt idx="468">
                <c:v>1.7079255421224345E-2</c:v>
              </c:pt>
              <c:pt idx="469">
                <c:v>2.0235849056603736E-2</c:v>
              </c:pt>
              <c:pt idx="470">
                <c:v>-2.7093254426926745E-2</c:v>
              </c:pt>
              <c:pt idx="471">
                <c:v>-1.1547783110773211E-2</c:v>
              </c:pt>
              <c:pt idx="472">
                <c:v>-1.3221153846153846E-2</c:v>
              </c:pt>
              <c:pt idx="473">
                <c:v>6.2850182704019099E-3</c:v>
              </c:pt>
              <c:pt idx="474">
                <c:v>-1.2539943836544996E-2</c:v>
              </c:pt>
              <c:pt idx="475">
                <c:v>-1.961265015935167E-3</c:v>
              </c:pt>
              <c:pt idx="476">
                <c:v>2.0388111029231035E-2</c:v>
              </c:pt>
              <c:pt idx="477">
                <c:v>3.2354357246027921E-2</c:v>
              </c:pt>
              <c:pt idx="478">
                <c:v>6.1001772222740475E-2</c:v>
              </c:pt>
              <c:pt idx="479">
                <c:v>5.2747252747252747E-2</c:v>
              </c:pt>
              <c:pt idx="480">
                <c:v>-2.8810020876826745E-2</c:v>
              </c:pt>
              <c:pt idx="481">
                <c:v>-4.0498710232158161E-2</c:v>
              </c:pt>
              <c:pt idx="482">
                <c:v>4.1849628102876617E-2</c:v>
              </c:pt>
              <c:pt idx="483">
                <c:v>-2.3739893342508214E-2</c:v>
              </c:pt>
              <c:pt idx="484">
                <c:v>-2.643171806167501E-4</c:v>
              </c:pt>
              <c:pt idx="485">
                <c:v>3.3092447342909982E-2</c:v>
              </c:pt>
              <c:pt idx="486">
                <c:v>-5.1610151418211968E-3</c:v>
              </c:pt>
              <c:pt idx="487">
                <c:v>6.4482936031555443E-2</c:v>
              </c:pt>
              <c:pt idx="488">
                <c:v>-3.8182696955050707E-2</c:v>
              </c:pt>
              <c:pt idx="489">
                <c:v>-3.2663316582914621E-3</c:v>
              </c:pt>
              <c:pt idx="490">
                <c:v>2.2267036383497234E-3</c:v>
              </c:pt>
              <c:pt idx="491">
                <c:v>1.7941731293229936E-2</c:v>
              </c:pt>
              <c:pt idx="492">
                <c:v>-2.3926203516863656E-2</c:v>
              </c:pt>
              <c:pt idx="493">
                <c:v>-1.7593452029364676E-2</c:v>
              </c:pt>
              <c:pt idx="494">
                <c:v>-9.8776036074725484E-3</c:v>
              </c:pt>
              <c:pt idx="495">
                <c:v>-4.2246801127738057E-2</c:v>
              </c:pt>
              <c:pt idx="496">
                <c:v>-6.3402925592144727E-4</c:v>
              </c:pt>
              <c:pt idx="497">
                <c:v>-2.5467893234241069E-2</c:v>
              </c:pt>
              <c:pt idx="498">
                <c:v>2.0692862125087134E-2</c:v>
              </c:pt>
              <c:pt idx="499">
                <c:v>2.1412300683371247E-2</c:v>
              </c:pt>
            </c:numLit>
          </c:xVal>
          <c:yVal>
            <c:numLit>
              <c:formatCode>General</c:formatCode>
              <c:ptCount val="500"/>
              <c:pt idx="0">
                <c:v>-1.8895494906045585E-2</c:v>
              </c:pt>
              <c:pt idx="1">
                <c:v>2.1840671479878893E-2</c:v>
              </c:pt>
              <c:pt idx="2">
                <c:v>-6.2060727740822941E-2</c:v>
              </c:pt>
              <c:pt idx="3">
                <c:v>-3.7897723003008643E-2</c:v>
              </c:pt>
              <c:pt idx="4">
                <c:v>-1.0429195490538667E-2</c:v>
              </c:pt>
              <c:pt idx="5">
                <c:v>-3.6924500892931533E-2</c:v>
              </c:pt>
              <c:pt idx="6">
                <c:v>0.13353139262452274</c:v>
              </c:pt>
              <c:pt idx="7">
                <c:v>2.1555003561830155E-2</c:v>
              </c:pt>
              <c:pt idx="8">
                <c:v>-1.1968077818503176E-2</c:v>
              </c:pt>
              <c:pt idx="9">
                <c:v>-3.9856990046082785E-2</c:v>
              </c:pt>
              <c:pt idx="10">
                <c:v>4.1445913317613936E-2</c:v>
              </c:pt>
              <c:pt idx="11">
                <c:v>-1.4852323744166895E-2</c:v>
              </c:pt>
              <c:pt idx="12">
                <c:v>1.2653133338247358E-3</c:v>
              </c:pt>
              <c:pt idx="13">
                <c:v>-2.9988829165096931E-2</c:v>
              </c:pt>
              <c:pt idx="14">
                <c:v>-7.1432640919192103E-2</c:v>
              </c:pt>
              <c:pt idx="15">
                <c:v>-0.11088891587476279</c:v>
              </c:pt>
              <c:pt idx="16">
                <c:v>9.5891518838234546E-2</c:v>
              </c:pt>
              <c:pt idx="17">
                <c:v>-0.11092939620277509</c:v>
              </c:pt>
              <c:pt idx="18">
                <c:v>1.2903404835908461E-2</c:v>
              </c:pt>
              <c:pt idx="19">
                <c:v>7.1199718208969642E-4</c:v>
              </c:pt>
              <c:pt idx="20">
                <c:v>2.7241223937213732E-2</c:v>
              </c:pt>
              <c:pt idx="21">
                <c:v>0.10646808880164649</c:v>
              </c:pt>
              <c:pt idx="22">
                <c:v>-2.9060794263124023E-2</c:v>
              </c:pt>
              <c:pt idx="23">
                <c:v>-6.6523395681289621E-2</c:v>
              </c:pt>
              <c:pt idx="24">
                <c:v>6.2154893295218727E-2</c:v>
              </c:pt>
              <c:pt idx="25">
                <c:v>1.7993211779314677E-2</c:v>
              </c:pt>
              <c:pt idx="26">
                <c:v>4.8627546384108378E-2</c:v>
              </c:pt>
              <c:pt idx="27">
                <c:v>1.8500259095038274E-2</c:v>
              </c:pt>
              <c:pt idx="28">
                <c:v>-2.0671026951809779E-2</c:v>
              </c:pt>
              <c:pt idx="29">
                <c:v>-2.5927831273891755E-2</c:v>
              </c:pt>
              <c:pt idx="30">
                <c:v>-2.9421282271507643E-2</c:v>
              </c:pt>
              <c:pt idx="31">
                <c:v>-1.75059175136143E-2</c:v>
              </c:pt>
              <c:pt idx="32">
                <c:v>5.9363486398262388E-2</c:v>
              </c:pt>
              <c:pt idx="33">
                <c:v>1.9869808055635652E-2</c:v>
              </c:pt>
              <c:pt idx="34">
                <c:v>-1.4621733521779312E-2</c:v>
              </c:pt>
              <c:pt idx="35">
                <c:v>3.1866615890331573E-2</c:v>
              </c:pt>
              <c:pt idx="36">
                <c:v>4.9233634358943235E-2</c:v>
              </c:pt>
              <c:pt idx="37">
                <c:v>1.5702755973328486E-2</c:v>
              </c:pt>
              <c:pt idx="38">
                <c:v>2.2183065555058334E-2</c:v>
              </c:pt>
              <c:pt idx="39">
                <c:v>9.6459023967740087E-2</c:v>
              </c:pt>
              <c:pt idx="40">
                <c:v>-5.3134042157951811E-3</c:v>
              </c:pt>
              <c:pt idx="41">
                <c:v>1.8958840112708764E-2</c:v>
              </c:pt>
              <c:pt idx="42">
                <c:v>-5.4712799084820851E-2</c:v>
              </c:pt>
              <c:pt idx="43">
                <c:v>9.1603693986641588E-3</c:v>
              </c:pt>
              <c:pt idx="44">
                <c:v>2.6593589573447929E-2</c:v>
              </c:pt>
              <c:pt idx="45">
                <c:v>1.6341671944092973E-2</c:v>
              </c:pt>
              <c:pt idx="46">
                <c:v>1.8177947041696285E-2</c:v>
              </c:pt>
              <c:pt idx="47">
                <c:v>7.4067378775186654E-3</c:v>
              </c:pt>
              <c:pt idx="48">
                <c:v>5.00166191573026E-3</c:v>
              </c:pt>
              <c:pt idx="49">
                <c:v>-1.9486382474876329E-2</c:v>
              </c:pt>
              <c:pt idx="50">
                <c:v>2.8669355551102171E-2</c:v>
              </c:pt>
              <c:pt idx="51">
                <c:v>-1.5036464109765113E-2</c:v>
              </c:pt>
              <c:pt idx="52">
                <c:v>7.2645255557883814E-3</c:v>
              </c:pt>
              <c:pt idx="53">
                <c:v>-3.4232236293106233E-2</c:v>
              </c:pt>
              <c:pt idx="54">
                <c:v>-1.7268874978829452E-2</c:v>
              </c:pt>
              <c:pt idx="55">
                <c:v>-2.1797293877510171E-3</c:v>
              </c:pt>
              <c:pt idx="56">
                <c:v>-4.7723295983779224E-3</c:v>
              </c:pt>
              <c:pt idx="57">
                <c:v>1.1986868970287112E-2</c:v>
              </c:pt>
              <c:pt idx="58">
                <c:v>-2.7959884245162492E-2</c:v>
              </c:pt>
              <c:pt idx="59">
                <c:v>1.4177503570556915E-2</c:v>
              </c:pt>
              <c:pt idx="60">
                <c:v>6.5499022168797438E-2</c:v>
              </c:pt>
              <c:pt idx="61">
                <c:v>1.6507840322303124E-2</c:v>
              </c:pt>
              <c:pt idx="62">
                <c:v>3.4891229961360182E-3</c:v>
              </c:pt>
              <c:pt idx="63">
                <c:v>-2.9580800650326644E-2</c:v>
              </c:pt>
              <c:pt idx="64">
                <c:v>-1.9062719826353991E-2</c:v>
              </c:pt>
              <c:pt idx="65">
                <c:v>-3.8451186374252266E-2</c:v>
              </c:pt>
              <c:pt idx="66">
                <c:v>-1.8163970627671944E-2</c:v>
              </c:pt>
              <c:pt idx="67">
                <c:v>-2.1407827126926904E-3</c:v>
              </c:pt>
              <c:pt idx="68">
                <c:v>-4.1570650377723339E-2</c:v>
              </c:pt>
              <c:pt idx="69">
                <c:v>3.2446593027275483E-2</c:v>
              </c:pt>
              <c:pt idx="70">
                <c:v>-2.1653979538504231E-2</c:v>
              </c:pt>
              <c:pt idx="71">
                <c:v>2.6277671310345418E-2</c:v>
              </c:pt>
              <c:pt idx="72">
                <c:v>-2.3020510563633856E-2</c:v>
              </c:pt>
              <c:pt idx="73">
                <c:v>1.8911619317962369E-2</c:v>
              </c:pt>
              <c:pt idx="74">
                <c:v>7.2930895581416522E-2</c:v>
              </c:pt>
              <c:pt idx="75">
                <c:v>7.341406858367705E-3</c:v>
              </c:pt>
              <c:pt idx="76">
                <c:v>1.8032558390901343E-3</c:v>
              </c:pt>
              <c:pt idx="77">
                <c:v>-3.5321629985901382E-2</c:v>
              </c:pt>
              <c:pt idx="78">
                <c:v>-4.9127979371732522E-4</c:v>
              </c:pt>
              <c:pt idx="79">
                <c:v>-5.9734354831051384E-2</c:v>
              </c:pt>
              <c:pt idx="80">
                <c:v>-0.11426809354893841</c:v>
              </c:pt>
              <c:pt idx="81">
                <c:v>-8.18572183999553E-2</c:v>
              </c:pt>
              <c:pt idx="82">
                <c:v>-1.2646269324076975E-2</c:v>
              </c:pt>
              <c:pt idx="83">
                <c:v>5.7572548696743553E-2</c:v>
              </c:pt>
              <c:pt idx="84">
                <c:v>9.6619109117366264E-3</c:v>
              </c:pt>
              <c:pt idx="85">
                <c:v>-2.0767034495034586E-2</c:v>
              </c:pt>
              <c:pt idx="86">
                <c:v>-0.15212793863067997</c:v>
              </c:pt>
              <c:pt idx="87">
                <c:v>6.4089089265575439E-3</c:v>
              </c:pt>
              <c:pt idx="88">
                <c:v>-3.2023506637505861E-2</c:v>
              </c:pt>
              <c:pt idx="89">
                <c:v>0.1682485990548539</c:v>
              </c:pt>
              <c:pt idx="90">
                <c:v>1.4512614813670055E-2</c:v>
              </c:pt>
              <c:pt idx="91">
                <c:v>4.1847109935500448E-2</c:v>
              </c:pt>
              <c:pt idx="92">
                <c:v>-5.4132276730078033E-2</c:v>
              </c:pt>
              <c:pt idx="93">
                <c:v>-1.2368585373963015E-3</c:v>
              </c:pt>
              <c:pt idx="94">
                <c:v>-9.5754011480950751E-3</c:v>
              </c:pt>
              <c:pt idx="95">
                <c:v>-1.8029864943794216E-2</c:v>
              </c:pt>
              <c:pt idx="96">
                <c:v>0.12986692584564885</c:v>
              </c:pt>
              <c:pt idx="97">
                <c:v>-8.435366247853171E-2</c:v>
              </c:pt>
              <c:pt idx="98">
                <c:v>-2.0138205113258145E-2</c:v>
              </c:pt>
              <c:pt idx="99">
                <c:v>-7.7201230151384692E-3</c:v>
              </c:pt>
              <c:pt idx="100">
                <c:v>-7.5282664207909633E-3</c:v>
              </c:pt>
              <c:pt idx="101">
                <c:v>4.6748979574072536E-2</c:v>
              </c:pt>
              <c:pt idx="102">
                <c:v>4.7961722634930481E-3</c:v>
              </c:pt>
              <c:pt idx="103">
                <c:v>1.8135979805309788E-2</c:v>
              </c:pt>
              <c:pt idx="104">
                <c:v>6.4479785711282211E-2</c:v>
              </c:pt>
              <c:pt idx="105">
                <c:v>4.0152166711458825E-2</c:v>
              </c:pt>
              <c:pt idx="106">
                <c:v>-6.1551717198575773E-3</c:v>
              </c:pt>
              <c:pt idx="107">
                <c:v>2.9577405142977575E-2</c:v>
              </c:pt>
              <c:pt idx="108">
                <c:v>2.3088164191450211E-2</c:v>
              </c:pt>
              <c:pt idx="109">
                <c:v>2.5721685211104628E-2</c:v>
              </c:pt>
              <c:pt idx="110">
                <c:v>-2.018262074438848E-2</c:v>
              </c:pt>
              <c:pt idx="111">
                <c:v>6.1076535294777301E-3</c:v>
              </c:pt>
              <c:pt idx="112">
                <c:v>-2.6091074510423695E-2</c:v>
              </c:pt>
              <c:pt idx="113">
                <c:v>-2.8475372969611001E-2</c:v>
              </c:pt>
              <c:pt idx="114">
                <c:v>8.1890221406881736E-3</c:v>
              </c:pt>
              <c:pt idx="115">
                <c:v>-1.5383297774715921E-2</c:v>
              </c:pt>
              <c:pt idx="116">
                <c:v>8.6690467851324726E-3</c:v>
              </c:pt>
              <c:pt idx="117">
                <c:v>-1.1114165741066273E-2</c:v>
              </c:pt>
              <c:pt idx="118">
                <c:v>-3.8297243993015151E-2</c:v>
              </c:pt>
              <c:pt idx="119">
                <c:v>6.2841285021404403E-3</c:v>
              </c:pt>
              <c:pt idx="120">
                <c:v>-0.15160784823217721</c:v>
              </c:pt>
              <c:pt idx="121">
                <c:v>2.1258550792874864E-2</c:v>
              </c:pt>
              <c:pt idx="122">
                <c:v>-1.2726184479816105E-2</c:v>
              </c:pt>
              <c:pt idx="123">
                <c:v>3.3910005439930835E-2</c:v>
              </c:pt>
              <c:pt idx="124">
                <c:v>3.3272114429001576E-2</c:v>
              </c:pt>
              <c:pt idx="125">
                <c:v>-6.900681756132343E-3</c:v>
              </c:pt>
              <c:pt idx="126">
                <c:v>3.0916361808511539E-2</c:v>
              </c:pt>
              <c:pt idx="127">
                <c:v>3.2009111215170805E-2</c:v>
              </c:pt>
              <c:pt idx="128">
                <c:v>1.9758662555894091E-2</c:v>
              </c:pt>
              <c:pt idx="129">
                <c:v>-9.4975865778144097E-3</c:v>
              </c:pt>
              <c:pt idx="130">
                <c:v>2.1060806986641367E-3</c:v>
              </c:pt>
              <c:pt idx="131">
                <c:v>1.4837882818270032E-2</c:v>
              </c:pt>
              <c:pt idx="132">
                <c:v>1.2899208717737309E-2</c:v>
              </c:pt>
              <c:pt idx="133">
                <c:v>-8.653380119628018E-3</c:v>
              </c:pt>
              <c:pt idx="134">
                <c:v>9.2993749741339116E-3</c:v>
              </c:pt>
              <c:pt idx="135">
                <c:v>2.6871623629194374E-3</c:v>
              </c:pt>
              <c:pt idx="136">
                <c:v>7.4858653501310712E-3</c:v>
              </c:pt>
              <c:pt idx="137">
                <c:v>3.3421999248748335E-2</c:v>
              </c:pt>
              <c:pt idx="138">
                <c:v>-3.02308466629988E-2</c:v>
              </c:pt>
              <c:pt idx="139">
                <c:v>-3.4245852583421055E-2</c:v>
              </c:pt>
              <c:pt idx="140">
                <c:v>2.2064913427350952E-2</c:v>
              </c:pt>
              <c:pt idx="141">
                <c:v>-1.6475551514474773E-2</c:v>
              </c:pt>
              <c:pt idx="142">
                <c:v>1.8301447516088309E-2</c:v>
              </c:pt>
              <c:pt idx="143">
                <c:v>-1.3395468747233963E-2</c:v>
              </c:pt>
              <c:pt idx="144">
                <c:v>0</c:v>
              </c:pt>
              <c:pt idx="145">
                <c:v>-6.9225944556413843E-2</c:v>
              </c:pt>
              <c:pt idx="146">
                <c:v>2.0957045742191482E-3</c:v>
              </c:pt>
              <c:pt idx="147">
                <c:v>3.7998752627658838E-2</c:v>
              </c:pt>
              <c:pt idx="148">
                <c:v>2.3241417969932954E-2</c:v>
              </c:pt>
              <c:pt idx="149">
                <c:v>1.9392840025818536E-2</c:v>
              </c:pt>
              <c:pt idx="150">
                <c:v>2.3577333824160718E-3</c:v>
              </c:pt>
              <c:pt idx="151">
                <c:v>8.5598122067942484E-4</c:v>
              </c:pt>
              <c:pt idx="152">
                <c:v>-6.0073126378092923E-3</c:v>
              </c:pt>
              <c:pt idx="153">
                <c:v>6.8806353842559176E-2</c:v>
              </c:pt>
              <c:pt idx="154">
                <c:v>3.8617879818437117E-2</c:v>
              </c:pt>
              <c:pt idx="155">
                <c:v>1.8344200171922509E-3</c:v>
              </c:pt>
              <c:pt idx="156">
                <c:v>4.4246239881873706E-2</c:v>
              </c:pt>
              <c:pt idx="157">
                <c:v>-1.1882798564742281E-2</c:v>
              </c:pt>
              <c:pt idx="158">
                <c:v>-1.8854253834812873E-2</c:v>
              </c:pt>
              <c:pt idx="159">
                <c:v>9.8485644521995042E-3</c:v>
              </c:pt>
              <c:pt idx="160">
                <c:v>-2.8968136161245717E-2</c:v>
              </c:pt>
              <c:pt idx="161">
                <c:v>2.1305988284212596E-2</c:v>
              </c:pt>
              <c:pt idx="162">
                <c:v>-8.4871534100994239E-3</c:v>
              </c:pt>
              <c:pt idx="163">
                <c:v>-4.9570970739134523E-2</c:v>
              </c:pt>
              <c:pt idx="164">
                <c:v>-5.1455493644585459E-3</c:v>
              </c:pt>
              <c:pt idx="165">
                <c:v>4.0379622804813664E-3</c:v>
              </c:pt>
              <c:pt idx="166">
                <c:v>-9.1084528113025698E-3</c:v>
              </c:pt>
              <c:pt idx="167">
                <c:v>-2.0128015731492255E-2</c:v>
              </c:pt>
              <c:pt idx="168">
                <c:v>-6.2435166396852537E-3</c:v>
              </c:pt>
              <c:pt idx="169">
                <c:v>7.246630325282144E-2</c:v>
              </c:pt>
              <c:pt idx="170">
                <c:v>5.5187243711518619E-3</c:v>
              </c:pt>
              <c:pt idx="171">
                <c:v>1.5520526150394787E-2</c:v>
              </c:pt>
              <c:pt idx="172">
                <c:v>-2.0262852967018574E-2</c:v>
              </c:pt>
              <c:pt idx="173">
                <c:v>-3.9880612639604074E-2</c:v>
              </c:pt>
              <c:pt idx="174">
                <c:v>1.5132411462674966E-3</c:v>
              </c:pt>
              <c:pt idx="175">
                <c:v>-5.703982504645122E-2</c:v>
              </c:pt>
              <c:pt idx="176">
                <c:v>-2.3759216962900176E-2</c:v>
              </c:pt>
              <c:pt idx="177">
                <c:v>2.3545747007985618E-2</c:v>
              </c:pt>
              <c:pt idx="178">
                <c:v>-5.1369975979156379E-3</c:v>
              </c:pt>
              <c:pt idx="179">
                <c:v>5.6019233985801442E-2</c:v>
              </c:pt>
              <c:pt idx="180">
                <c:v>1.4303225310410284E-2</c:v>
              </c:pt>
              <c:pt idx="181">
                <c:v>-5.3195292057889532E-2</c:v>
              </c:pt>
              <c:pt idx="182">
                <c:v>2.2732991475582942E-2</c:v>
              </c:pt>
              <c:pt idx="183">
                <c:v>-1.3389581946542606E-2</c:v>
              </c:pt>
              <c:pt idx="184">
                <c:v>-2.0053442446729797E-2</c:v>
              </c:pt>
              <c:pt idx="185">
                <c:v>-2.0355018642160161E-2</c:v>
              </c:pt>
              <c:pt idx="186">
                <c:v>-4.0862796136004853E-2</c:v>
              </c:pt>
              <c:pt idx="187">
                <c:v>4.6937226355533213E-2</c:v>
              </c:pt>
              <c:pt idx="188">
                <c:v>3.5587163865429261E-2</c:v>
              </c:pt>
              <c:pt idx="189">
                <c:v>6.6024579836612141E-2</c:v>
              </c:pt>
              <c:pt idx="190">
                <c:v>-3.7526174704638038E-2</c:v>
              </c:pt>
              <c:pt idx="191">
                <c:v>1.8092764116484972E-2</c:v>
              </c:pt>
              <c:pt idx="192">
                <c:v>2.4403454439503314E-2</c:v>
              </c:pt>
              <c:pt idx="193">
                <c:v>2.1826740248363841E-2</c:v>
              </c:pt>
              <c:pt idx="194">
                <c:v>-2.0660899253591936E-2</c:v>
              </c:pt>
              <c:pt idx="195">
                <c:v>6.3879427440785008E-3</c:v>
              </c:pt>
              <c:pt idx="196">
                <c:v>-1.7420517425330573E-2</c:v>
              </c:pt>
              <c:pt idx="197">
                <c:v>1.7806357113728133E-2</c:v>
              </c:pt>
              <c:pt idx="198">
                <c:v>1.3506599312719025E-2</c:v>
              </c:pt>
              <c:pt idx="199">
                <c:v>-1.9503908834204609E-2</c:v>
              </c:pt>
              <c:pt idx="200">
                <c:v>-3.123868339419289E-2</c:v>
              </c:pt>
              <c:pt idx="201">
                <c:v>-9.6560798549454319E-3</c:v>
              </c:pt>
              <c:pt idx="202">
                <c:v>3.2418071970041318E-2</c:v>
              </c:pt>
              <c:pt idx="203">
                <c:v>-1.4984507502489031E-2</c:v>
              </c:pt>
              <c:pt idx="204">
                <c:v>4.8550999506842274E-3</c:v>
              </c:pt>
              <c:pt idx="205">
                <c:v>-1.9664255926971741E-2</c:v>
              </c:pt>
              <c:pt idx="206">
                <c:v>1.9664255926971741E-2</c:v>
              </c:pt>
              <c:pt idx="207">
                <c:v>-1.4636593250006769E-2</c:v>
              </c:pt>
              <c:pt idx="208">
                <c:v>-5.1451676775760014E-2</c:v>
              </c:pt>
              <c:pt idx="209">
                <c:v>1.9139840668491281E-2</c:v>
              </c:pt>
              <c:pt idx="210">
                <c:v>1.2423647938160087E-3</c:v>
              </c:pt>
              <c:pt idx="211">
                <c:v>-1.721931405379884E-2</c:v>
              </c:pt>
              <c:pt idx="212">
                <c:v>-4.1260687223057424E-2</c:v>
              </c:pt>
              <c:pt idx="213">
                <c:v>-0.13071457751675286</c:v>
              </c:pt>
              <c:pt idx="214">
                <c:v>-0.10871377222099987</c:v>
              </c:pt>
              <c:pt idx="215">
                <c:v>8.952853149965101E-2</c:v>
              </c:pt>
              <c:pt idx="216">
                <c:v>3.7518468183169063E-2</c:v>
              </c:pt>
              <c:pt idx="217">
                <c:v>1.8364760582171513E-2</c:v>
              </c:pt>
              <c:pt idx="218">
                <c:v>-3.9702873239768621E-2</c:v>
              </c:pt>
              <c:pt idx="219">
                <c:v>-1.1729969898095938E-2</c:v>
              </c:pt>
              <c:pt idx="220">
                <c:v>-0.11995807124296398</c:v>
              </c:pt>
              <c:pt idx="221">
                <c:v>3.2508315325418202E-2</c:v>
              </c:pt>
              <c:pt idx="222">
                <c:v>8.7195981014521529E-2</c:v>
              </c:pt>
              <c:pt idx="223">
                <c:v>5.0633019565466952E-3</c:v>
              </c:pt>
              <c:pt idx="224">
                <c:v>8.039229690974814E-2</c:v>
              </c:pt>
              <c:pt idx="225">
                <c:v>-1.561706136700014E-2</c:v>
              </c:pt>
              <c:pt idx="226">
                <c:v>5.1884835369011562E-2</c:v>
              </c:pt>
              <c:pt idx="227">
                <c:v>0</c:v>
              </c:pt>
              <c:pt idx="228">
                <c:v>-5.5916620742739731E-2</c:v>
              </c:pt>
              <c:pt idx="229">
                <c:v>2.0179245971503335E-3</c:v>
              </c:pt>
              <c:pt idx="230">
                <c:v>-3.9208747432368796E-3</c:v>
              </c:pt>
              <c:pt idx="231">
                <c:v>6.5262765012761292E-3</c:v>
              </c:pt>
              <c:pt idx="232">
                <c:v>-5.1947123201103729E-2</c:v>
              </c:pt>
              <c:pt idx="233">
                <c:v>-6.5776777598220981E-2</c:v>
              </c:pt>
              <c:pt idx="234">
                <c:v>-3.7827325667228351E-2</c:v>
              </c:pt>
              <c:pt idx="235">
                <c:v>-2.3346275975509201E-2</c:v>
              </c:pt>
              <c:pt idx="236">
                <c:v>5.9708985176944118E-2</c:v>
              </c:pt>
              <c:pt idx="237">
                <c:v>4.3541810121159763E-2</c:v>
              </c:pt>
              <c:pt idx="238">
                <c:v>-6.8364344542080069E-2</c:v>
              </c:pt>
              <c:pt idx="239">
                <c:v>9.1814738351573943E-2</c:v>
              </c:pt>
              <c:pt idx="240">
                <c:v>-4.5897156692301877E-2</c:v>
              </c:pt>
              <c:pt idx="241">
                <c:v>9.7371752778583343E-3</c:v>
              </c:pt>
              <c:pt idx="242">
                <c:v>2.5806465934916645E-3</c:v>
              </c:pt>
              <c:pt idx="243">
                <c:v>-5.0615282292961972E-2</c:v>
              </c:pt>
              <c:pt idx="244">
                <c:v>-3.6667386774205113E-3</c:v>
              </c:pt>
              <c:pt idx="245">
                <c:v>-4.7732787526575393E-3</c:v>
              </c:pt>
              <c:pt idx="246">
                <c:v>-9.0635061533470562E-3</c:v>
              </c:pt>
              <c:pt idx="247">
                <c:v>5.030646468739608E-2</c:v>
              </c:pt>
              <c:pt idx="248">
                <c:v>-7.1090346791065073E-3</c:v>
              </c:pt>
              <c:pt idx="249">
                <c:v>-2.0555982737134215E-2</c:v>
              </c:pt>
              <c:pt idx="250">
                <c:v>3.2314556193089317E-3</c:v>
              </c:pt>
              <c:pt idx="251">
                <c:v>-2.9189197210708784E-2</c:v>
              </c:pt>
              <c:pt idx="252">
                <c:v>-5.1839792260701678E-2</c:v>
              </c:pt>
              <c:pt idx="253">
                <c:v>-6.6289324035924579E-2</c:v>
              </c:pt>
              <c:pt idx="254">
                <c:v>-4.3942121856498595E-2</c:v>
              </c:pt>
              <c:pt idx="255">
                <c:v>-7.2731716103045407E-2</c:v>
              </c:pt>
              <c:pt idx="256">
                <c:v>-3.9816024220886703E-2</c:v>
              </c:pt>
              <c:pt idx="257">
                <c:v>0.13920742103168315</c:v>
              </c:pt>
              <c:pt idx="258">
                <c:v>-1.7747687833339576E-2</c:v>
              </c:pt>
              <c:pt idx="259">
                <c:v>3.8916647671368487E-2</c:v>
              </c:pt>
              <c:pt idx="260">
                <c:v>-4.6852554572724081E-2</c:v>
              </c:pt>
              <c:pt idx="261">
                <c:v>4.4677965334299685E-2</c:v>
              </c:pt>
              <c:pt idx="262">
                <c:v>9.3315004352423792E-2</c:v>
              </c:pt>
              <c:pt idx="263">
                <c:v>5.7119067771600029E-2</c:v>
              </c:pt>
              <c:pt idx="264">
                <c:v>1.5399215757880391E-2</c:v>
              </c:pt>
              <c:pt idx="265">
                <c:v>-3.5670180131499585E-2</c:v>
              </c:pt>
              <c:pt idx="266">
                <c:v>-7.6284137181509948E-2</c:v>
              </c:pt>
              <c:pt idx="267">
                <c:v>-1.2901491324701198E-2</c:v>
              </c:pt>
              <c:pt idx="268">
                <c:v>-9.381875521765437E-2</c:v>
              </c:pt>
              <c:pt idx="269">
                <c:v>7.1176278467895315E-2</c:v>
              </c:pt>
              <c:pt idx="270">
                <c:v>8.7647307058754897E-2</c:v>
              </c:pt>
              <c:pt idx="271">
                <c:v>1.3889112160667239E-2</c:v>
              </c:pt>
              <c:pt idx="272">
                <c:v>4.3851882528850084E-2</c:v>
              </c:pt>
              <c:pt idx="273">
                <c:v>1.5067432122119584E-2</c:v>
              </c:pt>
              <c:pt idx="274">
                <c:v>-1.8373220256619582E-2</c:v>
              </c:pt>
              <c:pt idx="275">
                <c:v>-5.9780981755075402E-3</c:v>
              </c:pt>
              <c:pt idx="276">
                <c:v>-9.3708851733076415E-3</c:v>
              </c:pt>
              <c:pt idx="277">
                <c:v>-1.1498266687373082E-2</c:v>
              </c:pt>
              <c:pt idx="278">
                <c:v>-4.011362869053503E-2</c:v>
              </c:pt>
              <c:pt idx="279">
                <c:v>2.7104201801940953E-2</c:v>
              </c:pt>
              <c:pt idx="280">
                <c:v>-1.3739720689677881E-2</c:v>
              </c:pt>
              <c:pt idx="281">
                <c:v>-1.3506114141322634E-2</c:v>
              </c:pt>
              <c:pt idx="282">
                <c:v>9.9101020356684444E-4</c:v>
              </c:pt>
              <c:pt idx="283">
                <c:v>5.5034358901178138E-3</c:v>
              </c:pt>
              <c:pt idx="284">
                <c:v>6.0872931244364104E-2</c:v>
              </c:pt>
              <c:pt idx="285">
                <c:v>-6.9494283492555375E-2</c:v>
              </c:pt>
              <c:pt idx="286">
                <c:v>2.5920890820029463E-2</c:v>
              </c:pt>
              <c:pt idx="287">
                <c:v>2.5940021008615588E-2</c:v>
              </c:pt>
              <c:pt idx="288">
                <c:v>3.0949361984848878E-3</c:v>
              </c:pt>
              <c:pt idx="289">
                <c:v>-6.3365846993133523E-2</c:v>
              </c:pt>
              <c:pt idx="290">
                <c:v>6.8591989541314291E-2</c:v>
              </c:pt>
              <c:pt idx="291">
                <c:v>-1.1560822401076365E-2</c:v>
              </c:pt>
              <c:pt idx="292">
                <c:v>1.8911257831177863E-3</c:v>
              </c:pt>
              <c:pt idx="293">
                <c:v>1.8717123952937342E-2</c:v>
              </c:pt>
              <c:pt idx="294">
                <c:v>-7.0446227400084993E-3</c:v>
              </c:pt>
              <c:pt idx="295">
                <c:v>-1.5729301908543825E-2</c:v>
              </c:pt>
              <c:pt idx="296">
                <c:v>0.15031056339590343</c:v>
              </c:pt>
              <c:pt idx="297">
                <c:v>3.1559220180518821E-2</c:v>
              </c:pt>
              <c:pt idx="298">
                <c:v>2.1568696658455622E-2</c:v>
              </c:pt>
              <c:pt idx="299">
                <c:v>8.840756460442023E-4</c:v>
              </c:pt>
              <c:pt idx="300">
                <c:v>3.8570483531326083E-2</c:v>
              </c:pt>
              <c:pt idx="301">
                <c:v>-7.3604257838777443E-3</c:v>
              </c:pt>
              <c:pt idx="302">
                <c:v>0.13873730440185561</c:v>
              </c:pt>
              <c:pt idx="303">
                <c:v>-2.5963223762009768E-2</c:v>
              </c:pt>
              <c:pt idx="304">
                <c:v>-1.4451118538175045E-2</c:v>
              </c:pt>
              <c:pt idx="305">
                <c:v>-4.8717386613997604E-2</c:v>
              </c:pt>
              <c:pt idx="306">
                <c:v>6.7018934844016442E-3</c:v>
              </c:pt>
              <c:pt idx="307">
                <c:v>2.5282385840891486E-2</c:v>
              </c:pt>
              <c:pt idx="308">
                <c:v>-7.8973350600008985E-4</c:v>
              </c:pt>
              <c:pt idx="309">
                <c:v>-4.4528076688758134E-2</c:v>
              </c:pt>
              <c:pt idx="310">
                <c:v>-0.10415662867778508</c:v>
              </c:pt>
              <c:pt idx="311">
                <c:v>4.7332211106255961E-2</c:v>
              </c:pt>
              <c:pt idx="312">
                <c:v>5.3204036063464244E-2</c:v>
              </c:pt>
              <c:pt idx="313">
                <c:v>7.227703121452933E-3</c:v>
              </c:pt>
              <c:pt idx="314">
                <c:v>-2.4474015085369949E-2</c:v>
              </c:pt>
              <c:pt idx="315">
                <c:v>7.6101615726275718E-2</c:v>
              </c:pt>
              <c:pt idx="316">
                <c:v>3.7302373620824447E-2</c:v>
              </c:pt>
              <c:pt idx="317">
                <c:v>2.5555449173096711E-2</c:v>
              </c:pt>
              <c:pt idx="318">
                <c:v>2.4742280663518912E-3</c:v>
              </c:pt>
              <c:pt idx="319">
                <c:v>2.8333574492019231E-2</c:v>
              </c:pt>
              <c:pt idx="320">
                <c:v>-2.9799044620566484E-2</c:v>
              </c:pt>
              <c:pt idx="321">
                <c:v>-5.3304050482934073E-3</c:v>
              </c:pt>
              <c:pt idx="322">
                <c:v>3.9745115594556957E-2</c:v>
              </c:pt>
              <c:pt idx="323">
                <c:v>5.4961725718581711E-2</c:v>
              </c:pt>
              <c:pt idx="324">
                <c:v>1.6213200713722564E-2</c:v>
              </c:pt>
              <c:pt idx="325">
                <c:v>1.8791402617026165E-2</c:v>
              </c:pt>
              <c:pt idx="326">
                <c:v>-2.3835028174972628E-2</c:v>
              </c:pt>
              <c:pt idx="327">
                <c:v>3.5579864600023825E-3</c:v>
              </c:pt>
              <c:pt idx="328">
                <c:v>6.8321457675777353E-3</c:v>
              </c:pt>
              <c:pt idx="329">
                <c:v>8.8650721619062622E-2</c:v>
              </c:pt>
              <c:pt idx="330">
                <c:v>-1.216072994423989E-2</c:v>
              </c:pt>
              <c:pt idx="331">
                <c:v>1.4410449678255333E-2</c:v>
              </c:pt>
              <c:pt idx="332">
                <c:v>-3.6617363238223177E-2</c:v>
              </c:pt>
              <c:pt idx="333">
                <c:v>3.5868018879442687E-2</c:v>
              </c:pt>
              <c:pt idx="334">
                <c:v>3.3676364848380658E-3</c:v>
              </c:pt>
              <c:pt idx="335">
                <c:v>4.1750601166947732E-3</c:v>
              </c:pt>
              <c:pt idx="336">
                <c:v>2.7228042438735223E-2</c:v>
              </c:pt>
              <c:pt idx="337">
                <c:v>-2.3195139422336197E-3</c:v>
              </c:pt>
              <c:pt idx="338">
                <c:v>9.7491293923415157E-3</c:v>
              </c:pt>
              <c:pt idx="339">
                <c:v>-3.31126130365611E-3</c:v>
              </c:pt>
              <c:pt idx="340">
                <c:v>5.4648874052540819E-3</c:v>
              </c:pt>
              <c:pt idx="341">
                <c:v>-2.6522898948901918E-2</c:v>
              </c:pt>
              <c:pt idx="342">
                <c:v>6.7273180607425154E-2</c:v>
              </c:pt>
              <c:pt idx="343">
                <c:v>1.1159531140159551E-2</c:v>
              </c:pt>
              <c:pt idx="344">
                <c:v>3.1629546336090719E-2</c:v>
              </c:pt>
              <c:pt idx="345">
                <c:v>-3.0812886429535169E-2</c:v>
              </c:pt>
              <c:pt idx="346">
                <c:v>3.0153038170687374E-2</c:v>
              </c:pt>
              <c:pt idx="347">
                <c:v>-4.1509799760933497E-2</c:v>
              </c:pt>
              <c:pt idx="348">
                <c:v>2.3123990086664215E-2</c:v>
              </c:pt>
              <c:pt idx="349">
                <c:v>-1.360565205577835E-2</c:v>
              </c:pt>
              <c:pt idx="350">
                <c:v>1.1451929322611853E-2</c:v>
              </c:pt>
              <c:pt idx="351">
                <c:v>5.2415952276732014E-3</c:v>
              </c:pt>
              <c:pt idx="352">
                <c:v>-4.4192839233541115E-2</c:v>
              </c:pt>
              <c:pt idx="353">
                <c:v>5.9556780835624323E-2</c:v>
              </c:pt>
              <c:pt idx="354">
                <c:v>-9.6830574853674634E-3</c:v>
              </c:pt>
              <c:pt idx="355">
                <c:v>6.6452715887929337E-2</c:v>
              </c:pt>
              <c:pt idx="356">
                <c:v>-6.0045214181911888E-3</c:v>
              </c:pt>
              <c:pt idx="357">
                <c:v>6.2379668023473833E-2</c:v>
              </c:pt>
              <c:pt idx="358">
                <c:v>2.4683986980648775E-2</c:v>
              </c:pt>
              <c:pt idx="359">
                <c:v>-1.5940056384042833E-2</c:v>
              </c:pt>
              <c:pt idx="360">
                <c:v>1.219527309381796E-2</c:v>
              </c:pt>
              <c:pt idx="361">
                <c:v>-1.4886592293771095E-2</c:v>
              </c:pt>
              <c:pt idx="362">
                <c:v>-3.4509816210688271E-2</c:v>
              </c:pt>
              <c:pt idx="363">
                <c:v>1.5584418424825941E-2</c:v>
              </c:pt>
              <c:pt idx="364">
                <c:v>6.6015130574267999E-2</c:v>
              </c:pt>
              <c:pt idx="365">
                <c:v>-2.903356573335536E-2</c:v>
              </c:pt>
              <c:pt idx="366">
                <c:v>-4.8934018014174185E-2</c:v>
              </c:pt>
              <c:pt idx="367">
                <c:v>-6.0424786265222963E-5</c:v>
              </c:pt>
              <c:pt idx="368">
                <c:v>1.208459215966684E-4</c:v>
              </c:pt>
              <c:pt idx="369">
                <c:v>-6.7291333303689527E-3</c:v>
              </c:pt>
              <c:pt idx="370">
                <c:v>-4.287702435639229E-2</c:v>
              </c:pt>
              <c:pt idx="371">
                <c:v>2.2910149995759355E-2</c:v>
              </c:pt>
              <c:pt idx="372">
                <c:v>2.0696535100776181E-2</c:v>
              </c:pt>
              <c:pt idx="373">
                <c:v>-2.9109110030049123E-2</c:v>
              </c:pt>
              <c:pt idx="374">
                <c:v>1.0520187908801937E-2</c:v>
              </c:pt>
              <c:pt idx="375">
                <c:v>-7.8887472888018451E-2</c:v>
              </c:pt>
              <c:pt idx="376">
                <c:v>6.7052278058137738E-2</c:v>
              </c:pt>
              <c:pt idx="377">
                <c:v>3.4548834675782736E-2</c:v>
              </c:pt>
              <c:pt idx="378">
                <c:v>3.6253816143165807E-3</c:v>
              </c:pt>
              <c:pt idx="379">
                <c:v>1.1394426127968593E-2</c:v>
              </c:pt>
              <c:pt idx="380">
                <c:v>6.9525193148818332E-3</c:v>
              </c:pt>
              <c:pt idx="381">
                <c:v>-4.9589915400578555E-2</c:v>
              </c:pt>
              <c:pt idx="382">
                <c:v>-2.2402144995790962E-2</c:v>
              </c:pt>
              <c:pt idx="383">
                <c:v>-4.5635542323461564E-2</c:v>
              </c:pt>
              <c:pt idx="384">
                <c:v>-5.8283562197908978E-2</c:v>
              </c:pt>
              <c:pt idx="385">
                <c:v>1.7289479779170946E-2</c:v>
              </c:pt>
              <c:pt idx="386">
                <c:v>1.0286949079758578E-2</c:v>
              </c:pt>
              <c:pt idx="387">
                <c:v>4.4138146711845572E-2</c:v>
              </c:pt>
              <c:pt idx="388">
                <c:v>5.8953157038768467E-2</c:v>
              </c:pt>
              <c:pt idx="389">
                <c:v>4.327672905781732E-3</c:v>
              </c:pt>
              <c:pt idx="390">
                <c:v>2.0153353847960354E-2</c:v>
              </c:pt>
              <c:pt idx="391">
                <c:v>2.5842156583848919E-2</c:v>
              </c:pt>
              <c:pt idx="392">
                <c:v>1.3576193070050202E-2</c:v>
              </c:pt>
              <c:pt idx="393">
                <c:v>-1.4932205422985234E-2</c:v>
              </c:pt>
              <c:pt idx="394">
                <c:v>6.2933251079865471E-2</c:v>
              </c:pt>
              <c:pt idx="395">
                <c:v>1.7300044285006422E-2</c:v>
              </c:pt>
              <c:pt idx="396">
                <c:v>1.2068878733676236E-2</c:v>
              </c:pt>
              <c:pt idx="397">
                <c:v>1.5268287210081333E-2</c:v>
              </c:pt>
              <c:pt idx="398">
                <c:v>-6.3779116012376846E-3</c:v>
              </c:pt>
              <c:pt idx="399">
                <c:v>2.5167170139379635E-2</c:v>
              </c:pt>
              <c:pt idx="400">
                <c:v>9.4699147510697301E-3</c:v>
              </c:pt>
              <c:pt idx="401">
                <c:v>1.1878083540431739E-2</c:v>
              </c:pt>
              <c:pt idx="402">
                <c:v>-1.8025908550512781E-2</c:v>
              </c:pt>
              <c:pt idx="403">
                <c:v>1.5834992330075792E-2</c:v>
              </c:pt>
              <c:pt idx="404">
                <c:v>-1.1543029281674499E-2</c:v>
              </c:pt>
              <c:pt idx="405">
                <c:v>0.11629126878383556</c:v>
              </c:pt>
              <c:pt idx="406">
                <c:v>3.5867158032508506E-2</c:v>
              </c:pt>
              <c:pt idx="407">
                <c:v>1.0360502681431072E-2</c:v>
              </c:pt>
              <c:pt idx="408">
                <c:v>-2.8923039469250789E-2</c:v>
              </c:pt>
              <c:pt idx="409">
                <c:v>-2.7577494364550148E-3</c:v>
              </c:pt>
              <c:pt idx="410">
                <c:v>2.5212546434708827E-2</c:v>
              </c:pt>
              <c:pt idx="411">
                <c:v>-2.2725714054139701E-2</c:v>
              </c:pt>
              <c:pt idx="412">
                <c:v>1.6837223836231097E-2</c:v>
              </c:pt>
              <c:pt idx="413">
                <c:v>5.7799613398279881E-2</c:v>
              </c:pt>
              <c:pt idx="414">
                <c:v>-3.5688082383158459E-3</c:v>
              </c:pt>
              <c:pt idx="415">
                <c:v>1.9575802125861408E-2</c:v>
              </c:pt>
              <c:pt idx="416">
                <c:v>1.8592833076616522E-2</c:v>
              </c:pt>
              <c:pt idx="417">
                <c:v>4.0932109914821879E-2</c:v>
              </c:pt>
              <c:pt idx="418">
                <c:v>-2.8419625452167807E-2</c:v>
              </c:pt>
              <c:pt idx="419">
                <c:v>6.5310383424709073E-2</c:v>
              </c:pt>
              <c:pt idx="420">
                <c:v>3.8573691985798852E-2</c:v>
              </c:pt>
              <c:pt idx="421">
                <c:v>-1.631310131617969E-2</c:v>
              </c:pt>
              <c:pt idx="422">
                <c:v>5.8436981489107254E-3</c:v>
              </c:pt>
              <c:pt idx="423">
                <c:v>-6.9552282948659006E-2</c:v>
              </c:pt>
              <c:pt idx="424">
                <c:v>2.2581293375885103E-2</c:v>
              </c:pt>
              <c:pt idx="425">
                <c:v>-3.2704584725580688E-2</c:v>
              </c:pt>
              <c:pt idx="426">
                <c:v>1.2501877408061191E-2</c:v>
              </c:pt>
              <c:pt idx="427">
                <c:v>-0.22659630377633366</c:v>
              </c:pt>
              <c:pt idx="428">
                <c:v>5.0765553789119622E-2</c:v>
              </c:pt>
              <c:pt idx="429">
                <c:v>4.3211410992378241E-2</c:v>
              </c:pt>
              <c:pt idx="430">
                <c:v>1.6232547329011915E-2</c:v>
              </c:pt>
              <c:pt idx="431">
                <c:v>3.088965519195952E-2</c:v>
              </c:pt>
              <c:pt idx="432">
                <c:v>-5.9066782764182868E-2</c:v>
              </c:pt>
              <c:pt idx="433">
                <c:v>-9.9503308531678769E-3</c:v>
              </c:pt>
              <c:pt idx="434">
                <c:v>0</c:v>
              </c:pt>
              <c:pt idx="435">
                <c:v>-3.4215080444514712E-2</c:v>
              </c:pt>
              <c:pt idx="436">
                <c:v>-1.5357207685957164E-2</c:v>
              </c:pt>
              <c:pt idx="437">
                <c:v>2.3928086559249273E-2</c:v>
              </c:pt>
              <c:pt idx="438">
                <c:v>1.6511718007949483E-2</c:v>
              </c:pt>
              <c:pt idx="439">
                <c:v>3.9176604911649093E-2</c:v>
              </c:pt>
              <c:pt idx="440">
                <c:v>1.375525455149873E-2</c:v>
              </c:pt>
              <c:pt idx="441">
                <c:v>-0.11764164908895935</c:v>
              </c:pt>
              <c:pt idx="442">
                <c:v>2.2070395399242493E-2</c:v>
              </c:pt>
              <c:pt idx="443">
                <c:v>-3.254890721488124E-2</c:v>
              </c:pt>
              <c:pt idx="444">
                <c:v>-8.2753961028912748E-2</c:v>
              </c:pt>
              <c:pt idx="445">
                <c:v>1.8100041643617892E-2</c:v>
              </c:pt>
              <c:pt idx="446">
                <c:v>-4.9531668242757121E-2</c:v>
              </c:pt>
              <c:pt idx="447">
                <c:v>8.8855133572085521E-3</c:v>
              </c:pt>
              <c:pt idx="448">
                <c:v>-3.9792305052238852E-2</c:v>
              </c:pt>
              <c:pt idx="449">
                <c:v>7.599706311644816E-2</c:v>
              </c:pt>
              <c:pt idx="450">
                <c:v>2.4755941725477904E-2</c:v>
              </c:pt>
              <c:pt idx="451">
                <c:v>4.9813705712219658E-2</c:v>
              </c:pt>
              <c:pt idx="452">
                <c:v>-8.2603528535210025E-2</c:v>
              </c:pt>
              <c:pt idx="453">
                <c:v>2.4536252649469681E-2</c:v>
              </c:pt>
              <c:pt idx="454">
                <c:v>-4.2865606771375298E-2</c:v>
              </c:pt>
              <c:pt idx="455">
                <c:v>-1.53511786557603E-2</c:v>
              </c:pt>
              <c:pt idx="456">
                <c:v>6.2118468098199209E-2</c:v>
              </c:pt>
              <c:pt idx="457">
                <c:v>1.6222835506887634E-2</c:v>
              </c:pt>
              <c:pt idx="458">
                <c:v>1.7772169745796873E-2</c:v>
              </c:pt>
              <c:pt idx="459">
                <c:v>-9.8850915881403267E-3</c:v>
              </c:pt>
              <c:pt idx="460">
                <c:v>-1.6867253965241247E-2</c:v>
              </c:pt>
              <c:pt idx="461">
                <c:v>5.1926802368207348E-3</c:v>
              </c:pt>
              <c:pt idx="462">
                <c:v>-5.3073464203364118E-2</c:v>
              </c:pt>
              <c:pt idx="463">
                <c:v>1.0007616074426906E-2</c:v>
              </c:pt>
              <c:pt idx="464">
                <c:v>-2.4120291489326817E-3</c:v>
              </c:pt>
              <c:pt idx="465">
                <c:v>2.4648108632784549E-2</c:v>
              </c:pt>
              <c:pt idx="466">
                <c:v>2.9966913963089148E-2</c:v>
              </c:pt>
              <c:pt idx="467">
                <c:v>5.7463245422860965E-2</c:v>
              </c:pt>
              <c:pt idx="468">
                <c:v>1.6935044630998597E-2</c:v>
              </c:pt>
              <c:pt idx="469">
                <c:v>2.0033825133197958E-2</c:v>
              </c:pt>
              <c:pt idx="470">
                <c:v>-2.7467043554677772E-2</c:v>
              </c:pt>
              <c:pt idx="471">
                <c:v>-1.1614976549214617E-2</c:v>
              </c:pt>
              <c:pt idx="472">
                <c:v>-1.3309331368779986E-2</c:v>
              </c:pt>
              <c:pt idx="473">
                <c:v>6.2653499107199195E-3</c:v>
              </c:pt>
              <c:pt idx="474">
                <c:v>-1.2619232479690545E-2</c:v>
              </c:pt>
              <c:pt idx="475">
                <c:v>-1.9631908145791854E-3</c:v>
              </c:pt>
              <c:pt idx="476">
                <c:v>2.0183055933078897E-2</c:v>
              </c:pt>
              <c:pt idx="477">
                <c:v>3.1841977546026357E-2</c:v>
              </c:pt>
              <c:pt idx="478">
                <c:v>5.9213529962911515E-2</c:v>
              </c:pt>
              <c:pt idx="479">
                <c:v>5.1403178459964671E-2</c:v>
              </c:pt>
              <c:pt idx="480">
                <c:v>-2.9233176766405577E-2</c:v>
              </c:pt>
              <c:pt idx="481">
                <c:v>-4.1341619327008416E-2</c:v>
              </c:pt>
              <c:pt idx="482">
                <c:v>4.0997622075594542E-2</c:v>
              </c:pt>
              <c:pt idx="483">
                <c:v>-2.4026225351747144E-2</c:v>
              </c:pt>
              <c:pt idx="484">
                <c:v>-2.6435211855968532E-4</c:v>
              </c:pt>
              <c:pt idx="485">
                <c:v>3.2556680172752372E-2</c:v>
              </c:pt>
              <c:pt idx="486">
                <c:v>-5.1743791816400986E-3</c:v>
              </c:pt>
              <c:pt idx="487">
                <c:v>6.2489175191496216E-2</c:v>
              </c:pt>
              <c:pt idx="488">
                <c:v>-3.8930760027004574E-2</c:v>
              </c:pt>
              <c:pt idx="489">
                <c:v>-3.271677764153047E-3</c:v>
              </c:pt>
              <c:pt idx="490">
                <c:v>2.2242282078215325E-3</c:v>
              </c:pt>
              <c:pt idx="491">
                <c:v>1.7782678074856229E-2</c:v>
              </c:pt>
              <c:pt idx="492">
                <c:v>-2.4217084276669354E-2</c:v>
              </c:pt>
              <c:pt idx="493">
                <c:v>-1.7750056331916397E-2</c:v>
              </c:pt>
              <c:pt idx="494">
                <c:v>-9.9267107756713102E-3</c:v>
              </c:pt>
              <c:pt idx="495">
                <c:v>-4.316515542025634E-2</c:v>
              </c:pt>
              <c:pt idx="496">
                <c:v>-6.3423033746889956E-4</c:v>
              </c:pt>
              <c:pt idx="497">
                <c:v>-2.5797813665244362E-2</c:v>
              </c:pt>
              <c:pt idx="498">
                <c:v>2.0481673285480895E-2</c:v>
              </c:pt>
              <c:pt idx="499">
                <c:v>2.1186278122833357E-2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A94-4DB2-97BF-403AD505A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94088"/>
        <c:axId val="537694744"/>
      </c:scatterChart>
      <c:valAx>
        <c:axId val="53769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94744"/>
        <c:crosses val="autoZero"/>
        <c:crossBetween val="midCat"/>
      </c:valAx>
      <c:valAx>
        <c:axId val="5376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9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</a:t>
            </a:r>
            <a:r>
              <a:rPr lang="ru-RU" baseline="0"/>
              <a:t> логцены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1"/>
              <c:pt idx="0">
                <c:v>88.15</c:v>
              </c:pt>
              <c:pt idx="1">
                <c:v>86.5</c:v>
              </c:pt>
              <c:pt idx="2">
                <c:v>88.41</c:v>
              </c:pt>
              <c:pt idx="3">
                <c:v>83.09</c:v>
              </c:pt>
              <c:pt idx="4">
                <c:v>80</c:v>
              </c:pt>
              <c:pt idx="5">
                <c:v>79.17</c:v>
              </c:pt>
              <c:pt idx="6">
                <c:v>76.3</c:v>
              </c:pt>
              <c:pt idx="7">
                <c:v>87.2</c:v>
              </c:pt>
              <c:pt idx="8">
                <c:v>89.1</c:v>
              </c:pt>
              <c:pt idx="9">
                <c:v>88.04</c:v>
              </c:pt>
              <c:pt idx="10">
                <c:v>84.6</c:v>
              </c:pt>
              <c:pt idx="11">
                <c:v>88.18</c:v>
              </c:pt>
              <c:pt idx="12">
                <c:v>86.88</c:v>
              </c:pt>
              <c:pt idx="13">
                <c:v>86.99</c:v>
              </c:pt>
              <c:pt idx="14">
                <c:v>84.42</c:v>
              </c:pt>
              <c:pt idx="15">
                <c:v>78.599999999999994</c:v>
              </c:pt>
              <c:pt idx="16">
                <c:v>70.349999999999994</c:v>
              </c:pt>
              <c:pt idx="17">
                <c:v>77.430000000000007</c:v>
              </c:pt>
              <c:pt idx="18">
                <c:v>69.3</c:v>
              </c:pt>
              <c:pt idx="19">
                <c:v>70.2</c:v>
              </c:pt>
              <c:pt idx="20">
                <c:v>70.25</c:v>
              </c:pt>
              <c:pt idx="21">
                <c:v>72.19</c:v>
              </c:pt>
              <c:pt idx="22">
                <c:v>80.3</c:v>
              </c:pt>
              <c:pt idx="23">
                <c:v>78</c:v>
              </c:pt>
              <c:pt idx="24">
                <c:v>72.98</c:v>
              </c:pt>
              <c:pt idx="25">
                <c:v>77.66</c:v>
              </c:pt>
              <c:pt idx="26">
                <c:v>79.069999999999993</c:v>
              </c:pt>
              <c:pt idx="27">
                <c:v>83.01</c:v>
              </c:pt>
              <c:pt idx="28">
                <c:v>84.56</c:v>
              </c:pt>
              <c:pt idx="29">
                <c:v>82.83</c:v>
              </c:pt>
              <c:pt idx="30">
                <c:v>80.709999999999994</c:v>
              </c:pt>
              <c:pt idx="31">
                <c:v>78.37</c:v>
              </c:pt>
              <c:pt idx="32">
                <c:v>77.010000000000005</c:v>
              </c:pt>
              <c:pt idx="33">
                <c:v>81.72</c:v>
              </c:pt>
              <c:pt idx="34">
                <c:v>83.36</c:v>
              </c:pt>
              <c:pt idx="35">
                <c:v>82.15</c:v>
              </c:pt>
              <c:pt idx="36">
                <c:v>84.81</c:v>
              </c:pt>
              <c:pt idx="37">
                <c:v>89.09</c:v>
              </c:pt>
              <c:pt idx="38">
                <c:v>90.5</c:v>
              </c:pt>
              <c:pt idx="39">
                <c:v>92.53</c:v>
              </c:pt>
              <c:pt idx="40">
                <c:v>101.9</c:v>
              </c:pt>
              <c:pt idx="41">
                <c:v>101.36</c:v>
              </c:pt>
              <c:pt idx="42">
                <c:v>103.3</c:v>
              </c:pt>
              <c:pt idx="43">
                <c:v>97.8</c:v>
              </c:pt>
              <c:pt idx="44">
                <c:v>98.7</c:v>
              </c:pt>
              <c:pt idx="45">
                <c:v>101.36</c:v>
              </c:pt>
              <c:pt idx="46">
                <c:v>103.03</c:v>
              </c:pt>
              <c:pt idx="47">
                <c:v>104.92</c:v>
              </c:pt>
              <c:pt idx="48">
                <c:v>105.7</c:v>
              </c:pt>
              <c:pt idx="49">
                <c:v>106.23</c:v>
              </c:pt>
              <c:pt idx="50">
                <c:v>104.18</c:v>
              </c:pt>
              <c:pt idx="51">
                <c:v>107.21</c:v>
              </c:pt>
              <c:pt idx="52">
                <c:v>105.61</c:v>
              </c:pt>
              <c:pt idx="53">
                <c:v>106.38</c:v>
              </c:pt>
              <c:pt idx="54">
                <c:v>102.8</c:v>
              </c:pt>
              <c:pt idx="55">
                <c:v>101.04</c:v>
              </c:pt>
              <c:pt idx="56">
                <c:v>100.82</c:v>
              </c:pt>
              <c:pt idx="57">
                <c:v>100.34</c:v>
              </c:pt>
              <c:pt idx="58">
                <c:v>101.55</c:v>
              </c:pt>
              <c:pt idx="59">
                <c:v>98.75</c:v>
              </c:pt>
              <c:pt idx="60">
                <c:v>100.16</c:v>
              </c:pt>
              <c:pt idx="61">
                <c:v>106.94</c:v>
              </c:pt>
              <c:pt idx="62">
                <c:v>108.72</c:v>
              </c:pt>
              <c:pt idx="63">
                <c:v>109.1</c:v>
              </c:pt>
              <c:pt idx="64">
                <c:v>105.92</c:v>
              </c:pt>
              <c:pt idx="65">
                <c:v>103.92</c:v>
              </c:pt>
              <c:pt idx="66">
                <c:v>100</c:v>
              </c:pt>
              <c:pt idx="67">
                <c:v>98.2</c:v>
              </c:pt>
              <c:pt idx="68">
                <c:v>97.99</c:v>
              </c:pt>
              <c:pt idx="69">
                <c:v>94</c:v>
              </c:pt>
              <c:pt idx="70">
                <c:v>97.1</c:v>
              </c:pt>
              <c:pt idx="71">
                <c:v>95.02</c:v>
              </c:pt>
              <c:pt idx="72">
                <c:v>97.55</c:v>
              </c:pt>
              <c:pt idx="73">
                <c:v>95.33</c:v>
              </c:pt>
              <c:pt idx="74">
                <c:v>97.15</c:v>
              </c:pt>
              <c:pt idx="75">
                <c:v>104.5</c:v>
              </c:pt>
              <c:pt idx="76">
                <c:v>105.27</c:v>
              </c:pt>
              <c:pt idx="77">
                <c:v>105.46</c:v>
              </c:pt>
              <c:pt idx="78">
                <c:v>101.8</c:v>
              </c:pt>
              <c:pt idx="79">
                <c:v>101.75</c:v>
              </c:pt>
              <c:pt idx="80">
                <c:v>95.85</c:v>
              </c:pt>
              <c:pt idx="81">
                <c:v>85.5</c:v>
              </c:pt>
              <c:pt idx="82">
                <c:v>78.78</c:v>
              </c:pt>
              <c:pt idx="83">
                <c:v>77.790000000000006</c:v>
              </c:pt>
              <c:pt idx="84">
                <c:v>82.4</c:v>
              </c:pt>
              <c:pt idx="85">
                <c:v>83.2</c:v>
              </c:pt>
              <c:pt idx="86">
                <c:v>81.489999999999995</c:v>
              </c:pt>
              <c:pt idx="87">
                <c:v>69.989999999999995</c:v>
              </c:pt>
              <c:pt idx="88">
                <c:v>70.44</c:v>
              </c:pt>
              <c:pt idx="89">
                <c:v>68.22</c:v>
              </c:pt>
              <c:pt idx="90">
                <c:v>80.72</c:v>
              </c:pt>
              <c:pt idx="91">
                <c:v>81.900000000000006</c:v>
              </c:pt>
              <c:pt idx="92">
                <c:v>85.4</c:v>
              </c:pt>
              <c:pt idx="93">
                <c:v>80.900000000000006</c:v>
              </c:pt>
              <c:pt idx="94">
                <c:v>80.8</c:v>
              </c:pt>
              <c:pt idx="95">
                <c:v>80.03</c:v>
              </c:pt>
              <c:pt idx="96">
                <c:v>78.599999999999994</c:v>
              </c:pt>
              <c:pt idx="97">
                <c:v>89.5</c:v>
              </c:pt>
              <c:pt idx="98">
                <c:v>82.26</c:v>
              </c:pt>
              <c:pt idx="99">
                <c:v>80.62</c:v>
              </c:pt>
              <c:pt idx="100">
                <c:v>80</c:v>
              </c:pt>
              <c:pt idx="101">
                <c:v>79.400000000000006</c:v>
              </c:pt>
              <c:pt idx="102">
                <c:v>83.2</c:v>
              </c:pt>
              <c:pt idx="103">
                <c:v>83.6</c:v>
              </c:pt>
              <c:pt idx="104">
                <c:v>85.13</c:v>
              </c:pt>
              <c:pt idx="105">
                <c:v>90.8</c:v>
              </c:pt>
              <c:pt idx="106">
                <c:v>94.52</c:v>
              </c:pt>
              <c:pt idx="107">
                <c:v>93.94</c:v>
              </c:pt>
              <c:pt idx="108">
                <c:v>96.76</c:v>
              </c:pt>
              <c:pt idx="109">
                <c:v>99.02</c:v>
              </c:pt>
              <c:pt idx="110">
                <c:v>101.6</c:v>
              </c:pt>
              <c:pt idx="111">
                <c:v>99.57</c:v>
              </c:pt>
              <c:pt idx="112">
                <c:v>100.18</c:v>
              </c:pt>
              <c:pt idx="113">
                <c:v>97.6</c:v>
              </c:pt>
              <c:pt idx="114">
                <c:v>94.86</c:v>
              </c:pt>
              <c:pt idx="115">
                <c:v>95.64</c:v>
              </c:pt>
              <c:pt idx="116">
                <c:v>94.18</c:v>
              </c:pt>
              <c:pt idx="117">
                <c:v>95</c:v>
              </c:pt>
              <c:pt idx="118">
                <c:v>93.95</c:v>
              </c:pt>
              <c:pt idx="119">
                <c:v>90.42</c:v>
              </c:pt>
              <c:pt idx="120">
                <c:v>90.99</c:v>
              </c:pt>
              <c:pt idx="121">
                <c:v>78.19</c:v>
              </c:pt>
              <c:pt idx="122">
                <c:v>79.87</c:v>
              </c:pt>
              <c:pt idx="123">
                <c:v>78.86</c:v>
              </c:pt>
              <c:pt idx="124">
                <c:v>81.58</c:v>
              </c:pt>
              <c:pt idx="125">
                <c:v>84.34</c:v>
              </c:pt>
              <c:pt idx="126">
                <c:v>83.76</c:v>
              </c:pt>
              <c:pt idx="127">
                <c:v>86.39</c:v>
              </c:pt>
              <c:pt idx="128">
                <c:v>89.2</c:v>
              </c:pt>
              <c:pt idx="129">
                <c:v>90.98</c:v>
              </c:pt>
              <c:pt idx="130">
                <c:v>90.12</c:v>
              </c:pt>
              <c:pt idx="131">
                <c:v>90.31</c:v>
              </c:pt>
              <c:pt idx="132">
                <c:v>91.66</c:v>
              </c:pt>
              <c:pt idx="133">
                <c:v>92.85</c:v>
              </c:pt>
              <c:pt idx="134">
                <c:v>92.05</c:v>
              </c:pt>
              <c:pt idx="135">
                <c:v>92.91</c:v>
              </c:pt>
              <c:pt idx="136">
                <c:v>93.16</c:v>
              </c:pt>
              <c:pt idx="137">
                <c:v>93.86</c:v>
              </c:pt>
              <c:pt idx="138">
                <c:v>97.05</c:v>
              </c:pt>
              <c:pt idx="139">
                <c:v>94.16</c:v>
              </c:pt>
              <c:pt idx="140">
                <c:v>90.99</c:v>
              </c:pt>
              <c:pt idx="141">
                <c:v>93.02</c:v>
              </c:pt>
              <c:pt idx="142">
                <c:v>91.5</c:v>
              </c:pt>
              <c:pt idx="143">
                <c:v>93.19</c:v>
              </c:pt>
              <c:pt idx="144">
                <c:v>91.95</c:v>
              </c:pt>
              <c:pt idx="145">
                <c:v>91.95</c:v>
              </c:pt>
              <c:pt idx="146">
                <c:v>85.8</c:v>
              </c:pt>
              <c:pt idx="147">
                <c:v>85.98</c:v>
              </c:pt>
              <c:pt idx="148">
                <c:v>89.31</c:v>
              </c:pt>
              <c:pt idx="149">
                <c:v>91.41</c:v>
              </c:pt>
              <c:pt idx="150">
                <c:v>93.2</c:v>
              </c:pt>
              <c:pt idx="151">
                <c:v>93.42</c:v>
              </c:pt>
              <c:pt idx="152">
                <c:v>93.5</c:v>
              </c:pt>
              <c:pt idx="153">
                <c:v>92.94</c:v>
              </c:pt>
              <c:pt idx="154">
                <c:v>99.56</c:v>
              </c:pt>
              <c:pt idx="155">
                <c:v>103.48</c:v>
              </c:pt>
              <c:pt idx="156">
                <c:v>103.67</c:v>
              </c:pt>
              <c:pt idx="157">
                <c:v>108.36</c:v>
              </c:pt>
              <c:pt idx="158">
                <c:v>107.08</c:v>
              </c:pt>
              <c:pt idx="159">
                <c:v>105.08</c:v>
              </c:pt>
              <c:pt idx="160">
                <c:v>106.12</c:v>
              </c:pt>
              <c:pt idx="161">
                <c:v>103.09</c:v>
              </c:pt>
              <c:pt idx="162">
                <c:v>105.31</c:v>
              </c:pt>
              <c:pt idx="163">
                <c:v>104.42</c:v>
              </c:pt>
              <c:pt idx="164">
                <c:v>99.37</c:v>
              </c:pt>
              <c:pt idx="165">
                <c:v>98.86</c:v>
              </c:pt>
              <c:pt idx="166">
                <c:v>99.26</c:v>
              </c:pt>
              <c:pt idx="167">
                <c:v>98.36</c:v>
              </c:pt>
              <c:pt idx="168">
                <c:v>96.4</c:v>
              </c:pt>
              <c:pt idx="169">
                <c:v>95.8</c:v>
              </c:pt>
              <c:pt idx="170">
                <c:v>103</c:v>
              </c:pt>
              <c:pt idx="171">
                <c:v>103.57</c:v>
              </c:pt>
              <c:pt idx="172">
                <c:v>105.19</c:v>
              </c:pt>
              <c:pt idx="173">
                <c:v>103.08</c:v>
              </c:pt>
              <c:pt idx="174">
                <c:v>99.05</c:v>
              </c:pt>
              <c:pt idx="175">
                <c:v>99.2</c:v>
              </c:pt>
              <c:pt idx="176">
                <c:v>93.7</c:v>
              </c:pt>
              <c:pt idx="177">
                <c:v>91.5</c:v>
              </c:pt>
              <c:pt idx="178">
                <c:v>93.68</c:v>
              </c:pt>
              <c:pt idx="179">
                <c:v>93.2</c:v>
              </c:pt>
              <c:pt idx="180">
                <c:v>98.57</c:v>
              </c:pt>
              <c:pt idx="181">
                <c:v>99.99</c:v>
              </c:pt>
              <c:pt idx="182">
                <c:v>94.81</c:v>
              </c:pt>
              <c:pt idx="183">
                <c:v>96.99</c:v>
              </c:pt>
              <c:pt idx="184">
                <c:v>95.7</c:v>
              </c:pt>
              <c:pt idx="185">
                <c:v>93.8</c:v>
              </c:pt>
              <c:pt idx="186">
                <c:v>91.91</c:v>
              </c:pt>
              <c:pt idx="187">
                <c:v>88.23</c:v>
              </c:pt>
              <c:pt idx="188">
                <c:v>92.47</c:v>
              </c:pt>
              <c:pt idx="189">
                <c:v>95.82</c:v>
              </c:pt>
              <c:pt idx="190">
                <c:v>102.36</c:v>
              </c:pt>
              <c:pt idx="191">
                <c:v>98.59</c:v>
              </c:pt>
              <c:pt idx="192">
                <c:v>100.39</c:v>
              </c:pt>
              <c:pt idx="193">
                <c:v>102.87</c:v>
              </c:pt>
              <c:pt idx="194">
                <c:v>105.14</c:v>
              </c:pt>
              <c:pt idx="195">
                <c:v>102.99</c:v>
              </c:pt>
              <c:pt idx="196">
                <c:v>103.65</c:v>
              </c:pt>
              <c:pt idx="197">
                <c:v>101.86</c:v>
              </c:pt>
              <c:pt idx="198">
                <c:v>103.69</c:v>
              </c:pt>
              <c:pt idx="199">
                <c:v>105.1</c:v>
              </c:pt>
              <c:pt idx="200">
                <c:v>103.07</c:v>
              </c:pt>
              <c:pt idx="201">
                <c:v>99.9</c:v>
              </c:pt>
              <c:pt idx="202">
                <c:v>98.94</c:v>
              </c:pt>
              <c:pt idx="203">
                <c:v>102.2</c:v>
              </c:pt>
              <c:pt idx="204">
                <c:v>100.68</c:v>
              </c:pt>
              <c:pt idx="205">
                <c:v>101.17</c:v>
              </c:pt>
              <c:pt idx="206">
                <c:v>99.2</c:v>
              </c:pt>
              <c:pt idx="207">
                <c:v>101.17</c:v>
              </c:pt>
              <c:pt idx="208">
                <c:v>99.7</c:v>
              </c:pt>
              <c:pt idx="209">
                <c:v>94.7</c:v>
              </c:pt>
              <c:pt idx="210">
                <c:v>96.53</c:v>
              </c:pt>
              <c:pt idx="211">
                <c:v>96.65</c:v>
              </c:pt>
              <c:pt idx="212">
                <c:v>95</c:v>
              </c:pt>
              <c:pt idx="213">
                <c:v>91.16</c:v>
              </c:pt>
              <c:pt idx="214">
                <c:v>79.989999999999995</c:v>
              </c:pt>
              <c:pt idx="215">
                <c:v>71.75</c:v>
              </c:pt>
              <c:pt idx="216">
                <c:v>78.47</c:v>
              </c:pt>
              <c:pt idx="217">
                <c:v>81.47</c:v>
              </c:pt>
              <c:pt idx="218">
                <c:v>82.98</c:v>
              </c:pt>
              <c:pt idx="219">
                <c:v>79.75</c:v>
              </c:pt>
              <c:pt idx="220">
                <c:v>78.819999999999993</c:v>
              </c:pt>
              <c:pt idx="221">
                <c:v>69.91</c:v>
              </c:pt>
              <c:pt idx="222">
                <c:v>72.22</c:v>
              </c:pt>
              <c:pt idx="223">
                <c:v>78.8</c:v>
              </c:pt>
              <c:pt idx="224">
                <c:v>79.2</c:v>
              </c:pt>
              <c:pt idx="225">
                <c:v>85.83</c:v>
              </c:pt>
              <c:pt idx="226">
                <c:v>84.5</c:v>
              </c:pt>
              <c:pt idx="227">
                <c:v>89</c:v>
              </c:pt>
              <c:pt idx="228">
                <c:v>89</c:v>
              </c:pt>
              <c:pt idx="229">
                <c:v>84.16</c:v>
              </c:pt>
              <c:pt idx="230">
                <c:v>84.33</c:v>
              </c:pt>
              <c:pt idx="231">
                <c:v>84</c:v>
              </c:pt>
              <c:pt idx="232">
                <c:v>84.55</c:v>
              </c:pt>
              <c:pt idx="233">
                <c:v>80.27</c:v>
              </c:pt>
              <c:pt idx="234">
                <c:v>75.16</c:v>
              </c:pt>
              <c:pt idx="235">
                <c:v>72.37</c:v>
              </c:pt>
              <c:pt idx="236">
                <c:v>70.7</c:v>
              </c:pt>
              <c:pt idx="237">
                <c:v>75.05</c:v>
              </c:pt>
              <c:pt idx="238">
                <c:v>78.39</c:v>
              </c:pt>
              <c:pt idx="239">
                <c:v>73.209999999999994</c:v>
              </c:pt>
              <c:pt idx="240">
                <c:v>80.25</c:v>
              </c:pt>
              <c:pt idx="241">
                <c:v>76.650000000000006</c:v>
              </c:pt>
              <c:pt idx="242">
                <c:v>77.400000000000006</c:v>
              </c:pt>
              <c:pt idx="243">
                <c:v>77.599999999999994</c:v>
              </c:pt>
              <c:pt idx="244">
                <c:v>73.77</c:v>
              </c:pt>
              <c:pt idx="245">
                <c:v>73.5</c:v>
              </c:pt>
              <c:pt idx="246">
                <c:v>73.150000000000006</c:v>
              </c:pt>
              <c:pt idx="247">
                <c:v>72.489999999999995</c:v>
              </c:pt>
              <c:pt idx="248">
                <c:v>76.23</c:v>
              </c:pt>
              <c:pt idx="249">
                <c:v>75.69</c:v>
              </c:pt>
              <c:pt idx="250">
                <c:v>74.150000000000006</c:v>
              </c:pt>
              <c:pt idx="251">
                <c:v>74.39</c:v>
              </c:pt>
              <c:pt idx="252">
                <c:v>72.25</c:v>
              </c:pt>
              <c:pt idx="253">
                <c:v>68.599999999999994</c:v>
              </c:pt>
              <c:pt idx="254">
                <c:v>64.2</c:v>
              </c:pt>
              <c:pt idx="255">
                <c:v>61.44</c:v>
              </c:pt>
              <c:pt idx="256">
                <c:v>57.13</c:v>
              </c:pt>
              <c:pt idx="257">
                <c:v>54.9</c:v>
              </c:pt>
              <c:pt idx="258">
                <c:v>63.1</c:v>
              </c:pt>
              <c:pt idx="259">
                <c:v>61.99</c:v>
              </c:pt>
              <c:pt idx="260">
                <c:v>64.45</c:v>
              </c:pt>
              <c:pt idx="261">
                <c:v>61.5</c:v>
              </c:pt>
              <c:pt idx="262">
                <c:v>64.31</c:v>
              </c:pt>
              <c:pt idx="263">
                <c:v>70.599999999999994</c:v>
              </c:pt>
              <c:pt idx="264">
                <c:v>74.75</c:v>
              </c:pt>
              <c:pt idx="265">
                <c:v>75.91</c:v>
              </c:pt>
              <c:pt idx="266">
                <c:v>73.25</c:v>
              </c:pt>
              <c:pt idx="267">
                <c:v>67.87</c:v>
              </c:pt>
              <c:pt idx="268">
                <c:v>67</c:v>
              </c:pt>
              <c:pt idx="269">
                <c:v>61</c:v>
              </c:pt>
              <c:pt idx="270">
                <c:v>65.5</c:v>
              </c:pt>
              <c:pt idx="271">
                <c:v>71.5</c:v>
              </c:pt>
              <c:pt idx="272">
                <c:v>72.5</c:v>
              </c:pt>
              <c:pt idx="273">
                <c:v>75.75</c:v>
              </c:pt>
              <c:pt idx="274">
                <c:v>76.900000000000006</c:v>
              </c:pt>
              <c:pt idx="275">
                <c:v>75.5</c:v>
              </c:pt>
              <c:pt idx="276">
                <c:v>75.05</c:v>
              </c:pt>
              <c:pt idx="277">
                <c:v>74.349999999999994</c:v>
              </c:pt>
              <c:pt idx="278">
                <c:v>73.5</c:v>
              </c:pt>
              <c:pt idx="279">
                <c:v>70.61</c:v>
              </c:pt>
              <c:pt idx="280">
                <c:v>72.55</c:v>
              </c:pt>
              <c:pt idx="281">
                <c:v>71.56</c:v>
              </c:pt>
              <c:pt idx="282">
                <c:v>70.599999999999994</c:v>
              </c:pt>
              <c:pt idx="283">
                <c:v>70.67</c:v>
              </c:pt>
              <c:pt idx="284">
                <c:v>71.06</c:v>
              </c:pt>
              <c:pt idx="285">
                <c:v>75.52</c:v>
              </c:pt>
              <c:pt idx="286">
                <c:v>70.45</c:v>
              </c:pt>
              <c:pt idx="287">
                <c:v>72.3</c:v>
              </c:pt>
              <c:pt idx="288">
                <c:v>74.2</c:v>
              </c:pt>
              <c:pt idx="289">
                <c:v>74.430000000000007</c:v>
              </c:pt>
              <c:pt idx="290">
                <c:v>69.86</c:v>
              </c:pt>
              <c:pt idx="291">
                <c:v>74.819999999999993</c:v>
              </c:pt>
              <c:pt idx="292">
                <c:v>73.959999999999994</c:v>
              </c:pt>
              <c:pt idx="293">
                <c:v>74.099999999999994</c:v>
              </c:pt>
              <c:pt idx="294">
                <c:v>75.5</c:v>
              </c:pt>
              <c:pt idx="295">
                <c:v>74.97</c:v>
              </c:pt>
              <c:pt idx="296">
                <c:v>73.8</c:v>
              </c:pt>
              <c:pt idx="297">
                <c:v>85.77</c:v>
              </c:pt>
              <c:pt idx="298">
                <c:v>88.52</c:v>
              </c:pt>
              <c:pt idx="299">
                <c:v>90.45</c:v>
              </c:pt>
              <c:pt idx="300">
                <c:v>90.53</c:v>
              </c:pt>
              <c:pt idx="301">
                <c:v>94.09</c:v>
              </c:pt>
              <c:pt idx="302">
                <c:v>93.4</c:v>
              </c:pt>
              <c:pt idx="303">
                <c:v>107.3</c:v>
              </c:pt>
              <c:pt idx="304">
                <c:v>104.55</c:v>
              </c:pt>
              <c:pt idx="305">
                <c:v>103.05</c:v>
              </c:pt>
              <c:pt idx="306">
                <c:v>98.15</c:v>
              </c:pt>
              <c:pt idx="307">
                <c:v>98.81</c:v>
              </c:pt>
              <c:pt idx="308">
                <c:v>101.34</c:v>
              </c:pt>
              <c:pt idx="309">
                <c:v>101.26</c:v>
              </c:pt>
              <c:pt idx="310">
                <c:v>96.85</c:v>
              </c:pt>
              <c:pt idx="311">
                <c:v>87.27</c:v>
              </c:pt>
              <c:pt idx="312">
                <c:v>91.5</c:v>
              </c:pt>
              <c:pt idx="313">
                <c:v>96.5</c:v>
              </c:pt>
              <c:pt idx="314">
                <c:v>97.2</c:v>
              </c:pt>
              <c:pt idx="315">
                <c:v>94.85</c:v>
              </c:pt>
              <c:pt idx="316">
                <c:v>102.35</c:v>
              </c:pt>
              <c:pt idx="317">
                <c:v>106.24</c:v>
              </c:pt>
              <c:pt idx="318">
                <c:v>108.99</c:v>
              </c:pt>
              <c:pt idx="319">
                <c:v>109.26</c:v>
              </c:pt>
              <c:pt idx="320">
                <c:v>112.4</c:v>
              </c:pt>
              <c:pt idx="321">
                <c:v>109.1</c:v>
              </c:pt>
              <c:pt idx="322">
                <c:v>108.52</c:v>
              </c:pt>
              <c:pt idx="323">
                <c:v>112.92</c:v>
              </c:pt>
              <c:pt idx="324">
                <c:v>119.3</c:v>
              </c:pt>
              <c:pt idx="325">
                <c:v>121.25</c:v>
              </c:pt>
              <c:pt idx="326">
                <c:v>123.55</c:v>
              </c:pt>
              <c:pt idx="327">
                <c:v>120.64</c:v>
              </c:pt>
              <c:pt idx="328">
                <c:v>121.07</c:v>
              </c:pt>
              <c:pt idx="329">
                <c:v>121.9</c:v>
              </c:pt>
              <c:pt idx="330">
                <c:v>133.19999999999999</c:v>
              </c:pt>
              <c:pt idx="331">
                <c:v>131.59</c:v>
              </c:pt>
              <c:pt idx="332">
                <c:v>133.5</c:v>
              </c:pt>
              <c:pt idx="333">
                <c:v>128.69999999999999</c:v>
              </c:pt>
              <c:pt idx="334">
                <c:v>133.4</c:v>
              </c:pt>
              <c:pt idx="335">
                <c:v>133.85</c:v>
              </c:pt>
              <c:pt idx="336">
                <c:v>134.41</c:v>
              </c:pt>
              <c:pt idx="337">
                <c:v>138.12</c:v>
              </c:pt>
              <c:pt idx="338">
                <c:v>137.80000000000001</c:v>
              </c:pt>
              <c:pt idx="339">
                <c:v>139.15</c:v>
              </c:pt>
              <c:pt idx="340">
                <c:v>138.69</c:v>
              </c:pt>
              <c:pt idx="341">
                <c:v>139.44999999999999</c:v>
              </c:pt>
              <c:pt idx="342">
                <c:v>135.80000000000001</c:v>
              </c:pt>
              <c:pt idx="343">
                <c:v>145.25</c:v>
              </c:pt>
              <c:pt idx="344">
                <c:v>146.88</c:v>
              </c:pt>
              <c:pt idx="345">
                <c:v>151.6</c:v>
              </c:pt>
              <c:pt idx="346">
                <c:v>147</c:v>
              </c:pt>
              <c:pt idx="347">
                <c:v>151.5</c:v>
              </c:pt>
              <c:pt idx="348">
                <c:v>145.34</c:v>
              </c:pt>
              <c:pt idx="349">
                <c:v>148.74</c:v>
              </c:pt>
              <c:pt idx="350">
                <c:v>146.72999999999999</c:v>
              </c:pt>
              <c:pt idx="351">
                <c:v>148.41999999999999</c:v>
              </c:pt>
              <c:pt idx="352">
                <c:v>149.19999999999999</c:v>
              </c:pt>
              <c:pt idx="353">
                <c:v>142.75</c:v>
              </c:pt>
              <c:pt idx="354">
                <c:v>151.51</c:v>
              </c:pt>
              <c:pt idx="355">
                <c:v>150.05000000000001</c:v>
              </c:pt>
              <c:pt idx="356">
                <c:v>160.36000000000001</c:v>
              </c:pt>
              <c:pt idx="357">
                <c:v>159.4</c:v>
              </c:pt>
              <c:pt idx="358">
                <c:v>169.66</c:v>
              </c:pt>
              <c:pt idx="359">
                <c:v>173.9</c:v>
              </c:pt>
              <c:pt idx="360">
                <c:v>171.15</c:v>
              </c:pt>
              <c:pt idx="361">
                <c:v>173.25</c:v>
              </c:pt>
              <c:pt idx="362">
                <c:v>170.69</c:v>
              </c:pt>
              <c:pt idx="363">
                <c:v>164.9</c:v>
              </c:pt>
              <c:pt idx="364">
                <c:v>167.49</c:v>
              </c:pt>
              <c:pt idx="365">
                <c:v>178.92</c:v>
              </c:pt>
              <c:pt idx="366">
                <c:v>173.8</c:v>
              </c:pt>
              <c:pt idx="367">
                <c:v>165.5</c:v>
              </c:pt>
              <c:pt idx="368">
                <c:v>165.49</c:v>
              </c:pt>
              <c:pt idx="369">
                <c:v>165.51</c:v>
              </c:pt>
              <c:pt idx="370">
                <c:v>164.4</c:v>
              </c:pt>
              <c:pt idx="371">
                <c:v>157.5</c:v>
              </c:pt>
              <c:pt idx="372">
                <c:v>161.15</c:v>
              </c:pt>
              <c:pt idx="373">
                <c:v>164.52</c:v>
              </c:pt>
              <c:pt idx="374">
                <c:v>159.80000000000001</c:v>
              </c:pt>
              <c:pt idx="375">
                <c:v>161.49</c:v>
              </c:pt>
              <c:pt idx="376">
                <c:v>149.24</c:v>
              </c:pt>
              <c:pt idx="377">
                <c:v>159.59</c:v>
              </c:pt>
              <c:pt idx="378">
                <c:v>165.2</c:v>
              </c:pt>
              <c:pt idx="379">
                <c:v>165.8</c:v>
              </c:pt>
              <c:pt idx="380">
                <c:v>167.7</c:v>
              </c:pt>
              <c:pt idx="381">
                <c:v>168.87</c:v>
              </c:pt>
              <c:pt idx="382">
                <c:v>160.69999999999999</c:v>
              </c:pt>
              <c:pt idx="383">
                <c:v>157.13999999999999</c:v>
              </c:pt>
              <c:pt idx="384">
                <c:v>150.13</c:v>
              </c:pt>
              <c:pt idx="385">
                <c:v>141.63</c:v>
              </c:pt>
              <c:pt idx="386">
                <c:v>144.1</c:v>
              </c:pt>
              <c:pt idx="387">
                <c:v>145.59</c:v>
              </c:pt>
              <c:pt idx="388">
                <c:v>152.16</c:v>
              </c:pt>
              <c:pt idx="389">
                <c:v>161.4</c:v>
              </c:pt>
              <c:pt idx="390">
                <c:v>162.1</c:v>
              </c:pt>
              <c:pt idx="391">
                <c:v>165.4</c:v>
              </c:pt>
              <c:pt idx="392">
                <c:v>169.73</c:v>
              </c:pt>
              <c:pt idx="393">
                <c:v>172.05</c:v>
              </c:pt>
              <c:pt idx="394">
                <c:v>169.5</c:v>
              </c:pt>
              <c:pt idx="395">
                <c:v>180.51</c:v>
              </c:pt>
              <c:pt idx="396">
                <c:v>183.66</c:v>
              </c:pt>
              <c:pt idx="397">
                <c:v>185.89</c:v>
              </c:pt>
              <c:pt idx="398">
                <c:v>188.75</c:v>
              </c:pt>
              <c:pt idx="399">
                <c:v>187.55</c:v>
              </c:pt>
              <c:pt idx="400">
                <c:v>192.33</c:v>
              </c:pt>
              <c:pt idx="401">
                <c:v>194.16</c:v>
              </c:pt>
              <c:pt idx="402">
                <c:v>196.48</c:v>
              </c:pt>
              <c:pt idx="403">
                <c:v>192.97</c:v>
              </c:pt>
              <c:pt idx="404">
                <c:v>196.05</c:v>
              </c:pt>
              <c:pt idx="405">
                <c:v>193.8</c:v>
              </c:pt>
              <c:pt idx="406">
                <c:v>217.7</c:v>
              </c:pt>
              <c:pt idx="407">
                <c:v>225.65</c:v>
              </c:pt>
              <c:pt idx="408">
                <c:v>228</c:v>
              </c:pt>
              <c:pt idx="409">
                <c:v>221.5</c:v>
              </c:pt>
              <c:pt idx="410">
                <c:v>220.89</c:v>
              </c:pt>
              <c:pt idx="411">
                <c:v>226.53</c:v>
              </c:pt>
              <c:pt idx="412">
                <c:v>221.44</c:v>
              </c:pt>
              <c:pt idx="413">
                <c:v>225.2</c:v>
              </c:pt>
              <c:pt idx="414">
                <c:v>238.6</c:v>
              </c:pt>
              <c:pt idx="415">
                <c:v>237.75</c:v>
              </c:pt>
              <c:pt idx="416">
                <c:v>242.45</c:v>
              </c:pt>
              <c:pt idx="417">
                <c:v>247</c:v>
              </c:pt>
              <c:pt idx="418">
                <c:v>257.32</c:v>
              </c:pt>
              <c:pt idx="419">
                <c:v>250.11</c:v>
              </c:pt>
              <c:pt idx="420">
                <c:v>266.99</c:v>
              </c:pt>
              <c:pt idx="421">
                <c:v>277.49</c:v>
              </c:pt>
              <c:pt idx="422">
                <c:v>273</c:v>
              </c:pt>
              <c:pt idx="423">
                <c:v>274.60000000000002</c:v>
              </c:pt>
              <c:pt idx="424">
                <c:v>256.14999999999998</c:v>
              </c:pt>
              <c:pt idx="425">
                <c:v>262</c:v>
              </c:pt>
              <c:pt idx="426">
                <c:v>253.57</c:v>
              </c:pt>
              <c:pt idx="427">
                <c:v>256.76</c:v>
              </c:pt>
              <c:pt idx="428">
                <c:v>204.7</c:v>
              </c:pt>
              <c:pt idx="429">
                <c:v>215.36</c:v>
              </c:pt>
              <c:pt idx="430">
                <c:v>224.87</c:v>
              </c:pt>
              <c:pt idx="431">
                <c:v>228.55</c:v>
              </c:pt>
              <c:pt idx="432">
                <c:v>235.72</c:v>
              </c:pt>
              <c:pt idx="433">
                <c:v>222.2</c:v>
              </c:pt>
              <c:pt idx="434">
                <c:v>220</c:v>
              </c:pt>
              <c:pt idx="435">
                <c:v>220</c:v>
              </c:pt>
              <c:pt idx="436">
                <c:v>212.6</c:v>
              </c:pt>
              <c:pt idx="437">
                <c:v>209.36</c:v>
              </c:pt>
              <c:pt idx="438">
                <c:v>214.43</c:v>
              </c:pt>
              <c:pt idx="439">
                <c:v>218</c:v>
              </c:pt>
              <c:pt idx="440">
                <c:v>226.71</c:v>
              </c:pt>
              <c:pt idx="441">
                <c:v>229.85</c:v>
              </c:pt>
              <c:pt idx="442">
                <c:v>204.34</c:v>
              </c:pt>
              <c:pt idx="443">
                <c:v>208.9</c:v>
              </c:pt>
              <c:pt idx="444">
                <c:v>202.21</c:v>
              </c:pt>
              <c:pt idx="445">
                <c:v>186.15</c:v>
              </c:pt>
              <c:pt idx="446">
                <c:v>189.55</c:v>
              </c:pt>
              <c:pt idx="447">
                <c:v>180.39</c:v>
              </c:pt>
              <c:pt idx="448">
                <c:v>182</c:v>
              </c:pt>
              <c:pt idx="449">
                <c:v>174.9</c:v>
              </c:pt>
              <c:pt idx="450">
                <c:v>188.71</c:v>
              </c:pt>
              <c:pt idx="451">
                <c:v>193.44</c:v>
              </c:pt>
              <c:pt idx="452">
                <c:v>203.32</c:v>
              </c:pt>
              <c:pt idx="453">
                <c:v>187.2</c:v>
              </c:pt>
              <c:pt idx="454">
                <c:v>191.85</c:v>
              </c:pt>
              <c:pt idx="455">
                <c:v>183.8</c:v>
              </c:pt>
              <c:pt idx="456">
                <c:v>181</c:v>
              </c:pt>
              <c:pt idx="457">
                <c:v>192.6</c:v>
              </c:pt>
              <c:pt idx="458">
                <c:v>195.75</c:v>
              </c:pt>
              <c:pt idx="459">
                <c:v>199.26</c:v>
              </c:pt>
              <c:pt idx="460">
                <c:v>197.3</c:v>
              </c:pt>
              <c:pt idx="461">
                <c:v>194</c:v>
              </c:pt>
              <c:pt idx="462">
                <c:v>195.01</c:v>
              </c:pt>
              <c:pt idx="463">
                <c:v>184.93</c:v>
              </c:pt>
              <c:pt idx="464">
                <c:v>186.79</c:v>
              </c:pt>
              <c:pt idx="465">
                <c:v>186.34</c:v>
              </c:pt>
              <c:pt idx="466">
                <c:v>190.99</c:v>
              </c:pt>
              <c:pt idx="467">
                <c:v>196.8</c:v>
              </c:pt>
              <c:pt idx="468">
                <c:v>208.44</c:v>
              </c:pt>
              <c:pt idx="469">
                <c:v>212</c:v>
              </c:pt>
              <c:pt idx="470">
                <c:v>216.29</c:v>
              </c:pt>
              <c:pt idx="471">
                <c:v>210.43</c:v>
              </c:pt>
              <c:pt idx="472">
                <c:v>208</c:v>
              </c:pt>
              <c:pt idx="473">
                <c:v>205.25</c:v>
              </c:pt>
              <c:pt idx="474">
                <c:v>206.54</c:v>
              </c:pt>
              <c:pt idx="475">
                <c:v>203.95</c:v>
              </c:pt>
              <c:pt idx="476">
                <c:v>203.55</c:v>
              </c:pt>
              <c:pt idx="477">
                <c:v>207.7</c:v>
              </c:pt>
              <c:pt idx="478">
                <c:v>214.42</c:v>
              </c:pt>
              <c:pt idx="479">
                <c:v>227.5</c:v>
              </c:pt>
              <c:pt idx="480">
                <c:v>239.5</c:v>
              </c:pt>
              <c:pt idx="481">
                <c:v>232.6</c:v>
              </c:pt>
              <c:pt idx="482">
                <c:v>223.18</c:v>
              </c:pt>
              <c:pt idx="483">
                <c:v>232.52</c:v>
              </c:pt>
              <c:pt idx="484">
                <c:v>227</c:v>
              </c:pt>
              <c:pt idx="485">
                <c:v>226.94</c:v>
              </c:pt>
              <c:pt idx="486">
                <c:v>234.45</c:v>
              </c:pt>
              <c:pt idx="487">
                <c:v>233.24</c:v>
              </c:pt>
              <c:pt idx="488">
                <c:v>248.28</c:v>
              </c:pt>
              <c:pt idx="489">
                <c:v>238.8</c:v>
              </c:pt>
              <c:pt idx="490">
                <c:v>238.02</c:v>
              </c:pt>
              <c:pt idx="491">
                <c:v>238.55</c:v>
              </c:pt>
              <c:pt idx="492">
                <c:v>242.83</c:v>
              </c:pt>
              <c:pt idx="493">
                <c:v>237.02</c:v>
              </c:pt>
              <c:pt idx="494">
                <c:v>232.85</c:v>
              </c:pt>
              <c:pt idx="495">
                <c:v>230.55</c:v>
              </c:pt>
              <c:pt idx="496">
                <c:v>220.81</c:v>
              </c:pt>
              <c:pt idx="497">
                <c:v>220.67</c:v>
              </c:pt>
              <c:pt idx="498">
                <c:v>215.05</c:v>
              </c:pt>
              <c:pt idx="499">
                <c:v>219.5</c:v>
              </c:pt>
              <c:pt idx="500">
                <c:v>224.2</c:v>
              </c:pt>
            </c:numLit>
          </c:xVal>
          <c:yVal>
            <c:numLit>
              <c:formatCode>General</c:formatCode>
              <c:ptCount val="39"/>
              <c:pt idx="0">
                <c:v>-1.8895494906045585E-2</c:v>
              </c:pt>
              <c:pt idx="1">
                <c:v>2.1840671479878893E-2</c:v>
              </c:pt>
              <c:pt idx="2">
                <c:v>-6.2060727740822941E-2</c:v>
              </c:pt>
              <c:pt idx="3">
                <c:v>-3.7897723003008643E-2</c:v>
              </c:pt>
              <c:pt idx="4">
                <c:v>-1.0429195490538667E-2</c:v>
              </c:pt>
              <c:pt idx="5">
                <c:v>-3.6924500892931533E-2</c:v>
              </c:pt>
              <c:pt idx="6">
                <c:v>0.13353139262452274</c:v>
              </c:pt>
              <c:pt idx="7">
                <c:v>2.1555003561830155E-2</c:v>
              </c:pt>
              <c:pt idx="8">
                <c:v>-1.1968077818503176E-2</c:v>
              </c:pt>
              <c:pt idx="9">
                <c:v>-3.9856990046082785E-2</c:v>
              </c:pt>
              <c:pt idx="10">
                <c:v>4.1445913317613936E-2</c:v>
              </c:pt>
              <c:pt idx="11">
                <c:v>-1.4852323744166895E-2</c:v>
              </c:pt>
              <c:pt idx="12">
                <c:v>1.2653133338247358E-3</c:v>
              </c:pt>
              <c:pt idx="13">
                <c:v>-2.9988829165096931E-2</c:v>
              </c:pt>
              <c:pt idx="14">
                <c:v>-7.1432640919192103E-2</c:v>
              </c:pt>
              <c:pt idx="15">
                <c:v>-0.11088891587476279</c:v>
              </c:pt>
              <c:pt idx="16">
                <c:v>9.5891518838234546E-2</c:v>
              </c:pt>
              <c:pt idx="17">
                <c:v>-0.11092939620277509</c:v>
              </c:pt>
              <c:pt idx="18">
                <c:v>1.2903404835908461E-2</c:v>
              </c:pt>
              <c:pt idx="19">
                <c:v>7.1199718208969642E-4</c:v>
              </c:pt>
              <c:pt idx="20">
                <c:v>2.7241223937213732E-2</c:v>
              </c:pt>
              <c:pt idx="21">
                <c:v>0.10646808880164649</c:v>
              </c:pt>
              <c:pt idx="22">
                <c:v>-2.9060794263124023E-2</c:v>
              </c:pt>
              <c:pt idx="23">
                <c:v>-6.6523395681289621E-2</c:v>
              </c:pt>
              <c:pt idx="24">
                <c:v>6.2154893295218727E-2</c:v>
              </c:pt>
              <c:pt idx="25">
                <c:v>1.7993211779314677E-2</c:v>
              </c:pt>
              <c:pt idx="26">
                <c:v>4.8627546384108378E-2</c:v>
              </c:pt>
              <c:pt idx="27">
                <c:v>1.8500259095038274E-2</c:v>
              </c:pt>
              <c:pt idx="28">
                <c:v>-2.0671026951809779E-2</c:v>
              </c:pt>
              <c:pt idx="29">
                <c:v>-2.5927831273891755E-2</c:v>
              </c:pt>
              <c:pt idx="30">
                <c:v>-2.9421282271507643E-2</c:v>
              </c:pt>
              <c:pt idx="31">
                <c:v>-1.75059175136143E-2</c:v>
              </c:pt>
              <c:pt idx="32">
                <c:v>5.9363486398262388E-2</c:v>
              </c:pt>
              <c:pt idx="33">
                <c:v>1.9869808055635652E-2</c:v>
              </c:pt>
              <c:pt idx="34">
                <c:v>-1.4621733521779312E-2</c:v>
              </c:pt>
              <c:pt idx="35">
                <c:v>3.1866615890331573E-2</c:v>
              </c:pt>
              <c:pt idx="36">
                <c:v>4.9233634358943235E-2</c:v>
              </c:pt>
              <c:pt idx="37">
                <c:v>1.5702755973328486E-2</c:v>
              </c:pt>
              <c:pt idx="38">
                <c:v>2.2183065555058334E-2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5D7-4623-A8CB-C072CD6CAA0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501"/>
              <c:pt idx="0">
                <c:v>88.15</c:v>
              </c:pt>
              <c:pt idx="1">
                <c:v>86.5</c:v>
              </c:pt>
              <c:pt idx="2">
                <c:v>88.41</c:v>
              </c:pt>
              <c:pt idx="3">
                <c:v>83.09</c:v>
              </c:pt>
              <c:pt idx="4">
                <c:v>80</c:v>
              </c:pt>
              <c:pt idx="5">
                <c:v>79.17</c:v>
              </c:pt>
              <c:pt idx="6">
                <c:v>76.3</c:v>
              </c:pt>
              <c:pt idx="7">
                <c:v>87.2</c:v>
              </c:pt>
              <c:pt idx="8">
                <c:v>89.1</c:v>
              </c:pt>
              <c:pt idx="9">
                <c:v>88.04</c:v>
              </c:pt>
              <c:pt idx="10">
                <c:v>84.6</c:v>
              </c:pt>
              <c:pt idx="11">
                <c:v>88.18</c:v>
              </c:pt>
              <c:pt idx="12">
                <c:v>86.88</c:v>
              </c:pt>
              <c:pt idx="13">
                <c:v>86.99</c:v>
              </c:pt>
              <c:pt idx="14">
                <c:v>84.42</c:v>
              </c:pt>
              <c:pt idx="15">
                <c:v>78.599999999999994</c:v>
              </c:pt>
              <c:pt idx="16">
                <c:v>70.349999999999994</c:v>
              </c:pt>
              <c:pt idx="17">
                <c:v>77.430000000000007</c:v>
              </c:pt>
              <c:pt idx="18">
                <c:v>69.3</c:v>
              </c:pt>
              <c:pt idx="19">
                <c:v>70.2</c:v>
              </c:pt>
              <c:pt idx="20">
                <c:v>70.25</c:v>
              </c:pt>
              <c:pt idx="21">
                <c:v>72.19</c:v>
              </c:pt>
              <c:pt idx="22">
                <c:v>80.3</c:v>
              </c:pt>
              <c:pt idx="23">
                <c:v>78</c:v>
              </c:pt>
              <c:pt idx="24">
                <c:v>72.98</c:v>
              </c:pt>
              <c:pt idx="25">
                <c:v>77.66</c:v>
              </c:pt>
              <c:pt idx="26">
                <c:v>79.069999999999993</c:v>
              </c:pt>
              <c:pt idx="27">
                <c:v>83.01</c:v>
              </c:pt>
              <c:pt idx="28">
                <c:v>84.56</c:v>
              </c:pt>
              <c:pt idx="29">
                <c:v>82.83</c:v>
              </c:pt>
              <c:pt idx="30">
                <c:v>80.709999999999994</c:v>
              </c:pt>
              <c:pt idx="31">
                <c:v>78.37</c:v>
              </c:pt>
              <c:pt idx="32">
                <c:v>77.010000000000005</c:v>
              </c:pt>
              <c:pt idx="33">
                <c:v>81.72</c:v>
              </c:pt>
              <c:pt idx="34">
                <c:v>83.36</c:v>
              </c:pt>
              <c:pt idx="35">
                <c:v>82.15</c:v>
              </c:pt>
              <c:pt idx="36">
                <c:v>84.81</c:v>
              </c:pt>
              <c:pt idx="37">
                <c:v>89.09</c:v>
              </c:pt>
              <c:pt idx="38">
                <c:v>90.5</c:v>
              </c:pt>
              <c:pt idx="39">
                <c:v>92.53</c:v>
              </c:pt>
              <c:pt idx="40">
                <c:v>101.9</c:v>
              </c:pt>
              <c:pt idx="41">
                <c:v>101.36</c:v>
              </c:pt>
              <c:pt idx="42">
                <c:v>103.3</c:v>
              </c:pt>
              <c:pt idx="43">
                <c:v>97.8</c:v>
              </c:pt>
              <c:pt idx="44">
                <c:v>98.7</c:v>
              </c:pt>
              <c:pt idx="45">
                <c:v>101.36</c:v>
              </c:pt>
              <c:pt idx="46">
                <c:v>103.03</c:v>
              </c:pt>
              <c:pt idx="47">
                <c:v>104.92</c:v>
              </c:pt>
              <c:pt idx="48">
                <c:v>105.7</c:v>
              </c:pt>
              <c:pt idx="49">
                <c:v>106.23</c:v>
              </c:pt>
              <c:pt idx="50">
                <c:v>104.18</c:v>
              </c:pt>
              <c:pt idx="51">
                <c:v>107.21</c:v>
              </c:pt>
              <c:pt idx="52">
                <c:v>105.61</c:v>
              </c:pt>
              <c:pt idx="53">
                <c:v>106.38</c:v>
              </c:pt>
              <c:pt idx="54">
                <c:v>102.8</c:v>
              </c:pt>
              <c:pt idx="55">
                <c:v>101.04</c:v>
              </c:pt>
              <c:pt idx="56">
                <c:v>100.82</c:v>
              </c:pt>
              <c:pt idx="57">
                <c:v>100.34</c:v>
              </c:pt>
              <c:pt idx="58">
                <c:v>101.55</c:v>
              </c:pt>
              <c:pt idx="59">
                <c:v>98.75</c:v>
              </c:pt>
              <c:pt idx="60">
                <c:v>100.16</c:v>
              </c:pt>
              <c:pt idx="61">
                <c:v>106.94</c:v>
              </c:pt>
              <c:pt idx="62">
                <c:v>108.72</c:v>
              </c:pt>
              <c:pt idx="63">
                <c:v>109.1</c:v>
              </c:pt>
              <c:pt idx="64">
                <c:v>105.92</c:v>
              </c:pt>
              <c:pt idx="65">
                <c:v>103.92</c:v>
              </c:pt>
              <c:pt idx="66">
                <c:v>100</c:v>
              </c:pt>
              <c:pt idx="67">
                <c:v>98.2</c:v>
              </c:pt>
              <c:pt idx="68">
                <c:v>97.99</c:v>
              </c:pt>
              <c:pt idx="69">
                <c:v>94</c:v>
              </c:pt>
              <c:pt idx="70">
                <c:v>97.1</c:v>
              </c:pt>
              <c:pt idx="71">
                <c:v>95.02</c:v>
              </c:pt>
              <c:pt idx="72">
                <c:v>97.55</c:v>
              </c:pt>
              <c:pt idx="73">
                <c:v>95.33</c:v>
              </c:pt>
              <c:pt idx="74">
                <c:v>97.15</c:v>
              </c:pt>
              <c:pt idx="75">
                <c:v>104.5</c:v>
              </c:pt>
              <c:pt idx="76">
                <c:v>105.27</c:v>
              </c:pt>
              <c:pt idx="77">
                <c:v>105.46</c:v>
              </c:pt>
              <c:pt idx="78">
                <c:v>101.8</c:v>
              </c:pt>
              <c:pt idx="79">
                <c:v>101.75</c:v>
              </c:pt>
              <c:pt idx="80">
                <c:v>95.85</c:v>
              </c:pt>
              <c:pt idx="81">
                <c:v>85.5</c:v>
              </c:pt>
              <c:pt idx="82">
                <c:v>78.78</c:v>
              </c:pt>
              <c:pt idx="83">
                <c:v>77.790000000000006</c:v>
              </c:pt>
              <c:pt idx="84">
                <c:v>82.4</c:v>
              </c:pt>
              <c:pt idx="85">
                <c:v>83.2</c:v>
              </c:pt>
              <c:pt idx="86">
                <c:v>81.489999999999995</c:v>
              </c:pt>
              <c:pt idx="87">
                <c:v>69.989999999999995</c:v>
              </c:pt>
              <c:pt idx="88">
                <c:v>70.44</c:v>
              </c:pt>
              <c:pt idx="89">
                <c:v>68.22</c:v>
              </c:pt>
              <c:pt idx="90">
                <c:v>80.72</c:v>
              </c:pt>
              <c:pt idx="91">
                <c:v>81.900000000000006</c:v>
              </c:pt>
              <c:pt idx="92">
                <c:v>85.4</c:v>
              </c:pt>
              <c:pt idx="93">
                <c:v>80.900000000000006</c:v>
              </c:pt>
              <c:pt idx="94">
                <c:v>80.8</c:v>
              </c:pt>
              <c:pt idx="95">
                <c:v>80.03</c:v>
              </c:pt>
              <c:pt idx="96">
                <c:v>78.599999999999994</c:v>
              </c:pt>
              <c:pt idx="97">
                <c:v>89.5</c:v>
              </c:pt>
              <c:pt idx="98">
                <c:v>82.26</c:v>
              </c:pt>
              <c:pt idx="99">
                <c:v>80.62</c:v>
              </c:pt>
              <c:pt idx="100">
                <c:v>80</c:v>
              </c:pt>
              <c:pt idx="101">
                <c:v>79.400000000000006</c:v>
              </c:pt>
              <c:pt idx="102">
                <c:v>83.2</c:v>
              </c:pt>
              <c:pt idx="103">
                <c:v>83.6</c:v>
              </c:pt>
              <c:pt idx="104">
                <c:v>85.13</c:v>
              </c:pt>
              <c:pt idx="105">
                <c:v>90.8</c:v>
              </c:pt>
              <c:pt idx="106">
                <c:v>94.52</c:v>
              </c:pt>
              <c:pt idx="107">
                <c:v>93.94</c:v>
              </c:pt>
              <c:pt idx="108">
                <c:v>96.76</c:v>
              </c:pt>
              <c:pt idx="109">
                <c:v>99.02</c:v>
              </c:pt>
              <c:pt idx="110">
                <c:v>101.6</c:v>
              </c:pt>
              <c:pt idx="111">
                <c:v>99.57</c:v>
              </c:pt>
              <c:pt idx="112">
                <c:v>100.18</c:v>
              </c:pt>
              <c:pt idx="113">
                <c:v>97.6</c:v>
              </c:pt>
              <c:pt idx="114">
                <c:v>94.86</c:v>
              </c:pt>
              <c:pt idx="115">
                <c:v>95.64</c:v>
              </c:pt>
              <c:pt idx="116">
                <c:v>94.18</c:v>
              </c:pt>
              <c:pt idx="117">
                <c:v>95</c:v>
              </c:pt>
              <c:pt idx="118">
                <c:v>93.95</c:v>
              </c:pt>
              <c:pt idx="119">
                <c:v>90.42</c:v>
              </c:pt>
              <c:pt idx="120">
                <c:v>90.99</c:v>
              </c:pt>
              <c:pt idx="121">
                <c:v>78.19</c:v>
              </c:pt>
              <c:pt idx="122">
                <c:v>79.87</c:v>
              </c:pt>
              <c:pt idx="123">
                <c:v>78.86</c:v>
              </c:pt>
              <c:pt idx="124">
                <c:v>81.58</c:v>
              </c:pt>
              <c:pt idx="125">
                <c:v>84.34</c:v>
              </c:pt>
              <c:pt idx="126">
                <c:v>83.76</c:v>
              </c:pt>
              <c:pt idx="127">
                <c:v>86.39</c:v>
              </c:pt>
              <c:pt idx="128">
                <c:v>89.2</c:v>
              </c:pt>
              <c:pt idx="129">
                <c:v>90.98</c:v>
              </c:pt>
              <c:pt idx="130">
                <c:v>90.12</c:v>
              </c:pt>
              <c:pt idx="131">
                <c:v>90.31</c:v>
              </c:pt>
              <c:pt idx="132">
                <c:v>91.66</c:v>
              </c:pt>
              <c:pt idx="133">
                <c:v>92.85</c:v>
              </c:pt>
              <c:pt idx="134">
                <c:v>92.05</c:v>
              </c:pt>
              <c:pt idx="135">
                <c:v>92.91</c:v>
              </c:pt>
              <c:pt idx="136">
                <c:v>93.16</c:v>
              </c:pt>
              <c:pt idx="137">
                <c:v>93.86</c:v>
              </c:pt>
              <c:pt idx="138">
                <c:v>97.05</c:v>
              </c:pt>
              <c:pt idx="139">
                <c:v>94.16</c:v>
              </c:pt>
              <c:pt idx="140">
                <c:v>90.99</c:v>
              </c:pt>
              <c:pt idx="141">
                <c:v>93.02</c:v>
              </c:pt>
              <c:pt idx="142">
                <c:v>91.5</c:v>
              </c:pt>
              <c:pt idx="143">
                <c:v>93.19</c:v>
              </c:pt>
              <c:pt idx="144">
                <c:v>91.95</c:v>
              </c:pt>
              <c:pt idx="145">
                <c:v>91.95</c:v>
              </c:pt>
              <c:pt idx="146">
                <c:v>85.8</c:v>
              </c:pt>
              <c:pt idx="147">
                <c:v>85.98</c:v>
              </c:pt>
              <c:pt idx="148">
                <c:v>89.31</c:v>
              </c:pt>
              <c:pt idx="149">
                <c:v>91.41</c:v>
              </c:pt>
              <c:pt idx="150">
                <c:v>93.2</c:v>
              </c:pt>
              <c:pt idx="151">
                <c:v>93.42</c:v>
              </c:pt>
              <c:pt idx="152">
                <c:v>93.5</c:v>
              </c:pt>
              <c:pt idx="153">
                <c:v>92.94</c:v>
              </c:pt>
              <c:pt idx="154">
                <c:v>99.56</c:v>
              </c:pt>
              <c:pt idx="155">
                <c:v>103.48</c:v>
              </c:pt>
              <c:pt idx="156">
                <c:v>103.67</c:v>
              </c:pt>
              <c:pt idx="157">
                <c:v>108.36</c:v>
              </c:pt>
              <c:pt idx="158">
                <c:v>107.08</c:v>
              </c:pt>
              <c:pt idx="159">
                <c:v>105.08</c:v>
              </c:pt>
              <c:pt idx="160">
                <c:v>106.12</c:v>
              </c:pt>
              <c:pt idx="161">
                <c:v>103.09</c:v>
              </c:pt>
              <c:pt idx="162">
                <c:v>105.31</c:v>
              </c:pt>
              <c:pt idx="163">
                <c:v>104.42</c:v>
              </c:pt>
              <c:pt idx="164">
                <c:v>99.37</c:v>
              </c:pt>
              <c:pt idx="165">
                <c:v>98.86</c:v>
              </c:pt>
              <c:pt idx="166">
                <c:v>99.26</c:v>
              </c:pt>
              <c:pt idx="167">
                <c:v>98.36</c:v>
              </c:pt>
              <c:pt idx="168">
                <c:v>96.4</c:v>
              </c:pt>
              <c:pt idx="169">
                <c:v>95.8</c:v>
              </c:pt>
              <c:pt idx="170">
                <c:v>103</c:v>
              </c:pt>
              <c:pt idx="171">
                <c:v>103.57</c:v>
              </c:pt>
              <c:pt idx="172">
                <c:v>105.19</c:v>
              </c:pt>
              <c:pt idx="173">
                <c:v>103.08</c:v>
              </c:pt>
              <c:pt idx="174">
                <c:v>99.05</c:v>
              </c:pt>
              <c:pt idx="175">
                <c:v>99.2</c:v>
              </c:pt>
              <c:pt idx="176">
                <c:v>93.7</c:v>
              </c:pt>
              <c:pt idx="177">
                <c:v>91.5</c:v>
              </c:pt>
              <c:pt idx="178">
                <c:v>93.68</c:v>
              </c:pt>
              <c:pt idx="179">
                <c:v>93.2</c:v>
              </c:pt>
              <c:pt idx="180">
                <c:v>98.57</c:v>
              </c:pt>
              <c:pt idx="181">
                <c:v>99.99</c:v>
              </c:pt>
              <c:pt idx="182">
                <c:v>94.81</c:v>
              </c:pt>
              <c:pt idx="183">
                <c:v>96.99</c:v>
              </c:pt>
              <c:pt idx="184">
                <c:v>95.7</c:v>
              </c:pt>
              <c:pt idx="185">
                <c:v>93.8</c:v>
              </c:pt>
              <c:pt idx="186">
                <c:v>91.91</c:v>
              </c:pt>
              <c:pt idx="187">
                <c:v>88.23</c:v>
              </c:pt>
              <c:pt idx="188">
                <c:v>92.47</c:v>
              </c:pt>
              <c:pt idx="189">
                <c:v>95.82</c:v>
              </c:pt>
              <c:pt idx="190">
                <c:v>102.36</c:v>
              </c:pt>
              <c:pt idx="191">
                <c:v>98.59</c:v>
              </c:pt>
              <c:pt idx="192">
                <c:v>100.39</c:v>
              </c:pt>
              <c:pt idx="193">
                <c:v>102.87</c:v>
              </c:pt>
              <c:pt idx="194">
                <c:v>105.14</c:v>
              </c:pt>
              <c:pt idx="195">
                <c:v>102.99</c:v>
              </c:pt>
              <c:pt idx="196">
                <c:v>103.65</c:v>
              </c:pt>
              <c:pt idx="197">
                <c:v>101.86</c:v>
              </c:pt>
              <c:pt idx="198">
                <c:v>103.69</c:v>
              </c:pt>
              <c:pt idx="199">
                <c:v>105.1</c:v>
              </c:pt>
              <c:pt idx="200">
                <c:v>103.07</c:v>
              </c:pt>
              <c:pt idx="201">
                <c:v>99.9</c:v>
              </c:pt>
              <c:pt idx="202">
                <c:v>98.94</c:v>
              </c:pt>
              <c:pt idx="203">
                <c:v>102.2</c:v>
              </c:pt>
              <c:pt idx="204">
                <c:v>100.68</c:v>
              </c:pt>
              <c:pt idx="205">
                <c:v>101.17</c:v>
              </c:pt>
              <c:pt idx="206">
                <c:v>99.2</c:v>
              </c:pt>
              <c:pt idx="207">
                <c:v>101.17</c:v>
              </c:pt>
              <c:pt idx="208">
                <c:v>99.7</c:v>
              </c:pt>
              <c:pt idx="209">
                <c:v>94.7</c:v>
              </c:pt>
              <c:pt idx="210">
                <c:v>96.53</c:v>
              </c:pt>
              <c:pt idx="211">
                <c:v>96.65</c:v>
              </c:pt>
              <c:pt idx="212">
                <c:v>95</c:v>
              </c:pt>
              <c:pt idx="213">
                <c:v>91.16</c:v>
              </c:pt>
              <c:pt idx="214">
                <c:v>79.989999999999995</c:v>
              </c:pt>
              <c:pt idx="215">
                <c:v>71.75</c:v>
              </c:pt>
              <c:pt idx="216">
                <c:v>78.47</c:v>
              </c:pt>
              <c:pt idx="217">
                <c:v>81.47</c:v>
              </c:pt>
              <c:pt idx="218">
                <c:v>82.98</c:v>
              </c:pt>
              <c:pt idx="219">
                <c:v>79.75</c:v>
              </c:pt>
              <c:pt idx="220">
                <c:v>78.819999999999993</c:v>
              </c:pt>
              <c:pt idx="221">
                <c:v>69.91</c:v>
              </c:pt>
              <c:pt idx="222">
                <c:v>72.22</c:v>
              </c:pt>
              <c:pt idx="223">
                <c:v>78.8</c:v>
              </c:pt>
              <c:pt idx="224">
                <c:v>79.2</c:v>
              </c:pt>
              <c:pt idx="225">
                <c:v>85.83</c:v>
              </c:pt>
              <c:pt idx="226">
                <c:v>84.5</c:v>
              </c:pt>
              <c:pt idx="227">
                <c:v>89</c:v>
              </c:pt>
              <c:pt idx="228">
                <c:v>89</c:v>
              </c:pt>
              <c:pt idx="229">
                <c:v>84.16</c:v>
              </c:pt>
              <c:pt idx="230">
                <c:v>84.33</c:v>
              </c:pt>
              <c:pt idx="231">
                <c:v>84</c:v>
              </c:pt>
              <c:pt idx="232">
                <c:v>84.55</c:v>
              </c:pt>
              <c:pt idx="233">
                <c:v>80.27</c:v>
              </c:pt>
              <c:pt idx="234">
                <c:v>75.16</c:v>
              </c:pt>
              <c:pt idx="235">
                <c:v>72.37</c:v>
              </c:pt>
              <c:pt idx="236">
                <c:v>70.7</c:v>
              </c:pt>
              <c:pt idx="237">
                <c:v>75.05</c:v>
              </c:pt>
              <c:pt idx="238">
                <c:v>78.39</c:v>
              </c:pt>
              <c:pt idx="239">
                <c:v>73.209999999999994</c:v>
              </c:pt>
              <c:pt idx="240">
                <c:v>80.25</c:v>
              </c:pt>
              <c:pt idx="241">
                <c:v>76.650000000000006</c:v>
              </c:pt>
              <c:pt idx="242">
                <c:v>77.400000000000006</c:v>
              </c:pt>
              <c:pt idx="243">
                <c:v>77.599999999999994</c:v>
              </c:pt>
              <c:pt idx="244">
                <c:v>73.77</c:v>
              </c:pt>
              <c:pt idx="245">
                <c:v>73.5</c:v>
              </c:pt>
              <c:pt idx="246">
                <c:v>73.150000000000006</c:v>
              </c:pt>
              <c:pt idx="247">
                <c:v>72.489999999999995</c:v>
              </c:pt>
              <c:pt idx="248">
                <c:v>76.23</c:v>
              </c:pt>
              <c:pt idx="249">
                <c:v>75.69</c:v>
              </c:pt>
              <c:pt idx="250">
                <c:v>74.150000000000006</c:v>
              </c:pt>
              <c:pt idx="251">
                <c:v>74.39</c:v>
              </c:pt>
              <c:pt idx="252">
                <c:v>72.25</c:v>
              </c:pt>
              <c:pt idx="253">
                <c:v>68.599999999999994</c:v>
              </c:pt>
              <c:pt idx="254">
                <c:v>64.2</c:v>
              </c:pt>
              <c:pt idx="255">
                <c:v>61.44</c:v>
              </c:pt>
              <c:pt idx="256">
                <c:v>57.13</c:v>
              </c:pt>
              <c:pt idx="257">
                <c:v>54.9</c:v>
              </c:pt>
              <c:pt idx="258">
                <c:v>63.1</c:v>
              </c:pt>
              <c:pt idx="259">
                <c:v>61.99</c:v>
              </c:pt>
              <c:pt idx="260">
                <c:v>64.45</c:v>
              </c:pt>
              <c:pt idx="261">
                <c:v>61.5</c:v>
              </c:pt>
              <c:pt idx="262">
                <c:v>64.31</c:v>
              </c:pt>
              <c:pt idx="263">
                <c:v>70.599999999999994</c:v>
              </c:pt>
              <c:pt idx="264">
                <c:v>74.75</c:v>
              </c:pt>
              <c:pt idx="265">
                <c:v>75.91</c:v>
              </c:pt>
              <c:pt idx="266">
                <c:v>73.25</c:v>
              </c:pt>
              <c:pt idx="267">
                <c:v>67.87</c:v>
              </c:pt>
              <c:pt idx="268">
                <c:v>67</c:v>
              </c:pt>
              <c:pt idx="269">
                <c:v>61</c:v>
              </c:pt>
              <c:pt idx="270">
                <c:v>65.5</c:v>
              </c:pt>
              <c:pt idx="271">
                <c:v>71.5</c:v>
              </c:pt>
              <c:pt idx="272">
                <c:v>72.5</c:v>
              </c:pt>
              <c:pt idx="273">
                <c:v>75.75</c:v>
              </c:pt>
              <c:pt idx="274">
                <c:v>76.900000000000006</c:v>
              </c:pt>
              <c:pt idx="275">
                <c:v>75.5</c:v>
              </c:pt>
              <c:pt idx="276">
                <c:v>75.05</c:v>
              </c:pt>
              <c:pt idx="277">
                <c:v>74.349999999999994</c:v>
              </c:pt>
              <c:pt idx="278">
                <c:v>73.5</c:v>
              </c:pt>
              <c:pt idx="279">
                <c:v>70.61</c:v>
              </c:pt>
              <c:pt idx="280">
                <c:v>72.55</c:v>
              </c:pt>
              <c:pt idx="281">
                <c:v>71.56</c:v>
              </c:pt>
              <c:pt idx="282">
                <c:v>70.599999999999994</c:v>
              </c:pt>
              <c:pt idx="283">
                <c:v>70.67</c:v>
              </c:pt>
              <c:pt idx="284">
                <c:v>71.06</c:v>
              </c:pt>
              <c:pt idx="285">
                <c:v>75.52</c:v>
              </c:pt>
              <c:pt idx="286">
                <c:v>70.45</c:v>
              </c:pt>
              <c:pt idx="287">
                <c:v>72.3</c:v>
              </c:pt>
              <c:pt idx="288">
                <c:v>74.2</c:v>
              </c:pt>
              <c:pt idx="289">
                <c:v>74.430000000000007</c:v>
              </c:pt>
              <c:pt idx="290">
                <c:v>69.86</c:v>
              </c:pt>
              <c:pt idx="291">
                <c:v>74.819999999999993</c:v>
              </c:pt>
              <c:pt idx="292">
                <c:v>73.959999999999994</c:v>
              </c:pt>
              <c:pt idx="293">
                <c:v>74.099999999999994</c:v>
              </c:pt>
              <c:pt idx="294">
                <c:v>75.5</c:v>
              </c:pt>
              <c:pt idx="295">
                <c:v>74.97</c:v>
              </c:pt>
              <c:pt idx="296">
                <c:v>73.8</c:v>
              </c:pt>
              <c:pt idx="297">
                <c:v>85.77</c:v>
              </c:pt>
              <c:pt idx="298">
                <c:v>88.52</c:v>
              </c:pt>
              <c:pt idx="299">
                <c:v>90.45</c:v>
              </c:pt>
              <c:pt idx="300">
                <c:v>90.53</c:v>
              </c:pt>
              <c:pt idx="301">
                <c:v>94.09</c:v>
              </c:pt>
              <c:pt idx="302">
                <c:v>93.4</c:v>
              </c:pt>
              <c:pt idx="303">
                <c:v>107.3</c:v>
              </c:pt>
              <c:pt idx="304">
                <c:v>104.55</c:v>
              </c:pt>
              <c:pt idx="305">
                <c:v>103.05</c:v>
              </c:pt>
              <c:pt idx="306">
                <c:v>98.15</c:v>
              </c:pt>
              <c:pt idx="307">
                <c:v>98.81</c:v>
              </c:pt>
              <c:pt idx="308">
                <c:v>101.34</c:v>
              </c:pt>
              <c:pt idx="309">
                <c:v>101.26</c:v>
              </c:pt>
              <c:pt idx="310">
                <c:v>96.85</c:v>
              </c:pt>
              <c:pt idx="311">
                <c:v>87.27</c:v>
              </c:pt>
              <c:pt idx="312">
                <c:v>91.5</c:v>
              </c:pt>
              <c:pt idx="313">
                <c:v>96.5</c:v>
              </c:pt>
              <c:pt idx="314">
                <c:v>97.2</c:v>
              </c:pt>
              <c:pt idx="315">
                <c:v>94.85</c:v>
              </c:pt>
              <c:pt idx="316">
                <c:v>102.35</c:v>
              </c:pt>
              <c:pt idx="317">
                <c:v>106.24</c:v>
              </c:pt>
              <c:pt idx="318">
                <c:v>108.99</c:v>
              </c:pt>
              <c:pt idx="319">
                <c:v>109.26</c:v>
              </c:pt>
              <c:pt idx="320">
                <c:v>112.4</c:v>
              </c:pt>
              <c:pt idx="321">
                <c:v>109.1</c:v>
              </c:pt>
              <c:pt idx="322">
                <c:v>108.52</c:v>
              </c:pt>
              <c:pt idx="323">
                <c:v>112.92</c:v>
              </c:pt>
              <c:pt idx="324">
                <c:v>119.3</c:v>
              </c:pt>
              <c:pt idx="325">
                <c:v>121.25</c:v>
              </c:pt>
              <c:pt idx="326">
                <c:v>123.55</c:v>
              </c:pt>
              <c:pt idx="327">
                <c:v>120.64</c:v>
              </c:pt>
              <c:pt idx="328">
                <c:v>121.07</c:v>
              </c:pt>
              <c:pt idx="329">
                <c:v>121.9</c:v>
              </c:pt>
              <c:pt idx="330">
                <c:v>133.19999999999999</c:v>
              </c:pt>
              <c:pt idx="331">
                <c:v>131.59</c:v>
              </c:pt>
              <c:pt idx="332">
                <c:v>133.5</c:v>
              </c:pt>
              <c:pt idx="333">
                <c:v>128.69999999999999</c:v>
              </c:pt>
              <c:pt idx="334">
                <c:v>133.4</c:v>
              </c:pt>
              <c:pt idx="335">
                <c:v>133.85</c:v>
              </c:pt>
              <c:pt idx="336">
                <c:v>134.41</c:v>
              </c:pt>
              <c:pt idx="337">
                <c:v>138.12</c:v>
              </c:pt>
              <c:pt idx="338">
                <c:v>137.80000000000001</c:v>
              </c:pt>
              <c:pt idx="339">
                <c:v>139.15</c:v>
              </c:pt>
              <c:pt idx="340">
                <c:v>138.69</c:v>
              </c:pt>
              <c:pt idx="341">
                <c:v>139.44999999999999</c:v>
              </c:pt>
              <c:pt idx="342">
                <c:v>135.80000000000001</c:v>
              </c:pt>
              <c:pt idx="343">
                <c:v>145.25</c:v>
              </c:pt>
              <c:pt idx="344">
                <c:v>146.88</c:v>
              </c:pt>
              <c:pt idx="345">
                <c:v>151.6</c:v>
              </c:pt>
              <c:pt idx="346">
                <c:v>147</c:v>
              </c:pt>
              <c:pt idx="347">
                <c:v>151.5</c:v>
              </c:pt>
              <c:pt idx="348">
                <c:v>145.34</c:v>
              </c:pt>
              <c:pt idx="349">
                <c:v>148.74</c:v>
              </c:pt>
              <c:pt idx="350">
                <c:v>146.72999999999999</c:v>
              </c:pt>
              <c:pt idx="351">
                <c:v>148.41999999999999</c:v>
              </c:pt>
              <c:pt idx="352">
                <c:v>149.19999999999999</c:v>
              </c:pt>
              <c:pt idx="353">
                <c:v>142.75</c:v>
              </c:pt>
              <c:pt idx="354">
                <c:v>151.51</c:v>
              </c:pt>
              <c:pt idx="355">
                <c:v>150.05000000000001</c:v>
              </c:pt>
              <c:pt idx="356">
                <c:v>160.36000000000001</c:v>
              </c:pt>
              <c:pt idx="357">
                <c:v>159.4</c:v>
              </c:pt>
              <c:pt idx="358">
                <c:v>169.66</c:v>
              </c:pt>
              <c:pt idx="359">
                <c:v>173.9</c:v>
              </c:pt>
              <c:pt idx="360">
                <c:v>171.15</c:v>
              </c:pt>
              <c:pt idx="361">
                <c:v>173.25</c:v>
              </c:pt>
              <c:pt idx="362">
                <c:v>170.69</c:v>
              </c:pt>
              <c:pt idx="363">
                <c:v>164.9</c:v>
              </c:pt>
              <c:pt idx="364">
                <c:v>167.49</c:v>
              </c:pt>
              <c:pt idx="365">
                <c:v>178.92</c:v>
              </c:pt>
              <c:pt idx="366">
                <c:v>173.8</c:v>
              </c:pt>
              <c:pt idx="367">
                <c:v>165.5</c:v>
              </c:pt>
              <c:pt idx="368">
                <c:v>165.49</c:v>
              </c:pt>
              <c:pt idx="369">
                <c:v>165.51</c:v>
              </c:pt>
              <c:pt idx="370">
                <c:v>164.4</c:v>
              </c:pt>
              <c:pt idx="371">
                <c:v>157.5</c:v>
              </c:pt>
              <c:pt idx="372">
                <c:v>161.15</c:v>
              </c:pt>
              <c:pt idx="373">
                <c:v>164.52</c:v>
              </c:pt>
              <c:pt idx="374">
                <c:v>159.80000000000001</c:v>
              </c:pt>
              <c:pt idx="375">
                <c:v>161.49</c:v>
              </c:pt>
              <c:pt idx="376">
                <c:v>149.24</c:v>
              </c:pt>
              <c:pt idx="377">
                <c:v>159.59</c:v>
              </c:pt>
              <c:pt idx="378">
                <c:v>165.2</c:v>
              </c:pt>
              <c:pt idx="379">
                <c:v>165.8</c:v>
              </c:pt>
              <c:pt idx="380">
                <c:v>167.7</c:v>
              </c:pt>
              <c:pt idx="381">
                <c:v>168.87</c:v>
              </c:pt>
              <c:pt idx="382">
                <c:v>160.69999999999999</c:v>
              </c:pt>
              <c:pt idx="383">
                <c:v>157.13999999999999</c:v>
              </c:pt>
              <c:pt idx="384">
                <c:v>150.13</c:v>
              </c:pt>
              <c:pt idx="385">
                <c:v>141.63</c:v>
              </c:pt>
              <c:pt idx="386">
                <c:v>144.1</c:v>
              </c:pt>
              <c:pt idx="387">
                <c:v>145.59</c:v>
              </c:pt>
              <c:pt idx="388">
                <c:v>152.16</c:v>
              </c:pt>
              <c:pt idx="389">
                <c:v>161.4</c:v>
              </c:pt>
              <c:pt idx="390">
                <c:v>162.1</c:v>
              </c:pt>
              <c:pt idx="391">
                <c:v>165.4</c:v>
              </c:pt>
              <c:pt idx="392">
                <c:v>169.73</c:v>
              </c:pt>
              <c:pt idx="393">
                <c:v>172.05</c:v>
              </c:pt>
              <c:pt idx="394">
                <c:v>169.5</c:v>
              </c:pt>
              <c:pt idx="395">
                <c:v>180.51</c:v>
              </c:pt>
              <c:pt idx="396">
                <c:v>183.66</c:v>
              </c:pt>
              <c:pt idx="397">
                <c:v>185.89</c:v>
              </c:pt>
              <c:pt idx="398">
                <c:v>188.75</c:v>
              </c:pt>
              <c:pt idx="399">
                <c:v>187.55</c:v>
              </c:pt>
              <c:pt idx="400">
                <c:v>192.33</c:v>
              </c:pt>
              <c:pt idx="401">
                <c:v>194.16</c:v>
              </c:pt>
              <c:pt idx="402">
                <c:v>196.48</c:v>
              </c:pt>
              <c:pt idx="403">
                <c:v>192.97</c:v>
              </c:pt>
              <c:pt idx="404">
                <c:v>196.05</c:v>
              </c:pt>
              <c:pt idx="405">
                <c:v>193.8</c:v>
              </c:pt>
              <c:pt idx="406">
                <c:v>217.7</c:v>
              </c:pt>
              <c:pt idx="407">
                <c:v>225.65</c:v>
              </c:pt>
              <c:pt idx="408">
                <c:v>228</c:v>
              </c:pt>
              <c:pt idx="409">
                <c:v>221.5</c:v>
              </c:pt>
              <c:pt idx="410">
                <c:v>220.89</c:v>
              </c:pt>
              <c:pt idx="411">
                <c:v>226.53</c:v>
              </c:pt>
              <c:pt idx="412">
                <c:v>221.44</c:v>
              </c:pt>
              <c:pt idx="413">
                <c:v>225.2</c:v>
              </c:pt>
              <c:pt idx="414">
                <c:v>238.6</c:v>
              </c:pt>
              <c:pt idx="415">
                <c:v>237.75</c:v>
              </c:pt>
              <c:pt idx="416">
                <c:v>242.45</c:v>
              </c:pt>
              <c:pt idx="417">
                <c:v>247</c:v>
              </c:pt>
              <c:pt idx="418">
                <c:v>257.32</c:v>
              </c:pt>
              <c:pt idx="419">
                <c:v>250.11</c:v>
              </c:pt>
              <c:pt idx="420">
                <c:v>266.99</c:v>
              </c:pt>
              <c:pt idx="421">
                <c:v>277.49</c:v>
              </c:pt>
              <c:pt idx="422">
                <c:v>273</c:v>
              </c:pt>
              <c:pt idx="423">
                <c:v>274.60000000000002</c:v>
              </c:pt>
              <c:pt idx="424">
                <c:v>256.14999999999998</c:v>
              </c:pt>
              <c:pt idx="425">
                <c:v>262</c:v>
              </c:pt>
              <c:pt idx="426">
                <c:v>253.57</c:v>
              </c:pt>
              <c:pt idx="427">
                <c:v>256.76</c:v>
              </c:pt>
              <c:pt idx="428">
                <c:v>204.7</c:v>
              </c:pt>
              <c:pt idx="429">
                <c:v>215.36</c:v>
              </c:pt>
              <c:pt idx="430">
                <c:v>224.87</c:v>
              </c:pt>
              <c:pt idx="431">
                <c:v>228.55</c:v>
              </c:pt>
              <c:pt idx="432">
                <c:v>235.72</c:v>
              </c:pt>
              <c:pt idx="433">
                <c:v>222.2</c:v>
              </c:pt>
              <c:pt idx="434">
                <c:v>220</c:v>
              </c:pt>
              <c:pt idx="435">
                <c:v>220</c:v>
              </c:pt>
              <c:pt idx="436">
                <c:v>212.6</c:v>
              </c:pt>
              <c:pt idx="437">
                <c:v>209.36</c:v>
              </c:pt>
              <c:pt idx="438">
                <c:v>214.43</c:v>
              </c:pt>
              <c:pt idx="439">
                <c:v>218</c:v>
              </c:pt>
              <c:pt idx="440">
                <c:v>226.71</c:v>
              </c:pt>
              <c:pt idx="441">
                <c:v>229.85</c:v>
              </c:pt>
              <c:pt idx="442">
                <c:v>204.34</c:v>
              </c:pt>
              <c:pt idx="443">
                <c:v>208.9</c:v>
              </c:pt>
              <c:pt idx="444">
                <c:v>202.21</c:v>
              </c:pt>
              <c:pt idx="445">
                <c:v>186.15</c:v>
              </c:pt>
              <c:pt idx="446">
                <c:v>189.55</c:v>
              </c:pt>
              <c:pt idx="447">
                <c:v>180.39</c:v>
              </c:pt>
              <c:pt idx="448">
                <c:v>182</c:v>
              </c:pt>
              <c:pt idx="449">
                <c:v>174.9</c:v>
              </c:pt>
              <c:pt idx="450">
                <c:v>188.71</c:v>
              </c:pt>
              <c:pt idx="451">
                <c:v>193.44</c:v>
              </c:pt>
              <c:pt idx="452">
                <c:v>203.32</c:v>
              </c:pt>
              <c:pt idx="453">
                <c:v>187.2</c:v>
              </c:pt>
              <c:pt idx="454">
                <c:v>191.85</c:v>
              </c:pt>
              <c:pt idx="455">
                <c:v>183.8</c:v>
              </c:pt>
              <c:pt idx="456">
                <c:v>181</c:v>
              </c:pt>
              <c:pt idx="457">
                <c:v>192.6</c:v>
              </c:pt>
              <c:pt idx="458">
                <c:v>195.75</c:v>
              </c:pt>
              <c:pt idx="459">
                <c:v>199.26</c:v>
              </c:pt>
              <c:pt idx="460">
                <c:v>197.3</c:v>
              </c:pt>
              <c:pt idx="461">
                <c:v>194</c:v>
              </c:pt>
              <c:pt idx="462">
                <c:v>195.01</c:v>
              </c:pt>
              <c:pt idx="463">
                <c:v>184.93</c:v>
              </c:pt>
              <c:pt idx="464">
                <c:v>186.79</c:v>
              </c:pt>
              <c:pt idx="465">
                <c:v>186.34</c:v>
              </c:pt>
              <c:pt idx="466">
                <c:v>190.99</c:v>
              </c:pt>
              <c:pt idx="467">
                <c:v>196.8</c:v>
              </c:pt>
              <c:pt idx="468">
                <c:v>208.44</c:v>
              </c:pt>
              <c:pt idx="469">
                <c:v>212</c:v>
              </c:pt>
              <c:pt idx="470">
                <c:v>216.29</c:v>
              </c:pt>
              <c:pt idx="471">
                <c:v>210.43</c:v>
              </c:pt>
              <c:pt idx="472">
                <c:v>208</c:v>
              </c:pt>
              <c:pt idx="473">
                <c:v>205.25</c:v>
              </c:pt>
              <c:pt idx="474">
                <c:v>206.54</c:v>
              </c:pt>
              <c:pt idx="475">
                <c:v>203.95</c:v>
              </c:pt>
              <c:pt idx="476">
                <c:v>203.55</c:v>
              </c:pt>
              <c:pt idx="477">
                <c:v>207.7</c:v>
              </c:pt>
              <c:pt idx="478">
                <c:v>214.42</c:v>
              </c:pt>
              <c:pt idx="479">
                <c:v>227.5</c:v>
              </c:pt>
              <c:pt idx="480">
                <c:v>239.5</c:v>
              </c:pt>
              <c:pt idx="481">
                <c:v>232.6</c:v>
              </c:pt>
              <c:pt idx="482">
                <c:v>223.18</c:v>
              </c:pt>
              <c:pt idx="483">
                <c:v>232.52</c:v>
              </c:pt>
              <c:pt idx="484">
                <c:v>227</c:v>
              </c:pt>
              <c:pt idx="485">
                <c:v>226.94</c:v>
              </c:pt>
              <c:pt idx="486">
                <c:v>234.45</c:v>
              </c:pt>
              <c:pt idx="487">
                <c:v>233.24</c:v>
              </c:pt>
              <c:pt idx="488">
                <c:v>248.28</c:v>
              </c:pt>
              <c:pt idx="489">
                <c:v>238.8</c:v>
              </c:pt>
              <c:pt idx="490">
                <c:v>238.02</c:v>
              </c:pt>
              <c:pt idx="491">
                <c:v>238.55</c:v>
              </c:pt>
              <c:pt idx="492">
                <c:v>242.83</c:v>
              </c:pt>
              <c:pt idx="493">
                <c:v>237.02</c:v>
              </c:pt>
              <c:pt idx="494">
                <c:v>232.85</c:v>
              </c:pt>
              <c:pt idx="495">
                <c:v>230.55</c:v>
              </c:pt>
              <c:pt idx="496">
                <c:v>220.81</c:v>
              </c:pt>
              <c:pt idx="497">
                <c:v>220.67</c:v>
              </c:pt>
              <c:pt idx="498">
                <c:v>215.05</c:v>
              </c:pt>
              <c:pt idx="499">
                <c:v>219.5</c:v>
              </c:pt>
              <c:pt idx="500">
                <c:v>224.2</c:v>
              </c:pt>
            </c:numLit>
          </c:xVal>
          <c:yVal>
            <c:numLit>
              <c:formatCode>General</c:formatCode>
              <c:ptCount val="500"/>
              <c:pt idx="0">
                <c:v>-1.8895494906045585E-2</c:v>
              </c:pt>
              <c:pt idx="1">
                <c:v>2.1840671479878893E-2</c:v>
              </c:pt>
              <c:pt idx="2">
                <c:v>-6.2060727740822941E-2</c:v>
              </c:pt>
              <c:pt idx="3">
                <c:v>-3.7897723003008643E-2</c:v>
              </c:pt>
              <c:pt idx="4">
                <c:v>-1.0429195490538667E-2</c:v>
              </c:pt>
              <c:pt idx="5">
                <c:v>-3.6924500892931533E-2</c:v>
              </c:pt>
              <c:pt idx="6">
                <c:v>0.13353139262452274</c:v>
              </c:pt>
              <c:pt idx="7">
                <c:v>2.1555003561830155E-2</c:v>
              </c:pt>
              <c:pt idx="8">
                <c:v>-1.1968077818503176E-2</c:v>
              </c:pt>
              <c:pt idx="9">
                <c:v>-3.9856990046082785E-2</c:v>
              </c:pt>
              <c:pt idx="10">
                <c:v>4.1445913317613936E-2</c:v>
              </c:pt>
              <c:pt idx="11">
                <c:v>-1.4852323744166895E-2</c:v>
              </c:pt>
              <c:pt idx="12">
                <c:v>1.2653133338247358E-3</c:v>
              </c:pt>
              <c:pt idx="13">
                <c:v>-2.9988829165096931E-2</c:v>
              </c:pt>
              <c:pt idx="14">
                <c:v>-7.1432640919192103E-2</c:v>
              </c:pt>
              <c:pt idx="15">
                <c:v>-0.11088891587476279</c:v>
              </c:pt>
              <c:pt idx="16">
                <c:v>9.5891518838234546E-2</c:v>
              </c:pt>
              <c:pt idx="17">
                <c:v>-0.11092939620277509</c:v>
              </c:pt>
              <c:pt idx="18">
                <c:v>1.2903404835908461E-2</c:v>
              </c:pt>
              <c:pt idx="19">
                <c:v>7.1199718208969642E-4</c:v>
              </c:pt>
              <c:pt idx="20">
                <c:v>2.7241223937213732E-2</c:v>
              </c:pt>
              <c:pt idx="21">
                <c:v>0.10646808880164649</c:v>
              </c:pt>
              <c:pt idx="22">
                <c:v>-2.9060794263124023E-2</c:v>
              </c:pt>
              <c:pt idx="23">
                <c:v>-6.6523395681289621E-2</c:v>
              </c:pt>
              <c:pt idx="24">
                <c:v>6.2154893295218727E-2</c:v>
              </c:pt>
              <c:pt idx="25">
                <c:v>1.7993211779314677E-2</c:v>
              </c:pt>
              <c:pt idx="26">
                <c:v>4.8627546384108378E-2</c:v>
              </c:pt>
              <c:pt idx="27">
                <c:v>1.8500259095038274E-2</c:v>
              </c:pt>
              <c:pt idx="28">
                <c:v>-2.0671026951809779E-2</c:v>
              </c:pt>
              <c:pt idx="29">
                <c:v>-2.5927831273891755E-2</c:v>
              </c:pt>
              <c:pt idx="30">
                <c:v>-2.9421282271507643E-2</c:v>
              </c:pt>
              <c:pt idx="31">
                <c:v>-1.75059175136143E-2</c:v>
              </c:pt>
              <c:pt idx="32">
                <c:v>5.9363486398262388E-2</c:v>
              </c:pt>
              <c:pt idx="33">
                <c:v>1.9869808055635652E-2</c:v>
              </c:pt>
              <c:pt idx="34">
                <c:v>-1.4621733521779312E-2</c:v>
              </c:pt>
              <c:pt idx="35">
                <c:v>3.1866615890331573E-2</c:v>
              </c:pt>
              <c:pt idx="36">
                <c:v>4.9233634358943235E-2</c:v>
              </c:pt>
              <c:pt idx="37">
                <c:v>1.5702755973328486E-2</c:v>
              </c:pt>
              <c:pt idx="38">
                <c:v>2.2183065555058334E-2</c:v>
              </c:pt>
              <c:pt idx="39">
                <c:v>9.6459023967740087E-2</c:v>
              </c:pt>
              <c:pt idx="40">
                <c:v>-5.3134042157951811E-3</c:v>
              </c:pt>
              <c:pt idx="41">
                <c:v>1.8958840112708764E-2</c:v>
              </c:pt>
              <c:pt idx="42">
                <c:v>-5.4712799084820851E-2</c:v>
              </c:pt>
              <c:pt idx="43">
                <c:v>9.1603693986641588E-3</c:v>
              </c:pt>
              <c:pt idx="44">
                <c:v>2.6593589573447929E-2</c:v>
              </c:pt>
              <c:pt idx="45">
                <c:v>1.6341671944092973E-2</c:v>
              </c:pt>
              <c:pt idx="46">
                <c:v>1.8177947041696285E-2</c:v>
              </c:pt>
              <c:pt idx="47">
                <c:v>7.4067378775186654E-3</c:v>
              </c:pt>
              <c:pt idx="48">
                <c:v>5.00166191573026E-3</c:v>
              </c:pt>
              <c:pt idx="49">
                <c:v>-1.9486382474876329E-2</c:v>
              </c:pt>
              <c:pt idx="50">
                <c:v>2.8669355551102171E-2</c:v>
              </c:pt>
              <c:pt idx="51">
                <c:v>-1.5036464109765113E-2</c:v>
              </c:pt>
              <c:pt idx="52">
                <c:v>7.2645255557883814E-3</c:v>
              </c:pt>
              <c:pt idx="53">
                <c:v>-3.4232236293106233E-2</c:v>
              </c:pt>
              <c:pt idx="54">
                <c:v>-1.7268874978829452E-2</c:v>
              </c:pt>
              <c:pt idx="55">
                <c:v>-2.1797293877510171E-3</c:v>
              </c:pt>
              <c:pt idx="56">
                <c:v>-4.7723295983779224E-3</c:v>
              </c:pt>
              <c:pt idx="57">
                <c:v>1.1986868970287112E-2</c:v>
              </c:pt>
              <c:pt idx="58">
                <c:v>-2.7959884245162492E-2</c:v>
              </c:pt>
              <c:pt idx="59">
                <c:v>1.4177503570556915E-2</c:v>
              </c:pt>
              <c:pt idx="60">
                <c:v>6.5499022168797438E-2</c:v>
              </c:pt>
              <c:pt idx="61">
                <c:v>1.6507840322303124E-2</c:v>
              </c:pt>
              <c:pt idx="62">
                <c:v>3.4891229961360182E-3</c:v>
              </c:pt>
              <c:pt idx="63">
                <c:v>-2.9580800650326644E-2</c:v>
              </c:pt>
              <c:pt idx="64">
                <c:v>-1.9062719826353991E-2</c:v>
              </c:pt>
              <c:pt idx="65">
                <c:v>-3.8451186374252266E-2</c:v>
              </c:pt>
              <c:pt idx="66">
                <c:v>-1.8163970627671944E-2</c:v>
              </c:pt>
              <c:pt idx="67">
                <c:v>-2.1407827126926904E-3</c:v>
              </c:pt>
              <c:pt idx="68">
                <c:v>-4.1570650377723339E-2</c:v>
              </c:pt>
              <c:pt idx="69">
                <c:v>3.2446593027275483E-2</c:v>
              </c:pt>
              <c:pt idx="70">
                <c:v>-2.1653979538504231E-2</c:v>
              </c:pt>
              <c:pt idx="71">
                <c:v>2.6277671310345418E-2</c:v>
              </c:pt>
              <c:pt idx="72">
                <c:v>-2.3020510563633856E-2</c:v>
              </c:pt>
              <c:pt idx="73">
                <c:v>1.8911619317962369E-2</c:v>
              </c:pt>
              <c:pt idx="74">
                <c:v>7.2930895581416522E-2</c:v>
              </c:pt>
              <c:pt idx="75">
                <c:v>7.341406858367705E-3</c:v>
              </c:pt>
              <c:pt idx="76">
                <c:v>1.8032558390901343E-3</c:v>
              </c:pt>
              <c:pt idx="77">
                <c:v>-3.5321629985901382E-2</c:v>
              </c:pt>
              <c:pt idx="78">
                <c:v>-4.9127979371732522E-4</c:v>
              </c:pt>
              <c:pt idx="79">
                <c:v>-5.9734354831051384E-2</c:v>
              </c:pt>
              <c:pt idx="80">
                <c:v>-0.11426809354893841</c:v>
              </c:pt>
              <c:pt idx="81">
                <c:v>-8.18572183999553E-2</c:v>
              </c:pt>
              <c:pt idx="82">
                <c:v>-1.2646269324076975E-2</c:v>
              </c:pt>
              <c:pt idx="83">
                <c:v>5.7572548696743553E-2</c:v>
              </c:pt>
              <c:pt idx="84">
                <c:v>9.6619109117366264E-3</c:v>
              </c:pt>
              <c:pt idx="85">
                <c:v>-2.0767034495034586E-2</c:v>
              </c:pt>
              <c:pt idx="86">
                <c:v>-0.15212793863067997</c:v>
              </c:pt>
              <c:pt idx="87">
                <c:v>6.4089089265575439E-3</c:v>
              </c:pt>
              <c:pt idx="88">
                <c:v>-3.2023506637505861E-2</c:v>
              </c:pt>
              <c:pt idx="89">
                <c:v>0.1682485990548539</c:v>
              </c:pt>
              <c:pt idx="90">
                <c:v>1.4512614813670055E-2</c:v>
              </c:pt>
              <c:pt idx="91">
                <c:v>4.1847109935500448E-2</c:v>
              </c:pt>
              <c:pt idx="92">
                <c:v>-5.4132276730078033E-2</c:v>
              </c:pt>
              <c:pt idx="93">
                <c:v>-1.2368585373963015E-3</c:v>
              </c:pt>
              <c:pt idx="94">
                <c:v>-9.5754011480950751E-3</c:v>
              </c:pt>
              <c:pt idx="95">
                <c:v>-1.8029864943794216E-2</c:v>
              </c:pt>
              <c:pt idx="96">
                <c:v>0.12986692584564885</c:v>
              </c:pt>
              <c:pt idx="97">
                <c:v>-8.435366247853171E-2</c:v>
              </c:pt>
              <c:pt idx="98">
                <c:v>-2.0138205113258145E-2</c:v>
              </c:pt>
              <c:pt idx="99">
                <c:v>-7.7201230151384692E-3</c:v>
              </c:pt>
              <c:pt idx="100">
                <c:v>-7.5282664207909633E-3</c:v>
              </c:pt>
              <c:pt idx="101">
                <c:v>4.6748979574072536E-2</c:v>
              </c:pt>
              <c:pt idx="102">
                <c:v>4.7961722634930481E-3</c:v>
              </c:pt>
              <c:pt idx="103">
                <c:v>1.8135979805309788E-2</c:v>
              </c:pt>
              <c:pt idx="104">
                <c:v>6.4479785711282211E-2</c:v>
              </c:pt>
              <c:pt idx="105">
                <c:v>4.0152166711458825E-2</c:v>
              </c:pt>
              <c:pt idx="106">
                <c:v>-6.1551717198575773E-3</c:v>
              </c:pt>
              <c:pt idx="107">
                <c:v>2.9577405142977575E-2</c:v>
              </c:pt>
              <c:pt idx="108">
                <c:v>2.3088164191450211E-2</c:v>
              </c:pt>
              <c:pt idx="109">
                <c:v>2.5721685211104628E-2</c:v>
              </c:pt>
              <c:pt idx="110">
                <c:v>-2.018262074438848E-2</c:v>
              </c:pt>
              <c:pt idx="111">
                <c:v>6.1076535294777301E-3</c:v>
              </c:pt>
              <c:pt idx="112">
                <c:v>-2.6091074510423695E-2</c:v>
              </c:pt>
              <c:pt idx="113">
                <c:v>-2.8475372969611001E-2</c:v>
              </c:pt>
              <c:pt idx="114">
                <c:v>8.1890221406881736E-3</c:v>
              </c:pt>
              <c:pt idx="115">
                <c:v>-1.5383297774715921E-2</c:v>
              </c:pt>
              <c:pt idx="116">
                <c:v>8.6690467851324726E-3</c:v>
              </c:pt>
              <c:pt idx="117">
                <c:v>-1.1114165741066273E-2</c:v>
              </c:pt>
              <c:pt idx="118">
                <c:v>-3.8297243993015151E-2</c:v>
              </c:pt>
              <c:pt idx="119">
                <c:v>6.2841285021404403E-3</c:v>
              </c:pt>
              <c:pt idx="120">
                <c:v>-0.15160784823217721</c:v>
              </c:pt>
              <c:pt idx="121">
                <c:v>2.1258550792874864E-2</c:v>
              </c:pt>
              <c:pt idx="122">
                <c:v>-1.2726184479816105E-2</c:v>
              </c:pt>
              <c:pt idx="123">
                <c:v>3.3910005439930835E-2</c:v>
              </c:pt>
              <c:pt idx="124">
                <c:v>3.3272114429001576E-2</c:v>
              </c:pt>
              <c:pt idx="125">
                <c:v>-6.900681756132343E-3</c:v>
              </c:pt>
              <c:pt idx="126">
                <c:v>3.0916361808511539E-2</c:v>
              </c:pt>
              <c:pt idx="127">
                <c:v>3.2009111215170805E-2</c:v>
              </c:pt>
              <c:pt idx="128">
                <c:v>1.9758662555894091E-2</c:v>
              </c:pt>
              <c:pt idx="129">
                <c:v>-9.4975865778144097E-3</c:v>
              </c:pt>
              <c:pt idx="130">
                <c:v>2.1060806986641367E-3</c:v>
              </c:pt>
              <c:pt idx="131">
                <c:v>1.4837882818270032E-2</c:v>
              </c:pt>
              <c:pt idx="132">
                <c:v>1.2899208717737309E-2</c:v>
              </c:pt>
              <c:pt idx="133">
                <c:v>-8.653380119628018E-3</c:v>
              </c:pt>
              <c:pt idx="134">
                <c:v>9.2993749741339116E-3</c:v>
              </c:pt>
              <c:pt idx="135">
                <c:v>2.6871623629194374E-3</c:v>
              </c:pt>
              <c:pt idx="136">
                <c:v>7.4858653501310712E-3</c:v>
              </c:pt>
              <c:pt idx="137">
                <c:v>3.3421999248748335E-2</c:v>
              </c:pt>
              <c:pt idx="138">
                <c:v>-3.02308466629988E-2</c:v>
              </c:pt>
              <c:pt idx="139">
                <c:v>-3.4245852583421055E-2</c:v>
              </c:pt>
              <c:pt idx="140">
                <c:v>2.2064913427350952E-2</c:v>
              </c:pt>
              <c:pt idx="141">
                <c:v>-1.6475551514474773E-2</c:v>
              </c:pt>
              <c:pt idx="142">
                <c:v>1.8301447516088309E-2</c:v>
              </c:pt>
              <c:pt idx="143">
                <c:v>-1.3395468747233963E-2</c:v>
              </c:pt>
              <c:pt idx="144">
                <c:v>0</c:v>
              </c:pt>
              <c:pt idx="145">
                <c:v>-6.9225944556413843E-2</c:v>
              </c:pt>
              <c:pt idx="146">
                <c:v>2.0957045742191482E-3</c:v>
              </c:pt>
              <c:pt idx="147">
                <c:v>3.7998752627658838E-2</c:v>
              </c:pt>
              <c:pt idx="148">
                <c:v>2.3241417969932954E-2</c:v>
              </c:pt>
              <c:pt idx="149">
                <c:v>1.9392840025818536E-2</c:v>
              </c:pt>
              <c:pt idx="150">
                <c:v>2.3577333824160718E-3</c:v>
              </c:pt>
              <c:pt idx="151">
                <c:v>8.5598122067942484E-4</c:v>
              </c:pt>
              <c:pt idx="152">
                <c:v>-6.0073126378092923E-3</c:v>
              </c:pt>
              <c:pt idx="153">
                <c:v>6.8806353842559176E-2</c:v>
              </c:pt>
              <c:pt idx="154">
                <c:v>3.8617879818437117E-2</c:v>
              </c:pt>
              <c:pt idx="155">
                <c:v>1.8344200171922509E-3</c:v>
              </c:pt>
              <c:pt idx="156">
                <c:v>4.4246239881873706E-2</c:v>
              </c:pt>
              <c:pt idx="157">
                <c:v>-1.1882798564742281E-2</c:v>
              </c:pt>
              <c:pt idx="158">
                <c:v>-1.8854253834812873E-2</c:v>
              </c:pt>
              <c:pt idx="159">
                <c:v>9.8485644521995042E-3</c:v>
              </c:pt>
              <c:pt idx="160">
                <c:v>-2.8968136161245717E-2</c:v>
              </c:pt>
              <c:pt idx="161">
                <c:v>2.1305988284212596E-2</c:v>
              </c:pt>
              <c:pt idx="162">
                <c:v>-8.4871534100994239E-3</c:v>
              </c:pt>
              <c:pt idx="163">
                <c:v>-4.9570970739134523E-2</c:v>
              </c:pt>
              <c:pt idx="164">
                <c:v>-5.1455493644585459E-3</c:v>
              </c:pt>
              <c:pt idx="165">
                <c:v>4.0379622804813664E-3</c:v>
              </c:pt>
              <c:pt idx="166">
                <c:v>-9.1084528113025698E-3</c:v>
              </c:pt>
              <c:pt idx="167">
                <c:v>-2.0128015731492255E-2</c:v>
              </c:pt>
              <c:pt idx="168">
                <c:v>-6.2435166396852537E-3</c:v>
              </c:pt>
              <c:pt idx="169">
                <c:v>7.246630325282144E-2</c:v>
              </c:pt>
              <c:pt idx="170">
                <c:v>5.5187243711518619E-3</c:v>
              </c:pt>
              <c:pt idx="171">
                <c:v>1.5520526150394787E-2</c:v>
              </c:pt>
              <c:pt idx="172">
                <c:v>-2.0262852967018574E-2</c:v>
              </c:pt>
              <c:pt idx="173">
                <c:v>-3.9880612639604074E-2</c:v>
              </c:pt>
              <c:pt idx="174">
                <c:v>1.5132411462674966E-3</c:v>
              </c:pt>
              <c:pt idx="175">
                <c:v>-5.703982504645122E-2</c:v>
              </c:pt>
              <c:pt idx="176">
                <c:v>-2.3759216962900176E-2</c:v>
              </c:pt>
              <c:pt idx="177">
                <c:v>2.3545747007985618E-2</c:v>
              </c:pt>
              <c:pt idx="178">
                <c:v>-5.1369975979156379E-3</c:v>
              </c:pt>
              <c:pt idx="179">
                <c:v>5.6019233985801442E-2</c:v>
              </c:pt>
              <c:pt idx="180">
                <c:v>1.4303225310410284E-2</c:v>
              </c:pt>
              <c:pt idx="181">
                <c:v>-5.3195292057889532E-2</c:v>
              </c:pt>
              <c:pt idx="182">
                <c:v>2.2732991475582942E-2</c:v>
              </c:pt>
              <c:pt idx="183">
                <c:v>-1.3389581946542606E-2</c:v>
              </c:pt>
              <c:pt idx="184">
                <c:v>-2.0053442446729797E-2</c:v>
              </c:pt>
              <c:pt idx="185">
                <c:v>-2.0355018642160161E-2</c:v>
              </c:pt>
              <c:pt idx="186">
                <c:v>-4.0862796136004853E-2</c:v>
              </c:pt>
              <c:pt idx="187">
                <c:v>4.6937226355533213E-2</c:v>
              </c:pt>
              <c:pt idx="188">
                <c:v>3.5587163865429261E-2</c:v>
              </c:pt>
              <c:pt idx="189">
                <c:v>6.6024579836612141E-2</c:v>
              </c:pt>
              <c:pt idx="190">
                <c:v>-3.7526174704638038E-2</c:v>
              </c:pt>
              <c:pt idx="191">
                <c:v>1.8092764116484972E-2</c:v>
              </c:pt>
              <c:pt idx="192">
                <c:v>2.4403454439503314E-2</c:v>
              </c:pt>
              <c:pt idx="193">
                <c:v>2.1826740248363841E-2</c:v>
              </c:pt>
              <c:pt idx="194">
                <c:v>-2.0660899253591936E-2</c:v>
              </c:pt>
              <c:pt idx="195">
                <c:v>6.3879427440785008E-3</c:v>
              </c:pt>
              <c:pt idx="196">
                <c:v>-1.7420517425330573E-2</c:v>
              </c:pt>
              <c:pt idx="197">
                <c:v>1.7806357113728133E-2</c:v>
              </c:pt>
              <c:pt idx="198">
                <c:v>1.3506599312719025E-2</c:v>
              </c:pt>
              <c:pt idx="199">
                <c:v>-1.9503908834204609E-2</c:v>
              </c:pt>
              <c:pt idx="200">
                <c:v>-3.123868339419289E-2</c:v>
              </c:pt>
              <c:pt idx="201">
                <c:v>-9.6560798549454319E-3</c:v>
              </c:pt>
              <c:pt idx="202">
                <c:v>3.2418071970041318E-2</c:v>
              </c:pt>
              <c:pt idx="203">
                <c:v>-1.4984507502489031E-2</c:v>
              </c:pt>
              <c:pt idx="204">
                <c:v>4.8550999506842274E-3</c:v>
              </c:pt>
              <c:pt idx="205">
                <c:v>-1.9664255926971741E-2</c:v>
              </c:pt>
              <c:pt idx="206">
                <c:v>1.9664255926971741E-2</c:v>
              </c:pt>
              <c:pt idx="207">
                <c:v>-1.4636593250006769E-2</c:v>
              </c:pt>
              <c:pt idx="208">
                <c:v>-5.1451676775760014E-2</c:v>
              </c:pt>
              <c:pt idx="209">
                <c:v>1.9139840668491281E-2</c:v>
              </c:pt>
              <c:pt idx="210">
                <c:v>1.2423647938160087E-3</c:v>
              </c:pt>
              <c:pt idx="211">
                <c:v>-1.721931405379884E-2</c:v>
              </c:pt>
              <c:pt idx="212">
                <c:v>-4.1260687223057424E-2</c:v>
              </c:pt>
              <c:pt idx="213">
                <c:v>-0.13071457751675286</c:v>
              </c:pt>
              <c:pt idx="214">
                <c:v>-0.10871377222099987</c:v>
              </c:pt>
              <c:pt idx="215">
                <c:v>8.952853149965101E-2</c:v>
              </c:pt>
              <c:pt idx="216">
                <c:v>3.7518468183169063E-2</c:v>
              </c:pt>
              <c:pt idx="217">
                <c:v>1.8364760582171513E-2</c:v>
              </c:pt>
              <c:pt idx="218">
                <c:v>-3.9702873239768621E-2</c:v>
              </c:pt>
              <c:pt idx="219">
                <c:v>-1.1729969898095938E-2</c:v>
              </c:pt>
              <c:pt idx="220">
                <c:v>-0.11995807124296398</c:v>
              </c:pt>
              <c:pt idx="221">
                <c:v>3.2508315325418202E-2</c:v>
              </c:pt>
              <c:pt idx="222">
                <c:v>8.7195981014521529E-2</c:v>
              </c:pt>
              <c:pt idx="223">
                <c:v>5.0633019565466952E-3</c:v>
              </c:pt>
              <c:pt idx="224">
                <c:v>8.039229690974814E-2</c:v>
              </c:pt>
              <c:pt idx="225">
                <c:v>-1.561706136700014E-2</c:v>
              </c:pt>
              <c:pt idx="226">
                <c:v>5.1884835369011562E-2</c:v>
              </c:pt>
              <c:pt idx="227">
                <c:v>0</c:v>
              </c:pt>
              <c:pt idx="228">
                <c:v>-5.5916620742739731E-2</c:v>
              </c:pt>
              <c:pt idx="229">
                <c:v>2.0179245971503335E-3</c:v>
              </c:pt>
              <c:pt idx="230">
                <c:v>-3.9208747432368796E-3</c:v>
              </c:pt>
              <c:pt idx="231">
                <c:v>6.5262765012761292E-3</c:v>
              </c:pt>
              <c:pt idx="232">
                <c:v>-5.1947123201103729E-2</c:v>
              </c:pt>
              <c:pt idx="233">
                <c:v>-6.5776777598220981E-2</c:v>
              </c:pt>
              <c:pt idx="234">
                <c:v>-3.7827325667228351E-2</c:v>
              </c:pt>
              <c:pt idx="235">
                <c:v>-2.3346275975509201E-2</c:v>
              </c:pt>
              <c:pt idx="236">
                <c:v>5.9708985176944118E-2</c:v>
              </c:pt>
              <c:pt idx="237">
                <c:v>4.3541810121159763E-2</c:v>
              </c:pt>
              <c:pt idx="238">
                <c:v>-6.8364344542080069E-2</c:v>
              </c:pt>
              <c:pt idx="239">
                <c:v>9.1814738351573943E-2</c:v>
              </c:pt>
              <c:pt idx="240">
                <c:v>-4.5897156692301877E-2</c:v>
              </c:pt>
              <c:pt idx="241">
                <c:v>9.7371752778583343E-3</c:v>
              </c:pt>
              <c:pt idx="242">
                <c:v>2.5806465934916645E-3</c:v>
              </c:pt>
              <c:pt idx="243">
                <c:v>-5.0615282292961972E-2</c:v>
              </c:pt>
              <c:pt idx="244">
                <c:v>-3.6667386774205113E-3</c:v>
              </c:pt>
              <c:pt idx="245">
                <c:v>-4.7732787526575393E-3</c:v>
              </c:pt>
              <c:pt idx="246">
                <c:v>-9.0635061533470562E-3</c:v>
              </c:pt>
              <c:pt idx="247">
                <c:v>5.030646468739608E-2</c:v>
              </c:pt>
              <c:pt idx="248">
                <c:v>-7.1090346791065073E-3</c:v>
              </c:pt>
              <c:pt idx="249">
                <c:v>-2.0555982737134215E-2</c:v>
              </c:pt>
              <c:pt idx="250">
                <c:v>3.2314556193089317E-3</c:v>
              </c:pt>
              <c:pt idx="251">
                <c:v>-2.9189197210708784E-2</c:v>
              </c:pt>
              <c:pt idx="252">
                <c:v>-5.1839792260701678E-2</c:v>
              </c:pt>
              <c:pt idx="253">
                <c:v>-6.6289324035924579E-2</c:v>
              </c:pt>
              <c:pt idx="254">
                <c:v>-4.3942121856498595E-2</c:v>
              </c:pt>
              <c:pt idx="255">
                <c:v>-7.2731716103045407E-2</c:v>
              </c:pt>
              <c:pt idx="256">
                <c:v>-3.9816024220886703E-2</c:v>
              </c:pt>
              <c:pt idx="257">
                <c:v>0.13920742103168315</c:v>
              </c:pt>
              <c:pt idx="258">
                <c:v>-1.7747687833339576E-2</c:v>
              </c:pt>
              <c:pt idx="259">
                <c:v>3.8916647671368487E-2</c:v>
              </c:pt>
              <c:pt idx="260">
                <c:v>-4.6852554572724081E-2</c:v>
              </c:pt>
              <c:pt idx="261">
                <c:v>4.4677965334299685E-2</c:v>
              </c:pt>
              <c:pt idx="262">
                <c:v>9.3315004352423792E-2</c:v>
              </c:pt>
              <c:pt idx="263">
                <c:v>5.7119067771600029E-2</c:v>
              </c:pt>
              <c:pt idx="264">
                <c:v>1.5399215757880391E-2</c:v>
              </c:pt>
              <c:pt idx="265">
                <c:v>-3.5670180131499585E-2</c:v>
              </c:pt>
              <c:pt idx="266">
                <c:v>-7.6284137181509948E-2</c:v>
              </c:pt>
              <c:pt idx="267">
                <c:v>-1.2901491324701198E-2</c:v>
              </c:pt>
              <c:pt idx="268">
                <c:v>-9.381875521765437E-2</c:v>
              </c:pt>
              <c:pt idx="269">
                <c:v>7.1176278467895315E-2</c:v>
              </c:pt>
              <c:pt idx="270">
                <c:v>8.7647307058754897E-2</c:v>
              </c:pt>
              <c:pt idx="271">
                <c:v>1.3889112160667239E-2</c:v>
              </c:pt>
              <c:pt idx="272">
                <c:v>4.3851882528850084E-2</c:v>
              </c:pt>
              <c:pt idx="273">
                <c:v>1.5067432122119584E-2</c:v>
              </c:pt>
              <c:pt idx="274">
                <c:v>-1.8373220256619582E-2</c:v>
              </c:pt>
              <c:pt idx="275">
                <c:v>-5.9780981755075402E-3</c:v>
              </c:pt>
              <c:pt idx="276">
                <c:v>-9.3708851733076415E-3</c:v>
              </c:pt>
              <c:pt idx="277">
                <c:v>-1.1498266687373082E-2</c:v>
              </c:pt>
              <c:pt idx="278">
                <c:v>-4.011362869053503E-2</c:v>
              </c:pt>
              <c:pt idx="279">
                <c:v>2.7104201801940953E-2</c:v>
              </c:pt>
              <c:pt idx="280">
                <c:v>-1.3739720689677881E-2</c:v>
              </c:pt>
              <c:pt idx="281">
                <c:v>-1.3506114141322634E-2</c:v>
              </c:pt>
              <c:pt idx="282">
                <c:v>9.9101020356684444E-4</c:v>
              </c:pt>
              <c:pt idx="283">
                <c:v>5.5034358901178138E-3</c:v>
              </c:pt>
              <c:pt idx="284">
                <c:v>6.0872931244364104E-2</c:v>
              </c:pt>
              <c:pt idx="285">
                <c:v>-6.9494283492555375E-2</c:v>
              </c:pt>
              <c:pt idx="286">
                <c:v>2.5920890820029463E-2</c:v>
              </c:pt>
              <c:pt idx="287">
                <c:v>2.5940021008615588E-2</c:v>
              </c:pt>
              <c:pt idx="288">
                <c:v>3.0949361984848878E-3</c:v>
              </c:pt>
              <c:pt idx="289">
                <c:v>-6.3365846993133523E-2</c:v>
              </c:pt>
              <c:pt idx="290">
                <c:v>6.8591989541314291E-2</c:v>
              </c:pt>
              <c:pt idx="291">
                <c:v>-1.1560822401076365E-2</c:v>
              </c:pt>
              <c:pt idx="292">
                <c:v>1.8911257831177863E-3</c:v>
              </c:pt>
              <c:pt idx="293">
                <c:v>1.8717123952937342E-2</c:v>
              </c:pt>
              <c:pt idx="294">
                <c:v>-7.0446227400084993E-3</c:v>
              </c:pt>
              <c:pt idx="295">
                <c:v>-1.5729301908543825E-2</c:v>
              </c:pt>
              <c:pt idx="296">
                <c:v>0.15031056339590343</c:v>
              </c:pt>
              <c:pt idx="297">
                <c:v>3.1559220180518821E-2</c:v>
              </c:pt>
              <c:pt idx="298">
                <c:v>2.1568696658455622E-2</c:v>
              </c:pt>
              <c:pt idx="299">
                <c:v>8.840756460442023E-4</c:v>
              </c:pt>
              <c:pt idx="300">
                <c:v>3.8570483531326083E-2</c:v>
              </c:pt>
              <c:pt idx="301">
                <c:v>-7.3604257838777443E-3</c:v>
              </c:pt>
              <c:pt idx="302">
                <c:v>0.13873730440185561</c:v>
              </c:pt>
              <c:pt idx="303">
                <c:v>-2.5963223762009768E-2</c:v>
              </c:pt>
              <c:pt idx="304">
                <c:v>-1.4451118538175045E-2</c:v>
              </c:pt>
              <c:pt idx="305">
                <c:v>-4.8717386613997604E-2</c:v>
              </c:pt>
              <c:pt idx="306">
                <c:v>6.7018934844016442E-3</c:v>
              </c:pt>
              <c:pt idx="307">
                <c:v>2.5282385840891486E-2</c:v>
              </c:pt>
              <c:pt idx="308">
                <c:v>-7.8973350600008985E-4</c:v>
              </c:pt>
              <c:pt idx="309">
                <c:v>-4.4528076688758134E-2</c:v>
              </c:pt>
              <c:pt idx="310">
                <c:v>-0.10415662867778508</c:v>
              </c:pt>
              <c:pt idx="311">
                <c:v>4.7332211106255961E-2</c:v>
              </c:pt>
              <c:pt idx="312">
                <c:v>5.3204036063464244E-2</c:v>
              </c:pt>
              <c:pt idx="313">
                <c:v>7.227703121452933E-3</c:v>
              </c:pt>
              <c:pt idx="314">
                <c:v>-2.4474015085369949E-2</c:v>
              </c:pt>
              <c:pt idx="315">
                <c:v>7.6101615726275718E-2</c:v>
              </c:pt>
              <c:pt idx="316">
                <c:v>3.7302373620824447E-2</c:v>
              </c:pt>
              <c:pt idx="317">
                <c:v>2.5555449173096711E-2</c:v>
              </c:pt>
              <c:pt idx="318">
                <c:v>2.4742280663518912E-3</c:v>
              </c:pt>
              <c:pt idx="319">
                <c:v>2.8333574492019231E-2</c:v>
              </c:pt>
              <c:pt idx="320">
                <c:v>-2.9799044620566484E-2</c:v>
              </c:pt>
              <c:pt idx="321">
                <c:v>-5.3304050482934073E-3</c:v>
              </c:pt>
              <c:pt idx="322">
                <c:v>3.9745115594556957E-2</c:v>
              </c:pt>
              <c:pt idx="323">
                <c:v>5.4961725718581711E-2</c:v>
              </c:pt>
              <c:pt idx="324">
                <c:v>1.6213200713722564E-2</c:v>
              </c:pt>
              <c:pt idx="325">
                <c:v>1.8791402617026165E-2</c:v>
              </c:pt>
              <c:pt idx="326">
                <c:v>-2.3835028174972628E-2</c:v>
              </c:pt>
              <c:pt idx="327">
                <c:v>3.5579864600023825E-3</c:v>
              </c:pt>
              <c:pt idx="328">
                <c:v>6.8321457675777353E-3</c:v>
              </c:pt>
              <c:pt idx="329">
                <c:v>8.8650721619062622E-2</c:v>
              </c:pt>
              <c:pt idx="330">
                <c:v>-1.216072994423989E-2</c:v>
              </c:pt>
              <c:pt idx="331">
                <c:v>1.4410449678255333E-2</c:v>
              </c:pt>
              <c:pt idx="332">
                <c:v>-3.6617363238223177E-2</c:v>
              </c:pt>
              <c:pt idx="333">
                <c:v>3.5868018879442687E-2</c:v>
              </c:pt>
              <c:pt idx="334">
                <c:v>3.3676364848380658E-3</c:v>
              </c:pt>
              <c:pt idx="335">
                <c:v>4.1750601166947732E-3</c:v>
              </c:pt>
              <c:pt idx="336">
                <c:v>2.7228042438735223E-2</c:v>
              </c:pt>
              <c:pt idx="337">
                <c:v>-2.3195139422336197E-3</c:v>
              </c:pt>
              <c:pt idx="338">
                <c:v>9.7491293923415157E-3</c:v>
              </c:pt>
              <c:pt idx="339">
                <c:v>-3.31126130365611E-3</c:v>
              </c:pt>
              <c:pt idx="340">
                <c:v>5.4648874052540819E-3</c:v>
              </c:pt>
              <c:pt idx="341">
                <c:v>-2.6522898948901918E-2</c:v>
              </c:pt>
              <c:pt idx="342">
                <c:v>6.7273180607425154E-2</c:v>
              </c:pt>
              <c:pt idx="343">
                <c:v>1.1159531140159551E-2</c:v>
              </c:pt>
              <c:pt idx="344">
                <c:v>3.1629546336090719E-2</c:v>
              </c:pt>
              <c:pt idx="345">
                <c:v>-3.0812886429535169E-2</c:v>
              </c:pt>
              <c:pt idx="346">
                <c:v>3.0153038170687374E-2</c:v>
              </c:pt>
              <c:pt idx="347">
                <c:v>-4.1509799760933497E-2</c:v>
              </c:pt>
              <c:pt idx="348">
                <c:v>2.3123990086664215E-2</c:v>
              </c:pt>
              <c:pt idx="349">
                <c:v>-1.360565205577835E-2</c:v>
              </c:pt>
              <c:pt idx="350">
                <c:v>1.1451929322611853E-2</c:v>
              </c:pt>
              <c:pt idx="351">
                <c:v>5.2415952276732014E-3</c:v>
              </c:pt>
              <c:pt idx="352">
                <c:v>-4.4192839233541115E-2</c:v>
              </c:pt>
              <c:pt idx="353">
                <c:v>5.9556780835624323E-2</c:v>
              </c:pt>
              <c:pt idx="354">
                <c:v>-9.6830574853674634E-3</c:v>
              </c:pt>
              <c:pt idx="355">
                <c:v>6.6452715887929337E-2</c:v>
              </c:pt>
              <c:pt idx="356">
                <c:v>-6.0045214181911888E-3</c:v>
              </c:pt>
              <c:pt idx="357">
                <c:v>6.2379668023473833E-2</c:v>
              </c:pt>
              <c:pt idx="358">
                <c:v>2.4683986980648775E-2</c:v>
              </c:pt>
              <c:pt idx="359">
                <c:v>-1.5940056384042833E-2</c:v>
              </c:pt>
              <c:pt idx="360">
                <c:v>1.219527309381796E-2</c:v>
              </c:pt>
              <c:pt idx="361">
                <c:v>-1.4886592293771095E-2</c:v>
              </c:pt>
              <c:pt idx="362">
                <c:v>-3.4509816210688271E-2</c:v>
              </c:pt>
              <c:pt idx="363">
                <c:v>1.5584418424825941E-2</c:v>
              </c:pt>
              <c:pt idx="364">
                <c:v>6.6015130574267999E-2</c:v>
              </c:pt>
              <c:pt idx="365">
                <c:v>-2.903356573335536E-2</c:v>
              </c:pt>
              <c:pt idx="366">
                <c:v>-4.8934018014174185E-2</c:v>
              </c:pt>
              <c:pt idx="367">
                <c:v>-6.0424786265222963E-5</c:v>
              </c:pt>
              <c:pt idx="368">
                <c:v>1.208459215966684E-4</c:v>
              </c:pt>
              <c:pt idx="369">
                <c:v>-6.7291333303689527E-3</c:v>
              </c:pt>
              <c:pt idx="370">
                <c:v>-4.287702435639229E-2</c:v>
              </c:pt>
              <c:pt idx="371">
                <c:v>2.2910149995759355E-2</c:v>
              </c:pt>
              <c:pt idx="372">
                <c:v>2.0696535100776181E-2</c:v>
              </c:pt>
              <c:pt idx="373">
                <c:v>-2.9109110030049123E-2</c:v>
              </c:pt>
              <c:pt idx="374">
                <c:v>1.0520187908801937E-2</c:v>
              </c:pt>
              <c:pt idx="375">
                <c:v>-7.8887472888018451E-2</c:v>
              </c:pt>
              <c:pt idx="376">
                <c:v>6.7052278058137738E-2</c:v>
              </c:pt>
              <c:pt idx="377">
                <c:v>3.4548834675782736E-2</c:v>
              </c:pt>
              <c:pt idx="378">
                <c:v>3.6253816143165807E-3</c:v>
              </c:pt>
              <c:pt idx="379">
                <c:v>1.1394426127968593E-2</c:v>
              </c:pt>
              <c:pt idx="380">
                <c:v>6.9525193148818332E-3</c:v>
              </c:pt>
              <c:pt idx="381">
                <c:v>-4.9589915400578555E-2</c:v>
              </c:pt>
              <c:pt idx="382">
                <c:v>-2.2402144995790962E-2</c:v>
              </c:pt>
              <c:pt idx="383">
                <c:v>-4.5635542323461564E-2</c:v>
              </c:pt>
              <c:pt idx="384">
                <c:v>-5.8283562197908978E-2</c:v>
              </c:pt>
              <c:pt idx="385">
                <c:v>1.7289479779170946E-2</c:v>
              </c:pt>
              <c:pt idx="386">
                <c:v>1.0286949079758578E-2</c:v>
              </c:pt>
              <c:pt idx="387">
                <c:v>4.4138146711845572E-2</c:v>
              </c:pt>
              <c:pt idx="388">
                <c:v>5.8953157038768467E-2</c:v>
              </c:pt>
              <c:pt idx="389">
                <c:v>4.327672905781732E-3</c:v>
              </c:pt>
              <c:pt idx="390">
                <c:v>2.0153353847960354E-2</c:v>
              </c:pt>
              <c:pt idx="391">
                <c:v>2.5842156583848919E-2</c:v>
              </c:pt>
              <c:pt idx="392">
                <c:v>1.3576193070050202E-2</c:v>
              </c:pt>
              <c:pt idx="393">
                <c:v>-1.4932205422985234E-2</c:v>
              </c:pt>
              <c:pt idx="394">
                <c:v>6.2933251079865471E-2</c:v>
              </c:pt>
              <c:pt idx="395">
                <c:v>1.7300044285006422E-2</c:v>
              </c:pt>
              <c:pt idx="396">
                <c:v>1.2068878733676236E-2</c:v>
              </c:pt>
              <c:pt idx="397">
                <c:v>1.5268287210081333E-2</c:v>
              </c:pt>
              <c:pt idx="398">
                <c:v>-6.3779116012376846E-3</c:v>
              </c:pt>
              <c:pt idx="399">
                <c:v>2.5167170139379635E-2</c:v>
              </c:pt>
              <c:pt idx="400">
                <c:v>9.4699147510697301E-3</c:v>
              </c:pt>
              <c:pt idx="401">
                <c:v>1.1878083540431739E-2</c:v>
              </c:pt>
              <c:pt idx="402">
                <c:v>-1.8025908550512781E-2</c:v>
              </c:pt>
              <c:pt idx="403">
                <c:v>1.5834992330075792E-2</c:v>
              </c:pt>
              <c:pt idx="404">
                <c:v>-1.1543029281674499E-2</c:v>
              </c:pt>
              <c:pt idx="405">
                <c:v>0.11629126878383556</c:v>
              </c:pt>
              <c:pt idx="406">
                <c:v>3.5867158032508506E-2</c:v>
              </c:pt>
              <c:pt idx="407">
                <c:v>1.0360502681431072E-2</c:v>
              </c:pt>
              <c:pt idx="408">
                <c:v>-2.8923039469250789E-2</c:v>
              </c:pt>
              <c:pt idx="409">
                <c:v>-2.7577494364550148E-3</c:v>
              </c:pt>
              <c:pt idx="410">
                <c:v>2.5212546434708827E-2</c:v>
              </c:pt>
              <c:pt idx="411">
                <c:v>-2.2725714054139701E-2</c:v>
              </c:pt>
              <c:pt idx="412">
                <c:v>1.6837223836231097E-2</c:v>
              </c:pt>
              <c:pt idx="413">
                <c:v>5.7799613398279881E-2</c:v>
              </c:pt>
              <c:pt idx="414">
                <c:v>-3.5688082383158459E-3</c:v>
              </c:pt>
              <c:pt idx="415">
                <c:v>1.9575802125861408E-2</c:v>
              </c:pt>
              <c:pt idx="416">
                <c:v>1.8592833076616522E-2</c:v>
              </c:pt>
              <c:pt idx="417">
                <c:v>4.0932109914821879E-2</c:v>
              </c:pt>
              <c:pt idx="418">
                <c:v>-2.8419625452167807E-2</c:v>
              </c:pt>
              <c:pt idx="419">
                <c:v>6.5310383424709073E-2</c:v>
              </c:pt>
              <c:pt idx="420">
                <c:v>3.8573691985798852E-2</c:v>
              </c:pt>
              <c:pt idx="421">
                <c:v>-1.631310131617969E-2</c:v>
              </c:pt>
              <c:pt idx="422">
                <c:v>5.8436981489107254E-3</c:v>
              </c:pt>
              <c:pt idx="423">
                <c:v>-6.9552282948659006E-2</c:v>
              </c:pt>
              <c:pt idx="424">
                <c:v>2.2581293375885103E-2</c:v>
              </c:pt>
              <c:pt idx="425">
                <c:v>-3.2704584725580688E-2</c:v>
              </c:pt>
              <c:pt idx="426">
                <c:v>1.2501877408061191E-2</c:v>
              </c:pt>
              <c:pt idx="427">
                <c:v>-0.22659630377633366</c:v>
              </c:pt>
              <c:pt idx="428">
                <c:v>5.0765553789119622E-2</c:v>
              </c:pt>
              <c:pt idx="429">
                <c:v>4.3211410992378241E-2</c:v>
              </c:pt>
              <c:pt idx="430">
                <c:v>1.6232547329011915E-2</c:v>
              </c:pt>
              <c:pt idx="431">
                <c:v>3.088965519195952E-2</c:v>
              </c:pt>
              <c:pt idx="432">
                <c:v>-5.9066782764182868E-2</c:v>
              </c:pt>
              <c:pt idx="433">
                <c:v>-9.9503308531678769E-3</c:v>
              </c:pt>
              <c:pt idx="434">
                <c:v>0</c:v>
              </c:pt>
              <c:pt idx="435">
                <c:v>-3.4215080444514712E-2</c:v>
              </c:pt>
              <c:pt idx="436">
                <c:v>-1.5357207685957164E-2</c:v>
              </c:pt>
              <c:pt idx="437">
                <c:v>2.3928086559249273E-2</c:v>
              </c:pt>
              <c:pt idx="438">
                <c:v>1.6511718007949483E-2</c:v>
              </c:pt>
              <c:pt idx="439">
                <c:v>3.9176604911649093E-2</c:v>
              </c:pt>
              <c:pt idx="440">
                <c:v>1.375525455149873E-2</c:v>
              </c:pt>
              <c:pt idx="441">
                <c:v>-0.11764164908895935</c:v>
              </c:pt>
              <c:pt idx="442">
                <c:v>2.2070395399242493E-2</c:v>
              </c:pt>
              <c:pt idx="443">
                <c:v>-3.254890721488124E-2</c:v>
              </c:pt>
              <c:pt idx="444">
                <c:v>-8.2753961028912748E-2</c:v>
              </c:pt>
              <c:pt idx="445">
                <c:v>1.8100041643617892E-2</c:v>
              </c:pt>
              <c:pt idx="446">
                <c:v>-4.9531668242757121E-2</c:v>
              </c:pt>
              <c:pt idx="447">
                <c:v>8.8855133572085521E-3</c:v>
              </c:pt>
              <c:pt idx="448">
                <c:v>-3.9792305052238852E-2</c:v>
              </c:pt>
              <c:pt idx="449">
                <c:v>7.599706311644816E-2</c:v>
              </c:pt>
              <c:pt idx="450">
                <c:v>2.4755941725477904E-2</c:v>
              </c:pt>
              <c:pt idx="451">
                <c:v>4.9813705712219658E-2</c:v>
              </c:pt>
              <c:pt idx="452">
                <c:v>-8.2603528535210025E-2</c:v>
              </c:pt>
              <c:pt idx="453">
                <c:v>2.4536252649469681E-2</c:v>
              </c:pt>
              <c:pt idx="454">
                <c:v>-4.2865606771375298E-2</c:v>
              </c:pt>
              <c:pt idx="455">
                <c:v>-1.53511786557603E-2</c:v>
              </c:pt>
              <c:pt idx="456">
                <c:v>6.2118468098199209E-2</c:v>
              </c:pt>
              <c:pt idx="457">
                <c:v>1.6222835506887634E-2</c:v>
              </c:pt>
              <c:pt idx="458">
                <c:v>1.7772169745796873E-2</c:v>
              </c:pt>
              <c:pt idx="459">
                <c:v>-9.8850915881403267E-3</c:v>
              </c:pt>
              <c:pt idx="460">
                <c:v>-1.6867253965241247E-2</c:v>
              </c:pt>
              <c:pt idx="461">
                <c:v>5.1926802368207348E-3</c:v>
              </c:pt>
              <c:pt idx="462">
                <c:v>-5.3073464203364118E-2</c:v>
              </c:pt>
              <c:pt idx="463">
                <c:v>1.0007616074426906E-2</c:v>
              </c:pt>
              <c:pt idx="464">
                <c:v>-2.4120291489326817E-3</c:v>
              </c:pt>
              <c:pt idx="465">
                <c:v>2.4648108632784549E-2</c:v>
              </c:pt>
              <c:pt idx="466">
                <c:v>2.9966913963089148E-2</c:v>
              </c:pt>
              <c:pt idx="467">
                <c:v>5.7463245422860965E-2</c:v>
              </c:pt>
              <c:pt idx="468">
                <c:v>1.6935044630998597E-2</c:v>
              </c:pt>
              <c:pt idx="469">
                <c:v>2.0033825133197958E-2</c:v>
              </c:pt>
              <c:pt idx="470">
                <c:v>-2.7467043554677772E-2</c:v>
              </c:pt>
              <c:pt idx="471">
                <c:v>-1.1614976549214617E-2</c:v>
              </c:pt>
              <c:pt idx="472">
                <c:v>-1.3309331368779986E-2</c:v>
              </c:pt>
              <c:pt idx="473">
                <c:v>6.2653499107199195E-3</c:v>
              </c:pt>
              <c:pt idx="474">
                <c:v>-1.2619232479690545E-2</c:v>
              </c:pt>
              <c:pt idx="475">
                <c:v>-1.9631908145791854E-3</c:v>
              </c:pt>
              <c:pt idx="476">
                <c:v>2.0183055933078897E-2</c:v>
              </c:pt>
              <c:pt idx="477">
                <c:v>3.1841977546026357E-2</c:v>
              </c:pt>
              <c:pt idx="478">
                <c:v>5.9213529962911515E-2</c:v>
              </c:pt>
              <c:pt idx="479">
                <c:v>5.1403178459964671E-2</c:v>
              </c:pt>
              <c:pt idx="480">
                <c:v>-2.9233176766405577E-2</c:v>
              </c:pt>
              <c:pt idx="481">
                <c:v>-4.1341619327008416E-2</c:v>
              </c:pt>
              <c:pt idx="482">
                <c:v>4.0997622075594542E-2</c:v>
              </c:pt>
              <c:pt idx="483">
                <c:v>-2.4026225351747144E-2</c:v>
              </c:pt>
              <c:pt idx="484">
                <c:v>-2.6435211855968532E-4</c:v>
              </c:pt>
              <c:pt idx="485">
                <c:v>3.2556680172752372E-2</c:v>
              </c:pt>
              <c:pt idx="486">
                <c:v>-5.1743791816400986E-3</c:v>
              </c:pt>
              <c:pt idx="487">
                <c:v>6.2489175191496216E-2</c:v>
              </c:pt>
              <c:pt idx="488">
                <c:v>-3.8930760027004574E-2</c:v>
              </c:pt>
              <c:pt idx="489">
                <c:v>-3.271677764153047E-3</c:v>
              </c:pt>
              <c:pt idx="490">
                <c:v>2.2242282078215325E-3</c:v>
              </c:pt>
              <c:pt idx="491">
                <c:v>1.7782678074856229E-2</c:v>
              </c:pt>
              <c:pt idx="492">
                <c:v>-2.4217084276669354E-2</c:v>
              </c:pt>
              <c:pt idx="493">
                <c:v>-1.7750056331916397E-2</c:v>
              </c:pt>
              <c:pt idx="494">
                <c:v>-9.9267107756713102E-3</c:v>
              </c:pt>
              <c:pt idx="495">
                <c:v>-4.316515542025634E-2</c:v>
              </c:pt>
              <c:pt idx="496">
                <c:v>-6.3423033746889956E-4</c:v>
              </c:pt>
              <c:pt idx="497">
                <c:v>-2.5797813665244362E-2</c:v>
              </c:pt>
              <c:pt idx="498">
                <c:v>2.0481673285480895E-2</c:v>
              </c:pt>
              <c:pt idx="499">
                <c:v>2.1186278122833357E-2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5D7-4623-A8CB-C072CD6C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40952"/>
        <c:axId val="541239640"/>
      </c:scatterChart>
      <c:valAx>
        <c:axId val="5412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239640"/>
        <c:crosses val="autoZero"/>
        <c:crossBetween val="midCat"/>
      </c:valAx>
      <c:valAx>
        <c:axId val="5412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2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абсолют</a:t>
            </a:r>
            <a:r>
              <a:rPr lang="ru-RU" baseline="0"/>
              <a:t> относит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0"/>
              <c:pt idx="0">
                <c:v>660945851</c:v>
              </c:pt>
              <c:pt idx="1">
                <c:v>1109164608</c:v>
              </c:pt>
              <c:pt idx="2">
                <c:v>939670029</c:v>
              </c:pt>
              <c:pt idx="3">
                <c:v>931814642</c:v>
              </c:pt>
              <c:pt idx="4">
                <c:v>1331580729</c:v>
              </c:pt>
              <c:pt idx="5">
                <c:v>993127255</c:v>
              </c:pt>
              <c:pt idx="6">
                <c:v>753210107</c:v>
              </c:pt>
              <c:pt idx="7">
                <c:v>1368934441</c:v>
              </c:pt>
              <c:pt idx="8">
                <c:v>960018515</c:v>
              </c:pt>
              <c:pt idx="9">
                <c:v>993904066</c:v>
              </c:pt>
              <c:pt idx="10">
                <c:v>918662287</c:v>
              </c:pt>
              <c:pt idx="11">
                <c:v>768298203</c:v>
              </c:pt>
              <c:pt idx="12">
                <c:v>685535598</c:v>
              </c:pt>
              <c:pt idx="13">
                <c:v>668672894</c:v>
              </c:pt>
              <c:pt idx="14">
                <c:v>831606933</c:v>
              </c:pt>
              <c:pt idx="15">
                <c:v>832271950</c:v>
              </c:pt>
              <c:pt idx="16">
                <c:v>1168808905</c:v>
              </c:pt>
              <c:pt idx="17">
                <c:v>1307896226</c:v>
              </c:pt>
              <c:pt idx="18">
                <c:v>1713201136</c:v>
              </c:pt>
              <c:pt idx="19">
                <c:v>1801807871</c:v>
              </c:pt>
              <c:pt idx="20">
                <c:v>1200242265</c:v>
              </c:pt>
              <c:pt idx="21">
                <c:v>1277281889</c:v>
              </c:pt>
              <c:pt idx="22">
                <c:v>1078108761</c:v>
              </c:pt>
              <c:pt idx="23">
                <c:v>1020648335</c:v>
              </c:pt>
              <c:pt idx="24">
                <c:v>1137420854</c:v>
              </c:pt>
              <c:pt idx="25">
                <c:v>1010899900</c:v>
              </c:pt>
              <c:pt idx="26">
                <c:v>1260956820</c:v>
              </c:pt>
              <c:pt idx="27">
                <c:v>1042111407</c:v>
              </c:pt>
              <c:pt idx="28">
                <c:v>916858060</c:v>
              </c:pt>
              <c:pt idx="29">
                <c:v>768660873</c:v>
              </c:pt>
              <c:pt idx="30">
                <c:v>710619009</c:v>
              </c:pt>
              <c:pt idx="31">
                <c:v>757291176</c:v>
              </c:pt>
              <c:pt idx="32">
                <c:v>1017479009</c:v>
              </c:pt>
              <c:pt idx="33">
                <c:v>795829107</c:v>
              </c:pt>
              <c:pt idx="34">
                <c:v>751687014</c:v>
              </c:pt>
              <c:pt idx="35">
                <c:v>794697164</c:v>
              </c:pt>
              <c:pt idx="36">
                <c:v>674311601</c:v>
              </c:pt>
              <c:pt idx="37">
                <c:v>874763909</c:v>
              </c:pt>
              <c:pt idx="38">
                <c:v>873582673</c:v>
              </c:pt>
              <c:pt idx="39">
                <c:v>760080924</c:v>
              </c:pt>
              <c:pt idx="40">
                <c:v>1315773497</c:v>
              </c:pt>
              <c:pt idx="41">
                <c:v>748422827</c:v>
              </c:pt>
              <c:pt idx="42">
                <c:v>341024293</c:v>
              </c:pt>
              <c:pt idx="43">
                <c:v>1018147586</c:v>
              </c:pt>
              <c:pt idx="44">
                <c:v>1062726535</c:v>
              </c:pt>
              <c:pt idx="45">
                <c:v>957997559</c:v>
              </c:pt>
              <c:pt idx="46">
                <c:v>894588423</c:v>
              </c:pt>
              <c:pt idx="47">
                <c:v>1091361433</c:v>
              </c:pt>
              <c:pt idx="48">
                <c:v>650175626</c:v>
              </c:pt>
              <c:pt idx="49">
                <c:v>333387273</c:v>
              </c:pt>
              <c:pt idx="50">
                <c:v>221465938</c:v>
              </c:pt>
              <c:pt idx="51">
                <c:v>640698379</c:v>
              </c:pt>
              <c:pt idx="52">
                <c:v>795926657</c:v>
              </c:pt>
              <c:pt idx="53">
                <c:v>776186386</c:v>
              </c:pt>
              <c:pt idx="54">
                <c:v>804160144</c:v>
              </c:pt>
              <c:pt idx="55">
                <c:v>1066340493</c:v>
              </c:pt>
              <c:pt idx="56">
                <c:v>887877077</c:v>
              </c:pt>
              <c:pt idx="57">
                <c:v>734359794</c:v>
              </c:pt>
              <c:pt idx="58">
                <c:v>893897691</c:v>
              </c:pt>
              <c:pt idx="59">
                <c:v>644657040</c:v>
              </c:pt>
              <c:pt idx="60">
                <c:v>1248250360</c:v>
              </c:pt>
              <c:pt idx="61">
                <c:v>1142001800</c:v>
              </c:pt>
              <c:pt idx="62">
                <c:v>732362640</c:v>
              </c:pt>
              <c:pt idx="63">
                <c:v>764408020</c:v>
              </c:pt>
              <c:pt idx="64">
                <c:v>815570990</c:v>
              </c:pt>
              <c:pt idx="65">
                <c:v>676684940</c:v>
              </c:pt>
              <c:pt idx="66">
                <c:v>617665750</c:v>
              </c:pt>
              <c:pt idx="67">
                <c:v>727204500</c:v>
              </c:pt>
              <c:pt idx="68">
                <c:v>595702900</c:v>
              </c:pt>
              <c:pt idx="69">
                <c:v>675446200</c:v>
              </c:pt>
              <c:pt idx="70">
                <c:v>723403050</c:v>
              </c:pt>
              <c:pt idx="71">
                <c:v>548048970</c:v>
              </c:pt>
              <c:pt idx="72">
                <c:v>726884370</c:v>
              </c:pt>
              <c:pt idx="73">
                <c:v>496655910</c:v>
              </c:pt>
              <c:pt idx="74">
                <c:v>582964960</c:v>
              </c:pt>
              <c:pt idx="75">
                <c:v>852726380</c:v>
              </c:pt>
              <c:pt idx="76">
                <c:v>746623490</c:v>
              </c:pt>
              <c:pt idx="77">
                <c:v>892330090</c:v>
              </c:pt>
              <c:pt idx="78">
                <c:v>925139410</c:v>
              </c:pt>
              <c:pt idx="79">
                <c:v>610374950</c:v>
              </c:pt>
              <c:pt idx="80">
                <c:v>1021864420</c:v>
              </c:pt>
              <c:pt idx="81">
                <c:v>1978755620</c:v>
              </c:pt>
              <c:pt idx="82">
                <c:v>1259769470</c:v>
              </c:pt>
              <c:pt idx="83">
                <c:v>1683478650</c:v>
              </c:pt>
              <c:pt idx="84">
                <c:v>1328799570</c:v>
              </c:pt>
              <c:pt idx="85">
                <c:v>1388996930</c:v>
              </c:pt>
              <c:pt idx="86">
                <c:v>1486053340</c:v>
              </c:pt>
              <c:pt idx="87">
                <c:v>1549756750</c:v>
              </c:pt>
              <c:pt idx="88">
                <c:v>1855544060</c:v>
              </c:pt>
              <c:pt idx="89">
                <c:v>2139740140</c:v>
              </c:pt>
              <c:pt idx="90">
                <c:v>2261749030</c:v>
              </c:pt>
              <c:pt idx="91">
                <c:v>2489298150</c:v>
              </c:pt>
              <c:pt idx="92">
                <c:v>1793340830</c:v>
              </c:pt>
              <c:pt idx="93">
                <c:v>1581604700</c:v>
              </c:pt>
              <c:pt idx="94">
                <c:v>1979130830</c:v>
              </c:pt>
              <c:pt idx="95">
                <c:v>1647152850</c:v>
              </c:pt>
              <c:pt idx="96">
                <c:v>1396555640</c:v>
              </c:pt>
              <c:pt idx="97">
                <c:v>1820724840</c:v>
              </c:pt>
              <c:pt idx="98">
                <c:v>1473704710</c:v>
              </c:pt>
              <c:pt idx="99">
                <c:v>1555677230</c:v>
              </c:pt>
              <c:pt idx="100">
                <c:v>1000874380</c:v>
              </c:pt>
              <c:pt idx="101">
                <c:v>404770940</c:v>
              </c:pt>
              <c:pt idx="102">
                <c:v>451548560</c:v>
              </c:pt>
              <c:pt idx="103">
                <c:v>972147330</c:v>
              </c:pt>
              <c:pt idx="104">
                <c:v>882228060</c:v>
              </c:pt>
              <c:pt idx="105">
                <c:v>1300431320</c:v>
              </c:pt>
              <c:pt idx="106">
                <c:v>1011878100</c:v>
              </c:pt>
              <c:pt idx="107">
                <c:v>912001160</c:v>
              </c:pt>
              <c:pt idx="108">
                <c:v>833386280</c:v>
              </c:pt>
              <c:pt idx="109">
                <c:v>596481130</c:v>
              </c:pt>
              <c:pt idx="110">
                <c:v>818554280</c:v>
              </c:pt>
              <c:pt idx="111">
                <c:v>604472910</c:v>
              </c:pt>
              <c:pt idx="112">
                <c:v>1051654390</c:v>
              </c:pt>
              <c:pt idx="113">
                <c:v>813968350</c:v>
              </c:pt>
              <c:pt idx="114">
                <c:v>943943620</c:v>
              </c:pt>
              <c:pt idx="115">
                <c:v>866404630</c:v>
              </c:pt>
              <c:pt idx="116">
                <c:v>787546260</c:v>
              </c:pt>
              <c:pt idx="117">
                <c:v>758295370</c:v>
              </c:pt>
              <c:pt idx="118">
                <c:v>568220670</c:v>
              </c:pt>
              <c:pt idx="119">
                <c:v>390466540</c:v>
              </c:pt>
              <c:pt idx="120">
                <c:v>424775340</c:v>
              </c:pt>
              <c:pt idx="121">
                <c:v>1154074770</c:v>
              </c:pt>
              <c:pt idx="122">
                <c:v>978525920</c:v>
              </c:pt>
              <c:pt idx="123">
                <c:v>984828480</c:v>
              </c:pt>
              <c:pt idx="124">
                <c:v>893659960</c:v>
              </c:pt>
              <c:pt idx="125">
                <c:v>382047880</c:v>
              </c:pt>
              <c:pt idx="126">
                <c:v>590149000</c:v>
              </c:pt>
              <c:pt idx="127">
                <c:v>541996550</c:v>
              </c:pt>
              <c:pt idx="128">
                <c:v>643992460</c:v>
              </c:pt>
              <c:pt idx="129">
                <c:v>528799950</c:v>
              </c:pt>
              <c:pt idx="130">
                <c:v>437515250</c:v>
              </c:pt>
              <c:pt idx="131">
                <c:v>765218060</c:v>
              </c:pt>
              <c:pt idx="132">
                <c:v>567066600</c:v>
              </c:pt>
              <c:pt idx="133">
                <c:v>593822120</c:v>
              </c:pt>
              <c:pt idx="134">
                <c:v>447244020</c:v>
              </c:pt>
              <c:pt idx="135">
                <c:v>521484670</c:v>
              </c:pt>
              <c:pt idx="136">
                <c:v>496791270</c:v>
              </c:pt>
              <c:pt idx="137">
                <c:v>532081400</c:v>
              </c:pt>
              <c:pt idx="138">
                <c:v>580012790</c:v>
              </c:pt>
              <c:pt idx="139">
                <c:v>919931800</c:v>
              </c:pt>
              <c:pt idx="140">
                <c:v>521785380</c:v>
              </c:pt>
              <c:pt idx="141">
                <c:v>474525400</c:v>
              </c:pt>
              <c:pt idx="142">
                <c:v>342422420</c:v>
              </c:pt>
              <c:pt idx="143">
                <c:v>358814930</c:v>
              </c:pt>
              <c:pt idx="144">
                <c:v>357066060</c:v>
              </c:pt>
              <c:pt idx="145">
                <c:v>288870730</c:v>
              </c:pt>
              <c:pt idx="146">
                <c:v>377454300</c:v>
              </c:pt>
              <c:pt idx="147">
                <c:v>385010450</c:v>
              </c:pt>
              <c:pt idx="148">
                <c:v>316136620</c:v>
              </c:pt>
              <c:pt idx="149">
                <c:v>500416420</c:v>
              </c:pt>
              <c:pt idx="150">
                <c:v>416549300</c:v>
              </c:pt>
              <c:pt idx="151">
                <c:v>289695950</c:v>
              </c:pt>
              <c:pt idx="152">
                <c:v>315332140</c:v>
              </c:pt>
              <c:pt idx="153">
                <c:v>166194120</c:v>
              </c:pt>
              <c:pt idx="154">
                <c:v>271572450</c:v>
              </c:pt>
              <c:pt idx="155">
                <c:v>424892820</c:v>
              </c:pt>
              <c:pt idx="156">
                <c:v>422720880</c:v>
              </c:pt>
              <c:pt idx="157">
                <c:v>713159410</c:v>
              </c:pt>
              <c:pt idx="158">
                <c:v>397384010</c:v>
              </c:pt>
              <c:pt idx="159">
                <c:v>476378090</c:v>
              </c:pt>
              <c:pt idx="160">
                <c:v>354024230</c:v>
              </c:pt>
              <c:pt idx="161">
                <c:v>326062830</c:v>
              </c:pt>
              <c:pt idx="162">
                <c:v>246415630</c:v>
              </c:pt>
              <c:pt idx="163">
                <c:v>344496610</c:v>
              </c:pt>
              <c:pt idx="164">
                <c:v>557294640</c:v>
              </c:pt>
              <c:pt idx="165">
                <c:v>476072480</c:v>
              </c:pt>
              <c:pt idx="166">
                <c:v>355278600</c:v>
              </c:pt>
              <c:pt idx="167">
                <c:v>322670030</c:v>
              </c:pt>
              <c:pt idx="168">
                <c:v>386182330</c:v>
              </c:pt>
              <c:pt idx="169">
                <c:v>377956060</c:v>
              </c:pt>
              <c:pt idx="170">
                <c:v>232756960</c:v>
              </c:pt>
              <c:pt idx="171">
                <c:v>248496350</c:v>
              </c:pt>
              <c:pt idx="172">
                <c:v>327464220</c:v>
              </c:pt>
              <c:pt idx="173">
                <c:v>461953870</c:v>
              </c:pt>
              <c:pt idx="174">
                <c:v>363524730</c:v>
              </c:pt>
              <c:pt idx="175">
                <c:v>407278370</c:v>
              </c:pt>
              <c:pt idx="176">
                <c:v>372199260</c:v>
              </c:pt>
              <c:pt idx="177">
                <c:v>388875230</c:v>
              </c:pt>
              <c:pt idx="178">
                <c:v>431982280</c:v>
              </c:pt>
              <c:pt idx="179">
                <c:v>304161790</c:v>
              </c:pt>
              <c:pt idx="180">
                <c:v>384977260</c:v>
              </c:pt>
              <c:pt idx="181">
                <c:v>446927380</c:v>
              </c:pt>
              <c:pt idx="182">
                <c:v>411584300</c:v>
              </c:pt>
              <c:pt idx="183">
                <c:v>287318740</c:v>
              </c:pt>
              <c:pt idx="184">
                <c:v>245950430</c:v>
              </c:pt>
              <c:pt idx="185">
                <c:v>314455530</c:v>
              </c:pt>
              <c:pt idx="186">
                <c:v>398856710</c:v>
              </c:pt>
              <c:pt idx="187">
                <c:v>331530950</c:v>
              </c:pt>
              <c:pt idx="188">
                <c:v>466286010</c:v>
              </c:pt>
              <c:pt idx="189">
                <c:v>450373180</c:v>
              </c:pt>
              <c:pt idx="190">
                <c:v>527776860</c:v>
              </c:pt>
              <c:pt idx="191">
                <c:v>398787340</c:v>
              </c:pt>
              <c:pt idx="192">
                <c:v>382244250</c:v>
              </c:pt>
              <c:pt idx="193">
                <c:v>496780500</c:v>
              </c:pt>
              <c:pt idx="194">
                <c:v>450054730</c:v>
              </c:pt>
              <c:pt idx="195">
                <c:v>359298160</c:v>
              </c:pt>
              <c:pt idx="196">
                <c:v>366375090</c:v>
              </c:pt>
              <c:pt idx="197">
                <c:v>291139790</c:v>
              </c:pt>
              <c:pt idx="198">
                <c:v>488440110</c:v>
              </c:pt>
              <c:pt idx="199">
                <c:v>418030770</c:v>
              </c:pt>
              <c:pt idx="200">
                <c:v>388095560</c:v>
              </c:pt>
              <c:pt idx="201">
                <c:v>481667700</c:v>
              </c:pt>
              <c:pt idx="202">
                <c:v>452085030</c:v>
              </c:pt>
              <c:pt idx="203">
                <c:v>397189240</c:v>
              </c:pt>
              <c:pt idx="204">
                <c:v>187683690</c:v>
              </c:pt>
              <c:pt idx="205">
                <c:v>34094760</c:v>
              </c:pt>
              <c:pt idx="206">
                <c:v>170507210</c:v>
              </c:pt>
              <c:pt idx="207">
                <c:v>347947120</c:v>
              </c:pt>
              <c:pt idx="208">
                <c:v>363905950</c:v>
              </c:pt>
              <c:pt idx="209">
                <c:v>534185980</c:v>
              </c:pt>
              <c:pt idx="210">
                <c:v>417532140</c:v>
              </c:pt>
              <c:pt idx="211">
                <c:v>316389420</c:v>
              </c:pt>
              <c:pt idx="212">
                <c:v>313628860</c:v>
              </c:pt>
              <c:pt idx="213">
                <c:v>451438030</c:v>
              </c:pt>
              <c:pt idx="214">
                <c:v>1443194180</c:v>
              </c:pt>
              <c:pt idx="215">
                <c:v>976528730</c:v>
              </c:pt>
              <c:pt idx="216">
                <c:v>1288107500</c:v>
              </c:pt>
              <c:pt idx="217">
                <c:v>983292360</c:v>
              </c:pt>
              <c:pt idx="218">
                <c:v>750823890</c:v>
              </c:pt>
              <c:pt idx="219">
                <c:v>892832850</c:v>
              </c:pt>
              <c:pt idx="220">
                <c:v>967619650</c:v>
              </c:pt>
              <c:pt idx="221">
                <c:v>899963490</c:v>
              </c:pt>
              <c:pt idx="222">
                <c:v>739599910</c:v>
              </c:pt>
              <c:pt idx="223">
                <c:v>715948220</c:v>
              </c:pt>
              <c:pt idx="224">
                <c:v>806530930</c:v>
              </c:pt>
              <c:pt idx="225">
                <c:v>789942390</c:v>
              </c:pt>
              <c:pt idx="226">
                <c:v>622555560</c:v>
              </c:pt>
              <c:pt idx="227">
                <c:v>638574780</c:v>
              </c:pt>
              <c:pt idx="228">
                <c:v>238551510</c:v>
              </c:pt>
              <c:pt idx="229">
                <c:v>527388800</c:v>
              </c:pt>
              <c:pt idx="230">
                <c:v>520700160</c:v>
              </c:pt>
              <c:pt idx="231">
                <c:v>401260330</c:v>
              </c:pt>
              <c:pt idx="232">
                <c:v>443791270</c:v>
              </c:pt>
              <c:pt idx="233">
                <c:v>527638880</c:v>
              </c:pt>
              <c:pt idx="234">
                <c:v>641705210</c:v>
              </c:pt>
              <c:pt idx="235">
                <c:v>798155080</c:v>
              </c:pt>
              <c:pt idx="236">
                <c:v>878585840</c:v>
              </c:pt>
              <c:pt idx="237">
                <c:v>746932350</c:v>
              </c:pt>
              <c:pt idx="238">
                <c:v>561033910</c:v>
              </c:pt>
              <c:pt idx="239">
                <c:v>704166440</c:v>
              </c:pt>
              <c:pt idx="240">
                <c:v>863028040</c:v>
              </c:pt>
              <c:pt idx="241">
                <c:v>598313460</c:v>
              </c:pt>
              <c:pt idx="242">
                <c:v>644044660</c:v>
              </c:pt>
              <c:pt idx="243">
                <c:v>537909060</c:v>
              </c:pt>
              <c:pt idx="244">
                <c:v>631842280</c:v>
              </c:pt>
              <c:pt idx="245">
                <c:v>639920060</c:v>
              </c:pt>
              <c:pt idx="246">
                <c:v>673940010</c:v>
              </c:pt>
              <c:pt idx="247">
                <c:v>545072200</c:v>
              </c:pt>
              <c:pt idx="248">
                <c:v>655759570</c:v>
              </c:pt>
              <c:pt idx="249">
                <c:v>455435420</c:v>
              </c:pt>
              <c:pt idx="250">
                <c:v>622197110</c:v>
              </c:pt>
              <c:pt idx="251">
                <c:v>498317930</c:v>
              </c:pt>
              <c:pt idx="252">
                <c:v>452356250</c:v>
              </c:pt>
              <c:pt idx="253">
                <c:v>710160930</c:v>
              </c:pt>
              <c:pt idx="254">
                <c:v>883475170</c:v>
              </c:pt>
              <c:pt idx="255">
                <c:v>1629277740</c:v>
              </c:pt>
              <c:pt idx="256">
                <c:v>876522930</c:v>
              </c:pt>
              <c:pt idx="257">
                <c:v>233856770</c:v>
              </c:pt>
              <c:pt idx="258">
                <c:v>428397380</c:v>
              </c:pt>
              <c:pt idx="259">
                <c:v>746397300</c:v>
              </c:pt>
              <c:pt idx="260">
                <c:v>688192950</c:v>
              </c:pt>
              <c:pt idx="261">
                <c:v>826481980</c:v>
              </c:pt>
              <c:pt idx="262">
                <c:v>772722270</c:v>
              </c:pt>
              <c:pt idx="263">
                <c:v>1265736000</c:v>
              </c:pt>
              <c:pt idx="264">
                <c:v>1027958310</c:v>
              </c:pt>
              <c:pt idx="265">
                <c:v>512121570</c:v>
              </c:pt>
              <c:pt idx="266">
                <c:v>638510000</c:v>
              </c:pt>
              <c:pt idx="267">
                <c:v>533459200</c:v>
              </c:pt>
              <c:pt idx="268">
                <c:v>719315230</c:v>
              </c:pt>
              <c:pt idx="269">
                <c:v>656701690</c:v>
              </c:pt>
              <c:pt idx="270">
                <c:v>620210250</c:v>
              </c:pt>
              <c:pt idx="271">
                <c:v>817512100</c:v>
              </c:pt>
              <c:pt idx="272">
                <c:v>787924370</c:v>
              </c:pt>
              <c:pt idx="273">
                <c:v>807219300</c:v>
              </c:pt>
              <c:pt idx="274">
                <c:v>417532510</c:v>
              </c:pt>
              <c:pt idx="275">
                <c:v>468074220</c:v>
              </c:pt>
              <c:pt idx="276">
                <c:v>364126360</c:v>
              </c:pt>
              <c:pt idx="277">
                <c:v>526112780</c:v>
              </c:pt>
              <c:pt idx="278">
                <c:v>471615940</c:v>
              </c:pt>
              <c:pt idx="279">
                <c:v>482889190</c:v>
              </c:pt>
              <c:pt idx="280">
                <c:v>416562980</c:v>
              </c:pt>
              <c:pt idx="281">
                <c:v>480409860</c:v>
              </c:pt>
              <c:pt idx="282">
                <c:v>327206360</c:v>
              </c:pt>
              <c:pt idx="283">
                <c:v>420312980</c:v>
              </c:pt>
              <c:pt idx="284">
                <c:v>580410090</c:v>
              </c:pt>
              <c:pt idx="285">
                <c:v>566652460</c:v>
              </c:pt>
              <c:pt idx="286">
                <c:v>523054780</c:v>
              </c:pt>
              <c:pt idx="287">
                <c:v>775199000</c:v>
              </c:pt>
              <c:pt idx="288">
                <c:v>537162570</c:v>
              </c:pt>
              <c:pt idx="289">
                <c:v>446886820</c:v>
              </c:pt>
              <c:pt idx="290">
                <c:v>513248150</c:v>
              </c:pt>
              <c:pt idx="291">
                <c:v>834022450</c:v>
              </c:pt>
              <c:pt idx="292">
                <c:v>611596770</c:v>
              </c:pt>
              <c:pt idx="293">
                <c:v>384126700</c:v>
              </c:pt>
              <c:pt idx="294">
                <c:v>461570990</c:v>
              </c:pt>
              <c:pt idx="295">
                <c:v>461626740</c:v>
              </c:pt>
              <c:pt idx="296">
                <c:v>446594780</c:v>
              </c:pt>
              <c:pt idx="297">
                <c:v>822124430</c:v>
              </c:pt>
              <c:pt idx="298">
                <c:v>642128480</c:v>
              </c:pt>
              <c:pt idx="299">
                <c:v>554185250</c:v>
              </c:pt>
              <c:pt idx="300">
                <c:v>620522910</c:v>
              </c:pt>
              <c:pt idx="301">
                <c:v>480617350</c:v>
              </c:pt>
              <c:pt idx="302">
                <c:v>385830190</c:v>
              </c:pt>
              <c:pt idx="303">
                <c:v>709850790</c:v>
              </c:pt>
              <c:pt idx="304">
                <c:v>620581500</c:v>
              </c:pt>
              <c:pt idx="305">
                <c:v>479327260</c:v>
              </c:pt>
              <c:pt idx="306">
                <c:v>549268990</c:v>
              </c:pt>
              <c:pt idx="307">
                <c:v>488522780</c:v>
              </c:pt>
              <c:pt idx="308">
                <c:v>300611380</c:v>
              </c:pt>
              <c:pt idx="309">
                <c:v>148445580</c:v>
              </c:pt>
              <c:pt idx="310">
                <c:v>140869540</c:v>
              </c:pt>
              <c:pt idx="311">
                <c:v>484100530</c:v>
              </c:pt>
              <c:pt idx="312">
                <c:v>698938670</c:v>
              </c:pt>
              <c:pt idx="313">
                <c:v>731535630</c:v>
              </c:pt>
              <c:pt idx="314">
                <c:v>533051980</c:v>
              </c:pt>
              <c:pt idx="315">
                <c:v>532962040</c:v>
              </c:pt>
              <c:pt idx="316">
                <c:v>612696040</c:v>
              </c:pt>
              <c:pt idx="317">
                <c:v>409095620</c:v>
              </c:pt>
              <c:pt idx="318">
                <c:v>468321370</c:v>
              </c:pt>
              <c:pt idx="319">
                <c:v>303479870</c:v>
              </c:pt>
              <c:pt idx="320">
                <c:v>495681900</c:v>
              </c:pt>
              <c:pt idx="321">
                <c:v>453237770</c:v>
              </c:pt>
              <c:pt idx="322">
                <c:v>428070040</c:v>
              </c:pt>
              <c:pt idx="323">
                <c:v>435894840</c:v>
              </c:pt>
              <c:pt idx="324">
                <c:v>533374640</c:v>
              </c:pt>
              <c:pt idx="325">
                <c:v>618111130</c:v>
              </c:pt>
              <c:pt idx="326">
                <c:v>434476560</c:v>
              </c:pt>
              <c:pt idx="327">
                <c:v>211073370</c:v>
              </c:pt>
              <c:pt idx="328">
                <c:v>297121250</c:v>
              </c:pt>
              <c:pt idx="329">
                <c:v>307663890</c:v>
              </c:pt>
              <c:pt idx="330">
                <c:v>439541560</c:v>
              </c:pt>
              <c:pt idx="331">
                <c:v>327014540</c:v>
              </c:pt>
              <c:pt idx="332">
                <c:v>359134560</c:v>
              </c:pt>
              <c:pt idx="333">
                <c:v>323294770</c:v>
              </c:pt>
              <c:pt idx="334">
                <c:v>307369650</c:v>
              </c:pt>
              <c:pt idx="335">
                <c:v>427156380</c:v>
              </c:pt>
              <c:pt idx="336">
                <c:v>305373370</c:v>
              </c:pt>
              <c:pt idx="337">
                <c:v>333860240</c:v>
              </c:pt>
              <c:pt idx="338">
                <c:v>229513310</c:v>
              </c:pt>
              <c:pt idx="339">
                <c:v>290061610</c:v>
              </c:pt>
              <c:pt idx="340">
                <c:v>237101950</c:v>
              </c:pt>
              <c:pt idx="341">
                <c:v>214589270</c:v>
              </c:pt>
              <c:pt idx="342">
                <c:v>252351310</c:v>
              </c:pt>
              <c:pt idx="343">
                <c:v>303813520</c:v>
              </c:pt>
              <c:pt idx="344">
                <c:v>237062940</c:v>
              </c:pt>
              <c:pt idx="345">
                <c:v>313257430</c:v>
              </c:pt>
              <c:pt idx="346">
                <c:v>225727160</c:v>
              </c:pt>
              <c:pt idx="347">
                <c:v>235040590</c:v>
              </c:pt>
              <c:pt idx="348">
                <c:v>246661610</c:v>
              </c:pt>
              <c:pt idx="349">
                <c:v>214455720</c:v>
              </c:pt>
              <c:pt idx="350">
                <c:v>209077940</c:v>
              </c:pt>
              <c:pt idx="351">
                <c:v>164740270</c:v>
              </c:pt>
              <c:pt idx="352">
                <c:v>160586680</c:v>
              </c:pt>
              <c:pt idx="353">
                <c:v>172187910</c:v>
              </c:pt>
              <c:pt idx="354">
                <c:v>341581930</c:v>
              </c:pt>
              <c:pt idx="355">
                <c:v>198473790</c:v>
              </c:pt>
              <c:pt idx="356">
                <c:v>282678710</c:v>
              </c:pt>
              <c:pt idx="357">
                <c:v>242130300</c:v>
              </c:pt>
              <c:pt idx="358">
                <c:v>323092190</c:v>
              </c:pt>
              <c:pt idx="359">
                <c:v>357510770</c:v>
              </c:pt>
              <c:pt idx="360">
                <c:v>262498230</c:v>
              </c:pt>
              <c:pt idx="361">
                <c:v>162937460</c:v>
              </c:pt>
              <c:pt idx="362">
                <c:v>165642640</c:v>
              </c:pt>
              <c:pt idx="363">
                <c:v>282483080</c:v>
              </c:pt>
              <c:pt idx="364">
                <c:v>196936880</c:v>
              </c:pt>
              <c:pt idx="365">
                <c:v>251441100</c:v>
              </c:pt>
              <c:pt idx="366">
                <c:v>200169000</c:v>
              </c:pt>
              <c:pt idx="367">
                <c:v>208619900</c:v>
              </c:pt>
              <c:pt idx="368">
                <c:v>253093680</c:v>
              </c:pt>
              <c:pt idx="369">
                <c:v>136801570</c:v>
              </c:pt>
              <c:pt idx="370">
                <c:v>275260490</c:v>
              </c:pt>
              <c:pt idx="371">
                <c:v>196469590</c:v>
              </c:pt>
              <c:pt idx="372">
                <c:v>275668680</c:v>
              </c:pt>
              <c:pt idx="373">
                <c:v>193488810</c:v>
              </c:pt>
              <c:pt idx="374">
                <c:v>147789700</c:v>
              </c:pt>
              <c:pt idx="375">
                <c:v>197673310</c:v>
              </c:pt>
              <c:pt idx="376">
                <c:v>274969070</c:v>
              </c:pt>
              <c:pt idx="377">
                <c:v>269265760</c:v>
              </c:pt>
              <c:pt idx="378">
                <c:v>222061890</c:v>
              </c:pt>
              <c:pt idx="379">
                <c:v>148906380</c:v>
              </c:pt>
              <c:pt idx="380">
                <c:v>140098240</c:v>
              </c:pt>
              <c:pt idx="381">
                <c:v>213280550</c:v>
              </c:pt>
              <c:pt idx="382">
                <c:v>196196330</c:v>
              </c:pt>
              <c:pt idx="383">
                <c:v>241583390</c:v>
              </c:pt>
              <c:pt idx="384">
                <c:v>240047840</c:v>
              </c:pt>
              <c:pt idx="385">
                <c:v>373952220</c:v>
              </c:pt>
              <c:pt idx="386">
                <c:v>258756020</c:v>
              </c:pt>
              <c:pt idx="387">
                <c:v>258959810</c:v>
              </c:pt>
              <c:pt idx="388">
                <c:v>234976030</c:v>
              </c:pt>
              <c:pt idx="389">
                <c:v>306503520</c:v>
              </c:pt>
              <c:pt idx="390">
                <c:v>209829810</c:v>
              </c:pt>
              <c:pt idx="391">
                <c:v>248420620</c:v>
              </c:pt>
              <c:pt idx="392">
                <c:v>249775640</c:v>
              </c:pt>
              <c:pt idx="393">
                <c:v>225336000</c:v>
              </c:pt>
              <c:pt idx="394">
                <c:v>181219610</c:v>
              </c:pt>
              <c:pt idx="395">
                <c:v>277014960</c:v>
              </c:pt>
              <c:pt idx="396">
                <c:v>220506770</c:v>
              </c:pt>
              <c:pt idx="397">
                <c:v>199647000</c:v>
              </c:pt>
              <c:pt idx="398">
                <c:v>242503970</c:v>
              </c:pt>
              <c:pt idx="399">
                <c:v>199642330</c:v>
              </c:pt>
              <c:pt idx="400">
                <c:v>266439620</c:v>
              </c:pt>
              <c:pt idx="401">
                <c:v>192830100</c:v>
              </c:pt>
              <c:pt idx="402">
                <c:v>168715990</c:v>
              </c:pt>
              <c:pt idx="403">
                <c:v>165666730</c:v>
              </c:pt>
              <c:pt idx="404">
                <c:v>159728870</c:v>
              </c:pt>
              <c:pt idx="405">
                <c:v>162022280</c:v>
              </c:pt>
              <c:pt idx="406">
                <c:v>483320890</c:v>
              </c:pt>
              <c:pt idx="407">
                <c:v>292658100</c:v>
              </c:pt>
              <c:pt idx="408">
                <c:v>227632960</c:v>
              </c:pt>
              <c:pt idx="409">
                <c:v>184347810</c:v>
              </c:pt>
              <c:pt idx="410">
                <c:v>162523690</c:v>
              </c:pt>
              <c:pt idx="411">
                <c:v>233717430</c:v>
              </c:pt>
              <c:pt idx="412">
                <c:v>149889740</c:v>
              </c:pt>
              <c:pt idx="413">
                <c:v>96493020</c:v>
              </c:pt>
              <c:pt idx="414">
                <c:v>119582940</c:v>
              </c:pt>
              <c:pt idx="415">
                <c:v>166460220</c:v>
              </c:pt>
              <c:pt idx="416">
                <c:v>184648940</c:v>
              </c:pt>
              <c:pt idx="417">
                <c:v>190317810</c:v>
              </c:pt>
              <c:pt idx="418">
                <c:v>315944620</c:v>
              </c:pt>
              <c:pt idx="419">
                <c:v>303509660</c:v>
              </c:pt>
              <c:pt idx="420">
                <c:v>258267290</c:v>
              </c:pt>
              <c:pt idx="421">
                <c:v>169856090</c:v>
              </c:pt>
              <c:pt idx="422">
                <c:v>245194030</c:v>
              </c:pt>
              <c:pt idx="423">
                <c:v>150898360</c:v>
              </c:pt>
              <c:pt idx="424">
                <c:v>289826120</c:v>
              </c:pt>
              <c:pt idx="425">
                <c:v>276201030</c:v>
              </c:pt>
              <c:pt idx="426">
                <c:v>190043060</c:v>
              </c:pt>
              <c:pt idx="427">
                <c:v>243814500</c:v>
              </c:pt>
              <c:pt idx="428">
                <c:v>911006960</c:v>
              </c:pt>
              <c:pt idx="429">
                <c:v>733031350</c:v>
              </c:pt>
              <c:pt idx="430">
                <c:v>435250660</c:v>
              </c:pt>
              <c:pt idx="431">
                <c:v>206811780</c:v>
              </c:pt>
              <c:pt idx="432">
                <c:v>220151290</c:v>
              </c:pt>
              <c:pt idx="433">
                <c:v>261445850</c:v>
              </c:pt>
              <c:pt idx="434">
                <c:v>218158880</c:v>
              </c:pt>
              <c:pt idx="435">
                <c:v>210498410</c:v>
              </c:pt>
              <c:pt idx="436">
                <c:v>225652690</c:v>
              </c:pt>
              <c:pt idx="437">
                <c:v>205662640</c:v>
              </c:pt>
              <c:pt idx="438">
                <c:v>298911760</c:v>
              </c:pt>
              <c:pt idx="439">
                <c:v>315002820</c:v>
              </c:pt>
              <c:pt idx="440">
                <c:v>222571770</c:v>
              </c:pt>
              <c:pt idx="441">
                <c:v>230581270</c:v>
              </c:pt>
              <c:pt idx="442">
                <c:v>378930630</c:v>
              </c:pt>
              <c:pt idx="443">
                <c:v>303647640</c:v>
              </c:pt>
              <c:pt idx="444">
                <c:v>263016630</c:v>
              </c:pt>
              <c:pt idx="445">
                <c:v>528480050</c:v>
              </c:pt>
              <c:pt idx="446">
                <c:v>366397820</c:v>
              </c:pt>
              <c:pt idx="447">
                <c:v>436374490</c:v>
              </c:pt>
              <c:pt idx="448">
                <c:v>270138970</c:v>
              </c:pt>
              <c:pt idx="449">
                <c:v>249754030</c:v>
              </c:pt>
              <c:pt idx="450">
                <c:v>586678510</c:v>
              </c:pt>
              <c:pt idx="451">
                <c:v>453045180</c:v>
              </c:pt>
              <c:pt idx="452">
                <c:v>430671780</c:v>
              </c:pt>
              <c:pt idx="453">
                <c:v>400771440</c:v>
              </c:pt>
              <c:pt idx="454">
                <c:v>423491980</c:v>
              </c:pt>
              <c:pt idx="455">
                <c:v>342777280</c:v>
              </c:pt>
              <c:pt idx="456">
                <c:v>449918080</c:v>
              </c:pt>
              <c:pt idx="457">
                <c:v>335652860</c:v>
              </c:pt>
              <c:pt idx="458">
                <c:v>354640240</c:v>
              </c:pt>
              <c:pt idx="459">
                <c:v>372119610</c:v>
              </c:pt>
              <c:pt idx="460">
                <c:v>275761360</c:v>
              </c:pt>
              <c:pt idx="461">
                <c:v>415389000</c:v>
              </c:pt>
              <c:pt idx="462">
                <c:v>316962820</c:v>
              </c:pt>
              <c:pt idx="463">
                <c:v>283905400</c:v>
              </c:pt>
              <c:pt idx="464">
                <c:v>349346480</c:v>
              </c:pt>
              <c:pt idx="465">
                <c:v>193295940</c:v>
              </c:pt>
              <c:pt idx="466">
                <c:v>72642870</c:v>
              </c:pt>
              <c:pt idx="467">
                <c:v>229070500</c:v>
              </c:pt>
              <c:pt idx="468">
                <c:v>294017730</c:v>
              </c:pt>
              <c:pt idx="469">
                <c:v>323113340</c:v>
              </c:pt>
              <c:pt idx="470">
                <c:v>315090300</c:v>
              </c:pt>
              <c:pt idx="471">
                <c:v>254239020</c:v>
              </c:pt>
              <c:pt idx="472">
                <c:v>441904690</c:v>
              </c:pt>
              <c:pt idx="473">
                <c:v>323407480</c:v>
              </c:pt>
              <c:pt idx="474">
                <c:v>283815020</c:v>
              </c:pt>
              <c:pt idx="475">
                <c:v>176748330</c:v>
              </c:pt>
              <c:pt idx="476">
                <c:v>192531980</c:v>
              </c:pt>
              <c:pt idx="477">
                <c:v>260231340</c:v>
              </c:pt>
              <c:pt idx="478">
                <c:v>394307160</c:v>
              </c:pt>
              <c:pt idx="479">
                <c:v>322640440</c:v>
              </c:pt>
              <c:pt idx="480">
                <c:v>518415160</c:v>
              </c:pt>
              <c:pt idx="481">
                <c:v>272286600</c:v>
              </c:pt>
              <c:pt idx="482">
                <c:v>339486700</c:v>
              </c:pt>
              <c:pt idx="483">
                <c:v>196194790</c:v>
              </c:pt>
              <c:pt idx="484">
                <c:v>180837460</c:v>
              </c:pt>
              <c:pt idx="485">
                <c:v>253136450</c:v>
              </c:pt>
              <c:pt idx="486">
                <c:v>265501300</c:v>
              </c:pt>
              <c:pt idx="487">
                <c:v>242751310</c:v>
              </c:pt>
              <c:pt idx="488">
                <c:v>336689480</c:v>
              </c:pt>
              <c:pt idx="489">
                <c:v>255107320</c:v>
              </c:pt>
              <c:pt idx="490">
                <c:v>241528740</c:v>
              </c:pt>
              <c:pt idx="491">
                <c:v>187354020</c:v>
              </c:pt>
              <c:pt idx="492">
                <c:v>164931950</c:v>
              </c:pt>
              <c:pt idx="493">
                <c:v>177139110</c:v>
              </c:pt>
              <c:pt idx="494">
                <c:v>172048120</c:v>
              </c:pt>
              <c:pt idx="495">
                <c:v>160382720</c:v>
              </c:pt>
              <c:pt idx="496">
                <c:v>253540070</c:v>
              </c:pt>
              <c:pt idx="497">
                <c:v>209915490</c:v>
              </c:pt>
              <c:pt idx="498">
                <c:v>233924910</c:v>
              </c:pt>
              <c:pt idx="499">
                <c:v>217815280</c:v>
              </c:pt>
            </c:numLit>
          </c:xVal>
          <c:yVal>
            <c:numLit>
              <c:formatCode>General</c:formatCode>
              <c:ptCount val="500"/>
              <c:pt idx="0">
                <c:v>-1.6500000000000057</c:v>
              </c:pt>
              <c:pt idx="1">
                <c:v>1.9099999999999966</c:v>
              </c:pt>
              <c:pt idx="2">
                <c:v>-5.3199999999999932</c:v>
              </c:pt>
              <c:pt idx="3">
                <c:v>-3.0900000000000034</c:v>
              </c:pt>
              <c:pt idx="4">
                <c:v>-0.82999999999999829</c:v>
              </c:pt>
              <c:pt idx="5">
                <c:v>-2.8700000000000045</c:v>
              </c:pt>
              <c:pt idx="6">
                <c:v>10.900000000000006</c:v>
              </c:pt>
              <c:pt idx="7">
                <c:v>1.8999999999999915</c:v>
              </c:pt>
              <c:pt idx="8">
                <c:v>-1.0599999999999881</c:v>
              </c:pt>
              <c:pt idx="9">
                <c:v>-3.4400000000000119</c:v>
              </c:pt>
              <c:pt idx="10">
                <c:v>3.5800000000000125</c:v>
              </c:pt>
              <c:pt idx="11">
                <c:v>-1.3000000000000114</c:v>
              </c:pt>
              <c:pt idx="12">
                <c:v>0.10999999999999943</c:v>
              </c:pt>
              <c:pt idx="13">
                <c:v>-2.5699999999999932</c:v>
              </c:pt>
              <c:pt idx="14">
                <c:v>-5.8200000000000074</c:v>
              </c:pt>
              <c:pt idx="15">
                <c:v>-8.25</c:v>
              </c:pt>
              <c:pt idx="16">
                <c:v>7.0800000000000125</c:v>
              </c:pt>
              <c:pt idx="17">
                <c:v>-8.1300000000000097</c:v>
              </c:pt>
              <c:pt idx="18">
                <c:v>0.90000000000000568</c:v>
              </c:pt>
              <c:pt idx="19">
                <c:v>4.9999999999997158E-2</c:v>
              </c:pt>
              <c:pt idx="20">
                <c:v>1.9399999999999977</c:v>
              </c:pt>
              <c:pt idx="21">
                <c:v>8.11</c:v>
              </c:pt>
              <c:pt idx="22">
                <c:v>-2.2999999999999972</c:v>
              </c:pt>
              <c:pt idx="23">
                <c:v>-5.019999999999996</c:v>
              </c:pt>
              <c:pt idx="24">
                <c:v>4.6799999999999926</c:v>
              </c:pt>
              <c:pt idx="25">
                <c:v>1.4099999999999966</c:v>
              </c:pt>
              <c:pt idx="26">
                <c:v>3.9400000000000119</c:v>
              </c:pt>
              <c:pt idx="27">
                <c:v>1.5499999999999972</c:v>
              </c:pt>
              <c:pt idx="28">
                <c:v>-1.730000000000004</c:v>
              </c:pt>
              <c:pt idx="29">
                <c:v>-2.1200000000000045</c:v>
              </c:pt>
              <c:pt idx="30">
                <c:v>-2.3399999999999892</c:v>
              </c:pt>
              <c:pt idx="31">
                <c:v>-1.3599999999999994</c:v>
              </c:pt>
              <c:pt idx="32">
                <c:v>4.7099999999999937</c:v>
              </c:pt>
              <c:pt idx="33">
                <c:v>1.6400000000000006</c:v>
              </c:pt>
              <c:pt idx="34">
                <c:v>-1.2099999999999937</c:v>
              </c:pt>
              <c:pt idx="35">
                <c:v>2.6599999999999966</c:v>
              </c:pt>
              <c:pt idx="36">
                <c:v>4.2800000000000011</c:v>
              </c:pt>
              <c:pt idx="37">
                <c:v>1.4099999999999966</c:v>
              </c:pt>
              <c:pt idx="38">
                <c:v>2.0300000000000011</c:v>
              </c:pt>
              <c:pt idx="39">
                <c:v>9.3700000000000045</c:v>
              </c:pt>
              <c:pt idx="40">
                <c:v>-0.54000000000000625</c:v>
              </c:pt>
              <c:pt idx="41">
                <c:v>1.9399999999999977</c:v>
              </c:pt>
              <c:pt idx="42">
                <c:v>-5.5</c:v>
              </c:pt>
              <c:pt idx="43">
                <c:v>0.90000000000000568</c:v>
              </c:pt>
              <c:pt idx="44">
                <c:v>2.6599999999999966</c:v>
              </c:pt>
              <c:pt idx="45">
                <c:v>1.6700000000000017</c:v>
              </c:pt>
              <c:pt idx="46">
                <c:v>1.8900000000000006</c:v>
              </c:pt>
              <c:pt idx="47">
                <c:v>0.78000000000000114</c:v>
              </c:pt>
              <c:pt idx="48">
                <c:v>0.53000000000000114</c:v>
              </c:pt>
              <c:pt idx="49">
                <c:v>-2.0499999999999972</c:v>
              </c:pt>
              <c:pt idx="50">
                <c:v>3.0299999999999869</c:v>
              </c:pt>
              <c:pt idx="51">
                <c:v>-1.5999999999999943</c:v>
              </c:pt>
              <c:pt idx="52">
                <c:v>0.76999999999999602</c:v>
              </c:pt>
              <c:pt idx="53">
                <c:v>-3.5799999999999983</c:v>
              </c:pt>
              <c:pt idx="54">
                <c:v>-1.7599999999999909</c:v>
              </c:pt>
              <c:pt idx="55">
                <c:v>-0.22000000000001307</c:v>
              </c:pt>
              <c:pt idx="56">
                <c:v>-0.47999999999998977</c:v>
              </c:pt>
              <c:pt idx="57">
                <c:v>1.2099999999999937</c:v>
              </c:pt>
              <c:pt idx="58">
                <c:v>-2.7999999999999972</c:v>
              </c:pt>
              <c:pt idx="59">
                <c:v>1.4099999999999966</c:v>
              </c:pt>
              <c:pt idx="60">
                <c:v>6.7800000000000011</c:v>
              </c:pt>
              <c:pt idx="61">
                <c:v>1.7800000000000011</c:v>
              </c:pt>
              <c:pt idx="62">
                <c:v>0.37999999999999545</c:v>
              </c:pt>
              <c:pt idx="63">
                <c:v>-3.1799999999999926</c:v>
              </c:pt>
              <c:pt idx="64">
                <c:v>-2</c:v>
              </c:pt>
              <c:pt idx="65">
                <c:v>-3.9200000000000017</c:v>
              </c:pt>
              <c:pt idx="66">
                <c:v>-1.7999999999999972</c:v>
              </c:pt>
              <c:pt idx="67">
                <c:v>-0.21000000000000796</c:v>
              </c:pt>
              <c:pt idx="68">
                <c:v>-3.9899999999999949</c:v>
              </c:pt>
              <c:pt idx="69">
                <c:v>3.0999999999999943</c:v>
              </c:pt>
              <c:pt idx="70">
                <c:v>-2.0799999999999983</c:v>
              </c:pt>
              <c:pt idx="71">
                <c:v>2.5300000000000011</c:v>
              </c:pt>
              <c:pt idx="72">
                <c:v>-2.2199999999999989</c:v>
              </c:pt>
              <c:pt idx="73">
                <c:v>1.8200000000000074</c:v>
              </c:pt>
              <c:pt idx="74">
                <c:v>7.3499999999999943</c:v>
              </c:pt>
              <c:pt idx="75">
                <c:v>0.76999999999999602</c:v>
              </c:pt>
              <c:pt idx="76">
                <c:v>0.18999999999999773</c:v>
              </c:pt>
              <c:pt idx="77">
                <c:v>-3.6599999999999966</c:v>
              </c:pt>
              <c:pt idx="78">
                <c:v>-4.9999999999997158E-2</c:v>
              </c:pt>
              <c:pt idx="79">
                <c:v>-5.9000000000000057</c:v>
              </c:pt>
              <c:pt idx="80">
                <c:v>-10.349999999999994</c:v>
              </c:pt>
              <c:pt idx="81">
                <c:v>-6.7199999999999989</c:v>
              </c:pt>
              <c:pt idx="82">
                <c:v>-0.98999999999999488</c:v>
              </c:pt>
              <c:pt idx="83">
                <c:v>4.6099999999999994</c:v>
              </c:pt>
              <c:pt idx="84">
                <c:v>0.79999999999999716</c:v>
              </c:pt>
              <c:pt idx="85">
                <c:v>-1.710000000000008</c:v>
              </c:pt>
              <c:pt idx="86">
                <c:v>-11.5</c:v>
              </c:pt>
              <c:pt idx="87">
                <c:v>0.45000000000000284</c:v>
              </c:pt>
              <c:pt idx="88">
                <c:v>-2.2199999999999989</c:v>
              </c:pt>
              <c:pt idx="89">
                <c:v>12.5</c:v>
              </c:pt>
              <c:pt idx="90">
                <c:v>1.1800000000000068</c:v>
              </c:pt>
              <c:pt idx="91">
                <c:v>3.5</c:v>
              </c:pt>
              <c:pt idx="92">
                <c:v>-4.5</c:v>
              </c:pt>
              <c:pt idx="93">
                <c:v>-0.10000000000000853</c:v>
              </c:pt>
              <c:pt idx="94">
                <c:v>-0.76999999999999602</c:v>
              </c:pt>
              <c:pt idx="95">
                <c:v>-1.4300000000000068</c:v>
              </c:pt>
              <c:pt idx="96">
                <c:v>10.900000000000006</c:v>
              </c:pt>
              <c:pt idx="97">
                <c:v>-7.2399999999999949</c:v>
              </c:pt>
              <c:pt idx="98">
                <c:v>-1.6400000000000006</c:v>
              </c:pt>
              <c:pt idx="99">
                <c:v>-0.62000000000000455</c:v>
              </c:pt>
              <c:pt idx="100">
                <c:v>-0.59999999999999432</c:v>
              </c:pt>
              <c:pt idx="101">
                <c:v>3.7999999999999972</c:v>
              </c:pt>
              <c:pt idx="102">
                <c:v>0.39999999999999147</c:v>
              </c:pt>
              <c:pt idx="103">
                <c:v>1.5300000000000011</c:v>
              </c:pt>
              <c:pt idx="104">
                <c:v>5.6700000000000017</c:v>
              </c:pt>
              <c:pt idx="105">
                <c:v>3.7199999999999989</c:v>
              </c:pt>
              <c:pt idx="106">
                <c:v>-0.57999999999999829</c:v>
              </c:pt>
              <c:pt idx="107">
                <c:v>2.8200000000000074</c:v>
              </c:pt>
              <c:pt idx="108">
                <c:v>2.2599999999999909</c:v>
              </c:pt>
              <c:pt idx="109">
                <c:v>2.5799999999999983</c:v>
              </c:pt>
              <c:pt idx="110">
                <c:v>-2.0300000000000011</c:v>
              </c:pt>
              <c:pt idx="111">
                <c:v>0.61000000000001364</c:v>
              </c:pt>
              <c:pt idx="112">
                <c:v>-2.5800000000000125</c:v>
              </c:pt>
              <c:pt idx="113">
                <c:v>-2.7399999999999949</c:v>
              </c:pt>
              <c:pt idx="114">
                <c:v>0.78000000000000114</c:v>
              </c:pt>
              <c:pt idx="115">
                <c:v>-1.4599999999999937</c:v>
              </c:pt>
              <c:pt idx="116">
                <c:v>0.81999999999999318</c:v>
              </c:pt>
              <c:pt idx="117">
                <c:v>-1.0499999999999972</c:v>
              </c:pt>
              <c:pt idx="118">
                <c:v>-3.5300000000000011</c:v>
              </c:pt>
              <c:pt idx="119">
                <c:v>0.56999999999999318</c:v>
              </c:pt>
              <c:pt idx="120">
                <c:v>-12.799999999999997</c:v>
              </c:pt>
              <c:pt idx="121">
                <c:v>1.6800000000000068</c:v>
              </c:pt>
              <c:pt idx="122">
                <c:v>-1.0100000000000051</c:v>
              </c:pt>
              <c:pt idx="123">
                <c:v>2.7199999999999989</c:v>
              </c:pt>
              <c:pt idx="124">
                <c:v>2.7600000000000051</c:v>
              </c:pt>
              <c:pt idx="125">
                <c:v>-0.57999999999999829</c:v>
              </c:pt>
              <c:pt idx="126">
                <c:v>2.6299999999999955</c:v>
              </c:pt>
              <c:pt idx="127">
                <c:v>2.8100000000000023</c:v>
              </c:pt>
              <c:pt idx="128">
                <c:v>1.7800000000000011</c:v>
              </c:pt>
              <c:pt idx="129">
                <c:v>-0.85999999999999943</c:v>
              </c:pt>
              <c:pt idx="130">
                <c:v>0.18999999999999773</c:v>
              </c:pt>
              <c:pt idx="131">
                <c:v>1.3499999999999943</c:v>
              </c:pt>
              <c:pt idx="132">
                <c:v>1.1899999999999977</c:v>
              </c:pt>
              <c:pt idx="133">
                <c:v>-0.79999999999999716</c:v>
              </c:pt>
              <c:pt idx="134">
                <c:v>0.85999999999999943</c:v>
              </c:pt>
              <c:pt idx="135">
                <c:v>0.25</c:v>
              </c:pt>
              <c:pt idx="136">
                <c:v>0.70000000000000284</c:v>
              </c:pt>
              <c:pt idx="137">
                <c:v>3.1899999999999977</c:v>
              </c:pt>
              <c:pt idx="138">
                <c:v>-2.8900000000000006</c:v>
              </c:pt>
              <c:pt idx="139">
                <c:v>-3.1700000000000017</c:v>
              </c:pt>
              <c:pt idx="140">
                <c:v>2.0300000000000011</c:v>
              </c:pt>
              <c:pt idx="141">
                <c:v>-1.519999999999996</c:v>
              </c:pt>
              <c:pt idx="142">
                <c:v>1.6899999999999977</c:v>
              </c:pt>
              <c:pt idx="143">
                <c:v>-1.2399999999999949</c:v>
              </c:pt>
              <c:pt idx="144">
                <c:v>0</c:v>
              </c:pt>
              <c:pt idx="145">
                <c:v>-6.1500000000000057</c:v>
              </c:pt>
              <c:pt idx="146">
                <c:v>0.18000000000000682</c:v>
              </c:pt>
              <c:pt idx="147">
                <c:v>3.3299999999999983</c:v>
              </c:pt>
              <c:pt idx="148">
                <c:v>2.0999999999999943</c:v>
              </c:pt>
              <c:pt idx="149">
                <c:v>1.7900000000000063</c:v>
              </c:pt>
              <c:pt idx="150">
                <c:v>0.21999999999999886</c:v>
              </c:pt>
              <c:pt idx="151">
                <c:v>7.9999999999998295E-2</c:v>
              </c:pt>
              <c:pt idx="152">
                <c:v>-0.56000000000000227</c:v>
              </c:pt>
              <c:pt idx="153">
                <c:v>6.6200000000000045</c:v>
              </c:pt>
              <c:pt idx="154">
                <c:v>3.9200000000000017</c:v>
              </c:pt>
              <c:pt idx="155">
                <c:v>0.18999999999999773</c:v>
              </c:pt>
              <c:pt idx="156">
                <c:v>4.6899999999999977</c:v>
              </c:pt>
              <c:pt idx="157">
                <c:v>-1.2800000000000011</c:v>
              </c:pt>
              <c:pt idx="158">
                <c:v>-2</c:v>
              </c:pt>
              <c:pt idx="159">
                <c:v>1.0400000000000063</c:v>
              </c:pt>
              <c:pt idx="160">
                <c:v>-3.0300000000000011</c:v>
              </c:pt>
              <c:pt idx="161">
                <c:v>2.2199999999999989</c:v>
              </c:pt>
              <c:pt idx="162">
                <c:v>-0.89000000000000057</c:v>
              </c:pt>
              <c:pt idx="163">
                <c:v>-5.0499999999999972</c:v>
              </c:pt>
              <c:pt idx="164">
                <c:v>-0.51000000000000512</c:v>
              </c:pt>
              <c:pt idx="165">
                <c:v>0.40000000000000568</c:v>
              </c:pt>
              <c:pt idx="166">
                <c:v>-0.90000000000000568</c:v>
              </c:pt>
              <c:pt idx="167">
                <c:v>-1.9599999999999937</c:v>
              </c:pt>
              <c:pt idx="168">
                <c:v>-0.60000000000000853</c:v>
              </c:pt>
              <c:pt idx="169">
                <c:v>7.2000000000000028</c:v>
              </c:pt>
              <c:pt idx="170">
                <c:v>0.56999999999999318</c:v>
              </c:pt>
              <c:pt idx="171">
                <c:v>1.6200000000000045</c:v>
              </c:pt>
              <c:pt idx="172">
                <c:v>-2.1099999999999994</c:v>
              </c:pt>
              <c:pt idx="173">
                <c:v>-4.0300000000000011</c:v>
              </c:pt>
              <c:pt idx="174">
                <c:v>0.15000000000000568</c:v>
              </c:pt>
              <c:pt idx="175">
                <c:v>-5.5</c:v>
              </c:pt>
              <c:pt idx="176">
                <c:v>-2.2000000000000028</c:v>
              </c:pt>
              <c:pt idx="177">
                <c:v>2.1800000000000068</c:v>
              </c:pt>
              <c:pt idx="178">
                <c:v>-0.48000000000000398</c:v>
              </c:pt>
              <c:pt idx="179">
                <c:v>5.3699999999999903</c:v>
              </c:pt>
              <c:pt idx="180">
                <c:v>1.4200000000000017</c:v>
              </c:pt>
              <c:pt idx="181">
                <c:v>-5.1799999999999926</c:v>
              </c:pt>
              <c:pt idx="182">
                <c:v>2.1799999999999926</c:v>
              </c:pt>
              <c:pt idx="183">
                <c:v>-1.289999999999992</c:v>
              </c:pt>
              <c:pt idx="184">
                <c:v>-1.9000000000000057</c:v>
              </c:pt>
              <c:pt idx="185">
                <c:v>-1.8900000000000006</c:v>
              </c:pt>
              <c:pt idx="186">
                <c:v>-3.6799999999999926</c:v>
              </c:pt>
              <c:pt idx="187">
                <c:v>4.2399999999999949</c:v>
              </c:pt>
              <c:pt idx="188">
                <c:v>3.3499999999999943</c:v>
              </c:pt>
              <c:pt idx="189">
                <c:v>6.5400000000000063</c:v>
              </c:pt>
              <c:pt idx="190">
                <c:v>-3.769999999999996</c:v>
              </c:pt>
              <c:pt idx="191">
                <c:v>1.7999999999999972</c:v>
              </c:pt>
              <c:pt idx="192">
                <c:v>2.480000000000004</c:v>
              </c:pt>
              <c:pt idx="193">
                <c:v>2.269999999999996</c:v>
              </c:pt>
              <c:pt idx="194">
                <c:v>-2.1500000000000057</c:v>
              </c:pt>
              <c:pt idx="195">
                <c:v>0.6600000000000108</c:v>
              </c:pt>
              <c:pt idx="196">
                <c:v>-1.7900000000000063</c:v>
              </c:pt>
              <c:pt idx="197">
                <c:v>1.8299999999999983</c:v>
              </c:pt>
              <c:pt idx="198">
                <c:v>1.4099999999999966</c:v>
              </c:pt>
              <c:pt idx="199">
                <c:v>-2.0300000000000011</c:v>
              </c:pt>
              <c:pt idx="200">
                <c:v>-3.1699999999999875</c:v>
              </c:pt>
              <c:pt idx="201">
                <c:v>-0.96000000000000796</c:v>
              </c:pt>
              <c:pt idx="202">
                <c:v>3.2600000000000051</c:v>
              </c:pt>
              <c:pt idx="203">
                <c:v>-1.519999999999996</c:v>
              </c:pt>
              <c:pt idx="204">
                <c:v>0.48999999999999488</c:v>
              </c:pt>
              <c:pt idx="205">
                <c:v>-1.9699999999999989</c:v>
              </c:pt>
              <c:pt idx="206">
                <c:v>1.9699999999999989</c:v>
              </c:pt>
              <c:pt idx="207">
                <c:v>-1.4699999999999989</c:v>
              </c:pt>
              <c:pt idx="208">
                <c:v>-5</c:v>
              </c:pt>
              <c:pt idx="209">
                <c:v>1.8299999999999983</c:v>
              </c:pt>
              <c:pt idx="210">
                <c:v>0.12000000000000455</c:v>
              </c:pt>
              <c:pt idx="211">
                <c:v>-1.6500000000000057</c:v>
              </c:pt>
              <c:pt idx="212">
                <c:v>-3.8400000000000034</c:v>
              </c:pt>
              <c:pt idx="213">
                <c:v>-11.170000000000002</c:v>
              </c:pt>
              <c:pt idx="214">
                <c:v>-8.2399999999999949</c:v>
              </c:pt>
              <c:pt idx="215">
                <c:v>6.7199999999999989</c:v>
              </c:pt>
              <c:pt idx="216">
                <c:v>3</c:v>
              </c:pt>
              <c:pt idx="217">
                <c:v>1.5100000000000051</c:v>
              </c:pt>
              <c:pt idx="218">
                <c:v>-3.230000000000004</c:v>
              </c:pt>
              <c:pt idx="219">
                <c:v>-0.93000000000000682</c:v>
              </c:pt>
              <c:pt idx="220">
                <c:v>-8.9099999999999966</c:v>
              </c:pt>
              <c:pt idx="221">
                <c:v>2.3100000000000023</c:v>
              </c:pt>
              <c:pt idx="222">
                <c:v>6.5799999999999983</c:v>
              </c:pt>
              <c:pt idx="223">
                <c:v>0.40000000000000568</c:v>
              </c:pt>
              <c:pt idx="224">
                <c:v>6.6299999999999955</c:v>
              </c:pt>
              <c:pt idx="225">
                <c:v>-1.3299999999999983</c:v>
              </c:pt>
              <c:pt idx="226">
                <c:v>4.5</c:v>
              </c:pt>
              <c:pt idx="227">
                <c:v>0</c:v>
              </c:pt>
              <c:pt idx="228">
                <c:v>-4.8400000000000034</c:v>
              </c:pt>
              <c:pt idx="229">
                <c:v>0.17000000000000171</c:v>
              </c:pt>
              <c:pt idx="230">
                <c:v>-0.32999999999999829</c:v>
              </c:pt>
              <c:pt idx="231">
                <c:v>0.54999999999999716</c:v>
              </c:pt>
              <c:pt idx="232">
                <c:v>-4.2800000000000011</c:v>
              </c:pt>
              <c:pt idx="233">
                <c:v>-5.1099999999999994</c:v>
              </c:pt>
              <c:pt idx="234">
                <c:v>-2.789999999999992</c:v>
              </c:pt>
              <c:pt idx="235">
                <c:v>-1.6700000000000017</c:v>
              </c:pt>
              <c:pt idx="236">
                <c:v>4.3499999999999943</c:v>
              </c:pt>
              <c:pt idx="237">
                <c:v>3.3400000000000034</c:v>
              </c:pt>
              <c:pt idx="238">
                <c:v>-5.1800000000000068</c:v>
              </c:pt>
              <c:pt idx="239">
                <c:v>7.0400000000000063</c:v>
              </c:pt>
              <c:pt idx="240">
                <c:v>-3.5999999999999943</c:v>
              </c:pt>
              <c:pt idx="241">
                <c:v>0.75</c:v>
              </c:pt>
              <c:pt idx="242">
                <c:v>0.19999999999998863</c:v>
              </c:pt>
              <c:pt idx="243">
                <c:v>-3.8299999999999983</c:v>
              </c:pt>
              <c:pt idx="244">
                <c:v>-0.26999999999999602</c:v>
              </c:pt>
              <c:pt idx="245">
                <c:v>-0.34999999999999432</c:v>
              </c:pt>
              <c:pt idx="246">
                <c:v>-0.6600000000000108</c:v>
              </c:pt>
              <c:pt idx="247">
                <c:v>3.7400000000000091</c:v>
              </c:pt>
              <c:pt idx="248">
                <c:v>-0.54000000000000625</c:v>
              </c:pt>
              <c:pt idx="249">
                <c:v>-1.539999999999992</c:v>
              </c:pt>
              <c:pt idx="250">
                <c:v>0.23999999999999488</c:v>
              </c:pt>
              <c:pt idx="251">
                <c:v>-2.1400000000000006</c:v>
              </c:pt>
              <c:pt idx="252">
                <c:v>-3.6500000000000057</c:v>
              </c:pt>
              <c:pt idx="253">
                <c:v>-4.3999999999999915</c:v>
              </c:pt>
              <c:pt idx="254">
                <c:v>-2.7600000000000051</c:v>
              </c:pt>
              <c:pt idx="255">
                <c:v>-4.3099999999999952</c:v>
              </c:pt>
              <c:pt idx="256">
                <c:v>-2.230000000000004</c:v>
              </c:pt>
              <c:pt idx="257">
                <c:v>8.2000000000000028</c:v>
              </c:pt>
              <c:pt idx="258">
                <c:v>-1.1099999999999994</c:v>
              </c:pt>
              <c:pt idx="259">
                <c:v>2.4600000000000009</c:v>
              </c:pt>
              <c:pt idx="260">
                <c:v>-2.9500000000000028</c:v>
              </c:pt>
              <c:pt idx="261">
                <c:v>2.8100000000000023</c:v>
              </c:pt>
              <c:pt idx="262">
                <c:v>6.289999999999992</c:v>
              </c:pt>
              <c:pt idx="263">
                <c:v>4.1500000000000057</c:v>
              </c:pt>
              <c:pt idx="264">
                <c:v>1.1599999999999966</c:v>
              </c:pt>
              <c:pt idx="265">
                <c:v>-2.6599999999999966</c:v>
              </c:pt>
              <c:pt idx="266">
                <c:v>-5.3799999999999955</c:v>
              </c:pt>
              <c:pt idx="267">
                <c:v>-0.87000000000000455</c:v>
              </c:pt>
              <c:pt idx="268">
                <c:v>-6</c:v>
              </c:pt>
              <c:pt idx="269">
                <c:v>4.5</c:v>
              </c:pt>
              <c:pt idx="270">
                <c:v>6</c:v>
              </c:pt>
              <c:pt idx="271">
                <c:v>1</c:v>
              </c:pt>
              <c:pt idx="272">
                <c:v>3.25</c:v>
              </c:pt>
              <c:pt idx="273">
                <c:v>1.1500000000000057</c:v>
              </c:pt>
              <c:pt idx="274">
                <c:v>-1.4000000000000057</c:v>
              </c:pt>
              <c:pt idx="275">
                <c:v>-0.45000000000000284</c:v>
              </c:pt>
              <c:pt idx="276">
                <c:v>-0.70000000000000284</c:v>
              </c:pt>
              <c:pt idx="277">
                <c:v>-0.84999999999999432</c:v>
              </c:pt>
              <c:pt idx="278">
                <c:v>-2.8900000000000006</c:v>
              </c:pt>
              <c:pt idx="279">
                <c:v>1.9399999999999977</c:v>
              </c:pt>
              <c:pt idx="280">
                <c:v>-0.98999999999999488</c:v>
              </c:pt>
              <c:pt idx="281">
                <c:v>-0.96000000000000796</c:v>
              </c:pt>
              <c:pt idx="282">
                <c:v>7.000000000000739E-2</c:v>
              </c:pt>
              <c:pt idx="283">
                <c:v>0.39000000000000057</c:v>
              </c:pt>
              <c:pt idx="284">
                <c:v>4.4599999999999937</c:v>
              </c:pt>
              <c:pt idx="285">
                <c:v>-5.0699999999999932</c:v>
              </c:pt>
              <c:pt idx="286">
                <c:v>1.8499999999999943</c:v>
              </c:pt>
              <c:pt idx="287">
                <c:v>1.9000000000000057</c:v>
              </c:pt>
              <c:pt idx="288">
                <c:v>0.23000000000000398</c:v>
              </c:pt>
              <c:pt idx="289">
                <c:v>-4.5700000000000074</c:v>
              </c:pt>
              <c:pt idx="290">
                <c:v>4.9599999999999937</c:v>
              </c:pt>
              <c:pt idx="291">
                <c:v>-0.85999999999999943</c:v>
              </c:pt>
              <c:pt idx="292">
                <c:v>0.14000000000000057</c:v>
              </c:pt>
              <c:pt idx="293">
                <c:v>1.4000000000000057</c:v>
              </c:pt>
              <c:pt idx="294">
                <c:v>-0.53000000000000114</c:v>
              </c:pt>
              <c:pt idx="295">
                <c:v>-1.1700000000000017</c:v>
              </c:pt>
              <c:pt idx="296">
                <c:v>11.969999999999999</c:v>
              </c:pt>
              <c:pt idx="297">
                <c:v>2.75</c:v>
              </c:pt>
              <c:pt idx="298">
                <c:v>1.9300000000000068</c:v>
              </c:pt>
              <c:pt idx="299">
                <c:v>7.9999999999998295E-2</c:v>
              </c:pt>
              <c:pt idx="300">
                <c:v>3.5600000000000023</c:v>
              </c:pt>
              <c:pt idx="301">
                <c:v>-0.68999999999999773</c:v>
              </c:pt>
              <c:pt idx="302">
                <c:v>13.899999999999991</c:v>
              </c:pt>
              <c:pt idx="303">
                <c:v>-2.75</c:v>
              </c:pt>
              <c:pt idx="304">
                <c:v>-1.5</c:v>
              </c:pt>
              <c:pt idx="305">
                <c:v>-4.8999999999999915</c:v>
              </c:pt>
              <c:pt idx="306">
                <c:v>0.65999999999999659</c:v>
              </c:pt>
              <c:pt idx="307">
                <c:v>2.5300000000000011</c:v>
              </c:pt>
              <c:pt idx="308">
                <c:v>-7.9999999999998295E-2</c:v>
              </c:pt>
              <c:pt idx="309">
                <c:v>-4.4100000000000108</c:v>
              </c:pt>
              <c:pt idx="310">
                <c:v>-9.5799999999999983</c:v>
              </c:pt>
              <c:pt idx="311">
                <c:v>4.230000000000004</c:v>
              </c:pt>
              <c:pt idx="312">
                <c:v>5</c:v>
              </c:pt>
              <c:pt idx="313">
                <c:v>0.70000000000000284</c:v>
              </c:pt>
              <c:pt idx="314">
                <c:v>-2.3500000000000085</c:v>
              </c:pt>
              <c:pt idx="315">
                <c:v>7.5</c:v>
              </c:pt>
              <c:pt idx="316">
                <c:v>3.8900000000000006</c:v>
              </c:pt>
              <c:pt idx="317">
                <c:v>2.75</c:v>
              </c:pt>
              <c:pt idx="318">
                <c:v>0.27000000000001023</c:v>
              </c:pt>
              <c:pt idx="319">
                <c:v>3.1400000000000006</c:v>
              </c:pt>
              <c:pt idx="320">
                <c:v>-3.3000000000000114</c:v>
              </c:pt>
              <c:pt idx="321">
                <c:v>-0.57999999999999829</c:v>
              </c:pt>
              <c:pt idx="322">
                <c:v>4.4000000000000057</c:v>
              </c:pt>
              <c:pt idx="323">
                <c:v>6.3799999999999955</c:v>
              </c:pt>
              <c:pt idx="324">
                <c:v>1.9500000000000028</c:v>
              </c:pt>
              <c:pt idx="325">
                <c:v>2.2999999999999972</c:v>
              </c:pt>
              <c:pt idx="326">
                <c:v>-2.9099999999999966</c:v>
              </c:pt>
              <c:pt idx="327">
                <c:v>0.42999999999999261</c:v>
              </c:pt>
              <c:pt idx="328">
                <c:v>0.83000000000001251</c:v>
              </c:pt>
              <c:pt idx="329">
                <c:v>11.299999999999983</c:v>
              </c:pt>
              <c:pt idx="330">
                <c:v>-1.6099999999999852</c:v>
              </c:pt>
              <c:pt idx="331">
                <c:v>1.9099999999999966</c:v>
              </c:pt>
              <c:pt idx="332">
                <c:v>-4.8000000000000114</c:v>
              </c:pt>
              <c:pt idx="333">
                <c:v>4.7000000000000171</c:v>
              </c:pt>
              <c:pt idx="334">
                <c:v>0.44999999999998863</c:v>
              </c:pt>
              <c:pt idx="335">
                <c:v>0.56000000000000227</c:v>
              </c:pt>
              <c:pt idx="336">
                <c:v>3.710000000000008</c:v>
              </c:pt>
              <c:pt idx="337">
                <c:v>-0.31999999999999318</c:v>
              </c:pt>
              <c:pt idx="338">
                <c:v>1.3499999999999943</c:v>
              </c:pt>
              <c:pt idx="339">
                <c:v>-0.46000000000000796</c:v>
              </c:pt>
              <c:pt idx="340">
                <c:v>0.75999999999999091</c:v>
              </c:pt>
              <c:pt idx="341">
                <c:v>-3.6499999999999773</c:v>
              </c:pt>
              <c:pt idx="342">
                <c:v>9.4499999999999886</c:v>
              </c:pt>
              <c:pt idx="343">
                <c:v>1.6299999999999955</c:v>
              </c:pt>
              <c:pt idx="344">
                <c:v>4.7199999999999989</c:v>
              </c:pt>
              <c:pt idx="345">
                <c:v>-4.5999999999999943</c:v>
              </c:pt>
              <c:pt idx="346">
                <c:v>4.5</c:v>
              </c:pt>
              <c:pt idx="347">
                <c:v>-6.1599999999999966</c:v>
              </c:pt>
              <c:pt idx="348">
                <c:v>3.4000000000000057</c:v>
              </c:pt>
              <c:pt idx="349">
                <c:v>-2.0100000000000193</c:v>
              </c:pt>
              <c:pt idx="350">
                <c:v>1.6899999999999977</c:v>
              </c:pt>
              <c:pt idx="351">
                <c:v>0.78000000000000114</c:v>
              </c:pt>
              <c:pt idx="352">
                <c:v>-6.4499999999999886</c:v>
              </c:pt>
              <c:pt idx="353">
                <c:v>8.7599999999999909</c:v>
              </c:pt>
              <c:pt idx="354">
                <c:v>-1.4599999999999795</c:v>
              </c:pt>
              <c:pt idx="355">
                <c:v>10.310000000000002</c:v>
              </c:pt>
              <c:pt idx="356">
                <c:v>-0.96000000000000796</c:v>
              </c:pt>
              <c:pt idx="357">
                <c:v>10.259999999999991</c:v>
              </c:pt>
              <c:pt idx="358">
                <c:v>4.2400000000000091</c:v>
              </c:pt>
              <c:pt idx="359">
                <c:v>-2.75</c:v>
              </c:pt>
              <c:pt idx="360">
                <c:v>2.0999999999999943</c:v>
              </c:pt>
              <c:pt idx="361">
                <c:v>-2.5600000000000023</c:v>
              </c:pt>
              <c:pt idx="362">
                <c:v>-5.789999999999992</c:v>
              </c:pt>
              <c:pt idx="363">
                <c:v>2.5900000000000034</c:v>
              </c:pt>
              <c:pt idx="364">
                <c:v>11.429999999999978</c:v>
              </c:pt>
              <c:pt idx="365">
                <c:v>-5.1199999999999761</c:v>
              </c:pt>
              <c:pt idx="366">
                <c:v>-8.3000000000000114</c:v>
              </c:pt>
              <c:pt idx="367">
                <c:v>-9.9999999999909051E-3</c:v>
              </c:pt>
              <c:pt idx="368">
                <c:v>1.999999999998181E-2</c:v>
              </c:pt>
              <c:pt idx="369">
                <c:v>-1.1099999999999852</c:v>
              </c:pt>
              <c:pt idx="370">
                <c:v>-6.9000000000000057</c:v>
              </c:pt>
              <c:pt idx="371">
                <c:v>3.6500000000000057</c:v>
              </c:pt>
              <c:pt idx="372">
                <c:v>3.3700000000000045</c:v>
              </c:pt>
              <c:pt idx="373">
                <c:v>-4.7199999999999989</c:v>
              </c:pt>
              <c:pt idx="374">
                <c:v>1.6899999999999977</c:v>
              </c:pt>
              <c:pt idx="375">
                <c:v>-12.25</c:v>
              </c:pt>
              <c:pt idx="376">
                <c:v>10.349999999999994</c:v>
              </c:pt>
              <c:pt idx="377">
                <c:v>5.6099999999999852</c:v>
              </c:pt>
              <c:pt idx="378">
                <c:v>0.60000000000002274</c:v>
              </c:pt>
              <c:pt idx="379">
                <c:v>1.8999999999999773</c:v>
              </c:pt>
              <c:pt idx="380">
                <c:v>1.1700000000000159</c:v>
              </c:pt>
              <c:pt idx="381">
                <c:v>-8.1700000000000159</c:v>
              </c:pt>
              <c:pt idx="382">
                <c:v>-3.5600000000000023</c:v>
              </c:pt>
              <c:pt idx="383">
                <c:v>-7.0099999999999909</c:v>
              </c:pt>
              <c:pt idx="384">
                <c:v>-8.5</c:v>
              </c:pt>
              <c:pt idx="385">
                <c:v>2.4699999999999989</c:v>
              </c:pt>
              <c:pt idx="386">
                <c:v>1.4900000000000091</c:v>
              </c:pt>
              <c:pt idx="387">
                <c:v>6.5699999999999932</c:v>
              </c:pt>
              <c:pt idx="388">
                <c:v>9.2400000000000091</c:v>
              </c:pt>
              <c:pt idx="389">
                <c:v>0.69999999999998863</c:v>
              </c:pt>
              <c:pt idx="390">
                <c:v>3.3000000000000114</c:v>
              </c:pt>
              <c:pt idx="391">
                <c:v>4.3299999999999841</c:v>
              </c:pt>
              <c:pt idx="392">
                <c:v>2.3200000000000216</c:v>
              </c:pt>
              <c:pt idx="393">
                <c:v>-2.5500000000000114</c:v>
              </c:pt>
              <c:pt idx="394">
                <c:v>11.009999999999991</c:v>
              </c:pt>
              <c:pt idx="395">
                <c:v>3.1500000000000057</c:v>
              </c:pt>
              <c:pt idx="396">
                <c:v>2.2299999999999898</c:v>
              </c:pt>
              <c:pt idx="397">
                <c:v>2.8600000000000136</c:v>
              </c:pt>
              <c:pt idx="398">
                <c:v>-1.1999999999999886</c:v>
              </c:pt>
              <c:pt idx="399">
                <c:v>4.7800000000000011</c:v>
              </c:pt>
              <c:pt idx="400">
                <c:v>1.8299999999999841</c:v>
              </c:pt>
              <c:pt idx="401">
                <c:v>2.3199999999999932</c:v>
              </c:pt>
              <c:pt idx="402">
                <c:v>-3.5099999999999909</c:v>
              </c:pt>
              <c:pt idx="403">
                <c:v>3.0800000000000125</c:v>
              </c:pt>
              <c:pt idx="404">
                <c:v>-2.25</c:v>
              </c:pt>
              <c:pt idx="405">
                <c:v>23.899999999999977</c:v>
              </c:pt>
              <c:pt idx="406">
                <c:v>7.9500000000000171</c:v>
              </c:pt>
              <c:pt idx="407">
                <c:v>2.3499999999999943</c:v>
              </c:pt>
              <c:pt idx="408">
                <c:v>-6.5</c:v>
              </c:pt>
              <c:pt idx="409">
                <c:v>-0.61000000000001364</c:v>
              </c:pt>
              <c:pt idx="410">
                <c:v>5.6400000000000148</c:v>
              </c:pt>
              <c:pt idx="411">
                <c:v>-5.0900000000000034</c:v>
              </c:pt>
              <c:pt idx="412">
                <c:v>3.7599999999999909</c:v>
              </c:pt>
              <c:pt idx="413">
                <c:v>13.400000000000006</c:v>
              </c:pt>
              <c:pt idx="414">
                <c:v>-0.84999999999999432</c:v>
              </c:pt>
              <c:pt idx="415">
                <c:v>4.6999999999999886</c:v>
              </c:pt>
              <c:pt idx="416">
                <c:v>4.5500000000000114</c:v>
              </c:pt>
              <c:pt idx="417">
                <c:v>10.319999999999993</c:v>
              </c:pt>
              <c:pt idx="418">
                <c:v>-7.2099999999999795</c:v>
              </c:pt>
              <c:pt idx="419">
                <c:v>16.879999999999995</c:v>
              </c:pt>
              <c:pt idx="420">
                <c:v>10.5</c:v>
              </c:pt>
              <c:pt idx="421">
                <c:v>-4.4900000000000091</c:v>
              </c:pt>
              <c:pt idx="422">
                <c:v>1.6000000000000227</c:v>
              </c:pt>
              <c:pt idx="423">
                <c:v>-18.450000000000045</c:v>
              </c:pt>
              <c:pt idx="424">
                <c:v>5.8500000000000227</c:v>
              </c:pt>
              <c:pt idx="425">
                <c:v>-8.4300000000000068</c:v>
              </c:pt>
              <c:pt idx="426">
                <c:v>3.1899999999999977</c:v>
              </c:pt>
              <c:pt idx="427">
                <c:v>-52.06</c:v>
              </c:pt>
              <c:pt idx="428">
                <c:v>10.660000000000025</c:v>
              </c:pt>
              <c:pt idx="429">
                <c:v>9.5099999999999909</c:v>
              </c:pt>
              <c:pt idx="430">
                <c:v>3.6800000000000068</c:v>
              </c:pt>
              <c:pt idx="431">
                <c:v>7.1699999999999875</c:v>
              </c:pt>
              <c:pt idx="432">
                <c:v>-13.52000000000001</c:v>
              </c:pt>
              <c:pt idx="433">
                <c:v>-2.1999999999999886</c:v>
              </c:pt>
              <c:pt idx="434">
                <c:v>0</c:v>
              </c:pt>
              <c:pt idx="435">
                <c:v>-7.4000000000000057</c:v>
              </c:pt>
              <c:pt idx="436">
                <c:v>-3.2399999999999807</c:v>
              </c:pt>
              <c:pt idx="437">
                <c:v>5.0699999999999932</c:v>
              </c:pt>
              <c:pt idx="438">
                <c:v>3.5699999999999932</c:v>
              </c:pt>
              <c:pt idx="439">
                <c:v>8.710000000000008</c:v>
              </c:pt>
              <c:pt idx="440">
                <c:v>3.1399999999999864</c:v>
              </c:pt>
              <c:pt idx="441">
                <c:v>-25.509999999999991</c:v>
              </c:pt>
              <c:pt idx="442">
                <c:v>4.5600000000000023</c:v>
              </c:pt>
              <c:pt idx="443">
                <c:v>-6.6899999999999977</c:v>
              </c:pt>
              <c:pt idx="444">
                <c:v>-16.060000000000002</c:v>
              </c:pt>
              <c:pt idx="445">
                <c:v>3.4000000000000057</c:v>
              </c:pt>
              <c:pt idx="446">
                <c:v>-9.160000000000025</c:v>
              </c:pt>
              <c:pt idx="447">
                <c:v>1.6100000000000136</c:v>
              </c:pt>
              <c:pt idx="448">
                <c:v>-7.0999999999999943</c:v>
              </c:pt>
              <c:pt idx="449">
                <c:v>13.810000000000002</c:v>
              </c:pt>
              <c:pt idx="450">
                <c:v>4.7299999999999898</c:v>
              </c:pt>
              <c:pt idx="451">
                <c:v>9.8799999999999955</c:v>
              </c:pt>
              <c:pt idx="452">
                <c:v>-16.120000000000005</c:v>
              </c:pt>
              <c:pt idx="453">
                <c:v>4.6500000000000057</c:v>
              </c:pt>
              <c:pt idx="454">
                <c:v>-8.0499999999999829</c:v>
              </c:pt>
              <c:pt idx="455">
                <c:v>-2.8000000000000114</c:v>
              </c:pt>
              <c:pt idx="456">
                <c:v>11.599999999999994</c:v>
              </c:pt>
              <c:pt idx="457">
                <c:v>3.1500000000000057</c:v>
              </c:pt>
              <c:pt idx="458">
                <c:v>3.5099999999999909</c:v>
              </c:pt>
              <c:pt idx="459">
                <c:v>-1.9599999999999795</c:v>
              </c:pt>
              <c:pt idx="460">
                <c:v>-3.3000000000000114</c:v>
              </c:pt>
              <c:pt idx="461">
                <c:v>1.0099999999999909</c:v>
              </c:pt>
              <c:pt idx="462">
                <c:v>-10.079999999999984</c:v>
              </c:pt>
              <c:pt idx="463">
                <c:v>1.8599999999999852</c:v>
              </c:pt>
              <c:pt idx="464">
                <c:v>-0.44999999999998863</c:v>
              </c:pt>
              <c:pt idx="465">
                <c:v>4.6500000000000057</c:v>
              </c:pt>
              <c:pt idx="466">
                <c:v>5.8100000000000023</c:v>
              </c:pt>
              <c:pt idx="467">
                <c:v>11.639999999999986</c:v>
              </c:pt>
              <c:pt idx="468">
                <c:v>3.5600000000000023</c:v>
              </c:pt>
              <c:pt idx="469">
                <c:v>4.289999999999992</c:v>
              </c:pt>
              <c:pt idx="470">
                <c:v>-5.8599999999999852</c:v>
              </c:pt>
              <c:pt idx="471">
                <c:v>-2.4300000000000068</c:v>
              </c:pt>
              <c:pt idx="472">
                <c:v>-2.75</c:v>
              </c:pt>
              <c:pt idx="473">
                <c:v>1.289999999999992</c:v>
              </c:pt>
              <c:pt idx="474">
                <c:v>-2.5900000000000034</c:v>
              </c:pt>
              <c:pt idx="475">
                <c:v>-0.39999999999997726</c:v>
              </c:pt>
              <c:pt idx="476">
                <c:v>4.1499999999999773</c:v>
              </c:pt>
              <c:pt idx="477">
                <c:v>6.7199999999999989</c:v>
              </c:pt>
              <c:pt idx="478">
                <c:v>13.080000000000013</c:v>
              </c:pt>
              <c:pt idx="479">
                <c:v>12</c:v>
              </c:pt>
              <c:pt idx="480">
                <c:v>-6.9000000000000057</c:v>
              </c:pt>
              <c:pt idx="481">
                <c:v>-9.4199999999999875</c:v>
              </c:pt>
              <c:pt idx="482">
                <c:v>9.3400000000000034</c:v>
              </c:pt>
              <c:pt idx="483">
                <c:v>-5.5200000000000102</c:v>
              </c:pt>
              <c:pt idx="484">
                <c:v>-6.0000000000002274E-2</c:v>
              </c:pt>
              <c:pt idx="485">
                <c:v>7.5099999999999909</c:v>
              </c:pt>
              <c:pt idx="486">
                <c:v>-1.2099999999999795</c:v>
              </c:pt>
              <c:pt idx="487">
                <c:v>15.039999999999992</c:v>
              </c:pt>
              <c:pt idx="488">
                <c:v>-9.4799999999999898</c:v>
              </c:pt>
              <c:pt idx="489">
                <c:v>-0.78000000000000114</c:v>
              </c:pt>
              <c:pt idx="490">
                <c:v>0.53000000000000114</c:v>
              </c:pt>
              <c:pt idx="491">
                <c:v>4.2800000000000011</c:v>
              </c:pt>
              <c:pt idx="492">
                <c:v>-5.8100000000000023</c:v>
              </c:pt>
              <c:pt idx="493">
                <c:v>-4.1700000000000159</c:v>
              </c:pt>
              <c:pt idx="494">
                <c:v>-2.2999999999999829</c:v>
              </c:pt>
              <c:pt idx="495">
                <c:v>-9.7400000000000091</c:v>
              </c:pt>
              <c:pt idx="496">
                <c:v>-0.14000000000001478</c:v>
              </c:pt>
              <c:pt idx="497">
                <c:v>-5.6199999999999761</c:v>
              </c:pt>
              <c:pt idx="498">
                <c:v>4.4499999999999886</c:v>
              </c:pt>
              <c:pt idx="499">
                <c:v>4.6999999999999886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147-4561-B39F-CBC0FDDB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7552"/>
        <c:axId val="540117104"/>
      </c:scatterChart>
      <c:valAx>
        <c:axId val="5422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117104"/>
        <c:crosses val="autoZero"/>
        <c:crossBetween val="midCat"/>
      </c:valAx>
      <c:valAx>
        <c:axId val="5401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2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Абсолют</a:t>
            </a:r>
            <a:r>
              <a:rPr lang="ru-RU" baseline="0"/>
              <a:t> логцена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0"/>
              <c:pt idx="0">
                <c:v>660945851</c:v>
              </c:pt>
              <c:pt idx="1">
                <c:v>1109164608</c:v>
              </c:pt>
              <c:pt idx="2">
                <c:v>939670029</c:v>
              </c:pt>
              <c:pt idx="3">
                <c:v>931814642</c:v>
              </c:pt>
              <c:pt idx="4">
                <c:v>1331580729</c:v>
              </c:pt>
              <c:pt idx="5">
                <c:v>993127255</c:v>
              </c:pt>
              <c:pt idx="6">
                <c:v>753210107</c:v>
              </c:pt>
              <c:pt idx="7">
                <c:v>1368934441</c:v>
              </c:pt>
              <c:pt idx="8">
                <c:v>960018515</c:v>
              </c:pt>
              <c:pt idx="9">
                <c:v>993904066</c:v>
              </c:pt>
              <c:pt idx="10">
                <c:v>918662287</c:v>
              </c:pt>
              <c:pt idx="11">
                <c:v>768298203</c:v>
              </c:pt>
              <c:pt idx="12">
                <c:v>685535598</c:v>
              </c:pt>
              <c:pt idx="13">
                <c:v>668672894</c:v>
              </c:pt>
              <c:pt idx="14">
                <c:v>831606933</c:v>
              </c:pt>
              <c:pt idx="15">
                <c:v>832271950</c:v>
              </c:pt>
              <c:pt idx="16">
                <c:v>1168808905</c:v>
              </c:pt>
              <c:pt idx="17">
                <c:v>1307896226</c:v>
              </c:pt>
              <c:pt idx="18">
                <c:v>1713201136</c:v>
              </c:pt>
              <c:pt idx="19">
                <c:v>1801807871</c:v>
              </c:pt>
              <c:pt idx="20">
                <c:v>1200242265</c:v>
              </c:pt>
              <c:pt idx="21">
                <c:v>1277281889</c:v>
              </c:pt>
              <c:pt idx="22">
                <c:v>1078108761</c:v>
              </c:pt>
              <c:pt idx="23">
                <c:v>1020648335</c:v>
              </c:pt>
              <c:pt idx="24">
                <c:v>1137420854</c:v>
              </c:pt>
              <c:pt idx="25">
                <c:v>1010899900</c:v>
              </c:pt>
              <c:pt idx="26">
                <c:v>1260956820</c:v>
              </c:pt>
              <c:pt idx="27">
                <c:v>1042111407</c:v>
              </c:pt>
              <c:pt idx="28">
                <c:v>916858060</c:v>
              </c:pt>
              <c:pt idx="29">
                <c:v>768660873</c:v>
              </c:pt>
              <c:pt idx="30">
                <c:v>710619009</c:v>
              </c:pt>
              <c:pt idx="31">
                <c:v>757291176</c:v>
              </c:pt>
              <c:pt idx="32">
                <c:v>1017479009</c:v>
              </c:pt>
              <c:pt idx="33">
                <c:v>795829107</c:v>
              </c:pt>
              <c:pt idx="34">
                <c:v>751687014</c:v>
              </c:pt>
              <c:pt idx="35">
                <c:v>794697164</c:v>
              </c:pt>
              <c:pt idx="36">
                <c:v>674311601</c:v>
              </c:pt>
              <c:pt idx="37">
                <c:v>874763909</c:v>
              </c:pt>
              <c:pt idx="38">
                <c:v>873582673</c:v>
              </c:pt>
              <c:pt idx="39">
                <c:v>760080924</c:v>
              </c:pt>
              <c:pt idx="40">
                <c:v>1315773497</c:v>
              </c:pt>
              <c:pt idx="41">
                <c:v>748422827</c:v>
              </c:pt>
              <c:pt idx="42">
                <c:v>341024293</c:v>
              </c:pt>
              <c:pt idx="43">
                <c:v>1018147586</c:v>
              </c:pt>
              <c:pt idx="44">
                <c:v>1062726535</c:v>
              </c:pt>
              <c:pt idx="45">
                <c:v>957997559</c:v>
              </c:pt>
              <c:pt idx="46">
                <c:v>894588423</c:v>
              </c:pt>
              <c:pt idx="47">
                <c:v>1091361433</c:v>
              </c:pt>
              <c:pt idx="48">
                <c:v>650175626</c:v>
              </c:pt>
              <c:pt idx="49">
                <c:v>333387273</c:v>
              </c:pt>
              <c:pt idx="50">
                <c:v>221465938</c:v>
              </c:pt>
              <c:pt idx="51">
                <c:v>640698379</c:v>
              </c:pt>
              <c:pt idx="52">
                <c:v>795926657</c:v>
              </c:pt>
              <c:pt idx="53">
                <c:v>776186386</c:v>
              </c:pt>
              <c:pt idx="54">
                <c:v>804160144</c:v>
              </c:pt>
              <c:pt idx="55">
                <c:v>1066340493</c:v>
              </c:pt>
              <c:pt idx="56">
                <c:v>887877077</c:v>
              </c:pt>
              <c:pt idx="57">
                <c:v>734359794</c:v>
              </c:pt>
              <c:pt idx="58">
                <c:v>893897691</c:v>
              </c:pt>
              <c:pt idx="59">
                <c:v>644657040</c:v>
              </c:pt>
              <c:pt idx="60">
                <c:v>1248250360</c:v>
              </c:pt>
              <c:pt idx="61">
                <c:v>1142001800</c:v>
              </c:pt>
              <c:pt idx="62">
                <c:v>732362640</c:v>
              </c:pt>
              <c:pt idx="63">
                <c:v>764408020</c:v>
              </c:pt>
              <c:pt idx="64">
                <c:v>815570990</c:v>
              </c:pt>
              <c:pt idx="65">
                <c:v>676684940</c:v>
              </c:pt>
              <c:pt idx="66">
                <c:v>617665750</c:v>
              </c:pt>
              <c:pt idx="67">
                <c:v>727204500</c:v>
              </c:pt>
              <c:pt idx="68">
                <c:v>595702900</c:v>
              </c:pt>
              <c:pt idx="69">
                <c:v>675446200</c:v>
              </c:pt>
              <c:pt idx="70">
                <c:v>723403050</c:v>
              </c:pt>
              <c:pt idx="71">
                <c:v>548048970</c:v>
              </c:pt>
              <c:pt idx="72">
                <c:v>726884370</c:v>
              </c:pt>
              <c:pt idx="73">
                <c:v>496655910</c:v>
              </c:pt>
              <c:pt idx="74">
                <c:v>582964960</c:v>
              </c:pt>
              <c:pt idx="75">
                <c:v>852726380</c:v>
              </c:pt>
              <c:pt idx="76">
                <c:v>746623490</c:v>
              </c:pt>
              <c:pt idx="77">
                <c:v>892330090</c:v>
              </c:pt>
              <c:pt idx="78">
                <c:v>925139410</c:v>
              </c:pt>
              <c:pt idx="79">
                <c:v>610374950</c:v>
              </c:pt>
              <c:pt idx="80">
                <c:v>1021864420</c:v>
              </c:pt>
              <c:pt idx="81">
                <c:v>1978755620</c:v>
              </c:pt>
              <c:pt idx="82">
                <c:v>1259769470</c:v>
              </c:pt>
              <c:pt idx="83">
                <c:v>1683478650</c:v>
              </c:pt>
              <c:pt idx="84">
                <c:v>1328799570</c:v>
              </c:pt>
              <c:pt idx="85">
                <c:v>1388996930</c:v>
              </c:pt>
              <c:pt idx="86">
                <c:v>1486053340</c:v>
              </c:pt>
              <c:pt idx="87">
                <c:v>1549756750</c:v>
              </c:pt>
              <c:pt idx="88">
                <c:v>1855544060</c:v>
              </c:pt>
              <c:pt idx="89">
                <c:v>2139740140</c:v>
              </c:pt>
              <c:pt idx="90">
                <c:v>2261749030</c:v>
              </c:pt>
              <c:pt idx="91">
                <c:v>2489298150</c:v>
              </c:pt>
              <c:pt idx="92">
                <c:v>1793340830</c:v>
              </c:pt>
              <c:pt idx="93">
                <c:v>1581604700</c:v>
              </c:pt>
              <c:pt idx="94">
                <c:v>1979130830</c:v>
              </c:pt>
              <c:pt idx="95">
                <c:v>1647152850</c:v>
              </c:pt>
              <c:pt idx="96">
                <c:v>1396555640</c:v>
              </c:pt>
              <c:pt idx="97">
                <c:v>1820724840</c:v>
              </c:pt>
              <c:pt idx="98">
                <c:v>1473704710</c:v>
              </c:pt>
              <c:pt idx="99">
                <c:v>1555677230</c:v>
              </c:pt>
              <c:pt idx="100">
                <c:v>1000874380</c:v>
              </c:pt>
              <c:pt idx="101">
                <c:v>404770940</c:v>
              </c:pt>
              <c:pt idx="102">
                <c:v>451548560</c:v>
              </c:pt>
              <c:pt idx="103">
                <c:v>972147330</c:v>
              </c:pt>
              <c:pt idx="104">
                <c:v>882228060</c:v>
              </c:pt>
              <c:pt idx="105">
                <c:v>1300431320</c:v>
              </c:pt>
              <c:pt idx="106">
                <c:v>1011878100</c:v>
              </c:pt>
              <c:pt idx="107">
                <c:v>912001160</c:v>
              </c:pt>
              <c:pt idx="108">
                <c:v>833386280</c:v>
              </c:pt>
              <c:pt idx="109">
                <c:v>596481130</c:v>
              </c:pt>
              <c:pt idx="110">
                <c:v>818554280</c:v>
              </c:pt>
              <c:pt idx="111">
                <c:v>604472910</c:v>
              </c:pt>
              <c:pt idx="112">
                <c:v>1051654390</c:v>
              </c:pt>
              <c:pt idx="113">
                <c:v>813968350</c:v>
              </c:pt>
              <c:pt idx="114">
                <c:v>943943620</c:v>
              </c:pt>
              <c:pt idx="115">
                <c:v>866404630</c:v>
              </c:pt>
              <c:pt idx="116">
                <c:v>787546260</c:v>
              </c:pt>
              <c:pt idx="117">
                <c:v>758295370</c:v>
              </c:pt>
              <c:pt idx="118">
                <c:v>568220670</c:v>
              </c:pt>
              <c:pt idx="119">
                <c:v>390466540</c:v>
              </c:pt>
              <c:pt idx="120">
                <c:v>424775340</c:v>
              </c:pt>
              <c:pt idx="121">
                <c:v>1154074770</c:v>
              </c:pt>
              <c:pt idx="122">
                <c:v>978525920</c:v>
              </c:pt>
              <c:pt idx="123">
                <c:v>984828480</c:v>
              </c:pt>
              <c:pt idx="124">
                <c:v>893659960</c:v>
              </c:pt>
              <c:pt idx="125">
                <c:v>382047880</c:v>
              </c:pt>
              <c:pt idx="126">
                <c:v>590149000</c:v>
              </c:pt>
              <c:pt idx="127">
                <c:v>541996550</c:v>
              </c:pt>
              <c:pt idx="128">
                <c:v>643992460</c:v>
              </c:pt>
              <c:pt idx="129">
                <c:v>528799950</c:v>
              </c:pt>
              <c:pt idx="130">
                <c:v>437515250</c:v>
              </c:pt>
              <c:pt idx="131">
                <c:v>765218060</c:v>
              </c:pt>
              <c:pt idx="132">
                <c:v>567066600</c:v>
              </c:pt>
              <c:pt idx="133">
                <c:v>593822120</c:v>
              </c:pt>
              <c:pt idx="134">
                <c:v>447244020</c:v>
              </c:pt>
              <c:pt idx="135">
                <c:v>521484670</c:v>
              </c:pt>
              <c:pt idx="136">
                <c:v>496791270</c:v>
              </c:pt>
              <c:pt idx="137">
                <c:v>532081400</c:v>
              </c:pt>
              <c:pt idx="138">
                <c:v>580012790</c:v>
              </c:pt>
              <c:pt idx="139">
                <c:v>919931800</c:v>
              </c:pt>
              <c:pt idx="140">
                <c:v>521785380</c:v>
              </c:pt>
              <c:pt idx="141">
                <c:v>474525400</c:v>
              </c:pt>
              <c:pt idx="142">
                <c:v>342422420</c:v>
              </c:pt>
              <c:pt idx="143">
                <c:v>358814930</c:v>
              </c:pt>
              <c:pt idx="144">
                <c:v>357066060</c:v>
              </c:pt>
              <c:pt idx="145">
                <c:v>288870730</c:v>
              </c:pt>
              <c:pt idx="146">
                <c:v>377454300</c:v>
              </c:pt>
              <c:pt idx="147">
                <c:v>385010450</c:v>
              </c:pt>
              <c:pt idx="148">
                <c:v>316136620</c:v>
              </c:pt>
              <c:pt idx="149">
                <c:v>500416420</c:v>
              </c:pt>
              <c:pt idx="150">
                <c:v>416549300</c:v>
              </c:pt>
              <c:pt idx="151">
                <c:v>289695950</c:v>
              </c:pt>
              <c:pt idx="152">
                <c:v>315332140</c:v>
              </c:pt>
              <c:pt idx="153">
                <c:v>166194120</c:v>
              </c:pt>
              <c:pt idx="154">
                <c:v>271572450</c:v>
              </c:pt>
              <c:pt idx="155">
                <c:v>424892820</c:v>
              </c:pt>
              <c:pt idx="156">
                <c:v>422720880</c:v>
              </c:pt>
              <c:pt idx="157">
                <c:v>713159410</c:v>
              </c:pt>
              <c:pt idx="158">
                <c:v>397384010</c:v>
              </c:pt>
              <c:pt idx="159">
                <c:v>476378090</c:v>
              </c:pt>
              <c:pt idx="160">
                <c:v>354024230</c:v>
              </c:pt>
              <c:pt idx="161">
                <c:v>326062830</c:v>
              </c:pt>
              <c:pt idx="162">
                <c:v>246415630</c:v>
              </c:pt>
              <c:pt idx="163">
                <c:v>344496610</c:v>
              </c:pt>
              <c:pt idx="164">
                <c:v>557294640</c:v>
              </c:pt>
              <c:pt idx="165">
                <c:v>476072480</c:v>
              </c:pt>
              <c:pt idx="166">
                <c:v>355278600</c:v>
              </c:pt>
              <c:pt idx="167">
                <c:v>322670030</c:v>
              </c:pt>
              <c:pt idx="168">
                <c:v>386182330</c:v>
              </c:pt>
              <c:pt idx="169">
                <c:v>377956060</c:v>
              </c:pt>
              <c:pt idx="170">
                <c:v>232756960</c:v>
              </c:pt>
              <c:pt idx="171">
                <c:v>248496350</c:v>
              </c:pt>
              <c:pt idx="172">
                <c:v>327464220</c:v>
              </c:pt>
              <c:pt idx="173">
                <c:v>461953870</c:v>
              </c:pt>
              <c:pt idx="174">
                <c:v>363524730</c:v>
              </c:pt>
              <c:pt idx="175">
                <c:v>407278370</c:v>
              </c:pt>
              <c:pt idx="176">
                <c:v>372199260</c:v>
              </c:pt>
              <c:pt idx="177">
                <c:v>388875230</c:v>
              </c:pt>
              <c:pt idx="178">
                <c:v>431982280</c:v>
              </c:pt>
              <c:pt idx="179">
                <c:v>304161790</c:v>
              </c:pt>
              <c:pt idx="180">
                <c:v>384977260</c:v>
              </c:pt>
              <c:pt idx="181">
                <c:v>446927380</c:v>
              </c:pt>
              <c:pt idx="182">
                <c:v>411584300</c:v>
              </c:pt>
              <c:pt idx="183">
                <c:v>287318740</c:v>
              </c:pt>
              <c:pt idx="184">
                <c:v>245950430</c:v>
              </c:pt>
              <c:pt idx="185">
                <c:v>314455530</c:v>
              </c:pt>
              <c:pt idx="186">
                <c:v>398856710</c:v>
              </c:pt>
              <c:pt idx="187">
                <c:v>331530950</c:v>
              </c:pt>
              <c:pt idx="188">
                <c:v>466286010</c:v>
              </c:pt>
              <c:pt idx="189">
                <c:v>450373180</c:v>
              </c:pt>
              <c:pt idx="190">
                <c:v>527776860</c:v>
              </c:pt>
              <c:pt idx="191">
                <c:v>398787340</c:v>
              </c:pt>
              <c:pt idx="192">
                <c:v>382244250</c:v>
              </c:pt>
              <c:pt idx="193">
                <c:v>496780500</c:v>
              </c:pt>
              <c:pt idx="194">
                <c:v>450054730</c:v>
              </c:pt>
              <c:pt idx="195">
                <c:v>359298160</c:v>
              </c:pt>
              <c:pt idx="196">
                <c:v>366375090</c:v>
              </c:pt>
              <c:pt idx="197">
                <c:v>291139790</c:v>
              </c:pt>
              <c:pt idx="198">
                <c:v>488440110</c:v>
              </c:pt>
              <c:pt idx="199">
                <c:v>418030770</c:v>
              </c:pt>
              <c:pt idx="200">
                <c:v>388095560</c:v>
              </c:pt>
              <c:pt idx="201">
                <c:v>481667700</c:v>
              </c:pt>
              <c:pt idx="202">
                <c:v>452085030</c:v>
              </c:pt>
              <c:pt idx="203">
                <c:v>397189240</c:v>
              </c:pt>
              <c:pt idx="204">
                <c:v>187683690</c:v>
              </c:pt>
              <c:pt idx="205">
                <c:v>34094760</c:v>
              </c:pt>
              <c:pt idx="206">
                <c:v>170507210</c:v>
              </c:pt>
              <c:pt idx="207">
                <c:v>347947120</c:v>
              </c:pt>
              <c:pt idx="208">
                <c:v>363905950</c:v>
              </c:pt>
              <c:pt idx="209">
                <c:v>534185980</c:v>
              </c:pt>
              <c:pt idx="210">
                <c:v>417532140</c:v>
              </c:pt>
              <c:pt idx="211">
                <c:v>316389420</c:v>
              </c:pt>
              <c:pt idx="212">
                <c:v>313628860</c:v>
              </c:pt>
              <c:pt idx="213">
                <c:v>451438030</c:v>
              </c:pt>
              <c:pt idx="214">
                <c:v>1443194180</c:v>
              </c:pt>
              <c:pt idx="215">
                <c:v>976528730</c:v>
              </c:pt>
              <c:pt idx="216">
                <c:v>1288107500</c:v>
              </c:pt>
              <c:pt idx="217">
                <c:v>983292360</c:v>
              </c:pt>
              <c:pt idx="218">
                <c:v>750823890</c:v>
              </c:pt>
              <c:pt idx="219">
                <c:v>892832850</c:v>
              </c:pt>
              <c:pt idx="220">
                <c:v>967619650</c:v>
              </c:pt>
              <c:pt idx="221">
                <c:v>899963490</c:v>
              </c:pt>
              <c:pt idx="222">
                <c:v>739599910</c:v>
              </c:pt>
              <c:pt idx="223">
                <c:v>715948220</c:v>
              </c:pt>
              <c:pt idx="224">
                <c:v>806530930</c:v>
              </c:pt>
              <c:pt idx="225">
                <c:v>789942390</c:v>
              </c:pt>
              <c:pt idx="226">
                <c:v>622555560</c:v>
              </c:pt>
              <c:pt idx="227">
                <c:v>638574780</c:v>
              </c:pt>
              <c:pt idx="228">
                <c:v>238551510</c:v>
              </c:pt>
              <c:pt idx="229">
                <c:v>527388800</c:v>
              </c:pt>
              <c:pt idx="230">
                <c:v>520700160</c:v>
              </c:pt>
              <c:pt idx="231">
                <c:v>401260330</c:v>
              </c:pt>
              <c:pt idx="232">
                <c:v>443791270</c:v>
              </c:pt>
              <c:pt idx="233">
                <c:v>527638880</c:v>
              </c:pt>
              <c:pt idx="234">
                <c:v>641705210</c:v>
              </c:pt>
              <c:pt idx="235">
                <c:v>798155080</c:v>
              </c:pt>
              <c:pt idx="236">
                <c:v>878585840</c:v>
              </c:pt>
              <c:pt idx="237">
                <c:v>746932350</c:v>
              </c:pt>
              <c:pt idx="238">
                <c:v>561033910</c:v>
              </c:pt>
              <c:pt idx="239">
                <c:v>704166440</c:v>
              </c:pt>
              <c:pt idx="240">
                <c:v>863028040</c:v>
              </c:pt>
              <c:pt idx="241">
                <c:v>598313460</c:v>
              </c:pt>
              <c:pt idx="242">
                <c:v>644044660</c:v>
              </c:pt>
              <c:pt idx="243">
                <c:v>537909060</c:v>
              </c:pt>
              <c:pt idx="244">
                <c:v>631842280</c:v>
              </c:pt>
              <c:pt idx="245">
                <c:v>639920060</c:v>
              </c:pt>
              <c:pt idx="246">
                <c:v>673940010</c:v>
              </c:pt>
              <c:pt idx="247">
                <c:v>545072200</c:v>
              </c:pt>
              <c:pt idx="248">
                <c:v>655759570</c:v>
              </c:pt>
              <c:pt idx="249">
                <c:v>455435420</c:v>
              </c:pt>
              <c:pt idx="250">
                <c:v>622197110</c:v>
              </c:pt>
              <c:pt idx="251">
                <c:v>498317930</c:v>
              </c:pt>
              <c:pt idx="252">
                <c:v>452356250</c:v>
              </c:pt>
              <c:pt idx="253">
                <c:v>710160930</c:v>
              </c:pt>
              <c:pt idx="254">
                <c:v>883475170</c:v>
              </c:pt>
              <c:pt idx="255">
                <c:v>1629277740</c:v>
              </c:pt>
              <c:pt idx="256">
                <c:v>876522930</c:v>
              </c:pt>
              <c:pt idx="257">
                <c:v>233856770</c:v>
              </c:pt>
              <c:pt idx="258">
                <c:v>428397380</c:v>
              </c:pt>
              <c:pt idx="259">
                <c:v>746397300</c:v>
              </c:pt>
              <c:pt idx="260">
                <c:v>688192950</c:v>
              </c:pt>
              <c:pt idx="261">
                <c:v>826481980</c:v>
              </c:pt>
              <c:pt idx="262">
                <c:v>772722270</c:v>
              </c:pt>
              <c:pt idx="263">
                <c:v>1265736000</c:v>
              </c:pt>
              <c:pt idx="264">
                <c:v>1027958310</c:v>
              </c:pt>
              <c:pt idx="265">
                <c:v>512121570</c:v>
              </c:pt>
              <c:pt idx="266">
                <c:v>638510000</c:v>
              </c:pt>
              <c:pt idx="267">
                <c:v>533459200</c:v>
              </c:pt>
              <c:pt idx="268">
                <c:v>719315230</c:v>
              </c:pt>
              <c:pt idx="269">
                <c:v>656701690</c:v>
              </c:pt>
              <c:pt idx="270">
                <c:v>620210250</c:v>
              </c:pt>
              <c:pt idx="271">
                <c:v>817512100</c:v>
              </c:pt>
              <c:pt idx="272">
                <c:v>787924370</c:v>
              </c:pt>
              <c:pt idx="273">
                <c:v>807219300</c:v>
              </c:pt>
              <c:pt idx="274">
                <c:v>417532510</c:v>
              </c:pt>
              <c:pt idx="275">
                <c:v>468074220</c:v>
              </c:pt>
              <c:pt idx="276">
                <c:v>364126360</c:v>
              </c:pt>
              <c:pt idx="277">
                <c:v>526112780</c:v>
              </c:pt>
              <c:pt idx="278">
                <c:v>471615940</c:v>
              </c:pt>
              <c:pt idx="279">
                <c:v>482889190</c:v>
              </c:pt>
              <c:pt idx="280">
                <c:v>416562980</c:v>
              </c:pt>
              <c:pt idx="281">
                <c:v>480409860</c:v>
              </c:pt>
              <c:pt idx="282">
                <c:v>327206360</c:v>
              </c:pt>
              <c:pt idx="283">
                <c:v>420312980</c:v>
              </c:pt>
              <c:pt idx="284">
                <c:v>580410090</c:v>
              </c:pt>
              <c:pt idx="285">
                <c:v>566652460</c:v>
              </c:pt>
              <c:pt idx="286">
                <c:v>523054780</c:v>
              </c:pt>
              <c:pt idx="287">
                <c:v>775199000</c:v>
              </c:pt>
              <c:pt idx="288">
                <c:v>537162570</c:v>
              </c:pt>
              <c:pt idx="289">
                <c:v>446886820</c:v>
              </c:pt>
              <c:pt idx="290">
                <c:v>513248150</c:v>
              </c:pt>
              <c:pt idx="291">
                <c:v>834022450</c:v>
              </c:pt>
              <c:pt idx="292">
                <c:v>611596770</c:v>
              </c:pt>
              <c:pt idx="293">
                <c:v>384126700</c:v>
              </c:pt>
              <c:pt idx="294">
                <c:v>461570990</c:v>
              </c:pt>
              <c:pt idx="295">
                <c:v>461626740</c:v>
              </c:pt>
              <c:pt idx="296">
                <c:v>446594780</c:v>
              </c:pt>
              <c:pt idx="297">
                <c:v>822124430</c:v>
              </c:pt>
              <c:pt idx="298">
                <c:v>642128480</c:v>
              </c:pt>
              <c:pt idx="299">
                <c:v>554185250</c:v>
              </c:pt>
              <c:pt idx="300">
                <c:v>620522910</c:v>
              </c:pt>
              <c:pt idx="301">
                <c:v>480617350</c:v>
              </c:pt>
              <c:pt idx="302">
                <c:v>385830190</c:v>
              </c:pt>
              <c:pt idx="303">
                <c:v>709850790</c:v>
              </c:pt>
              <c:pt idx="304">
                <c:v>620581500</c:v>
              </c:pt>
              <c:pt idx="305">
                <c:v>479327260</c:v>
              </c:pt>
              <c:pt idx="306">
                <c:v>549268990</c:v>
              </c:pt>
              <c:pt idx="307">
                <c:v>488522780</c:v>
              </c:pt>
              <c:pt idx="308">
                <c:v>300611380</c:v>
              </c:pt>
              <c:pt idx="309">
                <c:v>148445580</c:v>
              </c:pt>
              <c:pt idx="310">
                <c:v>140869540</c:v>
              </c:pt>
              <c:pt idx="311">
                <c:v>484100530</c:v>
              </c:pt>
              <c:pt idx="312">
                <c:v>698938670</c:v>
              </c:pt>
              <c:pt idx="313">
                <c:v>731535630</c:v>
              </c:pt>
              <c:pt idx="314">
                <c:v>533051980</c:v>
              </c:pt>
              <c:pt idx="315">
                <c:v>532962040</c:v>
              </c:pt>
              <c:pt idx="316">
                <c:v>612696040</c:v>
              </c:pt>
              <c:pt idx="317">
                <c:v>409095620</c:v>
              </c:pt>
              <c:pt idx="318">
                <c:v>468321370</c:v>
              </c:pt>
              <c:pt idx="319">
                <c:v>303479870</c:v>
              </c:pt>
              <c:pt idx="320">
                <c:v>495681900</c:v>
              </c:pt>
              <c:pt idx="321">
                <c:v>453237770</c:v>
              </c:pt>
              <c:pt idx="322">
                <c:v>428070040</c:v>
              </c:pt>
              <c:pt idx="323">
                <c:v>435894840</c:v>
              </c:pt>
              <c:pt idx="324">
                <c:v>533374640</c:v>
              </c:pt>
              <c:pt idx="325">
                <c:v>618111130</c:v>
              </c:pt>
              <c:pt idx="326">
                <c:v>434476560</c:v>
              </c:pt>
              <c:pt idx="327">
                <c:v>211073370</c:v>
              </c:pt>
              <c:pt idx="328">
                <c:v>297121250</c:v>
              </c:pt>
              <c:pt idx="329">
                <c:v>307663890</c:v>
              </c:pt>
              <c:pt idx="330">
                <c:v>439541560</c:v>
              </c:pt>
              <c:pt idx="331">
                <c:v>327014540</c:v>
              </c:pt>
              <c:pt idx="332">
                <c:v>359134560</c:v>
              </c:pt>
              <c:pt idx="333">
                <c:v>323294770</c:v>
              </c:pt>
              <c:pt idx="334">
                <c:v>307369650</c:v>
              </c:pt>
              <c:pt idx="335">
                <c:v>427156380</c:v>
              </c:pt>
              <c:pt idx="336">
                <c:v>305373370</c:v>
              </c:pt>
              <c:pt idx="337">
                <c:v>333860240</c:v>
              </c:pt>
              <c:pt idx="338">
                <c:v>229513310</c:v>
              </c:pt>
              <c:pt idx="339">
                <c:v>290061610</c:v>
              </c:pt>
              <c:pt idx="340">
                <c:v>237101950</c:v>
              </c:pt>
              <c:pt idx="341">
                <c:v>214589270</c:v>
              </c:pt>
              <c:pt idx="342">
                <c:v>252351310</c:v>
              </c:pt>
              <c:pt idx="343">
                <c:v>303813520</c:v>
              </c:pt>
              <c:pt idx="344">
                <c:v>237062940</c:v>
              </c:pt>
              <c:pt idx="345">
                <c:v>313257430</c:v>
              </c:pt>
              <c:pt idx="346">
                <c:v>225727160</c:v>
              </c:pt>
              <c:pt idx="347">
                <c:v>235040590</c:v>
              </c:pt>
              <c:pt idx="348">
                <c:v>246661610</c:v>
              </c:pt>
              <c:pt idx="349">
                <c:v>214455720</c:v>
              </c:pt>
              <c:pt idx="350">
                <c:v>209077940</c:v>
              </c:pt>
              <c:pt idx="351">
                <c:v>164740270</c:v>
              </c:pt>
              <c:pt idx="352">
                <c:v>160586680</c:v>
              </c:pt>
              <c:pt idx="353">
                <c:v>172187910</c:v>
              </c:pt>
              <c:pt idx="354">
                <c:v>341581930</c:v>
              </c:pt>
              <c:pt idx="355">
                <c:v>198473790</c:v>
              </c:pt>
              <c:pt idx="356">
                <c:v>282678710</c:v>
              </c:pt>
              <c:pt idx="357">
                <c:v>242130300</c:v>
              </c:pt>
              <c:pt idx="358">
                <c:v>323092190</c:v>
              </c:pt>
              <c:pt idx="359">
                <c:v>357510770</c:v>
              </c:pt>
              <c:pt idx="360">
                <c:v>262498230</c:v>
              </c:pt>
              <c:pt idx="361">
                <c:v>162937460</c:v>
              </c:pt>
              <c:pt idx="362">
                <c:v>165642640</c:v>
              </c:pt>
              <c:pt idx="363">
                <c:v>282483080</c:v>
              </c:pt>
              <c:pt idx="364">
                <c:v>196936880</c:v>
              </c:pt>
              <c:pt idx="365">
                <c:v>251441100</c:v>
              </c:pt>
              <c:pt idx="366">
                <c:v>200169000</c:v>
              </c:pt>
              <c:pt idx="367">
                <c:v>208619900</c:v>
              </c:pt>
              <c:pt idx="368">
                <c:v>253093680</c:v>
              </c:pt>
              <c:pt idx="369">
                <c:v>136801570</c:v>
              </c:pt>
              <c:pt idx="370">
                <c:v>275260490</c:v>
              </c:pt>
              <c:pt idx="371">
                <c:v>196469590</c:v>
              </c:pt>
              <c:pt idx="372">
                <c:v>275668680</c:v>
              </c:pt>
              <c:pt idx="373">
                <c:v>193488810</c:v>
              </c:pt>
              <c:pt idx="374">
                <c:v>147789700</c:v>
              </c:pt>
              <c:pt idx="375">
                <c:v>197673310</c:v>
              </c:pt>
              <c:pt idx="376">
                <c:v>274969070</c:v>
              </c:pt>
              <c:pt idx="377">
                <c:v>269265760</c:v>
              </c:pt>
              <c:pt idx="378">
                <c:v>222061890</c:v>
              </c:pt>
              <c:pt idx="379">
                <c:v>148906380</c:v>
              </c:pt>
              <c:pt idx="380">
                <c:v>140098240</c:v>
              </c:pt>
              <c:pt idx="381">
                <c:v>213280550</c:v>
              </c:pt>
              <c:pt idx="382">
                <c:v>196196330</c:v>
              </c:pt>
              <c:pt idx="383">
                <c:v>241583390</c:v>
              </c:pt>
              <c:pt idx="384">
                <c:v>240047840</c:v>
              </c:pt>
              <c:pt idx="385">
                <c:v>373952220</c:v>
              </c:pt>
              <c:pt idx="386">
                <c:v>258756020</c:v>
              </c:pt>
              <c:pt idx="387">
                <c:v>258959810</c:v>
              </c:pt>
              <c:pt idx="388">
                <c:v>234976030</c:v>
              </c:pt>
              <c:pt idx="389">
                <c:v>306503520</c:v>
              </c:pt>
              <c:pt idx="390">
                <c:v>209829810</c:v>
              </c:pt>
              <c:pt idx="391">
                <c:v>248420620</c:v>
              </c:pt>
              <c:pt idx="392">
                <c:v>249775640</c:v>
              </c:pt>
              <c:pt idx="393">
                <c:v>225336000</c:v>
              </c:pt>
              <c:pt idx="394">
                <c:v>181219610</c:v>
              </c:pt>
              <c:pt idx="395">
                <c:v>277014960</c:v>
              </c:pt>
              <c:pt idx="396">
                <c:v>220506770</c:v>
              </c:pt>
              <c:pt idx="397">
                <c:v>199647000</c:v>
              </c:pt>
              <c:pt idx="398">
                <c:v>242503970</c:v>
              </c:pt>
              <c:pt idx="399">
                <c:v>199642330</c:v>
              </c:pt>
              <c:pt idx="400">
                <c:v>266439620</c:v>
              </c:pt>
              <c:pt idx="401">
                <c:v>192830100</c:v>
              </c:pt>
              <c:pt idx="402">
                <c:v>168715990</c:v>
              </c:pt>
              <c:pt idx="403">
                <c:v>165666730</c:v>
              </c:pt>
              <c:pt idx="404">
                <c:v>159728870</c:v>
              </c:pt>
              <c:pt idx="405">
                <c:v>162022280</c:v>
              </c:pt>
              <c:pt idx="406">
                <c:v>483320890</c:v>
              </c:pt>
              <c:pt idx="407">
                <c:v>292658100</c:v>
              </c:pt>
              <c:pt idx="408">
                <c:v>227632960</c:v>
              </c:pt>
              <c:pt idx="409">
                <c:v>184347810</c:v>
              </c:pt>
              <c:pt idx="410">
                <c:v>162523690</c:v>
              </c:pt>
              <c:pt idx="411">
                <c:v>233717430</c:v>
              </c:pt>
              <c:pt idx="412">
                <c:v>149889740</c:v>
              </c:pt>
              <c:pt idx="413">
                <c:v>96493020</c:v>
              </c:pt>
              <c:pt idx="414">
                <c:v>119582940</c:v>
              </c:pt>
              <c:pt idx="415">
                <c:v>166460220</c:v>
              </c:pt>
              <c:pt idx="416">
                <c:v>184648940</c:v>
              </c:pt>
              <c:pt idx="417">
                <c:v>190317810</c:v>
              </c:pt>
              <c:pt idx="418">
                <c:v>315944620</c:v>
              </c:pt>
              <c:pt idx="419">
                <c:v>303509660</c:v>
              </c:pt>
              <c:pt idx="420">
                <c:v>258267290</c:v>
              </c:pt>
              <c:pt idx="421">
                <c:v>169856090</c:v>
              </c:pt>
              <c:pt idx="422">
                <c:v>245194030</c:v>
              </c:pt>
              <c:pt idx="423">
                <c:v>150898360</c:v>
              </c:pt>
              <c:pt idx="424">
                <c:v>289826120</c:v>
              </c:pt>
              <c:pt idx="425">
                <c:v>276201030</c:v>
              </c:pt>
              <c:pt idx="426">
                <c:v>190043060</c:v>
              </c:pt>
              <c:pt idx="427">
                <c:v>243814500</c:v>
              </c:pt>
              <c:pt idx="428">
                <c:v>911006960</c:v>
              </c:pt>
              <c:pt idx="429">
                <c:v>733031350</c:v>
              </c:pt>
              <c:pt idx="430">
                <c:v>435250660</c:v>
              </c:pt>
              <c:pt idx="431">
                <c:v>206811780</c:v>
              </c:pt>
              <c:pt idx="432">
                <c:v>220151290</c:v>
              </c:pt>
              <c:pt idx="433">
                <c:v>261445850</c:v>
              </c:pt>
              <c:pt idx="434">
                <c:v>218158880</c:v>
              </c:pt>
              <c:pt idx="435">
                <c:v>210498410</c:v>
              </c:pt>
              <c:pt idx="436">
                <c:v>225652690</c:v>
              </c:pt>
              <c:pt idx="437">
                <c:v>205662640</c:v>
              </c:pt>
              <c:pt idx="438">
                <c:v>298911760</c:v>
              </c:pt>
              <c:pt idx="439">
                <c:v>315002820</c:v>
              </c:pt>
              <c:pt idx="440">
                <c:v>222571770</c:v>
              </c:pt>
              <c:pt idx="441">
                <c:v>230581270</c:v>
              </c:pt>
              <c:pt idx="442">
                <c:v>378930630</c:v>
              </c:pt>
              <c:pt idx="443">
                <c:v>303647640</c:v>
              </c:pt>
              <c:pt idx="444">
                <c:v>263016630</c:v>
              </c:pt>
              <c:pt idx="445">
                <c:v>528480050</c:v>
              </c:pt>
              <c:pt idx="446">
                <c:v>366397820</c:v>
              </c:pt>
              <c:pt idx="447">
                <c:v>436374490</c:v>
              </c:pt>
              <c:pt idx="448">
                <c:v>270138970</c:v>
              </c:pt>
              <c:pt idx="449">
                <c:v>249754030</c:v>
              </c:pt>
              <c:pt idx="450">
                <c:v>586678510</c:v>
              </c:pt>
              <c:pt idx="451">
                <c:v>453045180</c:v>
              </c:pt>
              <c:pt idx="452">
                <c:v>430671780</c:v>
              </c:pt>
              <c:pt idx="453">
                <c:v>400771440</c:v>
              </c:pt>
              <c:pt idx="454">
                <c:v>423491980</c:v>
              </c:pt>
              <c:pt idx="455">
                <c:v>342777280</c:v>
              </c:pt>
              <c:pt idx="456">
                <c:v>449918080</c:v>
              </c:pt>
              <c:pt idx="457">
                <c:v>335652860</c:v>
              </c:pt>
              <c:pt idx="458">
                <c:v>354640240</c:v>
              </c:pt>
              <c:pt idx="459">
                <c:v>372119610</c:v>
              </c:pt>
              <c:pt idx="460">
                <c:v>275761360</c:v>
              </c:pt>
              <c:pt idx="461">
                <c:v>415389000</c:v>
              </c:pt>
              <c:pt idx="462">
                <c:v>316962820</c:v>
              </c:pt>
              <c:pt idx="463">
                <c:v>283905400</c:v>
              </c:pt>
              <c:pt idx="464">
                <c:v>349346480</c:v>
              </c:pt>
              <c:pt idx="465">
                <c:v>193295940</c:v>
              </c:pt>
              <c:pt idx="466">
                <c:v>72642870</c:v>
              </c:pt>
              <c:pt idx="467">
                <c:v>229070500</c:v>
              </c:pt>
              <c:pt idx="468">
                <c:v>294017730</c:v>
              </c:pt>
              <c:pt idx="469">
                <c:v>323113340</c:v>
              </c:pt>
              <c:pt idx="470">
                <c:v>315090300</c:v>
              </c:pt>
              <c:pt idx="471">
                <c:v>254239020</c:v>
              </c:pt>
              <c:pt idx="472">
                <c:v>441904690</c:v>
              </c:pt>
              <c:pt idx="473">
                <c:v>323407480</c:v>
              </c:pt>
              <c:pt idx="474">
                <c:v>283815020</c:v>
              </c:pt>
              <c:pt idx="475">
                <c:v>176748330</c:v>
              </c:pt>
              <c:pt idx="476">
                <c:v>192531980</c:v>
              </c:pt>
              <c:pt idx="477">
                <c:v>260231340</c:v>
              </c:pt>
              <c:pt idx="478">
                <c:v>394307160</c:v>
              </c:pt>
              <c:pt idx="479">
                <c:v>322640440</c:v>
              </c:pt>
              <c:pt idx="480">
                <c:v>518415160</c:v>
              </c:pt>
              <c:pt idx="481">
                <c:v>272286600</c:v>
              </c:pt>
              <c:pt idx="482">
                <c:v>339486700</c:v>
              </c:pt>
              <c:pt idx="483">
                <c:v>196194790</c:v>
              </c:pt>
              <c:pt idx="484">
                <c:v>180837460</c:v>
              </c:pt>
              <c:pt idx="485">
                <c:v>253136450</c:v>
              </c:pt>
              <c:pt idx="486">
                <c:v>265501300</c:v>
              </c:pt>
              <c:pt idx="487">
                <c:v>242751310</c:v>
              </c:pt>
              <c:pt idx="488">
                <c:v>336689480</c:v>
              </c:pt>
              <c:pt idx="489">
                <c:v>255107320</c:v>
              </c:pt>
              <c:pt idx="490">
                <c:v>241528740</c:v>
              </c:pt>
              <c:pt idx="491">
                <c:v>187354020</c:v>
              </c:pt>
              <c:pt idx="492">
                <c:v>164931950</c:v>
              </c:pt>
              <c:pt idx="493">
                <c:v>177139110</c:v>
              </c:pt>
              <c:pt idx="494">
                <c:v>172048120</c:v>
              </c:pt>
              <c:pt idx="495">
                <c:v>160382720</c:v>
              </c:pt>
              <c:pt idx="496">
                <c:v>253540070</c:v>
              </c:pt>
              <c:pt idx="497">
                <c:v>209915490</c:v>
              </c:pt>
              <c:pt idx="498">
                <c:v>233924910</c:v>
              </c:pt>
              <c:pt idx="499">
                <c:v>217815280</c:v>
              </c:pt>
            </c:numLit>
          </c:xVal>
          <c:yVal>
            <c:numLit>
              <c:formatCode>General</c:formatCode>
              <c:ptCount val="500"/>
              <c:pt idx="0">
                <c:v>-1.8895494906045585E-2</c:v>
              </c:pt>
              <c:pt idx="1">
                <c:v>2.1840671479878893E-2</c:v>
              </c:pt>
              <c:pt idx="2">
                <c:v>-6.2060727740822941E-2</c:v>
              </c:pt>
              <c:pt idx="3">
                <c:v>-3.7897723003008643E-2</c:v>
              </c:pt>
              <c:pt idx="4">
                <c:v>-1.0429195490538667E-2</c:v>
              </c:pt>
              <c:pt idx="5">
                <c:v>-3.6924500892931533E-2</c:v>
              </c:pt>
              <c:pt idx="6">
                <c:v>0.13353139262452274</c:v>
              </c:pt>
              <c:pt idx="7">
                <c:v>2.1555003561830155E-2</c:v>
              </c:pt>
              <c:pt idx="8">
                <c:v>-1.1968077818503176E-2</c:v>
              </c:pt>
              <c:pt idx="9">
                <c:v>-3.9856990046082785E-2</c:v>
              </c:pt>
              <c:pt idx="10">
                <c:v>4.1445913317613936E-2</c:v>
              </c:pt>
              <c:pt idx="11">
                <c:v>-1.4852323744166895E-2</c:v>
              </c:pt>
              <c:pt idx="12">
                <c:v>1.2653133338247358E-3</c:v>
              </c:pt>
              <c:pt idx="13">
                <c:v>-2.9988829165096931E-2</c:v>
              </c:pt>
              <c:pt idx="14">
                <c:v>-7.1432640919192103E-2</c:v>
              </c:pt>
              <c:pt idx="15">
                <c:v>-0.11088891587476279</c:v>
              </c:pt>
              <c:pt idx="16">
                <c:v>9.5891518838234546E-2</c:v>
              </c:pt>
              <c:pt idx="17">
                <c:v>-0.11092939620277509</c:v>
              </c:pt>
              <c:pt idx="18">
                <c:v>1.2903404835908461E-2</c:v>
              </c:pt>
              <c:pt idx="19">
                <c:v>7.1199718208969642E-4</c:v>
              </c:pt>
              <c:pt idx="20">
                <c:v>2.7241223937213732E-2</c:v>
              </c:pt>
              <c:pt idx="21">
                <c:v>0.10646808880164649</c:v>
              </c:pt>
              <c:pt idx="22">
                <c:v>-2.9060794263124023E-2</c:v>
              </c:pt>
              <c:pt idx="23">
                <c:v>-6.6523395681289621E-2</c:v>
              </c:pt>
              <c:pt idx="24">
                <c:v>6.2154893295218727E-2</c:v>
              </c:pt>
              <c:pt idx="25">
                <c:v>1.7993211779314677E-2</c:v>
              </c:pt>
              <c:pt idx="26">
                <c:v>4.8627546384108378E-2</c:v>
              </c:pt>
              <c:pt idx="27">
                <c:v>1.8500259095038274E-2</c:v>
              </c:pt>
              <c:pt idx="28">
                <c:v>-2.0671026951809779E-2</c:v>
              </c:pt>
              <c:pt idx="29">
                <c:v>-2.5927831273891755E-2</c:v>
              </c:pt>
              <c:pt idx="30">
                <c:v>-2.9421282271507643E-2</c:v>
              </c:pt>
              <c:pt idx="31">
                <c:v>-1.75059175136143E-2</c:v>
              </c:pt>
              <c:pt idx="32">
                <c:v>5.9363486398262388E-2</c:v>
              </c:pt>
              <c:pt idx="33">
                <c:v>1.9869808055635652E-2</c:v>
              </c:pt>
              <c:pt idx="34">
                <c:v>-1.4621733521779312E-2</c:v>
              </c:pt>
              <c:pt idx="35">
                <c:v>3.1866615890331573E-2</c:v>
              </c:pt>
              <c:pt idx="36">
                <c:v>4.9233634358943235E-2</c:v>
              </c:pt>
              <c:pt idx="37">
                <c:v>1.5702755973328486E-2</c:v>
              </c:pt>
              <c:pt idx="38">
                <c:v>2.2183065555058334E-2</c:v>
              </c:pt>
              <c:pt idx="39">
                <c:v>9.6459023967740087E-2</c:v>
              </c:pt>
              <c:pt idx="40">
                <c:v>-5.3134042157951811E-3</c:v>
              </c:pt>
              <c:pt idx="41">
                <c:v>1.8958840112708764E-2</c:v>
              </c:pt>
              <c:pt idx="42">
                <c:v>-5.4712799084820851E-2</c:v>
              </c:pt>
              <c:pt idx="43">
                <c:v>9.1603693986641588E-3</c:v>
              </c:pt>
              <c:pt idx="44">
                <c:v>2.6593589573447929E-2</c:v>
              </c:pt>
              <c:pt idx="45">
                <c:v>1.6341671944092973E-2</c:v>
              </c:pt>
              <c:pt idx="46">
                <c:v>1.8177947041696285E-2</c:v>
              </c:pt>
              <c:pt idx="47">
                <c:v>7.4067378775186654E-3</c:v>
              </c:pt>
              <c:pt idx="48">
                <c:v>5.00166191573026E-3</c:v>
              </c:pt>
              <c:pt idx="49">
                <c:v>-1.9486382474876329E-2</c:v>
              </c:pt>
              <c:pt idx="50">
                <c:v>2.8669355551102171E-2</c:v>
              </c:pt>
              <c:pt idx="51">
                <c:v>-1.5036464109765113E-2</c:v>
              </c:pt>
              <c:pt idx="52">
                <c:v>7.2645255557883814E-3</c:v>
              </c:pt>
              <c:pt idx="53">
                <c:v>-3.4232236293106233E-2</c:v>
              </c:pt>
              <c:pt idx="54">
                <c:v>-1.7268874978829452E-2</c:v>
              </c:pt>
              <c:pt idx="55">
                <c:v>-2.1797293877510171E-3</c:v>
              </c:pt>
              <c:pt idx="56">
                <c:v>-4.7723295983779224E-3</c:v>
              </c:pt>
              <c:pt idx="57">
                <c:v>1.1986868970287112E-2</c:v>
              </c:pt>
              <c:pt idx="58">
                <c:v>-2.7959884245162492E-2</c:v>
              </c:pt>
              <c:pt idx="59">
                <c:v>1.4177503570556915E-2</c:v>
              </c:pt>
              <c:pt idx="60">
                <c:v>6.5499022168797438E-2</c:v>
              </c:pt>
              <c:pt idx="61">
                <c:v>1.6507840322303124E-2</c:v>
              </c:pt>
              <c:pt idx="62">
                <c:v>3.4891229961360182E-3</c:v>
              </c:pt>
              <c:pt idx="63">
                <c:v>-2.9580800650326644E-2</c:v>
              </c:pt>
              <c:pt idx="64">
                <c:v>-1.9062719826353991E-2</c:v>
              </c:pt>
              <c:pt idx="65">
                <c:v>-3.8451186374252266E-2</c:v>
              </c:pt>
              <c:pt idx="66">
                <c:v>-1.8163970627671944E-2</c:v>
              </c:pt>
              <c:pt idx="67">
                <c:v>-2.1407827126926904E-3</c:v>
              </c:pt>
              <c:pt idx="68">
                <c:v>-4.1570650377723339E-2</c:v>
              </c:pt>
              <c:pt idx="69">
                <c:v>3.2446593027275483E-2</c:v>
              </c:pt>
              <c:pt idx="70">
                <c:v>-2.1653979538504231E-2</c:v>
              </c:pt>
              <c:pt idx="71">
                <c:v>2.6277671310345418E-2</c:v>
              </c:pt>
              <c:pt idx="72">
                <c:v>-2.3020510563633856E-2</c:v>
              </c:pt>
              <c:pt idx="73">
                <c:v>1.8911619317962369E-2</c:v>
              </c:pt>
              <c:pt idx="74">
                <c:v>7.2930895581416522E-2</c:v>
              </c:pt>
              <c:pt idx="75">
                <c:v>7.341406858367705E-3</c:v>
              </c:pt>
              <c:pt idx="76">
                <c:v>1.8032558390901343E-3</c:v>
              </c:pt>
              <c:pt idx="77">
                <c:v>-3.5321629985901382E-2</c:v>
              </c:pt>
              <c:pt idx="78">
                <c:v>-4.9127979371732522E-4</c:v>
              </c:pt>
              <c:pt idx="79">
                <c:v>-5.9734354831051384E-2</c:v>
              </c:pt>
              <c:pt idx="80">
                <c:v>-0.11426809354893841</c:v>
              </c:pt>
              <c:pt idx="81">
                <c:v>-8.18572183999553E-2</c:v>
              </c:pt>
              <c:pt idx="82">
                <c:v>-1.2646269324076975E-2</c:v>
              </c:pt>
              <c:pt idx="83">
                <c:v>5.7572548696743553E-2</c:v>
              </c:pt>
              <c:pt idx="84">
                <c:v>9.6619109117366264E-3</c:v>
              </c:pt>
              <c:pt idx="85">
                <c:v>-2.0767034495034586E-2</c:v>
              </c:pt>
              <c:pt idx="86">
                <c:v>-0.15212793863067997</c:v>
              </c:pt>
              <c:pt idx="87">
                <c:v>6.4089089265575439E-3</c:v>
              </c:pt>
              <c:pt idx="88">
                <c:v>-3.2023506637505861E-2</c:v>
              </c:pt>
              <c:pt idx="89">
                <c:v>0.1682485990548539</c:v>
              </c:pt>
              <c:pt idx="90">
                <c:v>1.4512614813670055E-2</c:v>
              </c:pt>
              <c:pt idx="91">
                <c:v>4.1847109935500448E-2</c:v>
              </c:pt>
              <c:pt idx="92">
                <c:v>-5.4132276730078033E-2</c:v>
              </c:pt>
              <c:pt idx="93">
                <c:v>-1.2368585373963015E-3</c:v>
              </c:pt>
              <c:pt idx="94">
                <c:v>-9.5754011480950751E-3</c:v>
              </c:pt>
              <c:pt idx="95">
                <c:v>-1.8029864943794216E-2</c:v>
              </c:pt>
              <c:pt idx="96">
                <c:v>0.12986692584564885</c:v>
              </c:pt>
              <c:pt idx="97">
                <c:v>-8.435366247853171E-2</c:v>
              </c:pt>
              <c:pt idx="98">
                <c:v>-2.0138205113258145E-2</c:v>
              </c:pt>
              <c:pt idx="99">
                <c:v>-7.7201230151384692E-3</c:v>
              </c:pt>
              <c:pt idx="100">
                <c:v>-7.5282664207909633E-3</c:v>
              </c:pt>
              <c:pt idx="101">
                <c:v>4.6748979574072536E-2</c:v>
              </c:pt>
              <c:pt idx="102">
                <c:v>4.7961722634930481E-3</c:v>
              </c:pt>
              <c:pt idx="103">
                <c:v>1.8135979805309788E-2</c:v>
              </c:pt>
              <c:pt idx="104">
                <c:v>6.4479785711282211E-2</c:v>
              </c:pt>
              <c:pt idx="105">
                <c:v>4.0152166711458825E-2</c:v>
              </c:pt>
              <c:pt idx="106">
                <c:v>-6.1551717198575773E-3</c:v>
              </c:pt>
              <c:pt idx="107">
                <c:v>2.9577405142977575E-2</c:v>
              </c:pt>
              <c:pt idx="108">
                <c:v>2.3088164191450211E-2</c:v>
              </c:pt>
              <c:pt idx="109">
                <c:v>2.5721685211104628E-2</c:v>
              </c:pt>
              <c:pt idx="110">
                <c:v>-2.018262074438848E-2</c:v>
              </c:pt>
              <c:pt idx="111">
                <c:v>6.1076535294777301E-3</c:v>
              </c:pt>
              <c:pt idx="112">
                <c:v>-2.6091074510423695E-2</c:v>
              </c:pt>
              <c:pt idx="113">
                <c:v>-2.8475372969611001E-2</c:v>
              </c:pt>
              <c:pt idx="114">
                <c:v>8.1890221406881736E-3</c:v>
              </c:pt>
              <c:pt idx="115">
                <c:v>-1.5383297774715921E-2</c:v>
              </c:pt>
              <c:pt idx="116">
                <c:v>8.6690467851324726E-3</c:v>
              </c:pt>
              <c:pt idx="117">
                <c:v>-1.1114165741066273E-2</c:v>
              </c:pt>
              <c:pt idx="118">
                <c:v>-3.8297243993015151E-2</c:v>
              </c:pt>
              <c:pt idx="119">
                <c:v>6.2841285021404403E-3</c:v>
              </c:pt>
              <c:pt idx="120">
                <c:v>-0.15160784823217721</c:v>
              </c:pt>
              <c:pt idx="121">
                <c:v>2.1258550792874864E-2</c:v>
              </c:pt>
              <c:pt idx="122">
                <c:v>-1.2726184479816105E-2</c:v>
              </c:pt>
              <c:pt idx="123">
                <c:v>3.3910005439930835E-2</c:v>
              </c:pt>
              <c:pt idx="124">
                <c:v>3.3272114429001576E-2</c:v>
              </c:pt>
              <c:pt idx="125">
                <c:v>-6.900681756132343E-3</c:v>
              </c:pt>
              <c:pt idx="126">
                <c:v>3.0916361808511539E-2</c:v>
              </c:pt>
              <c:pt idx="127">
                <c:v>3.2009111215170805E-2</c:v>
              </c:pt>
              <c:pt idx="128">
                <c:v>1.9758662555894091E-2</c:v>
              </c:pt>
              <c:pt idx="129">
                <c:v>-9.4975865778144097E-3</c:v>
              </c:pt>
              <c:pt idx="130">
                <c:v>2.1060806986641367E-3</c:v>
              </c:pt>
              <c:pt idx="131">
                <c:v>1.4837882818270032E-2</c:v>
              </c:pt>
              <c:pt idx="132">
                <c:v>1.2899208717737309E-2</c:v>
              </c:pt>
              <c:pt idx="133">
                <c:v>-8.653380119628018E-3</c:v>
              </c:pt>
              <c:pt idx="134">
                <c:v>9.2993749741339116E-3</c:v>
              </c:pt>
              <c:pt idx="135">
                <c:v>2.6871623629194374E-3</c:v>
              </c:pt>
              <c:pt idx="136">
                <c:v>7.4858653501310712E-3</c:v>
              </c:pt>
              <c:pt idx="137">
                <c:v>3.3421999248748335E-2</c:v>
              </c:pt>
              <c:pt idx="138">
                <c:v>-3.02308466629988E-2</c:v>
              </c:pt>
              <c:pt idx="139">
                <c:v>-3.4245852583421055E-2</c:v>
              </c:pt>
              <c:pt idx="140">
                <c:v>2.2064913427350952E-2</c:v>
              </c:pt>
              <c:pt idx="141">
                <c:v>-1.6475551514474773E-2</c:v>
              </c:pt>
              <c:pt idx="142">
                <c:v>1.8301447516088309E-2</c:v>
              </c:pt>
              <c:pt idx="143">
                <c:v>-1.3395468747233963E-2</c:v>
              </c:pt>
              <c:pt idx="144">
                <c:v>0</c:v>
              </c:pt>
              <c:pt idx="145">
                <c:v>-6.9225944556413843E-2</c:v>
              </c:pt>
              <c:pt idx="146">
                <c:v>2.0957045742191482E-3</c:v>
              </c:pt>
              <c:pt idx="147">
                <c:v>3.7998752627658838E-2</c:v>
              </c:pt>
              <c:pt idx="148">
                <c:v>2.3241417969932954E-2</c:v>
              </c:pt>
              <c:pt idx="149">
                <c:v>1.9392840025818536E-2</c:v>
              </c:pt>
              <c:pt idx="150">
                <c:v>2.3577333824160718E-3</c:v>
              </c:pt>
              <c:pt idx="151">
                <c:v>8.5598122067942484E-4</c:v>
              </c:pt>
              <c:pt idx="152">
                <c:v>-6.0073126378092923E-3</c:v>
              </c:pt>
              <c:pt idx="153">
                <c:v>6.8806353842559176E-2</c:v>
              </c:pt>
              <c:pt idx="154">
                <c:v>3.8617879818437117E-2</c:v>
              </c:pt>
              <c:pt idx="155">
                <c:v>1.8344200171922509E-3</c:v>
              </c:pt>
              <c:pt idx="156">
                <c:v>4.4246239881873706E-2</c:v>
              </c:pt>
              <c:pt idx="157">
                <c:v>-1.1882798564742281E-2</c:v>
              </c:pt>
              <c:pt idx="158">
                <c:v>-1.8854253834812873E-2</c:v>
              </c:pt>
              <c:pt idx="159">
                <c:v>9.8485644521995042E-3</c:v>
              </c:pt>
              <c:pt idx="160">
                <c:v>-2.8968136161245717E-2</c:v>
              </c:pt>
              <c:pt idx="161">
                <c:v>2.1305988284212596E-2</c:v>
              </c:pt>
              <c:pt idx="162">
                <c:v>-8.4871534100994239E-3</c:v>
              </c:pt>
              <c:pt idx="163">
                <c:v>-4.9570970739134523E-2</c:v>
              </c:pt>
              <c:pt idx="164">
                <c:v>-5.1455493644585459E-3</c:v>
              </c:pt>
              <c:pt idx="165">
                <c:v>4.0379622804813664E-3</c:v>
              </c:pt>
              <c:pt idx="166">
                <c:v>-9.1084528113025698E-3</c:v>
              </c:pt>
              <c:pt idx="167">
                <c:v>-2.0128015731492255E-2</c:v>
              </c:pt>
              <c:pt idx="168">
                <c:v>-6.2435166396852537E-3</c:v>
              </c:pt>
              <c:pt idx="169">
                <c:v>7.246630325282144E-2</c:v>
              </c:pt>
              <c:pt idx="170">
                <c:v>5.5187243711518619E-3</c:v>
              </c:pt>
              <c:pt idx="171">
                <c:v>1.5520526150394787E-2</c:v>
              </c:pt>
              <c:pt idx="172">
                <c:v>-2.0262852967018574E-2</c:v>
              </c:pt>
              <c:pt idx="173">
                <c:v>-3.9880612639604074E-2</c:v>
              </c:pt>
              <c:pt idx="174">
                <c:v>1.5132411462674966E-3</c:v>
              </c:pt>
              <c:pt idx="175">
                <c:v>-5.703982504645122E-2</c:v>
              </c:pt>
              <c:pt idx="176">
                <c:v>-2.3759216962900176E-2</c:v>
              </c:pt>
              <c:pt idx="177">
                <c:v>2.3545747007985618E-2</c:v>
              </c:pt>
              <c:pt idx="178">
                <c:v>-5.1369975979156379E-3</c:v>
              </c:pt>
              <c:pt idx="179">
                <c:v>5.6019233985801442E-2</c:v>
              </c:pt>
              <c:pt idx="180">
                <c:v>1.4303225310410284E-2</c:v>
              </c:pt>
              <c:pt idx="181">
                <c:v>-5.3195292057889532E-2</c:v>
              </c:pt>
              <c:pt idx="182">
                <c:v>2.2732991475582942E-2</c:v>
              </c:pt>
              <c:pt idx="183">
                <c:v>-1.3389581946542606E-2</c:v>
              </c:pt>
              <c:pt idx="184">
                <c:v>-2.0053442446729797E-2</c:v>
              </c:pt>
              <c:pt idx="185">
                <c:v>-2.0355018642160161E-2</c:v>
              </c:pt>
              <c:pt idx="186">
                <c:v>-4.0862796136004853E-2</c:v>
              </c:pt>
              <c:pt idx="187">
                <c:v>4.6937226355533213E-2</c:v>
              </c:pt>
              <c:pt idx="188">
                <c:v>3.5587163865429261E-2</c:v>
              </c:pt>
              <c:pt idx="189">
                <c:v>6.6024579836612141E-2</c:v>
              </c:pt>
              <c:pt idx="190">
                <c:v>-3.7526174704638038E-2</c:v>
              </c:pt>
              <c:pt idx="191">
                <c:v>1.8092764116484972E-2</c:v>
              </c:pt>
              <c:pt idx="192">
                <c:v>2.4403454439503314E-2</c:v>
              </c:pt>
              <c:pt idx="193">
                <c:v>2.1826740248363841E-2</c:v>
              </c:pt>
              <c:pt idx="194">
                <c:v>-2.0660899253591936E-2</c:v>
              </c:pt>
              <c:pt idx="195">
                <c:v>6.3879427440785008E-3</c:v>
              </c:pt>
              <c:pt idx="196">
                <c:v>-1.7420517425330573E-2</c:v>
              </c:pt>
              <c:pt idx="197">
                <c:v>1.7806357113728133E-2</c:v>
              </c:pt>
              <c:pt idx="198">
                <c:v>1.3506599312719025E-2</c:v>
              </c:pt>
              <c:pt idx="199">
                <c:v>-1.9503908834204609E-2</c:v>
              </c:pt>
              <c:pt idx="200">
                <c:v>-3.123868339419289E-2</c:v>
              </c:pt>
              <c:pt idx="201">
                <c:v>-9.6560798549454319E-3</c:v>
              </c:pt>
              <c:pt idx="202">
                <c:v>3.2418071970041318E-2</c:v>
              </c:pt>
              <c:pt idx="203">
                <c:v>-1.4984507502489031E-2</c:v>
              </c:pt>
              <c:pt idx="204">
                <c:v>4.8550999506842274E-3</c:v>
              </c:pt>
              <c:pt idx="205">
                <c:v>-1.9664255926971741E-2</c:v>
              </c:pt>
              <c:pt idx="206">
                <c:v>1.9664255926971741E-2</c:v>
              </c:pt>
              <c:pt idx="207">
                <c:v>-1.4636593250006769E-2</c:v>
              </c:pt>
              <c:pt idx="208">
                <c:v>-5.1451676775760014E-2</c:v>
              </c:pt>
              <c:pt idx="209">
                <c:v>1.9139840668491281E-2</c:v>
              </c:pt>
              <c:pt idx="210">
                <c:v>1.2423647938160087E-3</c:v>
              </c:pt>
              <c:pt idx="211">
                <c:v>-1.721931405379884E-2</c:v>
              </c:pt>
              <c:pt idx="212">
                <c:v>-4.1260687223057424E-2</c:v>
              </c:pt>
              <c:pt idx="213">
                <c:v>-0.13071457751675286</c:v>
              </c:pt>
              <c:pt idx="214">
                <c:v>-0.10871377222099987</c:v>
              </c:pt>
              <c:pt idx="215">
                <c:v>8.952853149965101E-2</c:v>
              </c:pt>
              <c:pt idx="216">
                <c:v>3.7518468183169063E-2</c:v>
              </c:pt>
              <c:pt idx="217">
                <c:v>1.8364760582171513E-2</c:v>
              </c:pt>
              <c:pt idx="218">
                <c:v>-3.9702873239768621E-2</c:v>
              </c:pt>
              <c:pt idx="219">
                <c:v>-1.1729969898095938E-2</c:v>
              </c:pt>
              <c:pt idx="220">
                <c:v>-0.11995807124296398</c:v>
              </c:pt>
              <c:pt idx="221">
                <c:v>3.2508315325418202E-2</c:v>
              </c:pt>
              <c:pt idx="222">
                <c:v>8.7195981014521529E-2</c:v>
              </c:pt>
              <c:pt idx="223">
                <c:v>5.0633019565466952E-3</c:v>
              </c:pt>
              <c:pt idx="224">
                <c:v>8.039229690974814E-2</c:v>
              </c:pt>
              <c:pt idx="225">
                <c:v>-1.561706136700014E-2</c:v>
              </c:pt>
              <c:pt idx="226">
                <c:v>5.1884835369011562E-2</c:v>
              </c:pt>
              <c:pt idx="227">
                <c:v>0</c:v>
              </c:pt>
              <c:pt idx="228">
                <c:v>-5.5916620742739731E-2</c:v>
              </c:pt>
              <c:pt idx="229">
                <c:v>2.0179245971503335E-3</c:v>
              </c:pt>
              <c:pt idx="230">
                <c:v>-3.9208747432368796E-3</c:v>
              </c:pt>
              <c:pt idx="231">
                <c:v>6.5262765012761292E-3</c:v>
              </c:pt>
              <c:pt idx="232">
                <c:v>-5.1947123201103729E-2</c:v>
              </c:pt>
              <c:pt idx="233">
                <c:v>-6.5776777598220981E-2</c:v>
              </c:pt>
              <c:pt idx="234">
                <c:v>-3.7827325667228351E-2</c:v>
              </c:pt>
              <c:pt idx="235">
                <c:v>-2.3346275975509201E-2</c:v>
              </c:pt>
              <c:pt idx="236">
                <c:v>5.9708985176944118E-2</c:v>
              </c:pt>
              <c:pt idx="237">
                <c:v>4.3541810121159763E-2</c:v>
              </c:pt>
              <c:pt idx="238">
                <c:v>-6.8364344542080069E-2</c:v>
              </c:pt>
              <c:pt idx="239">
                <c:v>9.1814738351573943E-2</c:v>
              </c:pt>
              <c:pt idx="240">
                <c:v>-4.5897156692301877E-2</c:v>
              </c:pt>
              <c:pt idx="241">
                <c:v>9.7371752778583343E-3</c:v>
              </c:pt>
              <c:pt idx="242">
                <c:v>2.5806465934916645E-3</c:v>
              </c:pt>
              <c:pt idx="243">
                <c:v>-5.0615282292961972E-2</c:v>
              </c:pt>
              <c:pt idx="244">
                <c:v>-3.6667386774205113E-3</c:v>
              </c:pt>
              <c:pt idx="245">
                <c:v>-4.7732787526575393E-3</c:v>
              </c:pt>
              <c:pt idx="246">
                <c:v>-9.0635061533470562E-3</c:v>
              </c:pt>
              <c:pt idx="247">
                <c:v>5.030646468739608E-2</c:v>
              </c:pt>
              <c:pt idx="248">
                <c:v>-7.1090346791065073E-3</c:v>
              </c:pt>
              <c:pt idx="249">
                <c:v>-2.0555982737134215E-2</c:v>
              </c:pt>
              <c:pt idx="250">
                <c:v>3.2314556193089317E-3</c:v>
              </c:pt>
              <c:pt idx="251">
                <c:v>-2.9189197210708784E-2</c:v>
              </c:pt>
              <c:pt idx="252">
                <c:v>-5.1839792260701678E-2</c:v>
              </c:pt>
              <c:pt idx="253">
                <c:v>-6.6289324035924579E-2</c:v>
              </c:pt>
              <c:pt idx="254">
                <c:v>-4.3942121856498595E-2</c:v>
              </c:pt>
              <c:pt idx="255">
                <c:v>-7.2731716103045407E-2</c:v>
              </c:pt>
              <c:pt idx="256">
                <c:v>-3.9816024220886703E-2</c:v>
              </c:pt>
              <c:pt idx="257">
                <c:v>0.13920742103168315</c:v>
              </c:pt>
              <c:pt idx="258">
                <c:v>-1.7747687833339576E-2</c:v>
              </c:pt>
              <c:pt idx="259">
                <c:v>3.8916647671368487E-2</c:v>
              </c:pt>
              <c:pt idx="260">
                <c:v>-4.6852554572724081E-2</c:v>
              </c:pt>
              <c:pt idx="261">
                <c:v>4.4677965334299685E-2</c:v>
              </c:pt>
              <c:pt idx="262">
                <c:v>9.3315004352423792E-2</c:v>
              </c:pt>
              <c:pt idx="263">
                <c:v>5.7119067771600029E-2</c:v>
              </c:pt>
              <c:pt idx="264">
                <c:v>1.5399215757880391E-2</c:v>
              </c:pt>
              <c:pt idx="265">
                <c:v>-3.5670180131499585E-2</c:v>
              </c:pt>
              <c:pt idx="266">
                <c:v>-7.6284137181509948E-2</c:v>
              </c:pt>
              <c:pt idx="267">
                <c:v>-1.2901491324701198E-2</c:v>
              </c:pt>
              <c:pt idx="268">
                <c:v>-9.381875521765437E-2</c:v>
              </c:pt>
              <c:pt idx="269">
                <c:v>7.1176278467895315E-2</c:v>
              </c:pt>
              <c:pt idx="270">
                <c:v>8.7647307058754897E-2</c:v>
              </c:pt>
              <c:pt idx="271">
                <c:v>1.3889112160667239E-2</c:v>
              </c:pt>
              <c:pt idx="272">
                <c:v>4.3851882528850084E-2</c:v>
              </c:pt>
              <c:pt idx="273">
                <c:v>1.5067432122119584E-2</c:v>
              </c:pt>
              <c:pt idx="274">
                <c:v>-1.8373220256619582E-2</c:v>
              </c:pt>
              <c:pt idx="275">
                <c:v>-5.9780981755075402E-3</c:v>
              </c:pt>
              <c:pt idx="276">
                <c:v>-9.3708851733076415E-3</c:v>
              </c:pt>
              <c:pt idx="277">
                <c:v>-1.1498266687373082E-2</c:v>
              </c:pt>
              <c:pt idx="278">
                <c:v>-4.011362869053503E-2</c:v>
              </c:pt>
              <c:pt idx="279">
                <c:v>2.7104201801940953E-2</c:v>
              </c:pt>
              <c:pt idx="280">
                <c:v>-1.3739720689677881E-2</c:v>
              </c:pt>
              <c:pt idx="281">
                <c:v>-1.3506114141322634E-2</c:v>
              </c:pt>
              <c:pt idx="282">
                <c:v>9.9101020356684444E-4</c:v>
              </c:pt>
              <c:pt idx="283">
                <c:v>5.5034358901178138E-3</c:v>
              </c:pt>
              <c:pt idx="284">
                <c:v>6.0872931244364104E-2</c:v>
              </c:pt>
              <c:pt idx="285">
                <c:v>-6.9494283492555375E-2</c:v>
              </c:pt>
              <c:pt idx="286">
                <c:v>2.5920890820029463E-2</c:v>
              </c:pt>
              <c:pt idx="287">
                <c:v>2.5940021008615588E-2</c:v>
              </c:pt>
              <c:pt idx="288">
                <c:v>3.0949361984848878E-3</c:v>
              </c:pt>
              <c:pt idx="289">
                <c:v>-6.3365846993133523E-2</c:v>
              </c:pt>
              <c:pt idx="290">
                <c:v>6.8591989541314291E-2</c:v>
              </c:pt>
              <c:pt idx="291">
                <c:v>-1.1560822401076365E-2</c:v>
              </c:pt>
              <c:pt idx="292">
                <c:v>1.8911257831177863E-3</c:v>
              </c:pt>
              <c:pt idx="293">
                <c:v>1.8717123952937342E-2</c:v>
              </c:pt>
              <c:pt idx="294">
                <c:v>-7.0446227400084993E-3</c:v>
              </c:pt>
              <c:pt idx="295">
                <c:v>-1.5729301908543825E-2</c:v>
              </c:pt>
              <c:pt idx="296">
                <c:v>0.15031056339590343</c:v>
              </c:pt>
              <c:pt idx="297">
                <c:v>3.1559220180518821E-2</c:v>
              </c:pt>
              <c:pt idx="298">
                <c:v>2.1568696658455622E-2</c:v>
              </c:pt>
              <c:pt idx="299">
                <c:v>8.840756460442023E-4</c:v>
              </c:pt>
              <c:pt idx="300">
                <c:v>3.8570483531326083E-2</c:v>
              </c:pt>
              <c:pt idx="301">
                <c:v>-7.3604257838777443E-3</c:v>
              </c:pt>
              <c:pt idx="302">
                <c:v>0.13873730440185561</c:v>
              </c:pt>
              <c:pt idx="303">
                <c:v>-2.5963223762009768E-2</c:v>
              </c:pt>
              <c:pt idx="304">
                <c:v>-1.4451118538175045E-2</c:v>
              </c:pt>
              <c:pt idx="305">
                <c:v>-4.8717386613997604E-2</c:v>
              </c:pt>
              <c:pt idx="306">
                <c:v>6.7018934844016442E-3</c:v>
              </c:pt>
              <c:pt idx="307">
                <c:v>2.5282385840891486E-2</c:v>
              </c:pt>
              <c:pt idx="308">
                <c:v>-7.8973350600008985E-4</c:v>
              </c:pt>
              <c:pt idx="309">
                <c:v>-4.4528076688758134E-2</c:v>
              </c:pt>
              <c:pt idx="310">
                <c:v>-0.10415662867778508</c:v>
              </c:pt>
              <c:pt idx="311">
                <c:v>4.7332211106255961E-2</c:v>
              </c:pt>
              <c:pt idx="312">
                <c:v>5.3204036063464244E-2</c:v>
              </c:pt>
              <c:pt idx="313">
                <c:v>7.227703121452933E-3</c:v>
              </c:pt>
              <c:pt idx="314">
                <c:v>-2.4474015085369949E-2</c:v>
              </c:pt>
              <c:pt idx="315">
                <c:v>7.6101615726275718E-2</c:v>
              </c:pt>
              <c:pt idx="316">
                <c:v>3.7302373620824447E-2</c:v>
              </c:pt>
              <c:pt idx="317">
                <c:v>2.5555449173096711E-2</c:v>
              </c:pt>
              <c:pt idx="318">
                <c:v>2.4742280663518912E-3</c:v>
              </c:pt>
              <c:pt idx="319">
                <c:v>2.8333574492019231E-2</c:v>
              </c:pt>
              <c:pt idx="320">
                <c:v>-2.9799044620566484E-2</c:v>
              </c:pt>
              <c:pt idx="321">
                <c:v>-5.3304050482934073E-3</c:v>
              </c:pt>
              <c:pt idx="322">
                <c:v>3.9745115594556957E-2</c:v>
              </c:pt>
              <c:pt idx="323">
                <c:v>5.4961725718581711E-2</c:v>
              </c:pt>
              <c:pt idx="324">
                <c:v>1.6213200713722564E-2</c:v>
              </c:pt>
              <c:pt idx="325">
                <c:v>1.8791402617026165E-2</c:v>
              </c:pt>
              <c:pt idx="326">
                <c:v>-2.3835028174972628E-2</c:v>
              </c:pt>
              <c:pt idx="327">
                <c:v>3.5579864600023825E-3</c:v>
              </c:pt>
              <c:pt idx="328">
                <c:v>6.8321457675777353E-3</c:v>
              </c:pt>
              <c:pt idx="329">
                <c:v>8.8650721619062622E-2</c:v>
              </c:pt>
              <c:pt idx="330">
                <c:v>-1.216072994423989E-2</c:v>
              </c:pt>
              <c:pt idx="331">
                <c:v>1.4410449678255333E-2</c:v>
              </c:pt>
              <c:pt idx="332">
                <c:v>-3.6617363238223177E-2</c:v>
              </c:pt>
              <c:pt idx="333">
                <c:v>3.5868018879442687E-2</c:v>
              </c:pt>
              <c:pt idx="334">
                <c:v>3.3676364848380658E-3</c:v>
              </c:pt>
              <c:pt idx="335">
                <c:v>4.1750601166947732E-3</c:v>
              </c:pt>
              <c:pt idx="336">
                <c:v>2.7228042438735223E-2</c:v>
              </c:pt>
              <c:pt idx="337">
                <c:v>-2.3195139422336197E-3</c:v>
              </c:pt>
              <c:pt idx="338">
                <c:v>9.7491293923415157E-3</c:v>
              </c:pt>
              <c:pt idx="339">
                <c:v>-3.31126130365611E-3</c:v>
              </c:pt>
              <c:pt idx="340">
                <c:v>5.4648874052540819E-3</c:v>
              </c:pt>
              <c:pt idx="341">
                <c:v>-2.6522898948901918E-2</c:v>
              </c:pt>
              <c:pt idx="342">
                <c:v>6.7273180607425154E-2</c:v>
              </c:pt>
              <c:pt idx="343">
                <c:v>1.1159531140159551E-2</c:v>
              </c:pt>
              <c:pt idx="344">
                <c:v>3.1629546336090719E-2</c:v>
              </c:pt>
              <c:pt idx="345">
                <c:v>-3.0812886429535169E-2</c:v>
              </c:pt>
              <c:pt idx="346">
                <c:v>3.0153038170687374E-2</c:v>
              </c:pt>
              <c:pt idx="347">
                <c:v>-4.1509799760933497E-2</c:v>
              </c:pt>
              <c:pt idx="348">
                <c:v>2.3123990086664215E-2</c:v>
              </c:pt>
              <c:pt idx="349">
                <c:v>-1.360565205577835E-2</c:v>
              </c:pt>
              <c:pt idx="350">
                <c:v>1.1451929322611853E-2</c:v>
              </c:pt>
              <c:pt idx="351">
                <c:v>5.2415952276732014E-3</c:v>
              </c:pt>
              <c:pt idx="352">
                <c:v>-4.4192839233541115E-2</c:v>
              </c:pt>
              <c:pt idx="353">
                <c:v>5.9556780835624323E-2</c:v>
              </c:pt>
              <c:pt idx="354">
                <c:v>-9.6830574853674634E-3</c:v>
              </c:pt>
              <c:pt idx="355">
                <c:v>6.6452715887929337E-2</c:v>
              </c:pt>
              <c:pt idx="356">
                <c:v>-6.0045214181911888E-3</c:v>
              </c:pt>
              <c:pt idx="357">
                <c:v>6.2379668023473833E-2</c:v>
              </c:pt>
              <c:pt idx="358">
                <c:v>2.4683986980648775E-2</c:v>
              </c:pt>
              <c:pt idx="359">
                <c:v>-1.5940056384042833E-2</c:v>
              </c:pt>
              <c:pt idx="360">
                <c:v>1.219527309381796E-2</c:v>
              </c:pt>
              <c:pt idx="361">
                <c:v>-1.4886592293771095E-2</c:v>
              </c:pt>
              <c:pt idx="362">
                <c:v>-3.4509816210688271E-2</c:v>
              </c:pt>
              <c:pt idx="363">
                <c:v>1.5584418424825941E-2</c:v>
              </c:pt>
              <c:pt idx="364">
                <c:v>6.6015130574267999E-2</c:v>
              </c:pt>
              <c:pt idx="365">
                <c:v>-2.903356573335536E-2</c:v>
              </c:pt>
              <c:pt idx="366">
                <c:v>-4.8934018014174185E-2</c:v>
              </c:pt>
              <c:pt idx="367">
                <c:v>-6.0424786265222963E-5</c:v>
              </c:pt>
              <c:pt idx="368">
                <c:v>1.208459215966684E-4</c:v>
              </c:pt>
              <c:pt idx="369">
                <c:v>-6.7291333303689527E-3</c:v>
              </c:pt>
              <c:pt idx="370">
                <c:v>-4.287702435639229E-2</c:v>
              </c:pt>
              <c:pt idx="371">
                <c:v>2.2910149995759355E-2</c:v>
              </c:pt>
              <c:pt idx="372">
                <c:v>2.0696535100776181E-2</c:v>
              </c:pt>
              <c:pt idx="373">
                <c:v>-2.9109110030049123E-2</c:v>
              </c:pt>
              <c:pt idx="374">
                <c:v>1.0520187908801937E-2</c:v>
              </c:pt>
              <c:pt idx="375">
                <c:v>-7.8887472888018451E-2</c:v>
              </c:pt>
              <c:pt idx="376">
                <c:v>6.7052278058137738E-2</c:v>
              </c:pt>
              <c:pt idx="377">
                <c:v>3.4548834675782736E-2</c:v>
              </c:pt>
              <c:pt idx="378">
                <c:v>3.6253816143165807E-3</c:v>
              </c:pt>
              <c:pt idx="379">
                <c:v>1.1394426127968593E-2</c:v>
              </c:pt>
              <c:pt idx="380">
                <c:v>6.9525193148818332E-3</c:v>
              </c:pt>
              <c:pt idx="381">
                <c:v>-4.9589915400578555E-2</c:v>
              </c:pt>
              <c:pt idx="382">
                <c:v>-2.2402144995790962E-2</c:v>
              </c:pt>
              <c:pt idx="383">
                <c:v>-4.5635542323461564E-2</c:v>
              </c:pt>
              <c:pt idx="384">
                <c:v>-5.8283562197908978E-2</c:v>
              </c:pt>
              <c:pt idx="385">
                <c:v>1.7289479779170946E-2</c:v>
              </c:pt>
              <c:pt idx="386">
                <c:v>1.0286949079758578E-2</c:v>
              </c:pt>
              <c:pt idx="387">
                <c:v>4.4138146711845572E-2</c:v>
              </c:pt>
              <c:pt idx="388">
                <c:v>5.8953157038768467E-2</c:v>
              </c:pt>
              <c:pt idx="389">
                <c:v>4.327672905781732E-3</c:v>
              </c:pt>
              <c:pt idx="390">
                <c:v>2.0153353847960354E-2</c:v>
              </c:pt>
              <c:pt idx="391">
                <c:v>2.5842156583848919E-2</c:v>
              </c:pt>
              <c:pt idx="392">
                <c:v>1.3576193070050202E-2</c:v>
              </c:pt>
              <c:pt idx="393">
                <c:v>-1.4932205422985234E-2</c:v>
              </c:pt>
              <c:pt idx="394">
                <c:v>6.2933251079865471E-2</c:v>
              </c:pt>
              <c:pt idx="395">
                <c:v>1.7300044285006422E-2</c:v>
              </c:pt>
              <c:pt idx="396">
                <c:v>1.2068878733676236E-2</c:v>
              </c:pt>
              <c:pt idx="397">
                <c:v>1.5268287210081333E-2</c:v>
              </c:pt>
              <c:pt idx="398">
                <c:v>-6.3779116012376846E-3</c:v>
              </c:pt>
              <c:pt idx="399">
                <c:v>2.5167170139379635E-2</c:v>
              </c:pt>
              <c:pt idx="400">
                <c:v>9.4699147510697301E-3</c:v>
              </c:pt>
              <c:pt idx="401">
                <c:v>1.1878083540431739E-2</c:v>
              </c:pt>
              <c:pt idx="402">
                <c:v>-1.8025908550512781E-2</c:v>
              </c:pt>
              <c:pt idx="403">
                <c:v>1.5834992330075792E-2</c:v>
              </c:pt>
              <c:pt idx="404">
                <c:v>-1.1543029281674499E-2</c:v>
              </c:pt>
              <c:pt idx="405">
                <c:v>0.11629126878383556</c:v>
              </c:pt>
              <c:pt idx="406">
                <c:v>3.5867158032508506E-2</c:v>
              </c:pt>
              <c:pt idx="407">
                <c:v>1.0360502681431072E-2</c:v>
              </c:pt>
              <c:pt idx="408">
                <c:v>-2.8923039469250789E-2</c:v>
              </c:pt>
              <c:pt idx="409">
                <c:v>-2.7577494364550148E-3</c:v>
              </c:pt>
              <c:pt idx="410">
                <c:v>2.5212546434708827E-2</c:v>
              </c:pt>
              <c:pt idx="411">
                <c:v>-2.2725714054139701E-2</c:v>
              </c:pt>
              <c:pt idx="412">
                <c:v>1.6837223836231097E-2</c:v>
              </c:pt>
              <c:pt idx="413">
                <c:v>5.7799613398279881E-2</c:v>
              </c:pt>
              <c:pt idx="414">
                <c:v>-3.5688082383158459E-3</c:v>
              </c:pt>
              <c:pt idx="415">
                <c:v>1.9575802125861408E-2</c:v>
              </c:pt>
              <c:pt idx="416">
                <c:v>1.8592833076616522E-2</c:v>
              </c:pt>
              <c:pt idx="417">
                <c:v>4.0932109914821879E-2</c:v>
              </c:pt>
              <c:pt idx="418">
                <c:v>-2.8419625452167807E-2</c:v>
              </c:pt>
              <c:pt idx="419">
                <c:v>6.5310383424709073E-2</c:v>
              </c:pt>
              <c:pt idx="420">
                <c:v>3.8573691985798852E-2</c:v>
              </c:pt>
              <c:pt idx="421">
                <c:v>-1.631310131617969E-2</c:v>
              </c:pt>
              <c:pt idx="422">
                <c:v>5.8436981489107254E-3</c:v>
              </c:pt>
              <c:pt idx="423">
                <c:v>-6.9552282948659006E-2</c:v>
              </c:pt>
              <c:pt idx="424">
                <c:v>2.2581293375885103E-2</c:v>
              </c:pt>
              <c:pt idx="425">
                <c:v>-3.2704584725580688E-2</c:v>
              </c:pt>
              <c:pt idx="426">
                <c:v>1.2501877408061191E-2</c:v>
              </c:pt>
              <c:pt idx="427">
                <c:v>-0.22659630377633366</c:v>
              </c:pt>
              <c:pt idx="428">
                <c:v>5.0765553789119622E-2</c:v>
              </c:pt>
              <c:pt idx="429">
                <c:v>4.3211410992378241E-2</c:v>
              </c:pt>
              <c:pt idx="430">
                <c:v>1.6232547329011915E-2</c:v>
              </c:pt>
              <c:pt idx="431">
                <c:v>3.088965519195952E-2</c:v>
              </c:pt>
              <c:pt idx="432">
                <c:v>-5.9066782764182868E-2</c:v>
              </c:pt>
              <c:pt idx="433">
                <c:v>-9.9503308531678769E-3</c:v>
              </c:pt>
              <c:pt idx="434">
                <c:v>0</c:v>
              </c:pt>
              <c:pt idx="435">
                <c:v>-3.4215080444514712E-2</c:v>
              </c:pt>
              <c:pt idx="436">
                <c:v>-1.5357207685957164E-2</c:v>
              </c:pt>
              <c:pt idx="437">
                <c:v>2.3928086559249273E-2</c:v>
              </c:pt>
              <c:pt idx="438">
                <c:v>1.6511718007949483E-2</c:v>
              </c:pt>
              <c:pt idx="439">
                <c:v>3.9176604911649093E-2</c:v>
              </c:pt>
              <c:pt idx="440">
                <c:v>1.375525455149873E-2</c:v>
              </c:pt>
              <c:pt idx="441">
                <c:v>-0.11764164908895935</c:v>
              </c:pt>
              <c:pt idx="442">
                <c:v>2.2070395399242493E-2</c:v>
              </c:pt>
              <c:pt idx="443">
                <c:v>-3.254890721488124E-2</c:v>
              </c:pt>
              <c:pt idx="444">
                <c:v>-8.2753961028912748E-2</c:v>
              </c:pt>
              <c:pt idx="445">
                <c:v>1.8100041643617892E-2</c:v>
              </c:pt>
              <c:pt idx="446">
                <c:v>-4.9531668242757121E-2</c:v>
              </c:pt>
              <c:pt idx="447">
                <c:v>8.8855133572085521E-3</c:v>
              </c:pt>
              <c:pt idx="448">
                <c:v>-3.9792305052238852E-2</c:v>
              </c:pt>
              <c:pt idx="449">
                <c:v>7.599706311644816E-2</c:v>
              </c:pt>
              <c:pt idx="450">
                <c:v>2.4755941725477904E-2</c:v>
              </c:pt>
              <c:pt idx="451">
                <c:v>4.9813705712219658E-2</c:v>
              </c:pt>
              <c:pt idx="452">
                <c:v>-8.2603528535210025E-2</c:v>
              </c:pt>
              <c:pt idx="453">
                <c:v>2.4536252649469681E-2</c:v>
              </c:pt>
              <c:pt idx="454">
                <c:v>-4.2865606771375298E-2</c:v>
              </c:pt>
              <c:pt idx="455">
                <c:v>-1.53511786557603E-2</c:v>
              </c:pt>
              <c:pt idx="456">
                <c:v>6.2118468098199209E-2</c:v>
              </c:pt>
              <c:pt idx="457">
                <c:v>1.6222835506887634E-2</c:v>
              </c:pt>
              <c:pt idx="458">
                <c:v>1.7772169745796873E-2</c:v>
              </c:pt>
              <c:pt idx="459">
                <c:v>-9.8850915881403267E-3</c:v>
              </c:pt>
              <c:pt idx="460">
                <c:v>-1.6867253965241247E-2</c:v>
              </c:pt>
              <c:pt idx="461">
                <c:v>5.1926802368207348E-3</c:v>
              </c:pt>
              <c:pt idx="462">
                <c:v>-5.3073464203364118E-2</c:v>
              </c:pt>
              <c:pt idx="463">
                <c:v>1.0007616074426906E-2</c:v>
              </c:pt>
              <c:pt idx="464">
                <c:v>-2.4120291489326817E-3</c:v>
              </c:pt>
              <c:pt idx="465">
                <c:v>2.4648108632784549E-2</c:v>
              </c:pt>
              <c:pt idx="466">
                <c:v>2.9966913963089148E-2</c:v>
              </c:pt>
              <c:pt idx="467">
                <c:v>5.7463245422860965E-2</c:v>
              </c:pt>
              <c:pt idx="468">
                <c:v>1.6935044630998597E-2</c:v>
              </c:pt>
              <c:pt idx="469">
                <c:v>2.0033825133197958E-2</c:v>
              </c:pt>
              <c:pt idx="470">
                <c:v>-2.7467043554677772E-2</c:v>
              </c:pt>
              <c:pt idx="471">
                <c:v>-1.1614976549214617E-2</c:v>
              </c:pt>
              <c:pt idx="472">
                <c:v>-1.3309331368779986E-2</c:v>
              </c:pt>
              <c:pt idx="473">
                <c:v>6.2653499107199195E-3</c:v>
              </c:pt>
              <c:pt idx="474">
                <c:v>-1.2619232479690545E-2</c:v>
              </c:pt>
              <c:pt idx="475">
                <c:v>-1.9631908145791854E-3</c:v>
              </c:pt>
              <c:pt idx="476">
                <c:v>2.0183055933078897E-2</c:v>
              </c:pt>
              <c:pt idx="477">
                <c:v>3.1841977546026357E-2</c:v>
              </c:pt>
              <c:pt idx="478">
                <c:v>5.9213529962911515E-2</c:v>
              </c:pt>
              <c:pt idx="479">
                <c:v>5.1403178459964671E-2</c:v>
              </c:pt>
              <c:pt idx="480">
                <c:v>-2.9233176766405577E-2</c:v>
              </c:pt>
              <c:pt idx="481">
                <c:v>-4.1341619327008416E-2</c:v>
              </c:pt>
              <c:pt idx="482">
                <c:v>4.0997622075594542E-2</c:v>
              </c:pt>
              <c:pt idx="483">
                <c:v>-2.4026225351747144E-2</c:v>
              </c:pt>
              <c:pt idx="484">
                <c:v>-2.6435211855968532E-4</c:v>
              </c:pt>
              <c:pt idx="485">
                <c:v>3.2556680172752372E-2</c:v>
              </c:pt>
              <c:pt idx="486">
                <c:v>-5.1743791816400986E-3</c:v>
              </c:pt>
              <c:pt idx="487">
                <c:v>6.2489175191496216E-2</c:v>
              </c:pt>
              <c:pt idx="488">
                <c:v>-3.8930760027004574E-2</c:v>
              </c:pt>
              <c:pt idx="489">
                <c:v>-3.271677764153047E-3</c:v>
              </c:pt>
              <c:pt idx="490">
                <c:v>2.2242282078215325E-3</c:v>
              </c:pt>
              <c:pt idx="491">
                <c:v>1.7782678074856229E-2</c:v>
              </c:pt>
              <c:pt idx="492">
                <c:v>-2.4217084276669354E-2</c:v>
              </c:pt>
              <c:pt idx="493">
                <c:v>-1.7750056331916397E-2</c:v>
              </c:pt>
              <c:pt idx="494">
                <c:v>-9.9267107756713102E-3</c:v>
              </c:pt>
              <c:pt idx="495">
                <c:v>-4.316515542025634E-2</c:v>
              </c:pt>
              <c:pt idx="496">
                <c:v>-6.3423033746889956E-4</c:v>
              </c:pt>
              <c:pt idx="497">
                <c:v>-2.5797813665244362E-2</c:v>
              </c:pt>
              <c:pt idx="498">
                <c:v>2.0481673285480895E-2</c:v>
              </c:pt>
              <c:pt idx="499">
                <c:v>2.1186278122833357E-2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D01-4F1D-83FC-54744DC95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24232"/>
        <c:axId val="230125216"/>
      </c:scatterChart>
      <c:valAx>
        <c:axId val="23012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25216"/>
        <c:crosses val="autoZero"/>
        <c:crossBetween val="midCat"/>
      </c:valAx>
      <c:valAx>
        <c:axId val="2301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2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</a:t>
            </a:r>
            <a:r>
              <a:rPr lang="ru-RU" baseline="0"/>
              <a:t> логобъем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0"/>
              <c:pt idx="0">
                <c:v>-1.6500000000000057</c:v>
              </c:pt>
              <c:pt idx="1">
                <c:v>1.9099999999999966</c:v>
              </c:pt>
              <c:pt idx="2">
                <c:v>-5.3199999999999932</c:v>
              </c:pt>
              <c:pt idx="3">
                <c:v>-3.0900000000000034</c:v>
              </c:pt>
              <c:pt idx="4">
                <c:v>-0.82999999999999829</c:v>
              </c:pt>
              <c:pt idx="5">
                <c:v>-2.8700000000000045</c:v>
              </c:pt>
              <c:pt idx="6">
                <c:v>10.900000000000006</c:v>
              </c:pt>
              <c:pt idx="7">
                <c:v>1.8999999999999915</c:v>
              </c:pt>
              <c:pt idx="8">
                <c:v>-1.0599999999999881</c:v>
              </c:pt>
              <c:pt idx="9">
                <c:v>-3.4400000000000119</c:v>
              </c:pt>
              <c:pt idx="10">
                <c:v>3.5800000000000125</c:v>
              </c:pt>
              <c:pt idx="11">
                <c:v>-1.3000000000000114</c:v>
              </c:pt>
              <c:pt idx="12">
                <c:v>0.10999999999999943</c:v>
              </c:pt>
              <c:pt idx="13">
                <c:v>-2.5699999999999932</c:v>
              </c:pt>
              <c:pt idx="14">
                <c:v>-5.8200000000000074</c:v>
              </c:pt>
              <c:pt idx="15">
                <c:v>-8.25</c:v>
              </c:pt>
              <c:pt idx="16">
                <c:v>7.0800000000000125</c:v>
              </c:pt>
              <c:pt idx="17">
                <c:v>-8.1300000000000097</c:v>
              </c:pt>
              <c:pt idx="18">
                <c:v>0.90000000000000568</c:v>
              </c:pt>
              <c:pt idx="19">
                <c:v>4.9999999999997158E-2</c:v>
              </c:pt>
              <c:pt idx="20">
                <c:v>1.9399999999999977</c:v>
              </c:pt>
              <c:pt idx="21">
                <c:v>8.11</c:v>
              </c:pt>
              <c:pt idx="22">
                <c:v>-2.2999999999999972</c:v>
              </c:pt>
              <c:pt idx="23">
                <c:v>-5.019999999999996</c:v>
              </c:pt>
              <c:pt idx="24">
                <c:v>4.6799999999999926</c:v>
              </c:pt>
              <c:pt idx="25">
                <c:v>1.4099999999999966</c:v>
              </c:pt>
              <c:pt idx="26">
                <c:v>3.9400000000000119</c:v>
              </c:pt>
              <c:pt idx="27">
                <c:v>1.5499999999999972</c:v>
              </c:pt>
              <c:pt idx="28">
                <c:v>-1.730000000000004</c:v>
              </c:pt>
              <c:pt idx="29">
                <c:v>-2.1200000000000045</c:v>
              </c:pt>
              <c:pt idx="30">
                <c:v>-2.3399999999999892</c:v>
              </c:pt>
              <c:pt idx="31">
                <c:v>-1.3599999999999994</c:v>
              </c:pt>
              <c:pt idx="32">
                <c:v>4.7099999999999937</c:v>
              </c:pt>
              <c:pt idx="33">
                <c:v>1.6400000000000006</c:v>
              </c:pt>
              <c:pt idx="34">
                <c:v>-1.2099999999999937</c:v>
              </c:pt>
              <c:pt idx="35">
                <c:v>2.6599999999999966</c:v>
              </c:pt>
              <c:pt idx="36">
                <c:v>4.2800000000000011</c:v>
              </c:pt>
              <c:pt idx="37">
                <c:v>1.4099999999999966</c:v>
              </c:pt>
              <c:pt idx="38">
                <c:v>2.0300000000000011</c:v>
              </c:pt>
              <c:pt idx="39">
                <c:v>9.3700000000000045</c:v>
              </c:pt>
              <c:pt idx="40">
                <c:v>-0.54000000000000625</c:v>
              </c:pt>
              <c:pt idx="41">
                <c:v>1.9399999999999977</c:v>
              </c:pt>
              <c:pt idx="42">
                <c:v>-5.5</c:v>
              </c:pt>
              <c:pt idx="43">
                <c:v>0.90000000000000568</c:v>
              </c:pt>
              <c:pt idx="44">
                <c:v>2.6599999999999966</c:v>
              </c:pt>
              <c:pt idx="45">
                <c:v>1.6700000000000017</c:v>
              </c:pt>
              <c:pt idx="46">
                <c:v>1.8900000000000006</c:v>
              </c:pt>
              <c:pt idx="47">
                <c:v>0.78000000000000114</c:v>
              </c:pt>
              <c:pt idx="48">
                <c:v>0.53000000000000114</c:v>
              </c:pt>
              <c:pt idx="49">
                <c:v>-2.0499999999999972</c:v>
              </c:pt>
              <c:pt idx="50">
                <c:v>3.0299999999999869</c:v>
              </c:pt>
              <c:pt idx="51">
                <c:v>-1.5999999999999943</c:v>
              </c:pt>
              <c:pt idx="52">
                <c:v>0.76999999999999602</c:v>
              </c:pt>
              <c:pt idx="53">
                <c:v>-3.5799999999999983</c:v>
              </c:pt>
              <c:pt idx="54">
                <c:v>-1.7599999999999909</c:v>
              </c:pt>
              <c:pt idx="55">
                <c:v>-0.22000000000001307</c:v>
              </c:pt>
              <c:pt idx="56">
                <c:v>-0.47999999999998977</c:v>
              </c:pt>
              <c:pt idx="57">
                <c:v>1.2099999999999937</c:v>
              </c:pt>
              <c:pt idx="58">
                <c:v>-2.7999999999999972</c:v>
              </c:pt>
              <c:pt idx="59">
                <c:v>1.4099999999999966</c:v>
              </c:pt>
              <c:pt idx="60">
                <c:v>6.7800000000000011</c:v>
              </c:pt>
              <c:pt idx="61">
                <c:v>1.7800000000000011</c:v>
              </c:pt>
              <c:pt idx="62">
                <c:v>0.37999999999999545</c:v>
              </c:pt>
              <c:pt idx="63">
                <c:v>-3.1799999999999926</c:v>
              </c:pt>
              <c:pt idx="64">
                <c:v>-2</c:v>
              </c:pt>
              <c:pt idx="65">
                <c:v>-3.9200000000000017</c:v>
              </c:pt>
              <c:pt idx="66">
                <c:v>-1.7999999999999972</c:v>
              </c:pt>
              <c:pt idx="67">
                <c:v>-0.21000000000000796</c:v>
              </c:pt>
              <c:pt idx="68">
                <c:v>-3.9899999999999949</c:v>
              </c:pt>
              <c:pt idx="69">
                <c:v>3.0999999999999943</c:v>
              </c:pt>
              <c:pt idx="70">
                <c:v>-2.0799999999999983</c:v>
              </c:pt>
              <c:pt idx="71">
                <c:v>2.5300000000000011</c:v>
              </c:pt>
              <c:pt idx="72">
                <c:v>-2.2199999999999989</c:v>
              </c:pt>
              <c:pt idx="73">
                <c:v>1.8200000000000074</c:v>
              </c:pt>
              <c:pt idx="74">
                <c:v>7.3499999999999943</c:v>
              </c:pt>
              <c:pt idx="75">
                <c:v>0.76999999999999602</c:v>
              </c:pt>
              <c:pt idx="76">
                <c:v>0.18999999999999773</c:v>
              </c:pt>
              <c:pt idx="77">
                <c:v>-3.6599999999999966</c:v>
              </c:pt>
              <c:pt idx="78">
                <c:v>-4.9999999999997158E-2</c:v>
              </c:pt>
              <c:pt idx="79">
                <c:v>-5.9000000000000057</c:v>
              </c:pt>
              <c:pt idx="80">
                <c:v>-10.349999999999994</c:v>
              </c:pt>
              <c:pt idx="81">
                <c:v>-6.7199999999999989</c:v>
              </c:pt>
              <c:pt idx="82">
                <c:v>-0.98999999999999488</c:v>
              </c:pt>
              <c:pt idx="83">
                <c:v>4.6099999999999994</c:v>
              </c:pt>
              <c:pt idx="84">
                <c:v>0.79999999999999716</c:v>
              </c:pt>
              <c:pt idx="85">
                <c:v>-1.710000000000008</c:v>
              </c:pt>
              <c:pt idx="86">
                <c:v>-11.5</c:v>
              </c:pt>
              <c:pt idx="87">
                <c:v>0.45000000000000284</c:v>
              </c:pt>
              <c:pt idx="88">
                <c:v>-2.2199999999999989</c:v>
              </c:pt>
              <c:pt idx="89">
                <c:v>12.5</c:v>
              </c:pt>
              <c:pt idx="90">
                <c:v>1.1800000000000068</c:v>
              </c:pt>
              <c:pt idx="91">
                <c:v>3.5</c:v>
              </c:pt>
              <c:pt idx="92">
                <c:v>-4.5</c:v>
              </c:pt>
              <c:pt idx="93">
                <c:v>-0.10000000000000853</c:v>
              </c:pt>
              <c:pt idx="94">
                <c:v>-0.76999999999999602</c:v>
              </c:pt>
              <c:pt idx="95">
                <c:v>-1.4300000000000068</c:v>
              </c:pt>
              <c:pt idx="96">
                <c:v>10.900000000000006</c:v>
              </c:pt>
              <c:pt idx="97">
                <c:v>-7.2399999999999949</c:v>
              </c:pt>
              <c:pt idx="98">
                <c:v>-1.6400000000000006</c:v>
              </c:pt>
              <c:pt idx="99">
                <c:v>-0.62000000000000455</c:v>
              </c:pt>
              <c:pt idx="100">
                <c:v>-0.59999999999999432</c:v>
              </c:pt>
              <c:pt idx="101">
                <c:v>3.7999999999999972</c:v>
              </c:pt>
              <c:pt idx="102">
                <c:v>0.39999999999999147</c:v>
              </c:pt>
              <c:pt idx="103">
                <c:v>1.5300000000000011</c:v>
              </c:pt>
              <c:pt idx="104">
                <c:v>5.6700000000000017</c:v>
              </c:pt>
              <c:pt idx="105">
                <c:v>3.7199999999999989</c:v>
              </c:pt>
              <c:pt idx="106">
                <c:v>-0.57999999999999829</c:v>
              </c:pt>
              <c:pt idx="107">
                <c:v>2.8200000000000074</c:v>
              </c:pt>
              <c:pt idx="108">
                <c:v>2.2599999999999909</c:v>
              </c:pt>
              <c:pt idx="109">
                <c:v>2.5799999999999983</c:v>
              </c:pt>
              <c:pt idx="110">
                <c:v>-2.0300000000000011</c:v>
              </c:pt>
              <c:pt idx="111">
                <c:v>0.61000000000001364</c:v>
              </c:pt>
              <c:pt idx="112">
                <c:v>-2.5800000000000125</c:v>
              </c:pt>
              <c:pt idx="113">
                <c:v>-2.7399999999999949</c:v>
              </c:pt>
              <c:pt idx="114">
                <c:v>0.78000000000000114</c:v>
              </c:pt>
              <c:pt idx="115">
                <c:v>-1.4599999999999937</c:v>
              </c:pt>
              <c:pt idx="116">
                <c:v>0.81999999999999318</c:v>
              </c:pt>
              <c:pt idx="117">
                <c:v>-1.0499999999999972</c:v>
              </c:pt>
              <c:pt idx="118">
                <c:v>-3.5300000000000011</c:v>
              </c:pt>
              <c:pt idx="119">
                <c:v>0.56999999999999318</c:v>
              </c:pt>
              <c:pt idx="120">
                <c:v>-12.799999999999997</c:v>
              </c:pt>
              <c:pt idx="121">
                <c:v>1.6800000000000068</c:v>
              </c:pt>
              <c:pt idx="122">
                <c:v>-1.0100000000000051</c:v>
              </c:pt>
              <c:pt idx="123">
                <c:v>2.7199999999999989</c:v>
              </c:pt>
              <c:pt idx="124">
                <c:v>2.7600000000000051</c:v>
              </c:pt>
              <c:pt idx="125">
                <c:v>-0.57999999999999829</c:v>
              </c:pt>
              <c:pt idx="126">
                <c:v>2.6299999999999955</c:v>
              </c:pt>
              <c:pt idx="127">
                <c:v>2.8100000000000023</c:v>
              </c:pt>
              <c:pt idx="128">
                <c:v>1.7800000000000011</c:v>
              </c:pt>
              <c:pt idx="129">
                <c:v>-0.85999999999999943</c:v>
              </c:pt>
              <c:pt idx="130">
                <c:v>0.18999999999999773</c:v>
              </c:pt>
              <c:pt idx="131">
                <c:v>1.3499999999999943</c:v>
              </c:pt>
              <c:pt idx="132">
                <c:v>1.1899999999999977</c:v>
              </c:pt>
              <c:pt idx="133">
                <c:v>-0.79999999999999716</c:v>
              </c:pt>
              <c:pt idx="134">
                <c:v>0.85999999999999943</c:v>
              </c:pt>
              <c:pt idx="135">
                <c:v>0.25</c:v>
              </c:pt>
              <c:pt idx="136">
                <c:v>0.70000000000000284</c:v>
              </c:pt>
              <c:pt idx="137">
                <c:v>3.1899999999999977</c:v>
              </c:pt>
              <c:pt idx="138">
                <c:v>-2.8900000000000006</c:v>
              </c:pt>
              <c:pt idx="139">
                <c:v>-3.1700000000000017</c:v>
              </c:pt>
              <c:pt idx="140">
                <c:v>2.0300000000000011</c:v>
              </c:pt>
              <c:pt idx="141">
                <c:v>-1.519999999999996</c:v>
              </c:pt>
              <c:pt idx="142">
                <c:v>1.6899999999999977</c:v>
              </c:pt>
              <c:pt idx="143">
                <c:v>-1.2399999999999949</c:v>
              </c:pt>
              <c:pt idx="144">
                <c:v>0</c:v>
              </c:pt>
              <c:pt idx="145">
                <c:v>-6.1500000000000057</c:v>
              </c:pt>
              <c:pt idx="146">
                <c:v>0.18000000000000682</c:v>
              </c:pt>
              <c:pt idx="147">
                <c:v>3.3299999999999983</c:v>
              </c:pt>
              <c:pt idx="148">
                <c:v>2.0999999999999943</c:v>
              </c:pt>
              <c:pt idx="149">
                <c:v>1.7900000000000063</c:v>
              </c:pt>
              <c:pt idx="150">
                <c:v>0.21999999999999886</c:v>
              </c:pt>
              <c:pt idx="151">
                <c:v>7.9999999999998295E-2</c:v>
              </c:pt>
              <c:pt idx="152">
                <c:v>-0.56000000000000227</c:v>
              </c:pt>
              <c:pt idx="153">
                <c:v>6.6200000000000045</c:v>
              </c:pt>
              <c:pt idx="154">
                <c:v>3.9200000000000017</c:v>
              </c:pt>
              <c:pt idx="155">
                <c:v>0.18999999999999773</c:v>
              </c:pt>
              <c:pt idx="156">
                <c:v>4.6899999999999977</c:v>
              </c:pt>
              <c:pt idx="157">
                <c:v>-1.2800000000000011</c:v>
              </c:pt>
              <c:pt idx="158">
                <c:v>-2</c:v>
              </c:pt>
              <c:pt idx="159">
                <c:v>1.0400000000000063</c:v>
              </c:pt>
              <c:pt idx="160">
                <c:v>-3.0300000000000011</c:v>
              </c:pt>
              <c:pt idx="161">
                <c:v>2.2199999999999989</c:v>
              </c:pt>
              <c:pt idx="162">
                <c:v>-0.89000000000000057</c:v>
              </c:pt>
              <c:pt idx="163">
                <c:v>-5.0499999999999972</c:v>
              </c:pt>
              <c:pt idx="164">
                <c:v>-0.51000000000000512</c:v>
              </c:pt>
              <c:pt idx="165">
                <c:v>0.40000000000000568</c:v>
              </c:pt>
              <c:pt idx="166">
                <c:v>-0.90000000000000568</c:v>
              </c:pt>
              <c:pt idx="167">
                <c:v>-1.9599999999999937</c:v>
              </c:pt>
              <c:pt idx="168">
                <c:v>-0.60000000000000853</c:v>
              </c:pt>
              <c:pt idx="169">
                <c:v>7.2000000000000028</c:v>
              </c:pt>
              <c:pt idx="170">
                <c:v>0.56999999999999318</c:v>
              </c:pt>
              <c:pt idx="171">
                <c:v>1.6200000000000045</c:v>
              </c:pt>
              <c:pt idx="172">
                <c:v>-2.1099999999999994</c:v>
              </c:pt>
              <c:pt idx="173">
                <c:v>-4.0300000000000011</c:v>
              </c:pt>
              <c:pt idx="174">
                <c:v>0.15000000000000568</c:v>
              </c:pt>
              <c:pt idx="175">
                <c:v>-5.5</c:v>
              </c:pt>
              <c:pt idx="176">
                <c:v>-2.2000000000000028</c:v>
              </c:pt>
              <c:pt idx="177">
                <c:v>2.1800000000000068</c:v>
              </c:pt>
              <c:pt idx="178">
                <c:v>-0.48000000000000398</c:v>
              </c:pt>
              <c:pt idx="179">
                <c:v>5.3699999999999903</c:v>
              </c:pt>
              <c:pt idx="180">
                <c:v>1.4200000000000017</c:v>
              </c:pt>
              <c:pt idx="181">
                <c:v>-5.1799999999999926</c:v>
              </c:pt>
              <c:pt idx="182">
                <c:v>2.1799999999999926</c:v>
              </c:pt>
              <c:pt idx="183">
                <c:v>-1.289999999999992</c:v>
              </c:pt>
              <c:pt idx="184">
                <c:v>-1.9000000000000057</c:v>
              </c:pt>
              <c:pt idx="185">
                <c:v>-1.8900000000000006</c:v>
              </c:pt>
              <c:pt idx="186">
                <c:v>-3.6799999999999926</c:v>
              </c:pt>
              <c:pt idx="187">
                <c:v>4.2399999999999949</c:v>
              </c:pt>
              <c:pt idx="188">
                <c:v>3.3499999999999943</c:v>
              </c:pt>
              <c:pt idx="189">
                <c:v>6.5400000000000063</c:v>
              </c:pt>
              <c:pt idx="190">
                <c:v>-3.769999999999996</c:v>
              </c:pt>
              <c:pt idx="191">
                <c:v>1.7999999999999972</c:v>
              </c:pt>
              <c:pt idx="192">
                <c:v>2.480000000000004</c:v>
              </c:pt>
              <c:pt idx="193">
                <c:v>2.269999999999996</c:v>
              </c:pt>
              <c:pt idx="194">
                <c:v>-2.1500000000000057</c:v>
              </c:pt>
              <c:pt idx="195">
                <c:v>0.6600000000000108</c:v>
              </c:pt>
              <c:pt idx="196">
                <c:v>-1.7900000000000063</c:v>
              </c:pt>
              <c:pt idx="197">
                <c:v>1.8299999999999983</c:v>
              </c:pt>
              <c:pt idx="198">
                <c:v>1.4099999999999966</c:v>
              </c:pt>
              <c:pt idx="199">
                <c:v>-2.0300000000000011</c:v>
              </c:pt>
              <c:pt idx="200">
                <c:v>-3.1699999999999875</c:v>
              </c:pt>
              <c:pt idx="201">
                <c:v>-0.96000000000000796</c:v>
              </c:pt>
              <c:pt idx="202">
                <c:v>3.2600000000000051</c:v>
              </c:pt>
              <c:pt idx="203">
                <c:v>-1.519999999999996</c:v>
              </c:pt>
              <c:pt idx="204">
                <c:v>0.48999999999999488</c:v>
              </c:pt>
              <c:pt idx="205">
                <c:v>-1.9699999999999989</c:v>
              </c:pt>
              <c:pt idx="206">
                <c:v>1.9699999999999989</c:v>
              </c:pt>
              <c:pt idx="207">
                <c:v>-1.4699999999999989</c:v>
              </c:pt>
              <c:pt idx="208">
                <c:v>-5</c:v>
              </c:pt>
              <c:pt idx="209">
                <c:v>1.8299999999999983</c:v>
              </c:pt>
              <c:pt idx="210">
                <c:v>0.12000000000000455</c:v>
              </c:pt>
              <c:pt idx="211">
                <c:v>-1.6500000000000057</c:v>
              </c:pt>
              <c:pt idx="212">
                <c:v>-3.8400000000000034</c:v>
              </c:pt>
              <c:pt idx="213">
                <c:v>-11.170000000000002</c:v>
              </c:pt>
              <c:pt idx="214">
                <c:v>-8.2399999999999949</c:v>
              </c:pt>
              <c:pt idx="215">
                <c:v>6.7199999999999989</c:v>
              </c:pt>
              <c:pt idx="216">
                <c:v>3</c:v>
              </c:pt>
              <c:pt idx="217">
                <c:v>1.5100000000000051</c:v>
              </c:pt>
              <c:pt idx="218">
                <c:v>-3.230000000000004</c:v>
              </c:pt>
              <c:pt idx="219">
                <c:v>-0.93000000000000682</c:v>
              </c:pt>
              <c:pt idx="220">
                <c:v>-8.9099999999999966</c:v>
              </c:pt>
              <c:pt idx="221">
                <c:v>2.3100000000000023</c:v>
              </c:pt>
              <c:pt idx="222">
                <c:v>6.5799999999999983</c:v>
              </c:pt>
              <c:pt idx="223">
                <c:v>0.40000000000000568</c:v>
              </c:pt>
              <c:pt idx="224">
                <c:v>6.6299999999999955</c:v>
              </c:pt>
              <c:pt idx="225">
                <c:v>-1.3299999999999983</c:v>
              </c:pt>
              <c:pt idx="226">
                <c:v>4.5</c:v>
              </c:pt>
              <c:pt idx="227">
                <c:v>0</c:v>
              </c:pt>
              <c:pt idx="228">
                <c:v>-4.8400000000000034</c:v>
              </c:pt>
              <c:pt idx="229">
                <c:v>0.17000000000000171</c:v>
              </c:pt>
              <c:pt idx="230">
                <c:v>-0.32999999999999829</c:v>
              </c:pt>
              <c:pt idx="231">
                <c:v>0.54999999999999716</c:v>
              </c:pt>
              <c:pt idx="232">
                <c:v>-4.2800000000000011</c:v>
              </c:pt>
              <c:pt idx="233">
                <c:v>-5.1099999999999994</c:v>
              </c:pt>
              <c:pt idx="234">
                <c:v>-2.789999999999992</c:v>
              </c:pt>
              <c:pt idx="235">
                <c:v>-1.6700000000000017</c:v>
              </c:pt>
              <c:pt idx="236">
                <c:v>4.3499999999999943</c:v>
              </c:pt>
              <c:pt idx="237">
                <c:v>3.3400000000000034</c:v>
              </c:pt>
              <c:pt idx="238">
                <c:v>-5.1800000000000068</c:v>
              </c:pt>
              <c:pt idx="239">
                <c:v>7.0400000000000063</c:v>
              </c:pt>
              <c:pt idx="240">
                <c:v>-3.5999999999999943</c:v>
              </c:pt>
              <c:pt idx="241">
                <c:v>0.75</c:v>
              </c:pt>
              <c:pt idx="242">
                <c:v>0.19999999999998863</c:v>
              </c:pt>
              <c:pt idx="243">
                <c:v>-3.8299999999999983</c:v>
              </c:pt>
              <c:pt idx="244">
                <c:v>-0.26999999999999602</c:v>
              </c:pt>
              <c:pt idx="245">
                <c:v>-0.34999999999999432</c:v>
              </c:pt>
              <c:pt idx="246">
                <c:v>-0.6600000000000108</c:v>
              </c:pt>
              <c:pt idx="247">
                <c:v>3.7400000000000091</c:v>
              </c:pt>
              <c:pt idx="248">
                <c:v>-0.54000000000000625</c:v>
              </c:pt>
              <c:pt idx="249">
                <c:v>-1.539999999999992</c:v>
              </c:pt>
              <c:pt idx="250">
                <c:v>0.23999999999999488</c:v>
              </c:pt>
              <c:pt idx="251">
                <c:v>-2.1400000000000006</c:v>
              </c:pt>
              <c:pt idx="252">
                <c:v>-3.6500000000000057</c:v>
              </c:pt>
              <c:pt idx="253">
                <c:v>-4.3999999999999915</c:v>
              </c:pt>
              <c:pt idx="254">
                <c:v>-2.7600000000000051</c:v>
              </c:pt>
              <c:pt idx="255">
                <c:v>-4.3099999999999952</c:v>
              </c:pt>
              <c:pt idx="256">
                <c:v>-2.230000000000004</c:v>
              </c:pt>
              <c:pt idx="257">
                <c:v>8.2000000000000028</c:v>
              </c:pt>
              <c:pt idx="258">
                <c:v>-1.1099999999999994</c:v>
              </c:pt>
              <c:pt idx="259">
                <c:v>2.4600000000000009</c:v>
              </c:pt>
              <c:pt idx="260">
                <c:v>-2.9500000000000028</c:v>
              </c:pt>
              <c:pt idx="261">
                <c:v>2.8100000000000023</c:v>
              </c:pt>
              <c:pt idx="262">
                <c:v>6.289999999999992</c:v>
              </c:pt>
              <c:pt idx="263">
                <c:v>4.1500000000000057</c:v>
              </c:pt>
              <c:pt idx="264">
                <c:v>1.1599999999999966</c:v>
              </c:pt>
              <c:pt idx="265">
                <c:v>-2.6599999999999966</c:v>
              </c:pt>
              <c:pt idx="266">
                <c:v>-5.3799999999999955</c:v>
              </c:pt>
              <c:pt idx="267">
                <c:v>-0.87000000000000455</c:v>
              </c:pt>
              <c:pt idx="268">
                <c:v>-6</c:v>
              </c:pt>
              <c:pt idx="269">
                <c:v>4.5</c:v>
              </c:pt>
              <c:pt idx="270">
                <c:v>6</c:v>
              </c:pt>
              <c:pt idx="271">
                <c:v>1</c:v>
              </c:pt>
              <c:pt idx="272">
                <c:v>3.25</c:v>
              </c:pt>
              <c:pt idx="273">
                <c:v>1.1500000000000057</c:v>
              </c:pt>
              <c:pt idx="274">
                <c:v>-1.4000000000000057</c:v>
              </c:pt>
              <c:pt idx="275">
                <c:v>-0.45000000000000284</c:v>
              </c:pt>
              <c:pt idx="276">
                <c:v>-0.70000000000000284</c:v>
              </c:pt>
              <c:pt idx="277">
                <c:v>-0.84999999999999432</c:v>
              </c:pt>
              <c:pt idx="278">
                <c:v>-2.8900000000000006</c:v>
              </c:pt>
              <c:pt idx="279">
                <c:v>1.9399999999999977</c:v>
              </c:pt>
              <c:pt idx="280">
                <c:v>-0.98999999999999488</c:v>
              </c:pt>
              <c:pt idx="281">
                <c:v>-0.96000000000000796</c:v>
              </c:pt>
              <c:pt idx="282">
                <c:v>7.000000000000739E-2</c:v>
              </c:pt>
              <c:pt idx="283">
                <c:v>0.39000000000000057</c:v>
              </c:pt>
              <c:pt idx="284">
                <c:v>4.4599999999999937</c:v>
              </c:pt>
              <c:pt idx="285">
                <c:v>-5.0699999999999932</c:v>
              </c:pt>
              <c:pt idx="286">
                <c:v>1.8499999999999943</c:v>
              </c:pt>
              <c:pt idx="287">
                <c:v>1.9000000000000057</c:v>
              </c:pt>
              <c:pt idx="288">
                <c:v>0.23000000000000398</c:v>
              </c:pt>
              <c:pt idx="289">
                <c:v>-4.5700000000000074</c:v>
              </c:pt>
              <c:pt idx="290">
                <c:v>4.9599999999999937</c:v>
              </c:pt>
              <c:pt idx="291">
                <c:v>-0.85999999999999943</c:v>
              </c:pt>
              <c:pt idx="292">
                <c:v>0.14000000000000057</c:v>
              </c:pt>
              <c:pt idx="293">
                <c:v>1.4000000000000057</c:v>
              </c:pt>
              <c:pt idx="294">
                <c:v>-0.53000000000000114</c:v>
              </c:pt>
              <c:pt idx="295">
                <c:v>-1.1700000000000017</c:v>
              </c:pt>
              <c:pt idx="296">
                <c:v>11.969999999999999</c:v>
              </c:pt>
              <c:pt idx="297">
                <c:v>2.75</c:v>
              </c:pt>
              <c:pt idx="298">
                <c:v>1.9300000000000068</c:v>
              </c:pt>
              <c:pt idx="299">
                <c:v>7.9999999999998295E-2</c:v>
              </c:pt>
              <c:pt idx="300">
                <c:v>3.5600000000000023</c:v>
              </c:pt>
              <c:pt idx="301">
                <c:v>-0.68999999999999773</c:v>
              </c:pt>
              <c:pt idx="302">
                <c:v>13.899999999999991</c:v>
              </c:pt>
              <c:pt idx="303">
                <c:v>-2.75</c:v>
              </c:pt>
              <c:pt idx="304">
                <c:v>-1.5</c:v>
              </c:pt>
              <c:pt idx="305">
                <c:v>-4.8999999999999915</c:v>
              </c:pt>
              <c:pt idx="306">
                <c:v>0.65999999999999659</c:v>
              </c:pt>
              <c:pt idx="307">
                <c:v>2.5300000000000011</c:v>
              </c:pt>
              <c:pt idx="308">
                <c:v>-7.9999999999998295E-2</c:v>
              </c:pt>
              <c:pt idx="309">
                <c:v>-4.4100000000000108</c:v>
              </c:pt>
              <c:pt idx="310">
                <c:v>-9.5799999999999983</c:v>
              </c:pt>
              <c:pt idx="311">
                <c:v>4.230000000000004</c:v>
              </c:pt>
              <c:pt idx="312">
                <c:v>5</c:v>
              </c:pt>
              <c:pt idx="313">
                <c:v>0.70000000000000284</c:v>
              </c:pt>
              <c:pt idx="314">
                <c:v>-2.3500000000000085</c:v>
              </c:pt>
              <c:pt idx="315">
                <c:v>7.5</c:v>
              </c:pt>
              <c:pt idx="316">
                <c:v>3.8900000000000006</c:v>
              </c:pt>
              <c:pt idx="317">
                <c:v>2.75</c:v>
              </c:pt>
              <c:pt idx="318">
                <c:v>0.27000000000001023</c:v>
              </c:pt>
              <c:pt idx="319">
                <c:v>3.1400000000000006</c:v>
              </c:pt>
              <c:pt idx="320">
                <c:v>-3.3000000000000114</c:v>
              </c:pt>
              <c:pt idx="321">
                <c:v>-0.57999999999999829</c:v>
              </c:pt>
              <c:pt idx="322">
                <c:v>4.4000000000000057</c:v>
              </c:pt>
              <c:pt idx="323">
                <c:v>6.3799999999999955</c:v>
              </c:pt>
              <c:pt idx="324">
                <c:v>1.9500000000000028</c:v>
              </c:pt>
              <c:pt idx="325">
                <c:v>2.2999999999999972</c:v>
              </c:pt>
              <c:pt idx="326">
                <c:v>-2.9099999999999966</c:v>
              </c:pt>
              <c:pt idx="327">
                <c:v>0.42999999999999261</c:v>
              </c:pt>
              <c:pt idx="328">
                <c:v>0.83000000000001251</c:v>
              </c:pt>
              <c:pt idx="329">
                <c:v>11.299999999999983</c:v>
              </c:pt>
              <c:pt idx="330">
                <c:v>-1.6099999999999852</c:v>
              </c:pt>
              <c:pt idx="331">
                <c:v>1.9099999999999966</c:v>
              </c:pt>
              <c:pt idx="332">
                <c:v>-4.8000000000000114</c:v>
              </c:pt>
              <c:pt idx="333">
                <c:v>4.7000000000000171</c:v>
              </c:pt>
              <c:pt idx="334">
                <c:v>0.44999999999998863</c:v>
              </c:pt>
              <c:pt idx="335">
                <c:v>0.56000000000000227</c:v>
              </c:pt>
              <c:pt idx="336">
                <c:v>3.710000000000008</c:v>
              </c:pt>
              <c:pt idx="337">
                <c:v>-0.31999999999999318</c:v>
              </c:pt>
              <c:pt idx="338">
                <c:v>1.3499999999999943</c:v>
              </c:pt>
              <c:pt idx="339">
                <c:v>-0.46000000000000796</c:v>
              </c:pt>
              <c:pt idx="340">
                <c:v>0.75999999999999091</c:v>
              </c:pt>
              <c:pt idx="341">
                <c:v>-3.6499999999999773</c:v>
              </c:pt>
              <c:pt idx="342">
                <c:v>9.4499999999999886</c:v>
              </c:pt>
              <c:pt idx="343">
                <c:v>1.6299999999999955</c:v>
              </c:pt>
              <c:pt idx="344">
                <c:v>4.7199999999999989</c:v>
              </c:pt>
              <c:pt idx="345">
                <c:v>-4.5999999999999943</c:v>
              </c:pt>
              <c:pt idx="346">
                <c:v>4.5</c:v>
              </c:pt>
              <c:pt idx="347">
                <c:v>-6.1599999999999966</c:v>
              </c:pt>
              <c:pt idx="348">
                <c:v>3.4000000000000057</c:v>
              </c:pt>
              <c:pt idx="349">
                <c:v>-2.0100000000000193</c:v>
              </c:pt>
              <c:pt idx="350">
                <c:v>1.6899999999999977</c:v>
              </c:pt>
              <c:pt idx="351">
                <c:v>0.78000000000000114</c:v>
              </c:pt>
              <c:pt idx="352">
                <c:v>-6.4499999999999886</c:v>
              </c:pt>
              <c:pt idx="353">
                <c:v>8.7599999999999909</c:v>
              </c:pt>
              <c:pt idx="354">
                <c:v>-1.4599999999999795</c:v>
              </c:pt>
              <c:pt idx="355">
                <c:v>10.310000000000002</c:v>
              </c:pt>
              <c:pt idx="356">
                <c:v>-0.96000000000000796</c:v>
              </c:pt>
              <c:pt idx="357">
                <c:v>10.259999999999991</c:v>
              </c:pt>
              <c:pt idx="358">
                <c:v>4.2400000000000091</c:v>
              </c:pt>
              <c:pt idx="359">
                <c:v>-2.75</c:v>
              </c:pt>
              <c:pt idx="360">
                <c:v>2.0999999999999943</c:v>
              </c:pt>
              <c:pt idx="361">
                <c:v>-2.5600000000000023</c:v>
              </c:pt>
              <c:pt idx="362">
                <c:v>-5.789999999999992</c:v>
              </c:pt>
              <c:pt idx="363">
                <c:v>2.5900000000000034</c:v>
              </c:pt>
              <c:pt idx="364">
                <c:v>11.429999999999978</c:v>
              </c:pt>
              <c:pt idx="365">
                <c:v>-5.1199999999999761</c:v>
              </c:pt>
              <c:pt idx="366">
                <c:v>-8.3000000000000114</c:v>
              </c:pt>
              <c:pt idx="367">
                <c:v>-9.9999999999909051E-3</c:v>
              </c:pt>
              <c:pt idx="368">
                <c:v>1.999999999998181E-2</c:v>
              </c:pt>
              <c:pt idx="369">
                <c:v>-1.1099999999999852</c:v>
              </c:pt>
              <c:pt idx="370">
                <c:v>-6.9000000000000057</c:v>
              </c:pt>
              <c:pt idx="371">
                <c:v>3.6500000000000057</c:v>
              </c:pt>
              <c:pt idx="372">
                <c:v>3.3700000000000045</c:v>
              </c:pt>
              <c:pt idx="373">
                <c:v>-4.7199999999999989</c:v>
              </c:pt>
              <c:pt idx="374">
                <c:v>1.6899999999999977</c:v>
              </c:pt>
              <c:pt idx="375">
                <c:v>-12.25</c:v>
              </c:pt>
              <c:pt idx="376">
                <c:v>10.349999999999994</c:v>
              </c:pt>
              <c:pt idx="377">
                <c:v>5.6099999999999852</c:v>
              </c:pt>
              <c:pt idx="378">
                <c:v>0.60000000000002274</c:v>
              </c:pt>
              <c:pt idx="379">
                <c:v>1.8999999999999773</c:v>
              </c:pt>
              <c:pt idx="380">
                <c:v>1.1700000000000159</c:v>
              </c:pt>
              <c:pt idx="381">
                <c:v>-8.1700000000000159</c:v>
              </c:pt>
              <c:pt idx="382">
                <c:v>-3.5600000000000023</c:v>
              </c:pt>
              <c:pt idx="383">
                <c:v>-7.0099999999999909</c:v>
              </c:pt>
              <c:pt idx="384">
                <c:v>-8.5</c:v>
              </c:pt>
              <c:pt idx="385">
                <c:v>2.4699999999999989</c:v>
              </c:pt>
              <c:pt idx="386">
                <c:v>1.4900000000000091</c:v>
              </c:pt>
              <c:pt idx="387">
                <c:v>6.5699999999999932</c:v>
              </c:pt>
              <c:pt idx="388">
                <c:v>9.2400000000000091</c:v>
              </c:pt>
              <c:pt idx="389">
                <c:v>0.69999999999998863</c:v>
              </c:pt>
              <c:pt idx="390">
                <c:v>3.3000000000000114</c:v>
              </c:pt>
              <c:pt idx="391">
                <c:v>4.3299999999999841</c:v>
              </c:pt>
              <c:pt idx="392">
                <c:v>2.3200000000000216</c:v>
              </c:pt>
              <c:pt idx="393">
                <c:v>-2.5500000000000114</c:v>
              </c:pt>
              <c:pt idx="394">
                <c:v>11.009999999999991</c:v>
              </c:pt>
              <c:pt idx="395">
                <c:v>3.1500000000000057</c:v>
              </c:pt>
              <c:pt idx="396">
                <c:v>2.2299999999999898</c:v>
              </c:pt>
              <c:pt idx="397">
                <c:v>2.8600000000000136</c:v>
              </c:pt>
              <c:pt idx="398">
                <c:v>-1.1999999999999886</c:v>
              </c:pt>
              <c:pt idx="399">
                <c:v>4.7800000000000011</c:v>
              </c:pt>
              <c:pt idx="400">
                <c:v>1.8299999999999841</c:v>
              </c:pt>
              <c:pt idx="401">
                <c:v>2.3199999999999932</c:v>
              </c:pt>
              <c:pt idx="402">
                <c:v>-3.5099999999999909</c:v>
              </c:pt>
              <c:pt idx="403">
                <c:v>3.0800000000000125</c:v>
              </c:pt>
              <c:pt idx="404">
                <c:v>-2.25</c:v>
              </c:pt>
              <c:pt idx="405">
                <c:v>23.899999999999977</c:v>
              </c:pt>
              <c:pt idx="406">
                <c:v>7.9500000000000171</c:v>
              </c:pt>
              <c:pt idx="407">
                <c:v>2.3499999999999943</c:v>
              </c:pt>
              <c:pt idx="408">
                <c:v>-6.5</c:v>
              </c:pt>
              <c:pt idx="409">
                <c:v>-0.61000000000001364</c:v>
              </c:pt>
              <c:pt idx="410">
                <c:v>5.6400000000000148</c:v>
              </c:pt>
              <c:pt idx="411">
                <c:v>-5.0900000000000034</c:v>
              </c:pt>
              <c:pt idx="412">
                <c:v>3.7599999999999909</c:v>
              </c:pt>
              <c:pt idx="413">
                <c:v>13.400000000000006</c:v>
              </c:pt>
              <c:pt idx="414">
                <c:v>-0.84999999999999432</c:v>
              </c:pt>
              <c:pt idx="415">
                <c:v>4.6999999999999886</c:v>
              </c:pt>
              <c:pt idx="416">
                <c:v>4.5500000000000114</c:v>
              </c:pt>
              <c:pt idx="417">
                <c:v>10.319999999999993</c:v>
              </c:pt>
              <c:pt idx="418">
                <c:v>-7.2099999999999795</c:v>
              </c:pt>
              <c:pt idx="419">
                <c:v>16.879999999999995</c:v>
              </c:pt>
              <c:pt idx="420">
                <c:v>10.5</c:v>
              </c:pt>
              <c:pt idx="421">
                <c:v>-4.4900000000000091</c:v>
              </c:pt>
              <c:pt idx="422">
                <c:v>1.6000000000000227</c:v>
              </c:pt>
              <c:pt idx="423">
                <c:v>-18.450000000000045</c:v>
              </c:pt>
              <c:pt idx="424">
                <c:v>5.8500000000000227</c:v>
              </c:pt>
              <c:pt idx="425">
                <c:v>-8.4300000000000068</c:v>
              </c:pt>
              <c:pt idx="426">
                <c:v>3.1899999999999977</c:v>
              </c:pt>
              <c:pt idx="427">
                <c:v>-52.06</c:v>
              </c:pt>
              <c:pt idx="428">
                <c:v>10.660000000000025</c:v>
              </c:pt>
              <c:pt idx="429">
                <c:v>9.5099999999999909</c:v>
              </c:pt>
              <c:pt idx="430">
                <c:v>3.6800000000000068</c:v>
              </c:pt>
              <c:pt idx="431">
                <c:v>7.1699999999999875</c:v>
              </c:pt>
              <c:pt idx="432">
                <c:v>-13.52000000000001</c:v>
              </c:pt>
              <c:pt idx="433">
                <c:v>-2.1999999999999886</c:v>
              </c:pt>
              <c:pt idx="434">
                <c:v>0</c:v>
              </c:pt>
              <c:pt idx="435">
                <c:v>-7.4000000000000057</c:v>
              </c:pt>
              <c:pt idx="436">
                <c:v>-3.2399999999999807</c:v>
              </c:pt>
              <c:pt idx="437">
                <c:v>5.0699999999999932</c:v>
              </c:pt>
              <c:pt idx="438">
                <c:v>3.5699999999999932</c:v>
              </c:pt>
              <c:pt idx="439">
                <c:v>8.710000000000008</c:v>
              </c:pt>
              <c:pt idx="440">
                <c:v>3.1399999999999864</c:v>
              </c:pt>
              <c:pt idx="441">
                <c:v>-25.509999999999991</c:v>
              </c:pt>
              <c:pt idx="442">
                <c:v>4.5600000000000023</c:v>
              </c:pt>
              <c:pt idx="443">
                <c:v>-6.6899999999999977</c:v>
              </c:pt>
              <c:pt idx="444">
                <c:v>-16.060000000000002</c:v>
              </c:pt>
              <c:pt idx="445">
                <c:v>3.4000000000000057</c:v>
              </c:pt>
              <c:pt idx="446">
                <c:v>-9.160000000000025</c:v>
              </c:pt>
              <c:pt idx="447">
                <c:v>1.6100000000000136</c:v>
              </c:pt>
              <c:pt idx="448">
                <c:v>-7.0999999999999943</c:v>
              </c:pt>
              <c:pt idx="449">
                <c:v>13.810000000000002</c:v>
              </c:pt>
              <c:pt idx="450">
                <c:v>4.7299999999999898</c:v>
              </c:pt>
              <c:pt idx="451">
                <c:v>9.8799999999999955</c:v>
              </c:pt>
              <c:pt idx="452">
                <c:v>-16.120000000000005</c:v>
              </c:pt>
              <c:pt idx="453">
                <c:v>4.6500000000000057</c:v>
              </c:pt>
              <c:pt idx="454">
                <c:v>-8.0499999999999829</c:v>
              </c:pt>
              <c:pt idx="455">
                <c:v>-2.8000000000000114</c:v>
              </c:pt>
              <c:pt idx="456">
                <c:v>11.599999999999994</c:v>
              </c:pt>
              <c:pt idx="457">
                <c:v>3.1500000000000057</c:v>
              </c:pt>
              <c:pt idx="458">
                <c:v>3.5099999999999909</c:v>
              </c:pt>
              <c:pt idx="459">
                <c:v>-1.9599999999999795</c:v>
              </c:pt>
              <c:pt idx="460">
                <c:v>-3.3000000000000114</c:v>
              </c:pt>
              <c:pt idx="461">
                <c:v>1.0099999999999909</c:v>
              </c:pt>
              <c:pt idx="462">
                <c:v>-10.079999999999984</c:v>
              </c:pt>
              <c:pt idx="463">
                <c:v>1.8599999999999852</c:v>
              </c:pt>
              <c:pt idx="464">
                <c:v>-0.44999999999998863</c:v>
              </c:pt>
              <c:pt idx="465">
                <c:v>4.6500000000000057</c:v>
              </c:pt>
              <c:pt idx="466">
                <c:v>5.8100000000000023</c:v>
              </c:pt>
              <c:pt idx="467">
                <c:v>11.639999999999986</c:v>
              </c:pt>
              <c:pt idx="468">
                <c:v>3.5600000000000023</c:v>
              </c:pt>
              <c:pt idx="469">
                <c:v>4.289999999999992</c:v>
              </c:pt>
              <c:pt idx="470">
                <c:v>-5.8599999999999852</c:v>
              </c:pt>
              <c:pt idx="471">
                <c:v>-2.4300000000000068</c:v>
              </c:pt>
              <c:pt idx="472">
                <c:v>-2.75</c:v>
              </c:pt>
              <c:pt idx="473">
                <c:v>1.289999999999992</c:v>
              </c:pt>
              <c:pt idx="474">
                <c:v>-2.5900000000000034</c:v>
              </c:pt>
              <c:pt idx="475">
                <c:v>-0.39999999999997726</c:v>
              </c:pt>
              <c:pt idx="476">
                <c:v>4.1499999999999773</c:v>
              </c:pt>
              <c:pt idx="477">
                <c:v>6.7199999999999989</c:v>
              </c:pt>
              <c:pt idx="478">
                <c:v>13.080000000000013</c:v>
              </c:pt>
              <c:pt idx="479">
                <c:v>12</c:v>
              </c:pt>
              <c:pt idx="480">
                <c:v>-6.9000000000000057</c:v>
              </c:pt>
              <c:pt idx="481">
                <c:v>-9.4199999999999875</c:v>
              </c:pt>
              <c:pt idx="482">
                <c:v>9.3400000000000034</c:v>
              </c:pt>
              <c:pt idx="483">
                <c:v>-5.5200000000000102</c:v>
              </c:pt>
              <c:pt idx="484">
                <c:v>-6.0000000000002274E-2</c:v>
              </c:pt>
              <c:pt idx="485">
                <c:v>7.5099999999999909</c:v>
              </c:pt>
              <c:pt idx="486">
                <c:v>-1.2099999999999795</c:v>
              </c:pt>
              <c:pt idx="487">
                <c:v>15.039999999999992</c:v>
              </c:pt>
              <c:pt idx="488">
                <c:v>-9.4799999999999898</c:v>
              </c:pt>
              <c:pt idx="489">
                <c:v>-0.78000000000000114</c:v>
              </c:pt>
              <c:pt idx="490">
                <c:v>0.53000000000000114</c:v>
              </c:pt>
              <c:pt idx="491">
                <c:v>4.2800000000000011</c:v>
              </c:pt>
              <c:pt idx="492">
                <c:v>-5.8100000000000023</c:v>
              </c:pt>
              <c:pt idx="493">
                <c:v>-4.1700000000000159</c:v>
              </c:pt>
              <c:pt idx="494">
                <c:v>-2.2999999999999829</c:v>
              </c:pt>
              <c:pt idx="495">
                <c:v>-9.7400000000000091</c:v>
              </c:pt>
              <c:pt idx="496">
                <c:v>-0.14000000000001478</c:v>
              </c:pt>
              <c:pt idx="497">
                <c:v>-5.6199999999999761</c:v>
              </c:pt>
              <c:pt idx="498">
                <c:v>4.4499999999999886</c:v>
              </c:pt>
              <c:pt idx="499">
                <c:v>4.6999999999999886</c:v>
              </c:pt>
            </c:numLit>
          </c:xVal>
          <c:yVal>
            <c:numLit>
              <c:formatCode>General</c:formatCode>
              <c:ptCount val="500"/>
              <c:pt idx="0">
                <c:v>4.4790399088438795</c:v>
              </c:pt>
              <c:pt idx="1">
                <c:v>4.4601444139378339</c:v>
              </c:pt>
              <c:pt idx="2">
                <c:v>4.4819850854177128</c:v>
              </c:pt>
              <c:pt idx="3">
                <c:v>4.4199243576768898</c:v>
              </c:pt>
              <c:pt idx="4">
                <c:v>4.3820266346738812</c:v>
              </c:pt>
              <c:pt idx="5">
                <c:v>4.3715974391833425</c:v>
              </c:pt>
              <c:pt idx="6">
                <c:v>4.334672938290411</c:v>
              </c:pt>
              <c:pt idx="7">
                <c:v>4.4682043309149337</c:v>
              </c:pt>
              <c:pt idx="8">
                <c:v>4.4897593344767639</c:v>
              </c:pt>
              <c:pt idx="9">
                <c:v>4.4777912566582607</c:v>
              </c:pt>
              <c:pt idx="10">
                <c:v>4.4379342666121779</c:v>
              </c:pt>
              <c:pt idx="11">
                <c:v>4.4793801799297919</c:v>
              </c:pt>
              <c:pt idx="12">
                <c:v>4.464527856185625</c:v>
              </c:pt>
              <c:pt idx="13">
                <c:v>4.4657931695194497</c:v>
              </c:pt>
              <c:pt idx="14">
                <c:v>4.4358043403543528</c:v>
              </c:pt>
              <c:pt idx="15">
                <c:v>4.3643716994351607</c:v>
              </c:pt>
              <c:pt idx="16">
                <c:v>4.2534827835603979</c:v>
              </c:pt>
              <c:pt idx="17">
                <c:v>4.3493743023986324</c:v>
              </c:pt>
              <c:pt idx="18">
                <c:v>4.2384449061958573</c:v>
              </c:pt>
              <c:pt idx="19">
                <c:v>4.2513483110317658</c:v>
              </c:pt>
              <c:pt idx="20">
                <c:v>4.2520603082138555</c:v>
              </c:pt>
              <c:pt idx="21">
                <c:v>4.2793015321510692</c:v>
              </c:pt>
              <c:pt idx="22">
                <c:v>4.3857696209527157</c:v>
              </c:pt>
              <c:pt idx="23">
                <c:v>4.3567088266895917</c:v>
              </c:pt>
              <c:pt idx="24">
                <c:v>4.2901854310083021</c:v>
              </c:pt>
              <c:pt idx="25">
                <c:v>4.3523403243035208</c:v>
              </c:pt>
              <c:pt idx="26">
                <c:v>4.3703335360828355</c:v>
              </c:pt>
              <c:pt idx="27">
                <c:v>4.4189610824669439</c:v>
              </c:pt>
              <c:pt idx="28">
                <c:v>4.4374613415619821</c:v>
              </c:pt>
              <c:pt idx="29">
                <c:v>4.4167903146101724</c:v>
              </c:pt>
              <c:pt idx="30">
                <c:v>4.3908624833362806</c:v>
              </c:pt>
              <c:pt idx="31">
                <c:v>4.361441201064773</c:v>
              </c:pt>
              <c:pt idx="32">
                <c:v>4.3439352835511587</c:v>
              </c:pt>
              <c:pt idx="33">
                <c:v>4.403298769949421</c:v>
              </c:pt>
              <c:pt idx="34">
                <c:v>4.4231685780050567</c:v>
              </c:pt>
              <c:pt idx="35">
                <c:v>4.4085468444832774</c:v>
              </c:pt>
              <c:pt idx="36">
                <c:v>4.440413460373609</c:v>
              </c:pt>
              <c:pt idx="37">
                <c:v>4.4896470947325522</c:v>
              </c:pt>
              <c:pt idx="38">
                <c:v>4.5053498507058807</c:v>
              </c:pt>
              <c:pt idx="39">
                <c:v>4.527532916260939</c:v>
              </c:pt>
              <c:pt idx="40">
                <c:v>4.6239919402286791</c:v>
              </c:pt>
              <c:pt idx="41">
                <c:v>4.6186785360128839</c:v>
              </c:pt>
              <c:pt idx="42">
                <c:v>4.6376373761255927</c:v>
              </c:pt>
              <c:pt idx="43">
                <c:v>4.5829245770407718</c:v>
              </c:pt>
              <c:pt idx="44">
                <c:v>4.592084946439436</c:v>
              </c:pt>
              <c:pt idx="45">
                <c:v>4.6186785360128839</c:v>
              </c:pt>
              <c:pt idx="46">
                <c:v>4.6350202079569769</c:v>
              </c:pt>
              <c:pt idx="47">
                <c:v>4.6531981549986732</c:v>
              </c:pt>
              <c:pt idx="48">
                <c:v>4.6606048928761918</c:v>
              </c:pt>
              <c:pt idx="49">
                <c:v>4.6656065547919221</c:v>
              </c:pt>
              <c:pt idx="50">
                <c:v>4.6461201723170458</c:v>
              </c:pt>
              <c:pt idx="51">
                <c:v>4.6747895278681479</c:v>
              </c:pt>
              <c:pt idx="52">
                <c:v>4.6597530637583828</c:v>
              </c:pt>
              <c:pt idx="53">
                <c:v>4.6670175893141712</c:v>
              </c:pt>
              <c:pt idx="54">
                <c:v>4.632785353021065</c:v>
              </c:pt>
              <c:pt idx="55">
                <c:v>4.6155164780422355</c:v>
              </c:pt>
              <c:pt idx="56">
                <c:v>4.6133367486544845</c:v>
              </c:pt>
              <c:pt idx="57">
                <c:v>4.6085644190561066</c:v>
              </c:pt>
              <c:pt idx="58">
                <c:v>4.6205512880263937</c:v>
              </c:pt>
              <c:pt idx="59">
                <c:v>4.5925914037812312</c:v>
              </c:pt>
              <c:pt idx="60">
                <c:v>4.6067689073517881</c:v>
              </c:pt>
              <c:pt idx="61">
                <c:v>4.6722679295205856</c:v>
              </c:pt>
              <c:pt idx="62">
                <c:v>4.6887757698428887</c:v>
              </c:pt>
              <c:pt idx="63">
                <c:v>4.6922648928390247</c:v>
              </c:pt>
              <c:pt idx="64">
                <c:v>4.6626840921886981</c:v>
              </c:pt>
              <c:pt idx="65">
                <c:v>4.6436213723623441</c:v>
              </c:pt>
              <c:pt idx="66">
                <c:v>4.6051701859880918</c:v>
              </c:pt>
              <c:pt idx="67">
                <c:v>4.5870062153604199</c:v>
              </c:pt>
              <c:pt idx="68">
                <c:v>4.5848654326477272</c:v>
              </c:pt>
              <c:pt idx="69">
                <c:v>4.5432947822700038</c:v>
              </c:pt>
              <c:pt idx="70">
                <c:v>4.5757413752972793</c:v>
              </c:pt>
              <c:pt idx="71">
                <c:v>4.5540873957587751</c:v>
              </c:pt>
              <c:pt idx="72">
                <c:v>4.5803650670691205</c:v>
              </c:pt>
              <c:pt idx="73">
                <c:v>4.5573445565054866</c:v>
              </c:pt>
              <c:pt idx="74">
                <c:v>4.576256175823449</c:v>
              </c:pt>
              <c:pt idx="75">
                <c:v>4.6491870714048655</c:v>
              </c:pt>
              <c:pt idx="76">
                <c:v>4.6565284782632332</c:v>
              </c:pt>
              <c:pt idx="77">
                <c:v>4.6583317341023234</c:v>
              </c:pt>
              <c:pt idx="78">
                <c:v>4.623010104116422</c:v>
              </c:pt>
              <c:pt idx="79">
                <c:v>4.6225188243227047</c:v>
              </c:pt>
              <c:pt idx="80">
                <c:v>4.5627844694916533</c:v>
              </c:pt>
              <c:pt idx="81">
                <c:v>4.4485163759427149</c:v>
              </c:pt>
              <c:pt idx="82">
                <c:v>4.3666591575427596</c:v>
              </c:pt>
              <c:pt idx="83">
                <c:v>4.3540128882186826</c:v>
              </c:pt>
              <c:pt idx="84">
                <c:v>4.4115854369154262</c:v>
              </c:pt>
              <c:pt idx="85">
                <c:v>4.4212473478271628</c:v>
              </c:pt>
              <c:pt idx="86">
                <c:v>4.4004803133321282</c:v>
              </c:pt>
              <c:pt idx="87">
                <c:v>4.2483523747014482</c:v>
              </c:pt>
              <c:pt idx="88">
                <c:v>4.2547612836280058</c:v>
              </c:pt>
              <c:pt idx="89">
                <c:v>4.2227377769904999</c:v>
              </c:pt>
              <c:pt idx="90">
                <c:v>4.3909863760453538</c:v>
              </c:pt>
              <c:pt idx="91">
                <c:v>4.4054989908590239</c:v>
              </c:pt>
              <c:pt idx="92">
                <c:v>4.4473461007945243</c:v>
              </c:pt>
              <c:pt idx="93">
                <c:v>4.3932138240644463</c:v>
              </c:pt>
              <c:pt idx="94">
                <c:v>4.39197696552705</c:v>
              </c:pt>
              <c:pt idx="95">
                <c:v>4.3824015643789549</c:v>
              </c:pt>
              <c:pt idx="96">
                <c:v>4.3643716994351607</c:v>
              </c:pt>
              <c:pt idx="97">
                <c:v>4.4942386252808095</c:v>
              </c:pt>
              <c:pt idx="98">
                <c:v>4.4098849628022778</c:v>
              </c:pt>
              <c:pt idx="99">
                <c:v>4.3897467576890197</c:v>
              </c:pt>
              <c:pt idx="100">
                <c:v>4.3820266346738812</c:v>
              </c:pt>
              <c:pt idx="101">
                <c:v>4.3744983682530902</c:v>
              </c:pt>
              <c:pt idx="102">
                <c:v>4.4212473478271628</c:v>
              </c:pt>
              <c:pt idx="103">
                <c:v>4.4260435200906558</c:v>
              </c:pt>
              <c:pt idx="104">
                <c:v>4.4441794998959656</c:v>
              </c:pt>
              <c:pt idx="105">
                <c:v>4.5086592856072478</c:v>
              </c:pt>
              <c:pt idx="106">
                <c:v>4.5488114523187066</c:v>
              </c:pt>
              <c:pt idx="107">
                <c:v>4.5426562805988491</c:v>
              </c:pt>
              <c:pt idx="108">
                <c:v>4.5722336857418266</c:v>
              </c:pt>
              <c:pt idx="109">
                <c:v>4.5953218499332769</c:v>
              </c:pt>
              <c:pt idx="110">
                <c:v>4.6210435351443815</c:v>
              </c:pt>
              <c:pt idx="111">
                <c:v>4.600860914399993</c:v>
              </c:pt>
              <c:pt idx="112">
                <c:v>4.6069685679294707</c:v>
              </c:pt>
              <c:pt idx="113">
                <c:v>4.580877493419047</c:v>
              </c:pt>
              <c:pt idx="114">
                <c:v>4.552402120449436</c:v>
              </c:pt>
              <c:pt idx="115">
                <c:v>4.5605911425901242</c:v>
              </c:pt>
              <c:pt idx="116">
                <c:v>4.5452078448154083</c:v>
              </c:pt>
              <c:pt idx="117">
                <c:v>4.5538768916005408</c:v>
              </c:pt>
              <c:pt idx="118">
                <c:v>4.5427627258594745</c:v>
              </c:pt>
              <c:pt idx="119">
                <c:v>4.5044654818664593</c:v>
              </c:pt>
              <c:pt idx="120">
                <c:v>4.5107496103685998</c:v>
              </c:pt>
              <c:pt idx="121">
                <c:v>4.3591417621364226</c:v>
              </c:pt>
              <c:pt idx="122">
                <c:v>4.3804003129292974</c:v>
              </c:pt>
              <c:pt idx="123">
                <c:v>4.3676741284494813</c:v>
              </c:pt>
              <c:pt idx="124">
                <c:v>4.4015841338894122</c:v>
              </c:pt>
              <c:pt idx="125">
                <c:v>4.4348562483184137</c:v>
              </c:pt>
              <c:pt idx="126">
                <c:v>4.4279555665622814</c:v>
              </c:pt>
              <c:pt idx="127">
                <c:v>4.4588719283707929</c:v>
              </c:pt>
              <c:pt idx="128">
                <c:v>4.4908810395859637</c:v>
              </c:pt>
              <c:pt idx="129">
                <c:v>4.5106397021418578</c:v>
              </c:pt>
              <c:pt idx="130">
                <c:v>4.5011421155640434</c:v>
              </c:pt>
              <c:pt idx="131">
                <c:v>4.5032481962627076</c:v>
              </c:pt>
              <c:pt idx="132">
                <c:v>4.5180860790809776</c:v>
              </c:pt>
              <c:pt idx="133">
                <c:v>4.5309852877987149</c:v>
              </c:pt>
              <c:pt idx="134">
                <c:v>4.5223319076790869</c:v>
              </c:pt>
              <c:pt idx="135">
                <c:v>4.5316312826532208</c:v>
              </c:pt>
              <c:pt idx="136">
                <c:v>4.5343184450161402</c:v>
              </c:pt>
              <c:pt idx="137">
                <c:v>4.5418043103662713</c:v>
              </c:pt>
              <c:pt idx="138">
                <c:v>4.5752263096150196</c:v>
              </c:pt>
              <c:pt idx="139">
                <c:v>4.5449954629520208</c:v>
              </c:pt>
              <c:pt idx="140">
                <c:v>4.5107496103685998</c:v>
              </c:pt>
              <c:pt idx="141">
                <c:v>4.5328145237959507</c:v>
              </c:pt>
              <c:pt idx="142">
                <c:v>4.516338972281476</c:v>
              </c:pt>
              <c:pt idx="143">
                <c:v>4.5346404197975643</c:v>
              </c:pt>
              <c:pt idx="144">
                <c:v>4.5212449510503303</c:v>
              </c:pt>
              <c:pt idx="145">
                <c:v>4.5212449510503303</c:v>
              </c:pt>
              <c:pt idx="146">
                <c:v>4.4520190064939165</c:v>
              </c:pt>
              <c:pt idx="147">
                <c:v>4.4541147110681356</c:v>
              </c:pt>
              <c:pt idx="148">
                <c:v>4.4921134636957945</c:v>
              </c:pt>
              <c:pt idx="149">
                <c:v>4.5153548816657274</c:v>
              </c:pt>
              <c:pt idx="150">
                <c:v>4.5347477216915459</c:v>
              </c:pt>
              <c:pt idx="151">
                <c:v>4.537105455073962</c:v>
              </c:pt>
              <c:pt idx="152">
                <c:v>4.5379614362946414</c:v>
              </c:pt>
              <c:pt idx="153">
                <c:v>4.5319541236568321</c:v>
              </c:pt>
              <c:pt idx="154">
                <c:v>4.6007604774993913</c:v>
              </c:pt>
              <c:pt idx="155">
                <c:v>4.6393783573178284</c:v>
              </c:pt>
              <c:pt idx="156">
                <c:v>4.6412127773350207</c:v>
              </c:pt>
              <c:pt idx="157">
                <c:v>4.6854590172168944</c:v>
              </c:pt>
              <c:pt idx="158">
                <c:v>4.6735762186521521</c:v>
              </c:pt>
              <c:pt idx="159">
                <c:v>4.6547219648173392</c:v>
              </c:pt>
              <c:pt idx="160">
                <c:v>4.6645705292695387</c:v>
              </c:pt>
              <c:pt idx="161">
                <c:v>4.635602393108293</c:v>
              </c:pt>
              <c:pt idx="162">
                <c:v>4.6569083813925056</c:v>
              </c:pt>
              <c:pt idx="163">
                <c:v>4.6484212279824062</c:v>
              </c:pt>
              <c:pt idx="164">
                <c:v>4.5988502572432717</c:v>
              </c:pt>
              <c:pt idx="165">
                <c:v>4.5937047078788131</c:v>
              </c:pt>
              <c:pt idx="166">
                <c:v>4.5977426701592945</c:v>
              </c:pt>
              <c:pt idx="167">
                <c:v>4.5886342173479919</c:v>
              </c:pt>
              <c:pt idx="168">
                <c:v>4.5685062016164997</c:v>
              </c:pt>
              <c:pt idx="169">
                <c:v>4.5622626849768144</c:v>
              </c:pt>
              <c:pt idx="170">
                <c:v>4.6347289882296359</c:v>
              </c:pt>
              <c:pt idx="171">
                <c:v>4.6402477126007877</c:v>
              </c:pt>
              <c:pt idx="172">
                <c:v>4.6557682387511825</c:v>
              </c:pt>
              <c:pt idx="173">
                <c:v>4.6355053857841639</c:v>
              </c:pt>
              <c:pt idx="174">
                <c:v>4.5956247731445599</c:v>
              </c:pt>
              <c:pt idx="175">
                <c:v>4.5971380142908274</c:v>
              </c:pt>
              <c:pt idx="176">
                <c:v>4.5400981892443761</c:v>
              </c:pt>
              <c:pt idx="177">
                <c:v>4.516338972281476</c:v>
              </c:pt>
              <c:pt idx="178">
                <c:v>4.5398847192894616</c:v>
              </c:pt>
              <c:pt idx="179">
                <c:v>4.5347477216915459</c:v>
              </c:pt>
              <c:pt idx="180">
                <c:v>4.5907669556773474</c:v>
              </c:pt>
              <c:pt idx="181">
                <c:v>4.6050701809877577</c:v>
              </c:pt>
              <c:pt idx="182">
                <c:v>4.5518748889298681</c:v>
              </c:pt>
              <c:pt idx="183">
                <c:v>4.5746078804054511</c:v>
              </c:pt>
              <c:pt idx="184">
                <c:v>4.5612182984589085</c:v>
              </c:pt>
              <c:pt idx="185">
                <c:v>4.5411648560121787</c:v>
              </c:pt>
              <c:pt idx="186">
                <c:v>4.5208098373700185</c:v>
              </c:pt>
              <c:pt idx="187">
                <c:v>4.4799470412340137</c:v>
              </c:pt>
              <c:pt idx="188">
                <c:v>4.5268842675895469</c:v>
              </c:pt>
              <c:pt idx="189">
                <c:v>4.5624714314549761</c:v>
              </c:pt>
              <c:pt idx="190">
                <c:v>4.6284960112915883</c:v>
              </c:pt>
              <c:pt idx="191">
                <c:v>4.5909698365869502</c:v>
              </c:pt>
              <c:pt idx="192">
                <c:v>4.6090626007034352</c:v>
              </c:pt>
              <c:pt idx="193">
                <c:v>4.6334660551429385</c:v>
              </c:pt>
              <c:pt idx="194">
                <c:v>4.6552927953913024</c:v>
              </c:pt>
              <c:pt idx="195">
                <c:v>4.6346318961377104</c:v>
              </c:pt>
              <c:pt idx="196">
                <c:v>4.6410198388817889</c:v>
              </c:pt>
              <c:pt idx="197">
                <c:v>4.6235993214564584</c:v>
              </c:pt>
              <c:pt idx="198">
                <c:v>4.6414056785701865</c:v>
              </c:pt>
              <c:pt idx="199">
                <c:v>4.6549122778829055</c:v>
              </c:pt>
              <c:pt idx="200">
                <c:v>4.6354083690487009</c:v>
              </c:pt>
              <c:pt idx="201">
                <c:v>4.604169685654508</c:v>
              </c:pt>
              <c:pt idx="202">
                <c:v>4.5945136057995626</c:v>
              </c:pt>
              <c:pt idx="203">
                <c:v>4.6269316777696039</c:v>
              </c:pt>
              <c:pt idx="204">
                <c:v>4.6119471702671149</c:v>
              </c:pt>
              <c:pt idx="205">
                <c:v>4.6168022702177991</c:v>
              </c:pt>
              <c:pt idx="206">
                <c:v>4.5971380142908274</c:v>
              </c:pt>
              <c:pt idx="207">
                <c:v>4.6168022702177991</c:v>
              </c:pt>
              <c:pt idx="208">
                <c:v>4.6021656769677923</c:v>
              </c:pt>
              <c:pt idx="209">
                <c:v>4.5507140001920323</c:v>
              </c:pt>
              <c:pt idx="210">
                <c:v>4.5698538408605236</c:v>
              </c:pt>
              <c:pt idx="211">
                <c:v>4.5710962056543396</c:v>
              </c:pt>
              <c:pt idx="212">
                <c:v>4.5538768916005408</c:v>
              </c:pt>
              <c:pt idx="213">
                <c:v>4.5126162043774833</c:v>
              </c:pt>
              <c:pt idx="214">
                <c:v>4.3819016268607305</c:v>
              </c:pt>
              <c:pt idx="215">
                <c:v>4.2731878546397306</c:v>
              </c:pt>
              <c:pt idx="216">
                <c:v>4.3627163861393816</c:v>
              </c:pt>
              <c:pt idx="217">
                <c:v>4.4002348543225507</c:v>
              </c:pt>
              <c:pt idx="218">
                <c:v>4.4185996149047222</c:v>
              </c:pt>
              <c:pt idx="219">
                <c:v>4.3788967416649536</c:v>
              </c:pt>
              <c:pt idx="220">
                <c:v>4.3671667717668576</c:v>
              </c:pt>
              <c:pt idx="221">
                <c:v>4.2472087005238937</c:v>
              </c:pt>
              <c:pt idx="222">
                <c:v>4.2797170158493119</c:v>
              </c:pt>
              <c:pt idx="223">
                <c:v>4.3669129968638334</c:v>
              </c:pt>
              <c:pt idx="224">
                <c:v>4.3719762988203801</c:v>
              </c:pt>
              <c:pt idx="225">
                <c:v>4.4523685957301282</c:v>
              </c:pt>
              <c:pt idx="226">
                <c:v>4.4367515343631281</c:v>
              </c:pt>
              <c:pt idx="227">
                <c:v>4.4886363697321396</c:v>
              </c:pt>
              <c:pt idx="228">
                <c:v>4.4886363697321396</c:v>
              </c:pt>
              <c:pt idx="229">
                <c:v>4.4327197489893999</c:v>
              </c:pt>
              <c:pt idx="230">
                <c:v>4.4347376735865502</c:v>
              </c:pt>
              <c:pt idx="231">
                <c:v>4.4308167988433134</c:v>
              </c:pt>
              <c:pt idx="232">
                <c:v>4.4373430753445895</c:v>
              </c:pt>
              <c:pt idx="233">
                <c:v>4.3853959521434858</c:v>
              </c:pt>
              <c:pt idx="234">
                <c:v>4.3196191745452648</c:v>
              </c:pt>
              <c:pt idx="235">
                <c:v>4.2817918488780364</c:v>
              </c:pt>
              <c:pt idx="236">
                <c:v>4.2584455729025272</c:v>
              </c:pt>
              <c:pt idx="237">
                <c:v>4.3181545580794714</c:v>
              </c:pt>
              <c:pt idx="238">
                <c:v>4.3616963682006311</c:v>
              </c:pt>
              <c:pt idx="239">
                <c:v>4.293332023658551</c:v>
              </c:pt>
              <c:pt idx="240">
                <c:v>4.385146762010125</c:v>
              </c:pt>
              <c:pt idx="241">
                <c:v>4.3392496053178231</c:v>
              </c:pt>
              <c:pt idx="242">
                <c:v>4.3489867805956814</c:v>
              </c:pt>
              <c:pt idx="243">
                <c:v>4.3515674271891731</c:v>
              </c:pt>
              <c:pt idx="244">
                <c:v>4.3009521448962111</c:v>
              </c:pt>
              <c:pt idx="245">
                <c:v>4.2972854062187906</c:v>
              </c:pt>
              <c:pt idx="246">
                <c:v>4.2925121274661331</c:v>
              </c:pt>
              <c:pt idx="247">
                <c:v>4.283448621312786</c:v>
              </c:pt>
              <c:pt idx="248">
                <c:v>4.3337550860001821</c:v>
              </c:pt>
              <c:pt idx="249">
                <c:v>4.3266460513210756</c:v>
              </c:pt>
              <c:pt idx="250">
                <c:v>4.3060900685839414</c:v>
              </c:pt>
              <c:pt idx="251">
                <c:v>4.3093215242032503</c:v>
              </c:pt>
              <c:pt idx="252">
                <c:v>4.2801323269925415</c:v>
              </c:pt>
              <c:pt idx="253">
                <c:v>4.2282925347318399</c:v>
              </c:pt>
              <c:pt idx="254">
                <c:v>4.1620032106959153</c:v>
              </c:pt>
              <c:pt idx="255">
                <c:v>4.1180610888394167</c:v>
              </c:pt>
              <c:pt idx="256">
                <c:v>4.0453293727363713</c:v>
              </c:pt>
              <c:pt idx="257">
                <c:v>4.0055133485154846</c:v>
              </c:pt>
              <c:pt idx="258">
                <c:v>4.1447207695471677</c:v>
              </c:pt>
              <c:pt idx="259">
                <c:v>4.1269730817138282</c:v>
              </c:pt>
              <c:pt idx="260">
                <c:v>4.1658897293851966</c:v>
              </c:pt>
              <c:pt idx="261">
                <c:v>4.1190371748124726</c:v>
              </c:pt>
              <c:pt idx="262">
                <c:v>4.1637151401467722</c:v>
              </c:pt>
              <c:pt idx="263">
                <c:v>4.257030144499196</c:v>
              </c:pt>
              <c:pt idx="264">
                <c:v>4.3141492122707961</c:v>
              </c:pt>
              <c:pt idx="265">
                <c:v>4.3295484280286765</c:v>
              </c:pt>
              <c:pt idx="266">
                <c:v>4.2938782478971769</c:v>
              </c:pt>
              <c:pt idx="267">
                <c:v>4.2175941107156669</c:v>
              </c:pt>
              <c:pt idx="268">
                <c:v>4.2046926193909657</c:v>
              </c:pt>
              <c:pt idx="269">
                <c:v>4.1108738641733114</c:v>
              </c:pt>
              <c:pt idx="270">
                <c:v>4.1820501426412067</c:v>
              </c:pt>
              <c:pt idx="271">
                <c:v>4.2696974496999616</c:v>
              </c:pt>
              <c:pt idx="272">
                <c:v>4.2835865618606288</c:v>
              </c:pt>
              <c:pt idx="273">
                <c:v>4.3274384443894789</c:v>
              </c:pt>
              <c:pt idx="274">
                <c:v>4.3425058765115985</c:v>
              </c:pt>
              <c:pt idx="275">
                <c:v>4.3241326562549789</c:v>
              </c:pt>
              <c:pt idx="276">
                <c:v>4.3181545580794714</c:v>
              </c:pt>
              <c:pt idx="277">
                <c:v>4.3087836729061637</c:v>
              </c:pt>
              <c:pt idx="278">
                <c:v>4.2972854062187906</c:v>
              </c:pt>
              <c:pt idx="279">
                <c:v>4.2571717775282556</c:v>
              </c:pt>
              <c:pt idx="280">
                <c:v>4.2842759793301965</c:v>
              </c:pt>
              <c:pt idx="281">
                <c:v>4.2705362586405187</c:v>
              </c:pt>
              <c:pt idx="282">
                <c:v>4.257030144499196</c:v>
              </c:pt>
              <c:pt idx="283">
                <c:v>4.2580211547027629</c:v>
              </c:pt>
              <c:pt idx="284">
                <c:v>4.2635245905928807</c:v>
              </c:pt>
              <c:pt idx="285">
                <c:v>4.3243975218372448</c:v>
              </c:pt>
              <c:pt idx="286">
                <c:v>4.2549032383446894</c:v>
              </c:pt>
              <c:pt idx="287">
                <c:v>4.2808241291647189</c:v>
              </c:pt>
              <c:pt idx="288">
                <c:v>4.3067641501733345</c:v>
              </c:pt>
              <c:pt idx="289">
                <c:v>4.3098590863718194</c:v>
              </c:pt>
              <c:pt idx="290">
                <c:v>4.2464932393786858</c:v>
              </c:pt>
              <c:pt idx="291">
                <c:v>4.3150852289200001</c:v>
              </c:pt>
              <c:pt idx="292">
                <c:v>4.3035244065189238</c:v>
              </c:pt>
              <c:pt idx="293">
                <c:v>4.3054155323020415</c:v>
              </c:pt>
              <c:pt idx="294">
                <c:v>4.3241326562549789</c:v>
              </c:pt>
              <c:pt idx="295">
                <c:v>4.3170880335149704</c:v>
              </c:pt>
              <c:pt idx="296">
                <c:v>4.3013587316064266</c:v>
              </c:pt>
              <c:pt idx="297">
                <c:v>4.45166929500233</c:v>
              </c:pt>
              <c:pt idx="298">
                <c:v>4.4832285151828488</c:v>
              </c:pt>
              <c:pt idx="299">
                <c:v>4.5047972118413044</c:v>
              </c:pt>
              <c:pt idx="300">
                <c:v>4.5056812874873486</c:v>
              </c:pt>
              <c:pt idx="301">
                <c:v>4.5442517710186747</c:v>
              </c:pt>
              <c:pt idx="302">
                <c:v>4.536891345234797</c:v>
              </c:pt>
              <c:pt idx="303">
                <c:v>4.6756286496366526</c:v>
              </c:pt>
              <c:pt idx="304">
                <c:v>4.6496654258746428</c:v>
              </c:pt>
              <c:pt idx="305">
                <c:v>4.6352143073364678</c:v>
              </c:pt>
              <c:pt idx="306">
                <c:v>4.5864969207224702</c:v>
              </c:pt>
              <c:pt idx="307">
                <c:v>4.5931988142068718</c:v>
              </c:pt>
              <c:pt idx="308">
                <c:v>4.6184812000477633</c:v>
              </c:pt>
              <c:pt idx="309">
                <c:v>4.6176914665417632</c:v>
              </c:pt>
              <c:pt idx="310">
                <c:v>4.5731633898530051</c:v>
              </c:pt>
              <c:pt idx="311">
                <c:v>4.46900676117522</c:v>
              </c:pt>
              <c:pt idx="312">
                <c:v>4.516338972281476</c:v>
              </c:pt>
              <c:pt idx="313">
                <c:v>4.5695430083449402</c:v>
              </c:pt>
              <c:pt idx="314">
                <c:v>4.5767707114663931</c:v>
              </c:pt>
              <c:pt idx="315">
                <c:v>4.5522966963810232</c:v>
              </c:pt>
              <c:pt idx="316">
                <c:v>4.6283983121072989</c:v>
              </c:pt>
              <c:pt idx="317">
                <c:v>4.6657006857281234</c:v>
              </c:pt>
              <c:pt idx="318">
                <c:v>4.6912561349012201</c:v>
              </c:pt>
              <c:pt idx="319">
                <c:v>4.693730362967572</c:v>
              </c:pt>
              <c:pt idx="320">
                <c:v>4.7220639374595912</c:v>
              </c:pt>
              <c:pt idx="321">
                <c:v>4.6922648928390247</c:v>
              </c:pt>
              <c:pt idx="322">
                <c:v>4.6869344877907313</c:v>
              </c:pt>
              <c:pt idx="323">
                <c:v>4.7266796033852883</c:v>
              </c:pt>
              <c:pt idx="324">
                <c:v>4.78164132910387</c:v>
              </c:pt>
              <c:pt idx="325">
                <c:v>4.7978545298175925</c:v>
              </c:pt>
              <c:pt idx="326">
                <c:v>4.8166459324346187</c:v>
              </c:pt>
              <c:pt idx="327">
                <c:v>4.7928109042596461</c:v>
              </c:pt>
              <c:pt idx="328">
                <c:v>4.7963688907196484</c:v>
              </c:pt>
              <c:pt idx="329">
                <c:v>4.8032010364872262</c:v>
              </c:pt>
              <c:pt idx="330">
                <c:v>4.8918517581062888</c:v>
              </c:pt>
              <c:pt idx="331">
                <c:v>4.8796910281620489</c:v>
              </c:pt>
              <c:pt idx="332">
                <c:v>4.8941014778403042</c:v>
              </c:pt>
              <c:pt idx="333">
                <c:v>4.8574841146020811</c:v>
              </c:pt>
              <c:pt idx="334">
                <c:v>4.8933521334815238</c:v>
              </c:pt>
              <c:pt idx="335">
                <c:v>4.8967197699663618</c:v>
              </c:pt>
              <c:pt idx="336">
                <c:v>4.9008948300830566</c:v>
              </c:pt>
              <c:pt idx="337">
                <c:v>4.9281228725217918</c:v>
              </c:pt>
              <c:pt idx="338">
                <c:v>4.9258033585795582</c:v>
              </c:pt>
              <c:pt idx="339">
                <c:v>4.9355524879718997</c:v>
              </c:pt>
              <c:pt idx="340">
                <c:v>4.9322412266682436</c:v>
              </c:pt>
              <c:pt idx="341">
                <c:v>4.9377061140734977</c:v>
              </c:pt>
              <c:pt idx="342">
                <c:v>4.9111832151245958</c:v>
              </c:pt>
              <c:pt idx="343">
                <c:v>4.9784563957320209</c:v>
              </c:pt>
              <c:pt idx="344">
                <c:v>4.9896159268721805</c:v>
              </c:pt>
              <c:pt idx="345">
                <c:v>5.0212454732082712</c:v>
              </c:pt>
              <c:pt idx="346">
                <c:v>4.990432586778736</c:v>
              </c:pt>
              <c:pt idx="347">
                <c:v>5.0205856249494234</c:v>
              </c:pt>
              <c:pt idx="348">
                <c:v>4.9790758251884899</c:v>
              </c:pt>
              <c:pt idx="349">
                <c:v>5.0021998152751541</c:v>
              </c:pt>
              <c:pt idx="350">
                <c:v>4.9885941632193758</c:v>
              </c:pt>
              <c:pt idx="351">
                <c:v>5.0000460925419876</c:v>
              </c:pt>
              <c:pt idx="352">
                <c:v>5.0052876877696608</c:v>
              </c:pt>
              <c:pt idx="353">
                <c:v>4.9610948485361197</c:v>
              </c:pt>
              <c:pt idx="354">
                <c:v>5.020651629371744</c:v>
              </c:pt>
              <c:pt idx="355">
                <c:v>5.0109685718863766</c:v>
              </c:pt>
              <c:pt idx="356">
                <c:v>5.0774212877743059</c:v>
              </c:pt>
              <c:pt idx="357">
                <c:v>5.0714167663561147</c:v>
              </c:pt>
              <c:pt idx="358">
                <c:v>5.1337964343795885</c:v>
              </c:pt>
              <c:pt idx="359">
                <c:v>5.1584804213602373</c:v>
              </c:pt>
              <c:pt idx="360">
                <c:v>5.1425403649761945</c:v>
              </c:pt>
              <c:pt idx="361">
                <c:v>5.1547356380700124</c:v>
              </c:pt>
              <c:pt idx="362">
                <c:v>5.1398490457762414</c:v>
              </c:pt>
              <c:pt idx="363">
                <c:v>5.1053392295655531</c:v>
              </c:pt>
              <c:pt idx="364">
                <c:v>5.120923647990379</c:v>
              </c:pt>
              <c:pt idx="365">
                <c:v>5.186938778564647</c:v>
              </c:pt>
              <c:pt idx="366">
                <c:v>5.1579052128312917</c:v>
              </c:pt>
              <c:pt idx="367">
                <c:v>5.1089711948171175</c:v>
              </c:pt>
              <c:pt idx="368">
                <c:v>5.1089107700308523</c:v>
              </c:pt>
              <c:pt idx="369">
                <c:v>5.1090316159524489</c:v>
              </c:pt>
              <c:pt idx="370">
                <c:v>5.10230248262208</c:v>
              </c:pt>
              <c:pt idx="371">
                <c:v>5.0594254582656877</c:v>
              </c:pt>
              <c:pt idx="372">
                <c:v>5.082335608261447</c:v>
              </c:pt>
              <c:pt idx="373">
                <c:v>5.1030321433622232</c:v>
              </c:pt>
              <c:pt idx="374">
                <c:v>5.0739230333321741</c:v>
              </c:pt>
              <c:pt idx="375">
                <c:v>5.084443221240976</c:v>
              </c:pt>
              <c:pt idx="376">
                <c:v>5.0055557483529576</c:v>
              </c:pt>
              <c:pt idx="377">
                <c:v>5.0726080264110953</c:v>
              </c:pt>
              <c:pt idx="378">
                <c:v>5.1071568610868781</c:v>
              </c:pt>
              <c:pt idx="379">
                <c:v>5.1107822427011946</c:v>
              </c:pt>
              <c:pt idx="380">
                <c:v>5.1221766688291632</c:v>
              </c:pt>
              <c:pt idx="381">
                <c:v>5.1291291881440451</c:v>
              </c:pt>
              <c:pt idx="382">
                <c:v>5.0795392727434665</c:v>
              </c:pt>
              <c:pt idx="383">
                <c:v>5.0571371277476755</c:v>
              </c:pt>
              <c:pt idx="384">
                <c:v>5.011501585424214</c:v>
              </c:pt>
              <c:pt idx="385">
                <c:v>4.953218023226305</c:v>
              </c:pt>
              <c:pt idx="386">
                <c:v>4.9705075030054759</c:v>
              </c:pt>
              <c:pt idx="387">
                <c:v>4.9807944520852345</c:v>
              </c:pt>
              <c:pt idx="388">
                <c:v>5.0249325987970801</c:v>
              </c:pt>
              <c:pt idx="389">
                <c:v>5.0838857558358486</c:v>
              </c:pt>
              <c:pt idx="390">
                <c:v>5.0882134287416303</c:v>
              </c:pt>
              <c:pt idx="391">
                <c:v>5.1083667825895906</c:v>
              </c:pt>
              <c:pt idx="392">
                <c:v>5.1342089391734396</c:v>
              </c:pt>
              <c:pt idx="393">
                <c:v>5.1477851322434898</c:v>
              </c:pt>
              <c:pt idx="394">
                <c:v>5.1328529268205045</c:v>
              </c:pt>
              <c:pt idx="395">
                <c:v>5.19578617790037</c:v>
              </c:pt>
              <c:pt idx="396">
                <c:v>5.2130862221853764</c:v>
              </c:pt>
              <c:pt idx="397">
                <c:v>5.2251551009190527</c:v>
              </c:pt>
              <c:pt idx="398">
                <c:v>5.240423388129134</c:v>
              </c:pt>
              <c:pt idx="399">
                <c:v>5.2340454765278963</c:v>
              </c:pt>
              <c:pt idx="400">
                <c:v>5.2592126466672759</c:v>
              </c:pt>
              <c:pt idx="401">
                <c:v>5.2686825614183457</c:v>
              </c:pt>
              <c:pt idx="402">
                <c:v>5.2805606449587774</c:v>
              </c:pt>
              <c:pt idx="403">
                <c:v>5.2625347364082646</c:v>
              </c:pt>
              <c:pt idx="404">
                <c:v>5.2783697287383404</c:v>
              </c:pt>
              <c:pt idx="405">
                <c:v>5.2668266994566659</c:v>
              </c:pt>
              <c:pt idx="406">
                <c:v>5.3831179682405015</c:v>
              </c:pt>
              <c:pt idx="407">
                <c:v>5.41898512627301</c:v>
              </c:pt>
              <c:pt idx="408">
                <c:v>5.4293456289544411</c:v>
              </c:pt>
              <c:pt idx="409">
                <c:v>5.4004225894851903</c:v>
              </c:pt>
              <c:pt idx="410">
                <c:v>5.3976648400487353</c:v>
              </c:pt>
              <c:pt idx="411">
                <c:v>5.4228773864834441</c:v>
              </c:pt>
              <c:pt idx="412">
                <c:v>5.4001516724293044</c:v>
              </c:pt>
              <c:pt idx="413">
                <c:v>5.4169888962655355</c:v>
              </c:pt>
              <c:pt idx="414">
                <c:v>5.4747885096638154</c:v>
              </c:pt>
              <c:pt idx="415">
                <c:v>5.4712197014254995</c:v>
              </c:pt>
              <c:pt idx="416">
                <c:v>5.4907955035513609</c:v>
              </c:pt>
              <c:pt idx="417">
                <c:v>5.5093883366279774</c:v>
              </c:pt>
              <c:pt idx="418">
                <c:v>5.5503204465427993</c:v>
              </c:pt>
              <c:pt idx="419">
                <c:v>5.5219008210906315</c:v>
              </c:pt>
              <c:pt idx="420">
                <c:v>5.5872112045153406</c:v>
              </c:pt>
              <c:pt idx="421">
                <c:v>5.6257848965011394</c:v>
              </c:pt>
              <c:pt idx="422">
                <c:v>5.6094717951849598</c:v>
              </c:pt>
              <c:pt idx="423">
                <c:v>5.6153154933338705</c:v>
              </c:pt>
              <c:pt idx="424">
                <c:v>5.5457632103852115</c:v>
              </c:pt>
              <c:pt idx="425">
                <c:v>5.5683445037610966</c:v>
              </c:pt>
              <c:pt idx="426">
                <c:v>5.5356399190355159</c:v>
              </c:pt>
              <c:pt idx="427">
                <c:v>5.5481417964435771</c:v>
              </c:pt>
              <c:pt idx="428">
                <c:v>5.3215454926672434</c:v>
              </c:pt>
              <c:pt idx="429">
                <c:v>5.372311046456363</c:v>
              </c:pt>
              <c:pt idx="430">
                <c:v>5.4155224574487413</c:v>
              </c:pt>
              <c:pt idx="431">
                <c:v>5.4317550047777532</c:v>
              </c:pt>
              <c:pt idx="432">
                <c:v>5.4626446599697127</c:v>
              </c:pt>
              <c:pt idx="433">
                <c:v>5.4035778772055298</c:v>
              </c:pt>
              <c:pt idx="434">
                <c:v>5.393627546352362</c:v>
              </c:pt>
              <c:pt idx="435">
                <c:v>5.393627546352362</c:v>
              </c:pt>
              <c:pt idx="436">
                <c:v>5.3594124659078473</c:v>
              </c:pt>
              <c:pt idx="437">
                <c:v>5.3440552582218901</c:v>
              </c:pt>
              <c:pt idx="438">
                <c:v>5.3679833447811394</c:v>
              </c:pt>
              <c:pt idx="439">
                <c:v>5.3844950627890888</c:v>
              </c:pt>
              <c:pt idx="440">
                <c:v>5.4236716677007379</c:v>
              </c:pt>
              <c:pt idx="441">
                <c:v>5.4374269222522367</c:v>
              </c:pt>
              <c:pt idx="442">
                <c:v>5.3197852731632773</c:v>
              </c:pt>
              <c:pt idx="443">
                <c:v>5.3418556685625198</c:v>
              </c:pt>
              <c:pt idx="444">
                <c:v>5.3093067613476386</c:v>
              </c:pt>
              <c:pt idx="445">
                <c:v>5.2265528003187258</c:v>
              </c:pt>
              <c:pt idx="446">
                <c:v>5.2446528419623437</c:v>
              </c:pt>
              <c:pt idx="447">
                <c:v>5.1951211737195866</c:v>
              </c:pt>
              <c:pt idx="448">
                <c:v>5.2040066870767951</c:v>
              </c:pt>
              <c:pt idx="449">
                <c:v>5.1642143820245563</c:v>
              </c:pt>
              <c:pt idx="450">
                <c:v>5.2402114451410045</c:v>
              </c:pt>
              <c:pt idx="451">
                <c:v>5.2649673868664824</c:v>
              </c:pt>
              <c:pt idx="452">
                <c:v>5.314781092578702</c:v>
              </c:pt>
              <c:pt idx="453">
                <c:v>5.232177564043492</c:v>
              </c:pt>
              <c:pt idx="454">
                <c:v>5.2567138166929617</c:v>
              </c:pt>
              <c:pt idx="455">
                <c:v>5.2138482099215864</c:v>
              </c:pt>
              <c:pt idx="456">
                <c:v>5.1984970312658261</c:v>
              </c:pt>
              <c:pt idx="457">
                <c:v>5.2606154993640253</c:v>
              </c:pt>
              <c:pt idx="458">
                <c:v>5.2768383348709129</c:v>
              </c:pt>
              <c:pt idx="459">
                <c:v>5.2946105046167098</c:v>
              </c:pt>
              <c:pt idx="460">
                <c:v>5.2847254130285695</c:v>
              </c:pt>
              <c:pt idx="461">
                <c:v>5.2678581590633282</c:v>
              </c:pt>
              <c:pt idx="462">
                <c:v>5.273050839300149</c:v>
              </c:pt>
              <c:pt idx="463">
                <c:v>5.2199773750967848</c:v>
              </c:pt>
              <c:pt idx="464">
                <c:v>5.2299849911712117</c:v>
              </c:pt>
              <c:pt idx="465">
                <c:v>5.2275729620222791</c:v>
              </c:pt>
              <c:pt idx="466">
                <c:v>5.2522210706550636</c:v>
              </c:pt>
              <c:pt idx="467">
                <c:v>5.2821879846181528</c:v>
              </c:pt>
              <c:pt idx="468">
                <c:v>5.3396512300410137</c:v>
              </c:pt>
              <c:pt idx="469">
                <c:v>5.3565862746720123</c:v>
              </c:pt>
              <c:pt idx="470">
                <c:v>5.3766200998052103</c:v>
              </c:pt>
              <c:pt idx="471">
                <c:v>5.3491530562505325</c:v>
              </c:pt>
              <c:pt idx="472">
                <c:v>5.3375380797013179</c:v>
              </c:pt>
              <c:pt idx="473">
                <c:v>5.3242287483325379</c:v>
              </c:pt>
              <c:pt idx="474">
                <c:v>5.3304940982432578</c:v>
              </c:pt>
              <c:pt idx="475">
                <c:v>5.3178748657635673</c:v>
              </c:pt>
              <c:pt idx="476">
                <c:v>5.3159116749489881</c:v>
              </c:pt>
              <c:pt idx="477">
                <c:v>5.336094730882067</c:v>
              </c:pt>
              <c:pt idx="478">
                <c:v>5.3679367084280933</c:v>
              </c:pt>
              <c:pt idx="479">
                <c:v>5.4271502383910049</c:v>
              </c:pt>
              <c:pt idx="480">
                <c:v>5.4785534168509695</c:v>
              </c:pt>
              <c:pt idx="481">
                <c:v>5.4493202400845639</c:v>
              </c:pt>
              <c:pt idx="482">
                <c:v>5.4079786207575555</c:v>
              </c:pt>
              <c:pt idx="483">
                <c:v>5.4489762428331501</c:v>
              </c:pt>
              <c:pt idx="484">
                <c:v>5.4249500174814029</c:v>
              </c:pt>
              <c:pt idx="485">
                <c:v>5.4246856653628432</c:v>
              </c:pt>
              <c:pt idx="486">
                <c:v>5.4572423455355956</c:v>
              </c:pt>
              <c:pt idx="487">
                <c:v>5.4520679663539555</c:v>
              </c:pt>
              <c:pt idx="488">
                <c:v>5.5145571415454517</c:v>
              </c:pt>
              <c:pt idx="489">
                <c:v>5.4756263815184472</c:v>
              </c:pt>
              <c:pt idx="490">
                <c:v>5.4723547037542941</c:v>
              </c:pt>
              <c:pt idx="491">
                <c:v>5.4745789319621156</c:v>
              </c:pt>
              <c:pt idx="492">
                <c:v>5.4923616100369719</c:v>
              </c:pt>
              <c:pt idx="493">
                <c:v>5.4681445257603025</c:v>
              </c:pt>
              <c:pt idx="494">
                <c:v>5.4503944694283861</c:v>
              </c:pt>
              <c:pt idx="495">
                <c:v>5.4404677586527148</c:v>
              </c:pt>
              <c:pt idx="496">
                <c:v>5.3973026032324585</c:v>
              </c:pt>
              <c:pt idx="497">
                <c:v>5.3966683728949896</c:v>
              </c:pt>
              <c:pt idx="498">
                <c:v>5.3708705592297452</c:v>
              </c:pt>
              <c:pt idx="499">
                <c:v>5.3913522325152261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C07-4D6C-8FA7-2851BEE6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42816"/>
        <c:axId val="317298096"/>
      </c:scatterChart>
      <c:valAx>
        <c:axId val="5435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98096"/>
        <c:crosses val="autoZero"/>
        <c:crossBetween val="midCat"/>
      </c:valAx>
      <c:valAx>
        <c:axId val="3172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5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53440602533379"/>
          <c:y val="5.1058896455335706E-2"/>
          <c:w val="0.64342202442086038"/>
          <c:h val="0.897882207089328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PIK</c:v>
              </c:pt>
              <c:pt idx="1">
                <c:v>Aeroflot</c:v>
              </c:pt>
              <c:pt idx="2">
                <c:v>Gazprom</c:v>
              </c:pt>
              <c:pt idx="3">
                <c:v>KAMAZ</c:v>
              </c:pt>
              <c:pt idx="4">
                <c:v>RusGidro</c:v>
              </c:pt>
              <c:pt idx="5">
                <c:v>Парето-оптимум:</c:v>
              </c:pt>
            </c:strLit>
          </c:cat>
          <c:val>
            <c:numLit>
              <c:formatCode>General</c:formatCode>
              <c:ptCount val="6"/>
              <c:pt idx="0">
                <c:v>4.2011949145812284E-4</c:v>
              </c:pt>
              <c:pt idx="1">
                <c:v>1.352980261948418E-3</c:v>
              </c:pt>
              <c:pt idx="2">
                <c:v>-4.2399119351543726E-4</c:v>
              </c:pt>
              <c:pt idx="3">
                <c:v>2.0022241473077059E-3</c:v>
              </c:pt>
              <c:pt idx="4">
                <c:v>-1.6389724691974299E-3</c:v>
              </c:pt>
            </c:numLit>
          </c:val>
          <c:extLst>
            <c:ext xmlns:c16="http://schemas.microsoft.com/office/drawing/2014/chart" uri="{C3380CC4-5D6E-409C-BE32-E72D297353CC}">
              <c16:uniqueId val="{00000000-691F-42AD-A5FE-8DCE24FDB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407192"/>
        <c:axId val="471407584"/>
      </c:barChart>
      <c:lineChart>
        <c:grouping val="standard"/>
        <c:varyColors val="0"/>
        <c:ser>
          <c:idx val="1"/>
          <c:order val="1"/>
          <c:tx>
            <c:v>Парето-оптимум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PIK</c:v>
              </c:pt>
              <c:pt idx="1">
                <c:v>Aeroflot</c:v>
              </c:pt>
              <c:pt idx="2">
                <c:v>Gazprom</c:v>
              </c:pt>
              <c:pt idx="3">
                <c:v>KAMAZ</c:v>
              </c:pt>
              <c:pt idx="4">
                <c:v>RusGidro</c:v>
              </c:pt>
              <c:pt idx="5">
                <c:v>Парето-оптимум:</c:v>
              </c:pt>
            </c:strLit>
          </c:cat>
          <c:val>
            <c:numLit>
              <c:formatCode>General</c:formatCode>
              <c:ptCount val="6"/>
              <c:pt idx="0">
                <c:v>6.9999999999999999E-4</c:v>
              </c:pt>
              <c:pt idx="1">
                <c:v>6.9999999999999999E-4</c:v>
              </c:pt>
              <c:pt idx="2">
                <c:v>6.9999999999999999E-4</c:v>
              </c:pt>
              <c:pt idx="3">
                <c:v>6.9999999999999999E-4</c:v>
              </c:pt>
              <c:pt idx="4">
                <c:v>6.9999999999999999E-4</c:v>
              </c:pt>
              <c:pt idx="5">
                <c:v>6.9999999999999999E-4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1F-42AD-A5FE-8DCE24FDB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07192"/>
        <c:axId val="471407584"/>
      </c:lineChart>
      <c:catAx>
        <c:axId val="47140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407584"/>
        <c:crosses val="autoZero"/>
        <c:auto val="1"/>
        <c:lblAlgn val="ctr"/>
        <c:lblOffset val="100"/>
        <c:noMultiLvlLbl val="0"/>
      </c:catAx>
      <c:valAx>
        <c:axId val="4714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4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Экстремальные значения логдоходности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01"/>
              <c:pt idx="0">
                <c:v>40196</c:v>
              </c:pt>
              <c:pt idx="1">
                <c:v>40203</c:v>
              </c:pt>
              <c:pt idx="2">
                <c:v>40210</c:v>
              </c:pt>
              <c:pt idx="3">
                <c:v>40217</c:v>
              </c:pt>
              <c:pt idx="4">
                <c:v>40224</c:v>
              </c:pt>
              <c:pt idx="5">
                <c:v>40231</c:v>
              </c:pt>
              <c:pt idx="6">
                <c:v>40238</c:v>
              </c:pt>
              <c:pt idx="7">
                <c:v>40245</c:v>
              </c:pt>
              <c:pt idx="8">
                <c:v>40252</c:v>
              </c:pt>
              <c:pt idx="9">
                <c:v>40259</c:v>
              </c:pt>
              <c:pt idx="10">
                <c:v>40266</c:v>
              </c:pt>
              <c:pt idx="11">
                <c:v>40273</c:v>
              </c:pt>
              <c:pt idx="12">
                <c:v>40280</c:v>
              </c:pt>
              <c:pt idx="13">
                <c:v>40287</c:v>
              </c:pt>
              <c:pt idx="14">
                <c:v>40294</c:v>
              </c:pt>
              <c:pt idx="15">
                <c:v>40301</c:v>
              </c:pt>
              <c:pt idx="16">
                <c:v>40308</c:v>
              </c:pt>
              <c:pt idx="17">
                <c:v>40315</c:v>
              </c:pt>
              <c:pt idx="18">
                <c:v>40322</c:v>
              </c:pt>
              <c:pt idx="19">
                <c:v>40329</c:v>
              </c:pt>
              <c:pt idx="20">
                <c:v>40336</c:v>
              </c:pt>
              <c:pt idx="21">
                <c:v>40343</c:v>
              </c:pt>
              <c:pt idx="22">
                <c:v>40350</c:v>
              </c:pt>
              <c:pt idx="23">
                <c:v>40357</c:v>
              </c:pt>
              <c:pt idx="24">
                <c:v>40364</c:v>
              </c:pt>
              <c:pt idx="25">
                <c:v>40371</c:v>
              </c:pt>
              <c:pt idx="26">
                <c:v>40378</c:v>
              </c:pt>
              <c:pt idx="27">
                <c:v>40385</c:v>
              </c:pt>
              <c:pt idx="28">
                <c:v>40392</c:v>
              </c:pt>
              <c:pt idx="29">
                <c:v>40399</c:v>
              </c:pt>
              <c:pt idx="30">
                <c:v>40406</c:v>
              </c:pt>
              <c:pt idx="31">
                <c:v>40413</c:v>
              </c:pt>
              <c:pt idx="32">
                <c:v>40420</c:v>
              </c:pt>
              <c:pt idx="33">
                <c:v>40427</c:v>
              </c:pt>
              <c:pt idx="34">
                <c:v>40434</c:v>
              </c:pt>
              <c:pt idx="35">
                <c:v>40441</c:v>
              </c:pt>
              <c:pt idx="36">
                <c:v>40448</c:v>
              </c:pt>
              <c:pt idx="37">
                <c:v>40455</c:v>
              </c:pt>
              <c:pt idx="38">
                <c:v>40462</c:v>
              </c:pt>
              <c:pt idx="39">
                <c:v>40469</c:v>
              </c:pt>
              <c:pt idx="40">
                <c:v>40476</c:v>
              </c:pt>
              <c:pt idx="41">
                <c:v>40483</c:v>
              </c:pt>
              <c:pt idx="42">
                <c:v>40490</c:v>
              </c:pt>
              <c:pt idx="43">
                <c:v>40497</c:v>
              </c:pt>
              <c:pt idx="44">
                <c:v>40504</c:v>
              </c:pt>
              <c:pt idx="45">
                <c:v>40511</c:v>
              </c:pt>
              <c:pt idx="46">
                <c:v>40518</c:v>
              </c:pt>
              <c:pt idx="47">
                <c:v>40525</c:v>
              </c:pt>
              <c:pt idx="48">
                <c:v>40532</c:v>
              </c:pt>
              <c:pt idx="49">
                <c:v>40539</c:v>
              </c:pt>
              <c:pt idx="50">
                <c:v>40553</c:v>
              </c:pt>
              <c:pt idx="51">
                <c:v>40560</c:v>
              </c:pt>
              <c:pt idx="52">
                <c:v>40567</c:v>
              </c:pt>
              <c:pt idx="53">
                <c:v>40574</c:v>
              </c:pt>
              <c:pt idx="54">
                <c:v>40581</c:v>
              </c:pt>
              <c:pt idx="55">
                <c:v>40588</c:v>
              </c:pt>
              <c:pt idx="56">
                <c:v>40595</c:v>
              </c:pt>
              <c:pt idx="57">
                <c:v>40602</c:v>
              </c:pt>
              <c:pt idx="58">
                <c:v>40609</c:v>
              </c:pt>
              <c:pt idx="59">
                <c:v>40616</c:v>
              </c:pt>
              <c:pt idx="60">
                <c:v>40623</c:v>
              </c:pt>
              <c:pt idx="61">
                <c:v>40630</c:v>
              </c:pt>
              <c:pt idx="62">
                <c:v>40637</c:v>
              </c:pt>
              <c:pt idx="63">
                <c:v>40644</c:v>
              </c:pt>
              <c:pt idx="64">
                <c:v>40651</c:v>
              </c:pt>
              <c:pt idx="65">
                <c:v>40658</c:v>
              </c:pt>
              <c:pt idx="66">
                <c:v>40665</c:v>
              </c:pt>
              <c:pt idx="67">
                <c:v>40672</c:v>
              </c:pt>
              <c:pt idx="68">
                <c:v>40679</c:v>
              </c:pt>
              <c:pt idx="69">
                <c:v>40686</c:v>
              </c:pt>
              <c:pt idx="70">
                <c:v>40693</c:v>
              </c:pt>
              <c:pt idx="71">
                <c:v>40700</c:v>
              </c:pt>
              <c:pt idx="72">
                <c:v>40707</c:v>
              </c:pt>
              <c:pt idx="73">
                <c:v>40714</c:v>
              </c:pt>
              <c:pt idx="74">
                <c:v>40721</c:v>
              </c:pt>
              <c:pt idx="75">
                <c:v>40728</c:v>
              </c:pt>
              <c:pt idx="76">
                <c:v>40735</c:v>
              </c:pt>
              <c:pt idx="77">
                <c:v>40742</c:v>
              </c:pt>
              <c:pt idx="78">
                <c:v>40749</c:v>
              </c:pt>
              <c:pt idx="79">
                <c:v>40756</c:v>
              </c:pt>
              <c:pt idx="80">
                <c:v>40763</c:v>
              </c:pt>
              <c:pt idx="81">
                <c:v>40770</c:v>
              </c:pt>
              <c:pt idx="82">
                <c:v>40777</c:v>
              </c:pt>
              <c:pt idx="83">
                <c:v>40784</c:v>
              </c:pt>
              <c:pt idx="84">
                <c:v>40791</c:v>
              </c:pt>
              <c:pt idx="85">
                <c:v>40798</c:v>
              </c:pt>
              <c:pt idx="86">
                <c:v>40805</c:v>
              </c:pt>
              <c:pt idx="87">
                <c:v>40812</c:v>
              </c:pt>
              <c:pt idx="88">
                <c:v>40819</c:v>
              </c:pt>
              <c:pt idx="89">
                <c:v>40826</c:v>
              </c:pt>
              <c:pt idx="90">
                <c:v>40833</c:v>
              </c:pt>
              <c:pt idx="91">
                <c:v>40840</c:v>
              </c:pt>
              <c:pt idx="92">
                <c:v>40847</c:v>
              </c:pt>
              <c:pt idx="93">
                <c:v>40854</c:v>
              </c:pt>
              <c:pt idx="94">
                <c:v>40861</c:v>
              </c:pt>
              <c:pt idx="95">
                <c:v>40868</c:v>
              </c:pt>
              <c:pt idx="96">
                <c:v>40875</c:v>
              </c:pt>
              <c:pt idx="97">
                <c:v>40882</c:v>
              </c:pt>
              <c:pt idx="98">
                <c:v>40889</c:v>
              </c:pt>
              <c:pt idx="99">
                <c:v>40896</c:v>
              </c:pt>
              <c:pt idx="100">
                <c:v>40903</c:v>
              </c:pt>
              <c:pt idx="101">
                <c:v>40910</c:v>
              </c:pt>
              <c:pt idx="102">
                <c:v>40917</c:v>
              </c:pt>
              <c:pt idx="103">
                <c:v>40924</c:v>
              </c:pt>
              <c:pt idx="104">
                <c:v>40931</c:v>
              </c:pt>
              <c:pt idx="105">
                <c:v>40938</c:v>
              </c:pt>
              <c:pt idx="106">
                <c:v>40945</c:v>
              </c:pt>
              <c:pt idx="107">
                <c:v>40952</c:v>
              </c:pt>
              <c:pt idx="108">
                <c:v>40959</c:v>
              </c:pt>
              <c:pt idx="109">
                <c:v>40966</c:v>
              </c:pt>
              <c:pt idx="110">
                <c:v>40973</c:v>
              </c:pt>
              <c:pt idx="111">
                <c:v>40980</c:v>
              </c:pt>
              <c:pt idx="112">
                <c:v>40987</c:v>
              </c:pt>
              <c:pt idx="113">
                <c:v>40994</c:v>
              </c:pt>
              <c:pt idx="114">
                <c:v>41001</c:v>
              </c:pt>
              <c:pt idx="115">
                <c:v>41008</c:v>
              </c:pt>
              <c:pt idx="116">
                <c:v>41015</c:v>
              </c:pt>
              <c:pt idx="117">
                <c:v>41022</c:v>
              </c:pt>
              <c:pt idx="118">
                <c:v>41029</c:v>
              </c:pt>
              <c:pt idx="119">
                <c:v>41036</c:v>
              </c:pt>
              <c:pt idx="120">
                <c:v>41043</c:v>
              </c:pt>
              <c:pt idx="121">
                <c:v>41050</c:v>
              </c:pt>
              <c:pt idx="122">
                <c:v>41057</c:v>
              </c:pt>
              <c:pt idx="123">
                <c:v>41064</c:v>
              </c:pt>
              <c:pt idx="124">
                <c:v>41071</c:v>
              </c:pt>
              <c:pt idx="125">
                <c:v>41078</c:v>
              </c:pt>
              <c:pt idx="126">
                <c:v>41085</c:v>
              </c:pt>
              <c:pt idx="127">
                <c:v>41092</c:v>
              </c:pt>
              <c:pt idx="128">
                <c:v>41099</c:v>
              </c:pt>
              <c:pt idx="129">
                <c:v>41106</c:v>
              </c:pt>
              <c:pt idx="130">
                <c:v>41113</c:v>
              </c:pt>
              <c:pt idx="131">
                <c:v>41120</c:v>
              </c:pt>
              <c:pt idx="132">
                <c:v>41127</c:v>
              </c:pt>
              <c:pt idx="133">
                <c:v>41134</c:v>
              </c:pt>
              <c:pt idx="134">
                <c:v>41141</c:v>
              </c:pt>
              <c:pt idx="135">
                <c:v>41148</c:v>
              </c:pt>
              <c:pt idx="136">
                <c:v>41155</c:v>
              </c:pt>
              <c:pt idx="137">
                <c:v>41162</c:v>
              </c:pt>
              <c:pt idx="138">
                <c:v>41169</c:v>
              </c:pt>
              <c:pt idx="139">
                <c:v>41176</c:v>
              </c:pt>
              <c:pt idx="140">
                <c:v>41183</c:v>
              </c:pt>
              <c:pt idx="141">
                <c:v>41190</c:v>
              </c:pt>
              <c:pt idx="142">
                <c:v>41197</c:v>
              </c:pt>
              <c:pt idx="143">
                <c:v>41204</c:v>
              </c:pt>
              <c:pt idx="144">
                <c:v>41211</c:v>
              </c:pt>
              <c:pt idx="145">
                <c:v>41218</c:v>
              </c:pt>
              <c:pt idx="146">
                <c:v>41225</c:v>
              </c:pt>
              <c:pt idx="147">
                <c:v>41232</c:v>
              </c:pt>
              <c:pt idx="148">
                <c:v>41239</c:v>
              </c:pt>
              <c:pt idx="149">
                <c:v>41246</c:v>
              </c:pt>
              <c:pt idx="150">
                <c:v>41253</c:v>
              </c:pt>
              <c:pt idx="151">
                <c:v>41260</c:v>
              </c:pt>
              <c:pt idx="152">
                <c:v>41267</c:v>
              </c:pt>
              <c:pt idx="153">
                <c:v>41281</c:v>
              </c:pt>
              <c:pt idx="154">
                <c:v>41288</c:v>
              </c:pt>
              <c:pt idx="155">
                <c:v>41295</c:v>
              </c:pt>
              <c:pt idx="156">
                <c:v>41302</c:v>
              </c:pt>
              <c:pt idx="157">
                <c:v>41309</c:v>
              </c:pt>
              <c:pt idx="158">
                <c:v>41316</c:v>
              </c:pt>
              <c:pt idx="159">
                <c:v>41323</c:v>
              </c:pt>
              <c:pt idx="160">
                <c:v>41330</c:v>
              </c:pt>
              <c:pt idx="161">
                <c:v>41337</c:v>
              </c:pt>
              <c:pt idx="162">
                <c:v>41344</c:v>
              </c:pt>
              <c:pt idx="163">
                <c:v>41351</c:v>
              </c:pt>
              <c:pt idx="164">
                <c:v>41358</c:v>
              </c:pt>
              <c:pt idx="165">
                <c:v>41365</c:v>
              </c:pt>
              <c:pt idx="166">
                <c:v>41372</c:v>
              </c:pt>
              <c:pt idx="167">
                <c:v>41379</c:v>
              </c:pt>
              <c:pt idx="168">
                <c:v>41386</c:v>
              </c:pt>
              <c:pt idx="169">
                <c:v>41393</c:v>
              </c:pt>
              <c:pt idx="170">
                <c:v>41400</c:v>
              </c:pt>
              <c:pt idx="171">
                <c:v>41407</c:v>
              </c:pt>
              <c:pt idx="172">
                <c:v>41414</c:v>
              </c:pt>
              <c:pt idx="173">
                <c:v>41421</c:v>
              </c:pt>
              <c:pt idx="174">
                <c:v>41428</c:v>
              </c:pt>
              <c:pt idx="175">
                <c:v>41435</c:v>
              </c:pt>
              <c:pt idx="176">
                <c:v>41442</c:v>
              </c:pt>
              <c:pt idx="177">
                <c:v>41449</c:v>
              </c:pt>
              <c:pt idx="178">
                <c:v>41456</c:v>
              </c:pt>
              <c:pt idx="179">
                <c:v>41463</c:v>
              </c:pt>
              <c:pt idx="180">
                <c:v>41470</c:v>
              </c:pt>
              <c:pt idx="181">
                <c:v>41477</c:v>
              </c:pt>
              <c:pt idx="182">
                <c:v>41484</c:v>
              </c:pt>
              <c:pt idx="183">
                <c:v>41491</c:v>
              </c:pt>
              <c:pt idx="184">
                <c:v>41498</c:v>
              </c:pt>
              <c:pt idx="185">
                <c:v>41505</c:v>
              </c:pt>
              <c:pt idx="186">
                <c:v>41512</c:v>
              </c:pt>
              <c:pt idx="187">
                <c:v>41519</c:v>
              </c:pt>
              <c:pt idx="188">
                <c:v>41526</c:v>
              </c:pt>
              <c:pt idx="189">
                <c:v>41533</c:v>
              </c:pt>
              <c:pt idx="190">
                <c:v>41540</c:v>
              </c:pt>
              <c:pt idx="191">
                <c:v>41547</c:v>
              </c:pt>
              <c:pt idx="192">
                <c:v>41554</c:v>
              </c:pt>
              <c:pt idx="193">
                <c:v>41561</c:v>
              </c:pt>
              <c:pt idx="194">
                <c:v>41568</c:v>
              </c:pt>
              <c:pt idx="195">
                <c:v>41575</c:v>
              </c:pt>
              <c:pt idx="196">
                <c:v>41582</c:v>
              </c:pt>
              <c:pt idx="197">
                <c:v>41589</c:v>
              </c:pt>
              <c:pt idx="198">
                <c:v>41596</c:v>
              </c:pt>
              <c:pt idx="199">
                <c:v>41603</c:v>
              </c:pt>
              <c:pt idx="200">
                <c:v>41610</c:v>
              </c:pt>
              <c:pt idx="201">
                <c:v>41617</c:v>
              </c:pt>
              <c:pt idx="202">
                <c:v>41624</c:v>
              </c:pt>
              <c:pt idx="203">
                <c:v>41631</c:v>
              </c:pt>
              <c:pt idx="204">
                <c:v>41638</c:v>
              </c:pt>
              <c:pt idx="205">
                <c:v>41645</c:v>
              </c:pt>
              <c:pt idx="206">
                <c:v>41652</c:v>
              </c:pt>
              <c:pt idx="207">
                <c:v>41659</c:v>
              </c:pt>
              <c:pt idx="208">
                <c:v>41666</c:v>
              </c:pt>
              <c:pt idx="209">
                <c:v>41673</c:v>
              </c:pt>
              <c:pt idx="210">
                <c:v>41680</c:v>
              </c:pt>
              <c:pt idx="211">
                <c:v>41687</c:v>
              </c:pt>
              <c:pt idx="212">
                <c:v>41694</c:v>
              </c:pt>
              <c:pt idx="213">
                <c:v>41701</c:v>
              </c:pt>
              <c:pt idx="214">
                <c:v>41708</c:v>
              </c:pt>
              <c:pt idx="215">
                <c:v>41715</c:v>
              </c:pt>
              <c:pt idx="216">
                <c:v>41722</c:v>
              </c:pt>
              <c:pt idx="217">
                <c:v>41729</c:v>
              </c:pt>
              <c:pt idx="218">
                <c:v>41736</c:v>
              </c:pt>
              <c:pt idx="219">
                <c:v>41743</c:v>
              </c:pt>
              <c:pt idx="220">
                <c:v>41750</c:v>
              </c:pt>
              <c:pt idx="221">
                <c:v>41757</c:v>
              </c:pt>
              <c:pt idx="222">
                <c:v>41764</c:v>
              </c:pt>
              <c:pt idx="223">
                <c:v>41771</c:v>
              </c:pt>
              <c:pt idx="224">
                <c:v>41778</c:v>
              </c:pt>
              <c:pt idx="225">
                <c:v>41785</c:v>
              </c:pt>
              <c:pt idx="226">
                <c:v>41792</c:v>
              </c:pt>
              <c:pt idx="227">
                <c:v>41799</c:v>
              </c:pt>
              <c:pt idx="228">
                <c:v>41806</c:v>
              </c:pt>
              <c:pt idx="229">
                <c:v>41813</c:v>
              </c:pt>
              <c:pt idx="230">
                <c:v>41820</c:v>
              </c:pt>
              <c:pt idx="231">
                <c:v>41827</c:v>
              </c:pt>
              <c:pt idx="232">
                <c:v>41834</c:v>
              </c:pt>
              <c:pt idx="233">
                <c:v>41841</c:v>
              </c:pt>
              <c:pt idx="234">
                <c:v>41848</c:v>
              </c:pt>
              <c:pt idx="235">
                <c:v>41855</c:v>
              </c:pt>
              <c:pt idx="236">
                <c:v>41862</c:v>
              </c:pt>
              <c:pt idx="237">
                <c:v>41869</c:v>
              </c:pt>
              <c:pt idx="238">
                <c:v>41876</c:v>
              </c:pt>
              <c:pt idx="239">
                <c:v>41883</c:v>
              </c:pt>
              <c:pt idx="240">
                <c:v>41890</c:v>
              </c:pt>
              <c:pt idx="241">
                <c:v>41897</c:v>
              </c:pt>
              <c:pt idx="242">
                <c:v>41904</c:v>
              </c:pt>
              <c:pt idx="243">
                <c:v>41911</c:v>
              </c:pt>
              <c:pt idx="244">
                <c:v>41918</c:v>
              </c:pt>
              <c:pt idx="245">
                <c:v>41925</c:v>
              </c:pt>
              <c:pt idx="246">
                <c:v>41932</c:v>
              </c:pt>
              <c:pt idx="247">
                <c:v>41939</c:v>
              </c:pt>
              <c:pt idx="248">
                <c:v>41946</c:v>
              </c:pt>
              <c:pt idx="249">
                <c:v>41953</c:v>
              </c:pt>
              <c:pt idx="250">
                <c:v>41960</c:v>
              </c:pt>
              <c:pt idx="251">
                <c:v>41967</c:v>
              </c:pt>
              <c:pt idx="252">
                <c:v>41974</c:v>
              </c:pt>
              <c:pt idx="253">
                <c:v>41981</c:v>
              </c:pt>
              <c:pt idx="254">
                <c:v>41988</c:v>
              </c:pt>
              <c:pt idx="255">
                <c:v>41995</c:v>
              </c:pt>
              <c:pt idx="256">
                <c:v>42002</c:v>
              </c:pt>
              <c:pt idx="257">
                <c:v>42009</c:v>
              </c:pt>
              <c:pt idx="258">
                <c:v>42016</c:v>
              </c:pt>
              <c:pt idx="259">
                <c:v>42023</c:v>
              </c:pt>
              <c:pt idx="260">
                <c:v>42030</c:v>
              </c:pt>
              <c:pt idx="261">
                <c:v>42037</c:v>
              </c:pt>
              <c:pt idx="262">
                <c:v>42044</c:v>
              </c:pt>
              <c:pt idx="263">
                <c:v>42051</c:v>
              </c:pt>
              <c:pt idx="264">
                <c:v>42058</c:v>
              </c:pt>
              <c:pt idx="265">
                <c:v>42065</c:v>
              </c:pt>
              <c:pt idx="266">
                <c:v>42072</c:v>
              </c:pt>
              <c:pt idx="267">
                <c:v>42079</c:v>
              </c:pt>
              <c:pt idx="268">
                <c:v>42086</c:v>
              </c:pt>
              <c:pt idx="269">
                <c:v>42093</c:v>
              </c:pt>
              <c:pt idx="270">
                <c:v>42100</c:v>
              </c:pt>
              <c:pt idx="271">
                <c:v>42107</c:v>
              </c:pt>
              <c:pt idx="272">
                <c:v>42114</c:v>
              </c:pt>
              <c:pt idx="273">
                <c:v>42121</c:v>
              </c:pt>
              <c:pt idx="274">
                <c:v>42128</c:v>
              </c:pt>
              <c:pt idx="275">
                <c:v>42135</c:v>
              </c:pt>
              <c:pt idx="276">
                <c:v>42142</c:v>
              </c:pt>
              <c:pt idx="277">
                <c:v>42149</c:v>
              </c:pt>
              <c:pt idx="278">
                <c:v>42156</c:v>
              </c:pt>
              <c:pt idx="279">
                <c:v>42163</c:v>
              </c:pt>
              <c:pt idx="280">
                <c:v>42170</c:v>
              </c:pt>
              <c:pt idx="281">
                <c:v>42177</c:v>
              </c:pt>
              <c:pt idx="282">
                <c:v>42184</c:v>
              </c:pt>
              <c:pt idx="283">
                <c:v>42191</c:v>
              </c:pt>
              <c:pt idx="284">
                <c:v>42198</c:v>
              </c:pt>
              <c:pt idx="285">
                <c:v>42205</c:v>
              </c:pt>
              <c:pt idx="286">
                <c:v>42212</c:v>
              </c:pt>
              <c:pt idx="287">
                <c:v>42219</c:v>
              </c:pt>
              <c:pt idx="288">
                <c:v>42226</c:v>
              </c:pt>
              <c:pt idx="289">
                <c:v>42233</c:v>
              </c:pt>
              <c:pt idx="290">
                <c:v>42240</c:v>
              </c:pt>
              <c:pt idx="291">
                <c:v>42247</c:v>
              </c:pt>
              <c:pt idx="292">
                <c:v>42254</c:v>
              </c:pt>
              <c:pt idx="293">
                <c:v>42261</c:v>
              </c:pt>
              <c:pt idx="294">
                <c:v>42268</c:v>
              </c:pt>
              <c:pt idx="295">
                <c:v>42275</c:v>
              </c:pt>
              <c:pt idx="296">
                <c:v>42282</c:v>
              </c:pt>
              <c:pt idx="297">
                <c:v>42289</c:v>
              </c:pt>
              <c:pt idx="298">
                <c:v>42296</c:v>
              </c:pt>
              <c:pt idx="299">
                <c:v>42303</c:v>
              </c:pt>
              <c:pt idx="300">
                <c:v>42310</c:v>
              </c:pt>
              <c:pt idx="301">
                <c:v>42317</c:v>
              </c:pt>
              <c:pt idx="302">
                <c:v>42324</c:v>
              </c:pt>
              <c:pt idx="303">
                <c:v>42331</c:v>
              </c:pt>
              <c:pt idx="304">
                <c:v>42338</c:v>
              </c:pt>
              <c:pt idx="305">
                <c:v>42345</c:v>
              </c:pt>
              <c:pt idx="306">
                <c:v>42352</c:v>
              </c:pt>
              <c:pt idx="307">
                <c:v>42359</c:v>
              </c:pt>
              <c:pt idx="308">
                <c:v>42366</c:v>
              </c:pt>
              <c:pt idx="309">
                <c:v>42373</c:v>
              </c:pt>
              <c:pt idx="310">
                <c:v>42380</c:v>
              </c:pt>
              <c:pt idx="311">
                <c:v>42387</c:v>
              </c:pt>
              <c:pt idx="312">
                <c:v>42394</c:v>
              </c:pt>
              <c:pt idx="313">
                <c:v>42401</c:v>
              </c:pt>
              <c:pt idx="314">
                <c:v>42408</c:v>
              </c:pt>
              <c:pt idx="315">
                <c:v>42415</c:v>
              </c:pt>
              <c:pt idx="316">
                <c:v>42422</c:v>
              </c:pt>
              <c:pt idx="317">
                <c:v>42429</c:v>
              </c:pt>
              <c:pt idx="318">
                <c:v>42436</c:v>
              </c:pt>
              <c:pt idx="319">
                <c:v>42443</c:v>
              </c:pt>
              <c:pt idx="320">
                <c:v>42450</c:v>
              </c:pt>
              <c:pt idx="321">
                <c:v>42457</c:v>
              </c:pt>
              <c:pt idx="322">
                <c:v>42464</c:v>
              </c:pt>
              <c:pt idx="323">
                <c:v>42471</c:v>
              </c:pt>
              <c:pt idx="324">
                <c:v>42478</c:v>
              </c:pt>
              <c:pt idx="325">
                <c:v>42485</c:v>
              </c:pt>
              <c:pt idx="326">
                <c:v>42492</c:v>
              </c:pt>
              <c:pt idx="327">
                <c:v>42499</c:v>
              </c:pt>
              <c:pt idx="328">
                <c:v>42506</c:v>
              </c:pt>
              <c:pt idx="329">
                <c:v>42513</c:v>
              </c:pt>
              <c:pt idx="330">
                <c:v>42520</c:v>
              </c:pt>
              <c:pt idx="331">
                <c:v>42527</c:v>
              </c:pt>
              <c:pt idx="332">
                <c:v>42534</c:v>
              </c:pt>
              <c:pt idx="333">
                <c:v>42541</c:v>
              </c:pt>
              <c:pt idx="334">
                <c:v>42548</c:v>
              </c:pt>
              <c:pt idx="335">
                <c:v>42555</c:v>
              </c:pt>
              <c:pt idx="336">
                <c:v>42562</c:v>
              </c:pt>
              <c:pt idx="337">
                <c:v>42569</c:v>
              </c:pt>
              <c:pt idx="338">
                <c:v>42576</c:v>
              </c:pt>
              <c:pt idx="339">
                <c:v>42583</c:v>
              </c:pt>
              <c:pt idx="340">
                <c:v>42590</c:v>
              </c:pt>
              <c:pt idx="341">
                <c:v>42597</c:v>
              </c:pt>
              <c:pt idx="342">
                <c:v>42604</c:v>
              </c:pt>
              <c:pt idx="343">
                <c:v>42611</c:v>
              </c:pt>
              <c:pt idx="344">
                <c:v>42618</c:v>
              </c:pt>
              <c:pt idx="345">
                <c:v>42625</c:v>
              </c:pt>
              <c:pt idx="346">
                <c:v>42632</c:v>
              </c:pt>
              <c:pt idx="347">
                <c:v>42639</c:v>
              </c:pt>
              <c:pt idx="348">
                <c:v>42646</c:v>
              </c:pt>
              <c:pt idx="349">
                <c:v>42653</c:v>
              </c:pt>
              <c:pt idx="350">
                <c:v>42660</c:v>
              </c:pt>
              <c:pt idx="351">
                <c:v>42667</c:v>
              </c:pt>
              <c:pt idx="352">
                <c:v>42674</c:v>
              </c:pt>
              <c:pt idx="353">
                <c:v>42681</c:v>
              </c:pt>
              <c:pt idx="354">
                <c:v>42688</c:v>
              </c:pt>
              <c:pt idx="355">
                <c:v>42695</c:v>
              </c:pt>
              <c:pt idx="356">
                <c:v>42702</c:v>
              </c:pt>
              <c:pt idx="357">
                <c:v>42709</c:v>
              </c:pt>
              <c:pt idx="358">
                <c:v>42716</c:v>
              </c:pt>
              <c:pt idx="359">
                <c:v>42723</c:v>
              </c:pt>
              <c:pt idx="360">
                <c:v>42730</c:v>
              </c:pt>
              <c:pt idx="361">
                <c:v>42737</c:v>
              </c:pt>
              <c:pt idx="362">
                <c:v>42744</c:v>
              </c:pt>
              <c:pt idx="363">
                <c:v>42751</c:v>
              </c:pt>
              <c:pt idx="364">
                <c:v>42758</c:v>
              </c:pt>
              <c:pt idx="365">
                <c:v>42765</c:v>
              </c:pt>
              <c:pt idx="366">
                <c:v>42772</c:v>
              </c:pt>
              <c:pt idx="367">
                <c:v>42779</c:v>
              </c:pt>
              <c:pt idx="368">
                <c:v>42786</c:v>
              </c:pt>
              <c:pt idx="369">
                <c:v>42793</c:v>
              </c:pt>
              <c:pt idx="370">
                <c:v>42800</c:v>
              </c:pt>
              <c:pt idx="371">
                <c:v>42807</c:v>
              </c:pt>
              <c:pt idx="372">
                <c:v>42814</c:v>
              </c:pt>
              <c:pt idx="373">
                <c:v>42821</c:v>
              </c:pt>
              <c:pt idx="374">
                <c:v>42828</c:v>
              </c:pt>
              <c:pt idx="375">
                <c:v>42835</c:v>
              </c:pt>
              <c:pt idx="376">
                <c:v>42842</c:v>
              </c:pt>
              <c:pt idx="377">
                <c:v>42849</c:v>
              </c:pt>
              <c:pt idx="378">
                <c:v>42856</c:v>
              </c:pt>
              <c:pt idx="379">
                <c:v>42863</c:v>
              </c:pt>
              <c:pt idx="380">
                <c:v>42870</c:v>
              </c:pt>
              <c:pt idx="381">
                <c:v>42877</c:v>
              </c:pt>
              <c:pt idx="382">
                <c:v>42884</c:v>
              </c:pt>
              <c:pt idx="383">
                <c:v>42891</c:v>
              </c:pt>
              <c:pt idx="384">
                <c:v>42898</c:v>
              </c:pt>
              <c:pt idx="385">
                <c:v>42905</c:v>
              </c:pt>
              <c:pt idx="386">
                <c:v>42912</c:v>
              </c:pt>
              <c:pt idx="387">
                <c:v>42919</c:v>
              </c:pt>
              <c:pt idx="388">
                <c:v>42926</c:v>
              </c:pt>
              <c:pt idx="389">
                <c:v>42933</c:v>
              </c:pt>
              <c:pt idx="390">
                <c:v>42940</c:v>
              </c:pt>
              <c:pt idx="391">
                <c:v>42947</c:v>
              </c:pt>
              <c:pt idx="392">
                <c:v>42954</c:v>
              </c:pt>
              <c:pt idx="393">
                <c:v>42961</c:v>
              </c:pt>
              <c:pt idx="394">
                <c:v>42968</c:v>
              </c:pt>
              <c:pt idx="395">
                <c:v>42975</c:v>
              </c:pt>
              <c:pt idx="396">
                <c:v>42982</c:v>
              </c:pt>
              <c:pt idx="397">
                <c:v>42989</c:v>
              </c:pt>
              <c:pt idx="398">
                <c:v>42996</c:v>
              </c:pt>
              <c:pt idx="399">
                <c:v>43003</c:v>
              </c:pt>
              <c:pt idx="400">
                <c:v>43010</c:v>
              </c:pt>
              <c:pt idx="401">
                <c:v>43017</c:v>
              </c:pt>
              <c:pt idx="402">
                <c:v>43024</c:v>
              </c:pt>
              <c:pt idx="403">
                <c:v>43031</c:v>
              </c:pt>
              <c:pt idx="404">
                <c:v>43038</c:v>
              </c:pt>
              <c:pt idx="405">
                <c:v>43045</c:v>
              </c:pt>
              <c:pt idx="406">
                <c:v>43052</c:v>
              </c:pt>
              <c:pt idx="407">
                <c:v>43059</c:v>
              </c:pt>
              <c:pt idx="408">
                <c:v>43066</c:v>
              </c:pt>
              <c:pt idx="409">
                <c:v>43073</c:v>
              </c:pt>
              <c:pt idx="410">
                <c:v>43080</c:v>
              </c:pt>
              <c:pt idx="411">
                <c:v>43087</c:v>
              </c:pt>
              <c:pt idx="412">
                <c:v>43094</c:v>
              </c:pt>
              <c:pt idx="413">
                <c:v>43101</c:v>
              </c:pt>
              <c:pt idx="414">
                <c:v>43108</c:v>
              </c:pt>
              <c:pt idx="415">
                <c:v>43115</c:v>
              </c:pt>
              <c:pt idx="416">
                <c:v>43122</c:v>
              </c:pt>
              <c:pt idx="417">
                <c:v>43129</c:v>
              </c:pt>
              <c:pt idx="418">
                <c:v>43136</c:v>
              </c:pt>
              <c:pt idx="419">
                <c:v>43143</c:v>
              </c:pt>
              <c:pt idx="420">
                <c:v>43150</c:v>
              </c:pt>
              <c:pt idx="421">
                <c:v>43157</c:v>
              </c:pt>
              <c:pt idx="422">
                <c:v>43164</c:v>
              </c:pt>
              <c:pt idx="423">
                <c:v>43171</c:v>
              </c:pt>
              <c:pt idx="424">
                <c:v>43178</c:v>
              </c:pt>
              <c:pt idx="425">
                <c:v>43185</c:v>
              </c:pt>
              <c:pt idx="426">
                <c:v>43192</c:v>
              </c:pt>
              <c:pt idx="427">
                <c:v>43199</c:v>
              </c:pt>
              <c:pt idx="428">
                <c:v>43206</c:v>
              </c:pt>
              <c:pt idx="429">
                <c:v>43213</c:v>
              </c:pt>
              <c:pt idx="430">
                <c:v>43220</c:v>
              </c:pt>
              <c:pt idx="431">
                <c:v>43227</c:v>
              </c:pt>
              <c:pt idx="432">
                <c:v>43234</c:v>
              </c:pt>
              <c:pt idx="433">
                <c:v>43241</c:v>
              </c:pt>
              <c:pt idx="434">
                <c:v>43248</c:v>
              </c:pt>
              <c:pt idx="435">
                <c:v>43255</c:v>
              </c:pt>
              <c:pt idx="436">
                <c:v>43262</c:v>
              </c:pt>
              <c:pt idx="437">
                <c:v>43269</c:v>
              </c:pt>
              <c:pt idx="438">
                <c:v>43276</c:v>
              </c:pt>
              <c:pt idx="439">
                <c:v>43283</c:v>
              </c:pt>
              <c:pt idx="440">
                <c:v>43290</c:v>
              </c:pt>
              <c:pt idx="441">
                <c:v>43297</c:v>
              </c:pt>
              <c:pt idx="442">
                <c:v>43304</c:v>
              </c:pt>
              <c:pt idx="443">
                <c:v>43311</c:v>
              </c:pt>
              <c:pt idx="444">
                <c:v>43318</c:v>
              </c:pt>
              <c:pt idx="445">
                <c:v>43325</c:v>
              </c:pt>
              <c:pt idx="446">
                <c:v>43332</c:v>
              </c:pt>
              <c:pt idx="447">
                <c:v>43339</c:v>
              </c:pt>
              <c:pt idx="448">
                <c:v>43346</c:v>
              </c:pt>
              <c:pt idx="449">
                <c:v>43353</c:v>
              </c:pt>
              <c:pt idx="450">
                <c:v>43360</c:v>
              </c:pt>
              <c:pt idx="451">
                <c:v>43367</c:v>
              </c:pt>
              <c:pt idx="452">
                <c:v>43374</c:v>
              </c:pt>
              <c:pt idx="453">
                <c:v>43381</c:v>
              </c:pt>
              <c:pt idx="454">
                <c:v>43388</c:v>
              </c:pt>
              <c:pt idx="455">
                <c:v>43395</c:v>
              </c:pt>
              <c:pt idx="456">
                <c:v>43402</c:v>
              </c:pt>
              <c:pt idx="457">
                <c:v>43409</c:v>
              </c:pt>
              <c:pt idx="458">
                <c:v>43416</c:v>
              </c:pt>
              <c:pt idx="459">
                <c:v>43423</c:v>
              </c:pt>
              <c:pt idx="460">
                <c:v>43430</c:v>
              </c:pt>
              <c:pt idx="461">
                <c:v>43437</c:v>
              </c:pt>
              <c:pt idx="462">
                <c:v>43444</c:v>
              </c:pt>
              <c:pt idx="463">
                <c:v>43451</c:v>
              </c:pt>
              <c:pt idx="464">
                <c:v>43458</c:v>
              </c:pt>
              <c:pt idx="465">
                <c:v>43465</c:v>
              </c:pt>
              <c:pt idx="466">
                <c:v>43472</c:v>
              </c:pt>
              <c:pt idx="467">
                <c:v>43479</c:v>
              </c:pt>
              <c:pt idx="468">
                <c:v>43486</c:v>
              </c:pt>
              <c:pt idx="469">
                <c:v>43493</c:v>
              </c:pt>
              <c:pt idx="470">
                <c:v>43500</c:v>
              </c:pt>
              <c:pt idx="471">
                <c:v>43507</c:v>
              </c:pt>
              <c:pt idx="472">
                <c:v>43514</c:v>
              </c:pt>
              <c:pt idx="473">
                <c:v>43521</c:v>
              </c:pt>
              <c:pt idx="474">
                <c:v>43528</c:v>
              </c:pt>
              <c:pt idx="475">
                <c:v>43535</c:v>
              </c:pt>
              <c:pt idx="476">
                <c:v>43542</c:v>
              </c:pt>
              <c:pt idx="477">
                <c:v>43549</c:v>
              </c:pt>
              <c:pt idx="478">
                <c:v>43556</c:v>
              </c:pt>
              <c:pt idx="479">
                <c:v>43563</c:v>
              </c:pt>
              <c:pt idx="480">
                <c:v>43570</c:v>
              </c:pt>
              <c:pt idx="481">
                <c:v>43577</c:v>
              </c:pt>
              <c:pt idx="482">
                <c:v>43584</c:v>
              </c:pt>
              <c:pt idx="483">
                <c:v>43591</c:v>
              </c:pt>
              <c:pt idx="484">
                <c:v>43598</c:v>
              </c:pt>
              <c:pt idx="485">
                <c:v>43605</c:v>
              </c:pt>
              <c:pt idx="486">
                <c:v>43612</c:v>
              </c:pt>
              <c:pt idx="487">
                <c:v>43619</c:v>
              </c:pt>
              <c:pt idx="488">
                <c:v>43626</c:v>
              </c:pt>
              <c:pt idx="489">
                <c:v>43633</c:v>
              </c:pt>
              <c:pt idx="490">
                <c:v>43640</c:v>
              </c:pt>
              <c:pt idx="491">
                <c:v>43647</c:v>
              </c:pt>
              <c:pt idx="492">
                <c:v>43654</c:v>
              </c:pt>
              <c:pt idx="493">
                <c:v>43661</c:v>
              </c:pt>
              <c:pt idx="494">
                <c:v>43668</c:v>
              </c:pt>
              <c:pt idx="495">
                <c:v>43675</c:v>
              </c:pt>
              <c:pt idx="496">
                <c:v>43682</c:v>
              </c:pt>
              <c:pt idx="497">
                <c:v>43689</c:v>
              </c:pt>
              <c:pt idx="498">
                <c:v>43696</c:v>
              </c:pt>
              <c:pt idx="499">
                <c:v>43703</c:v>
              </c:pt>
              <c:pt idx="500">
                <c:v>43710</c:v>
              </c:pt>
            </c:numLit>
          </c:cat>
          <c:val>
            <c:numLit>
              <c:formatCode>General</c:formatCode>
              <c:ptCount val="501"/>
              <c:pt idx="0">
                <c:v>-3.4441350861464493E-2</c:v>
              </c:pt>
              <c:pt idx="1">
                <c:v>2.6853817799635138E-2</c:v>
              </c:pt>
              <c:pt idx="2">
                <c:v>-2.2400936689166429E-2</c:v>
              </c:pt>
              <c:pt idx="3">
                <c:v>-0.11171296534095898</c:v>
              </c:pt>
              <c:pt idx="4">
                <c:v>5.2510046484239403E-2</c:v>
              </c:pt>
              <c:pt idx="5">
                <c:v>-2.4865763819486908E-2</c:v>
              </c:pt>
              <c:pt idx="6">
                <c:v>5.3379298064375469E-2</c:v>
              </c:pt>
              <c:pt idx="7">
                <c:v>-2.3405262847714603E-2</c:v>
              </c:pt>
              <c:pt idx="8">
                <c:v>-3.3260858028067553E-2</c:v>
              </c:pt>
              <c:pt idx="9">
                <c:v>-3.6327739144831561E-2</c:v>
              </c:pt>
              <c:pt idx="10">
                <c:v>8.4701655977510448E-2</c:v>
              </c:pt>
              <c:pt idx="11">
                <c:v>-1.0841965169436918E-3</c:v>
              </c:pt>
              <c:pt idx="12">
                <c:v>2.7258544147891861E-2</c:v>
              </c:pt>
              <c:pt idx="13">
                <c:v>-2.811531986787319E-2</c:v>
              </c:pt>
              <c:pt idx="14">
                <c:v>-2.8987536873252395E-2</c:v>
              </c:pt>
              <c:pt idx="15">
                <c:v>-9.2373320131015291E-2</c:v>
              </c:pt>
              <c:pt idx="16">
                <c:v>3.0873315278626023E-2</c:v>
              </c:pt>
              <c:pt idx="17">
                <c:v>-6.3663138101617278E-2</c:v>
              </c:pt>
              <c:pt idx="18">
                <c:v>5.1199956698391169E-2</c:v>
              </c:pt>
              <c:pt idx="19">
                <c:v>3.1914950012115639E-2</c:v>
              </c:pt>
              <c:pt idx="20">
                <c:v>-4.1077650919448594E-2</c:v>
              </c:pt>
              <c:pt idx="21">
                <c:v>1.8744216468800978E-2</c:v>
              </c:pt>
              <c:pt idx="22">
                <c:v>-4.753624550983826E-2</c:v>
              </c:pt>
              <c:pt idx="23">
                <c:v>-2.4980482968441464E-2</c:v>
              </c:pt>
              <c:pt idx="24">
                <c:v>3.9350423251393707E-2</c:v>
              </c:pt>
              <c:pt idx="25">
                <c:v>6.3997115543044103E-3</c:v>
              </c:pt>
              <c:pt idx="26">
                <c:v>3.6132881314804521E-2</c:v>
              </c:pt>
              <c:pt idx="27">
                <c:v>1.2046477723904658E-2</c:v>
              </c:pt>
              <c:pt idx="28">
                <c:v>2.4445459530220148E-2</c:v>
              </c:pt>
              <c:pt idx="29">
                <c:v>-3.4257021995586889E-2</c:v>
              </c:pt>
              <c:pt idx="30">
                <c:v>-1.5813323672725588E-2</c:v>
              </c:pt>
              <c:pt idx="31">
                <c:v>-1.0715750024719028E-3</c:v>
              </c:pt>
              <c:pt idx="32">
                <c:v>2.7617130225084274E-2</c:v>
              </c:pt>
              <c:pt idx="33">
                <c:v>8.5522818153176416E-3</c:v>
              </c:pt>
              <c:pt idx="34">
                <c:v>-1.3595653105668681E-2</c:v>
              </c:pt>
              <c:pt idx="35">
                <c:v>-2.630168793540566E-2</c:v>
              </c:pt>
              <c:pt idx="36">
                <c:v>1.6137991122425532E-2</c:v>
              </c:pt>
              <c:pt idx="37">
                <c:v>1.7352005343648003E-2</c:v>
              </c:pt>
              <c:pt idx="38">
                <c:v>-1.4490773062616036E-2</c:v>
              </c:pt>
              <c:pt idx="39">
                <c:v>4.5472035865830485E-2</c:v>
              </c:pt>
              <c:pt idx="40">
                <c:v>2.3712145795364847E-3</c:v>
              </c:pt>
              <c:pt idx="41">
                <c:v>7.6678445767557335E-3</c:v>
              </c:pt>
              <c:pt idx="42">
                <c:v>8.7750650825348941E-3</c:v>
              </c:pt>
              <c:pt idx="43">
                <c:v>2.9660669045092902E-3</c:v>
              </c:pt>
              <c:pt idx="44">
                <c:v>1.3210841416508856E-2</c:v>
              </c:pt>
              <c:pt idx="45">
                <c:v>8.8834079196234761E-2</c:v>
              </c:pt>
              <c:pt idx="46">
                <c:v>1.1314874215331727E-2</c:v>
              </c:pt>
              <c:pt idx="47">
                <c:v>6.4086218612944279E-3</c:v>
              </c:pt>
              <c:pt idx="48">
                <c:v>6.2142305104595508E-3</c:v>
              </c:pt>
              <c:pt idx="49">
                <c:v>-9.3617267236227875E-3</c:v>
              </c:pt>
              <c:pt idx="50">
                <c:v>1.2428900174075608E-2</c:v>
              </c:pt>
              <c:pt idx="51">
                <c:v>-1.6519944434082667E-2</c:v>
              </c:pt>
              <c:pt idx="52">
                <c:v>3.5629772211939859E-2</c:v>
              </c:pt>
              <c:pt idx="53">
                <c:v>6.5883385055535371E-2</c:v>
              </c:pt>
              <c:pt idx="54">
                <c:v>-2.2760584238448622E-2</c:v>
              </c:pt>
              <c:pt idx="55">
                <c:v>-6.4378661813435656E-2</c:v>
              </c:pt>
              <c:pt idx="56">
                <c:v>6.8208250026533968E-2</c:v>
              </c:pt>
              <c:pt idx="57">
                <c:v>2.2767976073225782E-2</c:v>
              </c:pt>
              <c:pt idx="58">
                <c:v>-2.3723999090591974E-2</c:v>
              </c:pt>
              <c:pt idx="59">
                <c:v>6.9279774372293268E-2</c:v>
              </c:pt>
              <c:pt idx="60">
                <c:v>-5.7729904575669622E-3</c:v>
              </c:pt>
              <c:pt idx="61">
                <c:v>5.369156519670959E-2</c:v>
              </c:pt>
              <c:pt idx="62">
                <c:v>3.3873194545988028E-2</c:v>
              </c:pt>
              <c:pt idx="63">
                <c:v>-6.6294447839836401E-2</c:v>
              </c:pt>
              <c:pt idx="64">
                <c:v>4.0006196117859716E-2</c:v>
              </c:pt>
              <c:pt idx="65">
                <c:v>-2.1807252463790228E-2</c:v>
              </c:pt>
              <c:pt idx="66">
                <c:v>-9.071294553959941E-2</c:v>
              </c:pt>
              <c:pt idx="67">
                <c:v>-5.1372861542271053E-2</c:v>
              </c:pt>
              <c:pt idx="68">
                <c:v>-2.1006853179295071E-2</c:v>
              </c:pt>
              <c:pt idx="69">
                <c:v>2.468022539130299E-2</c:v>
              </c:pt>
              <c:pt idx="70">
                <c:v>-2.6459359168513608E-2</c:v>
              </c:pt>
              <c:pt idx="71">
                <c:v>6.2421680327688023E-2</c:v>
              </c:pt>
              <c:pt idx="72">
                <c:v>-4.1029144377983329E-2</c:v>
              </c:pt>
              <c:pt idx="73">
                <c:v>-7.8996461005544916E-3</c:v>
              </c:pt>
              <c:pt idx="74">
                <c:v>2.8600237421389174E-2</c:v>
              </c:pt>
              <c:pt idx="75">
                <c:v>2.1440413631879096E-3</c:v>
              </c:pt>
              <c:pt idx="76">
                <c:v>-1.8868484304382704E-2</c:v>
              </c:pt>
              <c:pt idx="77">
                <c:v>5.4415172607402695E-3</c:v>
              </c:pt>
              <c:pt idx="78">
                <c:v>-1.6213614242651886E-2</c:v>
              </c:pt>
              <c:pt idx="79">
                <c:v>-9.2606257471923747E-2</c:v>
              </c:pt>
              <c:pt idx="80">
                <c:v>-7.005425492287376E-2</c:v>
              </c:pt>
              <c:pt idx="81">
                <c:v>3.5391966393216734E-4</c:v>
              </c:pt>
              <c:pt idx="82">
                <c:v>1.8928009885518904E-2</c:v>
              </c:pt>
              <c:pt idx="83">
                <c:v>-1.0471299867295336E-2</c:v>
              </c:pt>
              <c:pt idx="84">
                <c:v>-1.3008217801823818E-2</c:v>
              </c:pt>
              <c:pt idx="85">
                <c:v>-2.5744768495409964E-2</c:v>
              </c:pt>
              <c:pt idx="86">
                <c:v>-8.397647329447544E-2</c:v>
              </c:pt>
              <c:pt idx="87">
                <c:v>3.0280679152779655E-2</c:v>
              </c:pt>
              <c:pt idx="88">
                <c:v>-3.1934939248806415E-2</c:v>
              </c:pt>
              <c:pt idx="89">
                <c:v>7.5611099224061284E-2</c:v>
              </c:pt>
              <c:pt idx="90">
                <c:v>1.9157091466999177E-2</c:v>
              </c:pt>
              <c:pt idx="91">
                <c:v>0.10830779757233966</c:v>
              </c:pt>
              <c:pt idx="92">
                <c:v>-9.6136307862408898E-3</c:v>
              </c:pt>
              <c:pt idx="93">
                <c:v>1.4724732025417353E-3</c:v>
              </c:pt>
              <c:pt idx="94">
                <c:v>-1.9202262592012076E-2</c:v>
              </c:pt>
              <c:pt idx="95">
                <c:v>-7.9339290518176675E-2</c:v>
              </c:pt>
              <c:pt idx="96">
                <c:v>9.8650538996624348E-2</c:v>
              </c:pt>
              <c:pt idx="97">
                <c:v>-7.3881654797149032E-2</c:v>
              </c:pt>
              <c:pt idx="98">
                <c:v>-5.5300764535166635E-3</c:v>
              </c:pt>
              <c:pt idx="99">
                <c:v>1.1791758927790497E-3</c:v>
              </c:pt>
              <c:pt idx="100">
                <c:v>9.6755086762643217E-3</c:v>
              </c:pt>
              <c:pt idx="101">
                <c:v>2.7853106802640859E-2</c:v>
              </c:pt>
              <c:pt idx="102">
                <c:v>1.4871837863700499E-2</c:v>
              </c:pt>
              <c:pt idx="103">
                <c:v>2.5614118363191274E-2</c:v>
              </c:pt>
              <c:pt idx="104">
                <c:v>-5.3554967064251002E-3</c:v>
              </c:pt>
              <c:pt idx="105">
                <c:v>3.8693703918422528E-2</c:v>
              </c:pt>
              <c:pt idx="106">
                <c:v>-8.1512122307065837E-3</c:v>
              </c:pt>
              <c:pt idx="107">
                <c:v>8.1512122307065837E-3</c:v>
              </c:pt>
              <c:pt idx="108">
                <c:v>2.16407871759694E-2</c:v>
              </c:pt>
              <c:pt idx="109">
                <c:v>1.0264395994902031E-2</c:v>
              </c:pt>
              <c:pt idx="110">
                <c:v>8.541411428069523E-3</c:v>
              </c:pt>
              <c:pt idx="111">
                <c:v>-2.6359826689184018E-3</c:v>
              </c:pt>
              <c:pt idx="112">
                <c:v>-7.7710522475308963E-2</c:v>
              </c:pt>
              <c:pt idx="113">
                <c:v>-5.3908486348763773E-3</c:v>
              </c:pt>
              <c:pt idx="114">
                <c:v>-1.7976386347582363E-2</c:v>
              </c:pt>
              <c:pt idx="115">
                <c:v>-5.6173465132935974E-4</c:v>
              </c:pt>
              <c:pt idx="116">
                <c:v>-4.0360880793717691E-2</c:v>
              </c:pt>
              <c:pt idx="117">
                <c:v>-9.7590427671701008E-3</c:v>
              </c:pt>
              <c:pt idx="118">
                <c:v>-3.162864537680754E-2</c:v>
              </c:pt>
              <c:pt idx="119">
                <c:v>-3.7144820529611877E-2</c:v>
              </c:pt>
              <c:pt idx="120">
                <c:v>-0.12408369370558159</c:v>
              </c:pt>
              <c:pt idx="121">
                <c:v>2.4206716670901685E-2</c:v>
              </c:pt>
              <c:pt idx="122">
                <c:v>3.874991918420001E-2</c:v>
              </c:pt>
              <c:pt idx="123">
                <c:v>2.3206600125048382E-2</c:v>
              </c:pt>
              <c:pt idx="124">
                <c:v>2.6336087836430266E-2</c:v>
              </c:pt>
              <c:pt idx="125">
                <c:v>-8.3574899827629778E-3</c:v>
              </c:pt>
              <c:pt idx="126">
                <c:v>-7.3868022008403145E-3</c:v>
              </c:pt>
              <c:pt idx="127">
                <c:v>1.0673840705537785E-2</c:v>
              </c:pt>
              <c:pt idx="128">
                <c:v>-1.3474324479222588E-2</c:v>
              </c:pt>
              <c:pt idx="129">
                <c:v>-2.0891827145756992E-3</c:v>
              </c:pt>
              <c:pt idx="130">
                <c:v>-4.3227733020039238E-3</c:v>
              </c:pt>
              <c:pt idx="131">
                <c:v>-8.2386361530240038E-3</c:v>
              </c:pt>
              <c:pt idx="132">
                <c:v>1.803623248935704E-2</c:v>
              </c:pt>
              <c:pt idx="133">
                <c:v>1.9184314378282608E-2</c:v>
              </c:pt>
              <c:pt idx="134">
                <c:v>-1.2753475339355447E-4</c:v>
              </c:pt>
              <c:pt idx="135">
                <c:v>3.7554545903626391E-3</c:v>
              </c:pt>
              <c:pt idx="136">
                <c:v>3.6431174554302004E-2</c:v>
              </c:pt>
              <c:pt idx="137">
                <c:v>3.7749403422439265E-2</c:v>
              </c:pt>
              <c:pt idx="138">
                <c:v>-3.4324742541074649E-2</c:v>
              </c:pt>
              <c:pt idx="139">
                <c:v>-3.7634669997646419E-2</c:v>
              </c:pt>
              <c:pt idx="140">
                <c:v>8.3328554889465778E-3</c:v>
              </c:pt>
              <c:pt idx="141">
                <c:v>-4.309821529986646E-2</c:v>
              </c:pt>
              <c:pt idx="142">
                <c:v>1.5112325128693094E-2</c:v>
              </c:pt>
              <c:pt idx="143">
                <c:v>-2.0376880588695911E-2</c:v>
              </c:pt>
              <c:pt idx="144">
                <c:v>-3.7169506098019944E-2</c:v>
              </c:pt>
              <c:pt idx="145">
                <c:v>-2.9489442897947526E-3</c:v>
              </c:pt>
              <c:pt idx="146">
                <c:v>-3.7793161162095856E-2</c:v>
              </c:pt>
              <c:pt idx="147">
                <c:v>1.014804862581542E-2</c:v>
              </c:pt>
              <c:pt idx="148">
                <c:v>-2.112101346053219E-2</c:v>
              </c:pt>
              <c:pt idx="149">
                <c:v>5.9675914956471843E-3</c:v>
              </c:pt>
              <c:pt idx="150">
                <c:v>-6.4536949642324259E-4</c:v>
              </c:pt>
              <c:pt idx="151">
                <c:v>3.4821674343946896E-2</c:v>
              </c:pt>
              <c:pt idx="152">
                <c:v>-4.5131130239646211E-3</c:v>
              </c:pt>
              <c:pt idx="153">
                <c:v>2.928175742946415E-2</c:v>
              </c:pt>
              <c:pt idx="154">
                <c:v>3.0365420275444421E-3</c:v>
              </c:pt>
              <c:pt idx="155">
                <c:v>-1.370349101477597E-2</c:v>
              </c:pt>
              <c:pt idx="156">
                <c:v>-2.8545654446957336E-2</c:v>
              </c:pt>
              <c:pt idx="157">
                <c:v>-3.2864795176970496E-2</c:v>
              </c:pt>
              <c:pt idx="158">
                <c:v>-2.7166981602767315E-2</c:v>
              </c:pt>
              <c:pt idx="159">
                <c:v>2.0827931631505869E-2</c:v>
              </c:pt>
              <c:pt idx="160">
                <c:v>-1.5171892142915588E-2</c:v>
              </c:pt>
              <c:pt idx="161">
                <c:v>-7.598367904401826E-3</c:v>
              </c:pt>
              <c:pt idx="162">
                <c:v>7.7456665667781976E-2</c:v>
              </c:pt>
              <c:pt idx="163">
                <c:v>-3.035219648030818E-2</c:v>
              </c:pt>
              <c:pt idx="164">
                <c:v>-4.4490674338406144E-2</c:v>
              </c:pt>
              <c:pt idx="165">
                <c:v>-2.7063409971024299E-2</c:v>
              </c:pt>
              <c:pt idx="166">
                <c:v>-2.9551139435654683E-2</c:v>
              </c:pt>
              <c:pt idx="167">
                <c:v>-5.3414097760694723E-2</c:v>
              </c:pt>
              <c:pt idx="168">
                <c:v>2.2311879334854012E-2</c:v>
              </c:pt>
              <c:pt idx="169">
                <c:v>4.6764245700828155E-2</c:v>
              </c:pt>
              <c:pt idx="170">
                <c:v>3.2037603741335019E-2</c:v>
              </c:pt>
              <c:pt idx="171">
                <c:v>-5.7295644221199815E-2</c:v>
              </c:pt>
              <c:pt idx="172">
                <c:v>-4.4734331340170463E-2</c:v>
              </c:pt>
              <c:pt idx="173">
                <c:v>2.7939368689241739E-2</c:v>
              </c:pt>
              <c:pt idx="174">
                <c:v>-5.1122704144899167E-2</c:v>
              </c:pt>
              <c:pt idx="175">
                <c:v>-6.5647878250958414E-2</c:v>
              </c:pt>
              <c:pt idx="176">
                <c:v>-1.8231545615146061E-3</c:v>
              </c:pt>
              <c:pt idx="177">
                <c:v>-4.5724816748906605E-3</c:v>
              </c:pt>
              <c:pt idx="178">
                <c:v>4.0154494064529977E-2</c:v>
              </c:pt>
              <c:pt idx="179">
                <c:v>7.0371393167660834E-2</c:v>
              </c:pt>
              <c:pt idx="180">
                <c:v>6.112173447094893E-2</c:v>
              </c:pt>
              <c:pt idx="181">
                <c:v>-5.3411900791662248E-3</c:v>
              </c:pt>
              <c:pt idx="182">
                <c:v>-3.031600907105414E-3</c:v>
              </c:pt>
              <c:pt idx="183">
                <c:v>-1.6362152545950082E-3</c:v>
              </c:pt>
              <c:pt idx="184">
                <c:v>1.9689475199762718E-2</c:v>
              </c:pt>
              <c:pt idx="185">
                <c:v>1.7507741900005591E-2</c:v>
              </c:pt>
              <c:pt idx="186">
                <c:v>-9.0566656777975041E-3</c:v>
              </c:pt>
              <c:pt idx="187">
                <c:v>7.3571707952213572E-2</c:v>
              </c:pt>
              <c:pt idx="188">
                <c:v>2.6730460485646645E-3</c:v>
              </c:pt>
              <c:pt idx="189">
                <c:v>3.6962078328461878E-2</c:v>
              </c:pt>
              <c:pt idx="190">
                <c:v>-1.8034507501697661E-2</c:v>
              </c:pt>
              <c:pt idx="191">
                <c:v>-1.5176603354518647E-3</c:v>
              </c:pt>
              <c:pt idx="192">
                <c:v>5.6176072873316052E-2</c:v>
              </c:pt>
              <c:pt idx="193">
                <c:v>2.5007748172900079E-2</c:v>
              </c:pt>
              <c:pt idx="194">
                <c:v>-4.5714060003660961E-2</c:v>
              </c:pt>
              <c:pt idx="195">
                <c:v>2.3958483442214629E-3</c:v>
              </c:pt>
              <c:pt idx="196">
                <c:v>-1.939723221318701E-2</c:v>
              </c:pt>
              <c:pt idx="197">
                <c:v>-2.7825868848303514E-3</c:v>
              </c:pt>
              <c:pt idx="198">
                <c:v>1.651370388225093E-2</c:v>
              </c:pt>
              <c:pt idx="199">
                <c:v>-4.4354531823964649E-2</c:v>
              </c:pt>
              <c:pt idx="200">
                <c:v>-4.0065234580771936E-2</c:v>
              </c:pt>
              <c:pt idx="201">
                <c:v>-3.0276254777472644E-2</c:v>
              </c:pt>
              <c:pt idx="202">
                <c:v>5.9097519879132143E-2</c:v>
              </c:pt>
              <c:pt idx="203">
                <c:v>-1.775384409429126E-2</c:v>
              </c:pt>
              <c:pt idx="204">
                <c:v>-1.8721203624574301E-3</c:v>
              </c:pt>
              <c:pt idx="205">
                <c:v>6.7519291129158887E-3</c:v>
              </c:pt>
              <c:pt idx="206">
                <c:v>-1.7840204476714305E-2</c:v>
              </c:pt>
              <c:pt idx="207">
                <c:v>6.6940531245409218E-2</c:v>
              </c:pt>
              <c:pt idx="208">
                <c:v>-1.0689426163285276E-2</c:v>
              </c:pt>
              <c:pt idx="209">
                <c:v>8.6426218736272986E-3</c:v>
              </c:pt>
              <c:pt idx="210">
                <c:v>1.6392699259925259E-2</c:v>
              </c:pt>
              <c:pt idx="211">
                <c:v>2.2146916874170586E-3</c:v>
              </c:pt>
              <c:pt idx="212">
                <c:v>-6.9174847265519368E-2</c:v>
              </c:pt>
              <c:pt idx="213">
                <c:v>-0.11554954038563814</c:v>
              </c:pt>
              <c:pt idx="214">
                <c:v>-4.4605720951055972E-2</c:v>
              </c:pt>
              <c:pt idx="215">
                <c:v>5.0234555369030431E-2</c:v>
              </c:pt>
              <c:pt idx="216">
                <c:v>6.3982075756372936E-2</c:v>
              </c:pt>
              <c:pt idx="217">
                <c:v>3.3432593794300303E-2</c:v>
              </c:pt>
              <c:pt idx="218">
                <c:v>-2.5565911532417829E-2</c:v>
              </c:pt>
              <c:pt idx="219">
                <c:v>-7.4654725378398012E-4</c:v>
              </c:pt>
              <c:pt idx="220">
                <c:v>-6.5584624498306709E-2</c:v>
              </c:pt>
              <c:pt idx="221">
                <c:v>1.2678458259770764E-2</c:v>
              </c:pt>
              <c:pt idx="222">
                <c:v>6.5743503516031865E-2</c:v>
              </c:pt>
              <c:pt idx="223">
                <c:v>6.1894573334541292E-2</c:v>
              </c:pt>
              <c:pt idx="224">
                <c:v>6.9302470660836946E-5</c:v>
              </c:pt>
              <c:pt idx="225">
                <c:v>-1.8182319083190457E-2</c:v>
              </c:pt>
              <c:pt idx="226">
                <c:v>1.5892797841629225E-2</c:v>
              </c:pt>
              <c:pt idx="227">
                <c:v>1.6737656988947691E-2</c:v>
              </c:pt>
              <c:pt idx="228">
                <c:v>-5.4794657646262124E-3</c:v>
              </c:pt>
              <c:pt idx="229">
                <c:v>2.5697200291640243E-2</c:v>
              </c:pt>
              <c:pt idx="230">
                <c:v>-1.7419272795349272E-3</c:v>
              </c:pt>
              <c:pt idx="231">
                <c:v>-6.5931347551160258E-3</c:v>
              </c:pt>
              <c:pt idx="232">
                <c:v>-6.188258450517381E-2</c:v>
              </c:pt>
              <c:pt idx="233">
                <c:v>-3.0179417014855936E-2</c:v>
              </c:pt>
              <c:pt idx="234">
                <c:v>-2.7156420881725651E-2</c:v>
              </c:pt>
              <c:pt idx="235">
                <c:v>-3.8369364626686497E-2</c:v>
              </c:pt>
              <c:pt idx="236">
                <c:v>4.7227354937692922E-2</c:v>
              </c:pt>
              <c:pt idx="237">
                <c:v>1.7409936509603874E-2</c:v>
              </c:pt>
              <c:pt idx="238">
                <c:v>-2.2851715489096591E-2</c:v>
              </c:pt>
              <c:pt idx="239">
                <c:v>5.2050870181358455E-2</c:v>
              </c:pt>
              <c:pt idx="240">
                <c:v>-1.0413747566626164E-2</c:v>
              </c:pt>
              <c:pt idx="241">
                <c:v>-1.1478831943197321E-2</c:v>
              </c:pt>
              <c:pt idx="242">
                <c:v>8.20216974769572E-3</c:v>
              </c:pt>
              <c:pt idx="243">
                <c:v>-9.6003082439679588E-3</c:v>
              </c:pt>
              <c:pt idx="244">
                <c:v>-1.9256384761224155E-2</c:v>
              </c:pt>
              <c:pt idx="245">
                <c:v>1.0380586847255735E-2</c:v>
              </c:pt>
              <c:pt idx="246">
                <c:v>-4.5422469101108476E-3</c:v>
              </c:pt>
              <c:pt idx="247">
                <c:v>5.4534546782775806E-2</c:v>
              </c:pt>
              <c:pt idx="248">
                <c:v>2.0979790469194626E-2</c:v>
              </c:pt>
              <c:pt idx="249">
                <c:v>-1.4007685744789278E-2</c:v>
              </c:pt>
              <c:pt idx="250">
                <c:v>1.7530883752105986E-2</c:v>
              </c:pt>
              <c:pt idx="251">
                <c:v>-1.4937575832977501E-2</c:v>
              </c:pt>
              <c:pt idx="252">
                <c:v>-1.6657640953025243E-2</c:v>
              </c:pt>
              <c:pt idx="253">
                <c:v>-4.3717641938343377E-2</c:v>
              </c:pt>
              <c:pt idx="254">
                <c:v>3.082348048532868E-2</c:v>
              </c:pt>
              <c:pt idx="255">
                <c:v>-3.0005910110158851E-2</c:v>
              </c:pt>
              <c:pt idx="256">
                <c:v>-3.2391190053812302E-2</c:v>
              </c:pt>
              <c:pt idx="257">
                <c:v>8.3795919539819685E-2</c:v>
              </c:pt>
              <c:pt idx="258">
                <c:v>5.4252918843742393E-2</c:v>
              </c:pt>
              <c:pt idx="259">
                <c:v>2.1361126999368096E-2</c:v>
              </c:pt>
              <c:pt idx="260">
                <c:v>-6.0763674865397022E-2</c:v>
              </c:pt>
              <c:pt idx="261">
                <c:v>5.2682955533922993E-2</c:v>
              </c:pt>
              <c:pt idx="262">
                <c:v>6.881695451930625E-2</c:v>
              </c:pt>
              <c:pt idx="263">
                <c:v>-2.7467394700610548E-2</c:v>
              </c:pt>
              <c:pt idx="264">
                <c:v>-3.2483962430054802E-2</c:v>
              </c:pt>
              <c:pt idx="265">
                <c:v>-5.4413875368535258E-3</c:v>
              </c:pt>
              <c:pt idx="266">
                <c:v>-7.0252068962031622E-2</c:v>
              </c:pt>
              <c:pt idx="267">
                <c:v>-4.1762728361974588E-2</c:v>
              </c:pt>
              <c:pt idx="268">
                <c:v>-8.2693914825071602E-3</c:v>
              </c:pt>
              <c:pt idx="269">
                <c:v>6.5011051826113331E-2</c:v>
              </c:pt>
              <c:pt idx="270">
                <c:v>2.7815727684456171E-2</c:v>
              </c:pt>
              <c:pt idx="271">
                <c:v>8.7454307810297394E-3</c:v>
              </c:pt>
              <c:pt idx="272">
                <c:v>3.0280356930616037E-2</c:v>
              </c:pt>
              <c:pt idx="273">
                <c:v>-2.5374944485090367E-3</c:v>
              </c:pt>
              <c:pt idx="274">
                <c:v>1.3073773684877388E-2</c:v>
              </c:pt>
              <c:pt idx="275">
                <c:v>-1.6467146818408551E-2</c:v>
              </c:pt>
              <c:pt idx="276">
                <c:v>-2.7704071494728311E-2</c:v>
              </c:pt>
              <c:pt idx="277">
                <c:v>-6.8129189268300472E-2</c:v>
              </c:pt>
              <c:pt idx="278">
                <c:v>2.4166065847183837E-2</c:v>
              </c:pt>
              <c:pt idx="279">
                <c:v>2.0848566121543399E-2</c:v>
              </c:pt>
              <c:pt idx="280">
                <c:v>1.1963909580063437E-2</c:v>
              </c:pt>
              <c:pt idx="281">
                <c:v>-1.3478122822787597E-2</c:v>
              </c:pt>
              <c:pt idx="282">
                <c:v>-5.8720074772224962E-3</c:v>
              </c:pt>
              <c:pt idx="283">
                <c:v>-2.9837304861501934E-3</c:v>
              </c:pt>
              <c:pt idx="284">
                <c:v>-2.086957279198387E-3</c:v>
              </c:pt>
              <c:pt idx="285">
                <c:v>-5.1366600109094662E-2</c:v>
              </c:pt>
              <c:pt idx="286">
                <c:v>4.3676943203676544E-2</c:v>
              </c:pt>
              <c:pt idx="287">
                <c:v>-8.1736644459970975E-3</c:v>
              </c:pt>
              <c:pt idx="288">
                <c:v>2.4185144688908089E-2</c:v>
              </c:pt>
              <c:pt idx="289">
                <c:v>-3.1641771220935588E-2</c:v>
              </c:pt>
              <c:pt idx="290">
                <c:v>4.3996080721870001E-2</c:v>
              </c:pt>
              <c:pt idx="291">
                <c:v>-2.6262739547066261E-2</c:v>
              </c:pt>
              <c:pt idx="292">
                <c:v>-2.8050509276091873E-3</c:v>
              </c:pt>
              <c:pt idx="293">
                <c:v>-2.0575397716455335E-2</c:v>
              </c:pt>
              <c:pt idx="294">
                <c:v>-4.1344831295058171E-2</c:v>
              </c:pt>
              <c:pt idx="295">
                <c:v>-1.7712918348542495E-2</c:v>
              </c:pt>
              <c:pt idx="296">
                <c:v>8.9486132280469199E-2</c:v>
              </c:pt>
              <c:pt idx="297">
                <c:v>-1.9733093520120093E-2</c:v>
              </c:pt>
              <c:pt idx="298">
                <c:v>-1.471770511343351E-2</c:v>
              </c:pt>
              <c:pt idx="299">
                <c:v>-2.322722645069053E-2</c:v>
              </c:pt>
              <c:pt idx="300">
                <c:v>1.4625489218979659E-2</c:v>
              </c:pt>
              <c:pt idx="301">
                <c:v>-1.2785562296971698E-2</c:v>
              </c:pt>
              <c:pt idx="302">
                <c:v>8.4895168811548238E-2</c:v>
              </c:pt>
              <c:pt idx="303">
                <c:v>-5.1275519611734488E-2</c:v>
              </c:pt>
              <c:pt idx="304">
                <c:v>-2.1197129201256715E-2</c:v>
              </c:pt>
              <c:pt idx="305">
                <c:v>-2.8731258040481045E-2</c:v>
              </c:pt>
              <c:pt idx="306">
                <c:v>-1.1652076955719792E-2</c:v>
              </c:pt>
              <c:pt idx="307">
                <c:v>1.6721418361951734E-2</c:v>
              </c:pt>
              <c:pt idx="308">
                <c:v>1.1900942471865683E-2</c:v>
              </c:pt>
              <c:pt idx="309">
                <c:v>-1.1028196537337109E-3</c:v>
              </c:pt>
              <c:pt idx="310">
                <c:v>-8.3100194445626663E-2</c:v>
              </c:pt>
              <c:pt idx="311">
                <c:v>5.671422603004217E-2</c:v>
              </c:pt>
              <c:pt idx="312">
                <c:v>3.1229303633781846E-2</c:v>
              </c:pt>
              <c:pt idx="313">
                <c:v>-1.6013329670528265E-2</c:v>
              </c:pt>
              <c:pt idx="314">
                <c:v>-2.355883615741039E-2</c:v>
              </c:pt>
              <c:pt idx="315">
                <c:v>3.9498956706049526E-2</c:v>
              </c:pt>
              <c:pt idx="316">
                <c:v>1.5113271750972324E-2</c:v>
              </c:pt>
              <c:pt idx="317">
                <c:v>5.260490230397874E-2</c:v>
              </c:pt>
              <c:pt idx="318">
                <c:v>-1.2807446289926361E-2</c:v>
              </c:pt>
              <c:pt idx="319">
                <c:v>4.3064799796485254E-2</c:v>
              </c:pt>
              <c:pt idx="320">
                <c:v>-3.1078708788874643E-2</c:v>
              </c:pt>
              <c:pt idx="321">
                <c:v>7.911649507340357E-3</c:v>
              </c:pt>
              <c:pt idx="322">
                <c:v>-1.0242493093617355E-2</c:v>
              </c:pt>
              <c:pt idx="323">
                <c:v>1.5594990712597401E-2</c:v>
              </c:pt>
              <c:pt idx="324">
                <c:v>8.5501126158771257E-2</c:v>
              </c:pt>
              <c:pt idx="325">
                <c:v>4.4111862325585172E-2</c:v>
              </c:pt>
              <c:pt idx="326">
                <c:v>-5.6156817134422887E-2</c:v>
              </c:pt>
              <c:pt idx="327">
                <c:v>3.6350002421610128E-3</c:v>
              </c:pt>
              <c:pt idx="328">
                <c:v>-8.5846190356915208E-2</c:v>
              </c:pt>
              <c:pt idx="329">
                <c:v>2.1445288776551052E-2</c:v>
              </c:pt>
              <c:pt idx="330">
                <c:v>-4.4127313184366024E-2</c:v>
              </c:pt>
              <c:pt idx="331">
                <c:v>-6.7868023315433845E-3</c:v>
              </c:pt>
              <c:pt idx="332">
                <c:v>-2.2147412911777131E-2</c:v>
              </c:pt>
              <c:pt idx="333">
                <c:v>1.3757924528750465E-2</c:v>
              </c:pt>
              <c:pt idx="334">
                <c:v>-8.531868320432956E-3</c:v>
              </c:pt>
              <c:pt idx="335">
                <c:v>1.5696350254623681E-3</c:v>
              </c:pt>
              <c:pt idx="336">
                <c:v>4.9377294493591961E-2</c:v>
              </c:pt>
              <c:pt idx="337">
                <c:v>-4.7027451848607349E-2</c:v>
              </c:pt>
              <c:pt idx="338">
                <c:v>-2.375066660263947E-2</c:v>
              </c:pt>
              <c:pt idx="339">
                <c:v>-1.3196672454169445E-2</c:v>
              </c:pt>
              <c:pt idx="340">
                <c:v>1.7049401386591612E-2</c:v>
              </c:pt>
              <c:pt idx="341">
                <c:v>-7.5010365178966865E-3</c:v>
              </c:pt>
              <c:pt idx="342">
                <c:v>-4.3956114730390183E-3</c:v>
              </c:pt>
              <c:pt idx="343">
                <c:v>-4.7838177707371088E-3</c:v>
              </c:pt>
              <c:pt idx="344">
                <c:v>2.1818516649784847E-2</c:v>
              </c:pt>
              <c:pt idx="345">
                <c:v>-1.5054282344436842E-2</c:v>
              </c:pt>
              <c:pt idx="346">
                <c:v>1.6839334798817163E-3</c:v>
              </c:pt>
              <c:pt idx="347">
                <c:v>-1.3254980516194337E-2</c:v>
              </c:pt>
              <c:pt idx="348">
                <c:v>8.8561464437102444E-3</c:v>
              </c:pt>
              <c:pt idx="349">
                <c:v>7.344840579914802E-4</c:v>
              </c:pt>
              <c:pt idx="350">
                <c:v>-9.1459554776989194E-3</c:v>
              </c:pt>
              <c:pt idx="351">
                <c:v>2.9634020071700462E-4</c:v>
              </c:pt>
              <c:pt idx="352">
                <c:v>3.5653103233006078E-2</c:v>
              </c:pt>
              <c:pt idx="353">
                <c:v>5.5473252396995854E-2</c:v>
              </c:pt>
              <c:pt idx="354">
                <c:v>-6.2406931615610617E-3</c:v>
              </c:pt>
              <c:pt idx="355">
                <c:v>2.9170271556608895E-2</c:v>
              </c:pt>
              <c:pt idx="356">
                <c:v>6.8497929682385106E-3</c:v>
              </c:pt>
              <c:pt idx="357">
                <c:v>4.1920543475697514E-3</c:v>
              </c:pt>
              <c:pt idx="358">
                <c:v>2.0764677626297967E-2</c:v>
              </c:pt>
              <c:pt idx="359">
                <c:v>-4.6855417281505218E-2</c:v>
              </c:pt>
              <c:pt idx="360">
                <c:v>3.6235848454045261E-2</c:v>
              </c:pt>
              <c:pt idx="361">
                <c:v>-2.9159262520552787E-3</c:v>
              </c:pt>
              <c:pt idx="362">
                <c:v>2.4676784922023742E-2</c:v>
              </c:pt>
              <c:pt idx="363">
                <c:v>-5.3645235822511239E-2</c:v>
              </c:pt>
              <c:pt idx="364">
                <c:v>2.8903555868178721E-2</c:v>
              </c:pt>
              <c:pt idx="365">
                <c:v>-3.1244302631642462E-2</c:v>
              </c:pt>
              <c:pt idx="366">
                <c:v>-6.1085055888318252E-2</c:v>
              </c:pt>
              <c:pt idx="367">
                <c:v>-1.7084616252009077E-2</c:v>
              </c:pt>
              <c:pt idx="368">
                <c:v>-9.9684312197014791E-3</c:v>
              </c:pt>
              <c:pt idx="369">
                <c:v>-1.4362242823883875E-2</c:v>
              </c:pt>
              <c:pt idx="370">
                <c:v>-4.5686676368169366E-2</c:v>
              </c:pt>
              <c:pt idx="371">
                <c:v>1.2416577724367883E-3</c:v>
              </c:pt>
              <c:pt idx="372">
                <c:v>8.5718120121871522E-3</c:v>
              </c:pt>
              <c:pt idx="373">
                <c:v>-1.6670283309863976E-2</c:v>
              </c:pt>
              <c:pt idx="374">
                <c:v>6.3907940993308543E-3</c:v>
              </c:pt>
              <c:pt idx="375">
                <c:v>-4.6675403716939456E-2</c:v>
              </c:pt>
              <c:pt idx="376">
                <c:v>1.2202564052286036E-3</c:v>
              </c:pt>
              <c:pt idx="377">
                <c:v>0.10597008592967327</c:v>
              </c:pt>
              <c:pt idx="378">
                <c:v>-1.7259611219033744E-2</c:v>
              </c:pt>
              <c:pt idx="379">
                <c:v>-1.4312184656779969E-2</c:v>
              </c:pt>
              <c:pt idx="380">
                <c:v>-6.4769994466335135E-2</c:v>
              </c:pt>
              <c:pt idx="381">
                <c:v>-1.6153604222446383E-2</c:v>
              </c:pt>
              <c:pt idx="382">
                <c:v>-2.0753979852216276E-2</c:v>
              </c:pt>
              <c:pt idx="383">
                <c:v>6.7446860454305479E-3</c:v>
              </c:pt>
              <c:pt idx="384">
                <c:v>-3.788716289279126E-2</c:v>
              </c:pt>
              <c:pt idx="385">
                <c:v>2.6200886323335837E-2</c:v>
              </c:pt>
              <c:pt idx="386">
                <c:v>-5.1349075326054816E-3</c:v>
              </c:pt>
              <c:pt idx="387">
                <c:v>3.7355786543768588E-2</c:v>
              </c:pt>
              <c:pt idx="388">
                <c:v>1.6129381929884445E-2</c:v>
              </c:pt>
              <c:pt idx="389">
                <c:v>-4.9610500553335157E-2</c:v>
              </c:pt>
              <c:pt idx="390">
                <c:v>-1.7384368270943362E-2</c:v>
              </c:pt>
              <c:pt idx="391">
                <c:v>2.1579005293795639E-2</c:v>
              </c:pt>
              <c:pt idx="392">
                <c:v>-2.1322408619591116E-2</c:v>
              </c:pt>
              <c:pt idx="393">
                <c:v>-7.9852740458630223E-3</c:v>
              </c:pt>
              <c:pt idx="394">
                <c:v>1.5822438275775674E-2</c:v>
              </c:pt>
              <c:pt idx="395">
                <c:v>-3.8257219881439042E-3</c:v>
              </c:pt>
              <c:pt idx="396">
                <c:v>2.4734162398209136E-2</c:v>
              </c:pt>
              <c:pt idx="397">
                <c:v>1.7789960192576615E-2</c:v>
              </c:pt>
              <c:pt idx="398">
                <c:v>-4.4999053228522712E-3</c:v>
              </c:pt>
              <c:pt idx="399">
                <c:v>2.0479220755653671E-3</c:v>
              </c:pt>
              <c:pt idx="400">
                <c:v>1.0339164842156912E-2</c:v>
              </c:pt>
              <c:pt idx="401">
                <c:v>2.7085904626098944E-2</c:v>
              </c:pt>
              <c:pt idx="402">
                <c:v>-1.2620288786573397E-3</c:v>
              </c:pt>
              <c:pt idx="403">
                <c:v>-6.0164842664969242E-3</c:v>
              </c:pt>
              <c:pt idx="404">
                <c:v>-3.17662010295372E-4</c:v>
              </c:pt>
              <c:pt idx="405">
                <c:v>5.1094704375975297E-2</c:v>
              </c:pt>
              <c:pt idx="406">
                <c:v>-2.174413344160353E-2</c:v>
              </c:pt>
              <c:pt idx="407">
                <c:v>2.9787173004340417E-2</c:v>
              </c:pt>
              <c:pt idx="408">
                <c:v>-4.1261921327384599E-3</c:v>
              </c:pt>
              <c:pt idx="409">
                <c:v>-3.1624151045130944E-3</c:v>
              </c:pt>
              <c:pt idx="410">
                <c:v>2.1634562567993676E-2</c:v>
              </c:pt>
              <c:pt idx="411">
                <c:v>-2.2992950823055303E-2</c:v>
              </c:pt>
              <c:pt idx="412">
                <c:v>-1.4605462733952024E-2</c:v>
              </c:pt>
              <c:pt idx="413">
                <c:v>4.9483228086721454E-2</c:v>
              </c:pt>
              <c:pt idx="414">
                <c:v>4.8887397870709393E-2</c:v>
              </c:pt>
              <c:pt idx="415">
                <c:v>3.5074556054511596E-2</c:v>
              </c:pt>
              <c:pt idx="416">
                <c:v>-1.3094139570195118E-2</c:v>
              </c:pt>
              <c:pt idx="417">
                <c:v>-2.1910969628494925E-2</c:v>
              </c:pt>
              <c:pt idx="418">
                <c:v>-6.03989528371498E-2</c:v>
              </c:pt>
              <c:pt idx="419">
                <c:v>1.100443941882645E-2</c:v>
              </c:pt>
              <c:pt idx="420">
                <c:v>6.298233498480954E-2</c:v>
              </c:pt>
              <c:pt idx="421">
                <c:v>-5.2025508031863232E-2</c:v>
              </c:pt>
              <c:pt idx="422">
                <c:v>8.9087448891094212E-3</c:v>
              </c:pt>
              <c:pt idx="423">
                <c:v>8.4755323784353465E-3</c:v>
              </c:pt>
              <c:pt idx="424">
                <c:v>7.0671672230924187E-3</c:v>
              </c:pt>
              <c:pt idx="425">
                <c:v>2.3212474812730477E-3</c:v>
              </c:pt>
              <c:pt idx="426">
                <c:v>-5.8485879992415946E-3</c:v>
              </c:pt>
              <c:pt idx="427">
                <c:v>7.6035286061904017E-3</c:v>
              </c:pt>
              <c:pt idx="428">
                <c:v>1.2683980769243597E-2</c:v>
              </c:pt>
              <c:pt idx="429">
                <c:v>-1.3851374771167713E-4</c:v>
              </c:pt>
              <c:pt idx="430">
                <c:v>-4.512173147873888E-3</c:v>
              </c:pt>
              <c:pt idx="431">
                <c:v>4.7354566069309101E-2</c:v>
              </c:pt>
              <c:pt idx="432">
                <c:v>-3.4084622227005923E-2</c:v>
              </c:pt>
              <c:pt idx="433">
                <c:v>-3.8522438778505474E-3</c:v>
              </c:pt>
              <c:pt idx="434">
                <c:v>-7.5409399515926623E-3</c:v>
              </c:pt>
              <c:pt idx="435">
                <c:v>5.5540129169973085E-4</c:v>
              </c:pt>
              <c:pt idx="436">
                <c:v>-4.5073453938460517E-2</c:v>
              </c:pt>
              <c:pt idx="437">
                <c:v>-7.0676821581390215E-3</c:v>
              </c:pt>
              <c:pt idx="438">
                <c:v>3.0603245078038022E-2</c:v>
              </c:pt>
              <c:pt idx="439">
                <c:v>2.7627032445530553E-2</c:v>
              </c:pt>
              <c:pt idx="440">
                <c:v>1.3089999471101343E-2</c:v>
              </c:pt>
              <c:pt idx="441">
                <c:v>-7.344303151574838E-2</c:v>
              </c:pt>
              <c:pt idx="442">
                <c:v>1.1076408513440938E-2</c:v>
              </c:pt>
              <c:pt idx="443">
                <c:v>3.138855302943977E-2</c:v>
              </c:pt>
              <c:pt idx="444">
                <c:v>1.6783708158713218E-2</c:v>
              </c:pt>
              <c:pt idx="445">
                <c:v>-2.6522670102477441E-2</c:v>
              </c:pt>
              <c:pt idx="446">
                <c:v>1.8200846764984568E-2</c:v>
              </c:pt>
              <c:pt idx="447">
                <c:v>4.3270248580894233E-2</c:v>
              </c:pt>
              <c:pt idx="448">
                <c:v>-7.6987827960257604E-3</c:v>
              </c:pt>
              <c:pt idx="449">
                <c:v>2.226375394398783E-2</c:v>
              </c:pt>
              <c:pt idx="450">
                <c:v>4.1770607868560461E-2</c:v>
              </c:pt>
              <c:pt idx="451">
                <c:v>2.4717211626090752E-2</c:v>
              </c:pt>
              <c:pt idx="452">
                <c:v>4.7380600885940538E-2</c:v>
              </c:pt>
              <c:pt idx="453">
                <c:v>-2.0741484306816105E-2</c:v>
              </c:pt>
              <c:pt idx="454">
                <c:v>-3.4603842411588204E-2</c:v>
              </c:pt>
              <c:pt idx="455">
                <c:v>-5.6225373957700775E-2</c:v>
              </c:pt>
              <c:pt idx="456">
                <c:v>7.9031141893741719E-3</c:v>
              </c:pt>
              <c:pt idx="457">
                <c:v>-3.3887292122356527E-3</c:v>
              </c:pt>
              <c:pt idx="458">
                <c:v>-1.9585441551139837E-4</c:v>
              </c:pt>
              <c:pt idx="459">
                <c:v>-8.9851399703260171E-3</c:v>
              </c:pt>
              <c:pt idx="460">
                <c:v>6.0706000290323914E-2</c:v>
              </c:pt>
              <c:pt idx="461">
                <c:v>1.0546213877670851E-2</c:v>
              </c:pt>
              <c:pt idx="462">
                <c:v>-4.7747762873215471E-2</c:v>
              </c:pt>
              <c:pt idx="463">
                <c:v>-2.792821474029239E-2</c:v>
              </c:pt>
              <c:pt idx="464">
                <c:v>1.6147380709143455E-2</c:v>
              </c:pt>
              <c:pt idx="465">
                <c:v>3.5625549825703651E-2</c:v>
              </c:pt>
              <c:pt idx="466">
                <c:v>1.1557211256361555E-2</c:v>
              </c:pt>
              <c:pt idx="467">
                <c:v>-1.1243091574180575E-2</c:v>
              </c:pt>
              <c:pt idx="468">
                <c:v>2.2484022735548947E-2</c:v>
              </c:pt>
              <c:pt idx="469">
                <c:v>3.12739791921679E-3</c:v>
              </c:pt>
              <c:pt idx="470">
                <c:v>-2.1849660732874199E-2</c:v>
              </c:pt>
              <c:pt idx="471">
                <c:v>-4.7672904239099978E-3</c:v>
              </c:pt>
              <c:pt idx="472">
                <c:v>-2.8055908008188801E-2</c:v>
              </c:pt>
              <c:pt idx="473">
                <c:v>1.3297128635049837E-2</c:v>
              </c:pt>
              <c:pt idx="474">
                <c:v>-3.1174553933397853E-2</c:v>
              </c:pt>
              <c:pt idx="475">
                <c:v>1.7359960862481039E-2</c:v>
              </c:pt>
              <c:pt idx="476">
                <c:v>-1.4795772600608714E-2</c:v>
              </c:pt>
              <c:pt idx="477">
                <c:v>-1.7754689637458299E-2</c:v>
              </c:pt>
              <c:pt idx="478">
                <c:v>5.835340097460584E-2</c:v>
              </c:pt>
              <c:pt idx="479">
                <c:v>3.2733253449697131E-3</c:v>
              </c:pt>
              <c:pt idx="480">
                <c:v>2.1450043700415478E-2</c:v>
              </c:pt>
              <c:pt idx="481">
                <c:v>-9.7043132616692063E-3</c:v>
              </c:pt>
              <c:pt idx="482">
                <c:v>3.2449151697585776E-2</c:v>
              </c:pt>
              <c:pt idx="483">
                <c:v>-1.6367969687063777E-2</c:v>
              </c:pt>
              <c:pt idx="484">
                <c:v>0.19526636108016948</c:v>
              </c:pt>
              <c:pt idx="485">
                <c:v>2.781606740770215E-2</c:v>
              </c:pt>
              <c:pt idx="486">
                <c:v>5.053506079082748E-2</c:v>
              </c:pt>
              <c:pt idx="487">
                <c:v>6.9147826163018955E-2</c:v>
              </c:pt>
              <c:pt idx="488">
                <c:v>4.3722067009177579E-3</c:v>
              </c:pt>
              <c:pt idx="489">
                <c:v>-1.0508129692364143E-2</c:v>
              </c:pt>
              <c:pt idx="490">
                <c:v>1.6193634088899955E-2</c:v>
              </c:pt>
              <c:pt idx="491">
                <c:v>7.4706022527387006E-2</c:v>
              </c:pt>
              <c:pt idx="492">
                <c:v>-2.1717648826968805E-2</c:v>
              </c:pt>
              <c:pt idx="493">
                <c:v>-0.12801853955040965</c:v>
              </c:pt>
              <c:pt idx="494">
                <c:v>8.1025130920653332E-2</c:v>
              </c:pt>
              <c:pt idx="495">
                <c:v>-2.7352724421578323E-2</c:v>
              </c:pt>
              <c:pt idx="496">
                <c:v>8.9545665718500089E-3</c:v>
              </c:pt>
              <c:pt idx="497">
                <c:v>-2.3094698771249256E-2</c:v>
              </c:pt>
              <c:pt idx="498">
                <c:v>2.0438539059339789E-2</c:v>
              </c:pt>
              <c:pt idx="499">
                <c:v>1.2134493422750303E-2</c:v>
              </c:pt>
              <c:pt idx="500">
                <c:v>-1.206844679042085E-3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5B-478C-A674-CA6A2EC1E86B}"/>
            </c:ext>
          </c:extLst>
        </c:ser>
        <c:ser>
          <c:idx val="1"/>
          <c:order val="1"/>
          <c:tx>
            <c:v>Экстремальные точки</c:v>
          </c:tx>
          <c:spPr>
            <a:ln w="3810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50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-0.11171296534095898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-9.2373320131015291E-2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8.8834079196234761E-2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-9.071294553959941E-2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-9.2606257471923747E-2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0.10830779757233966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9.8650538996624348E-2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-0.12408369370558159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-0.11554954038563814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8.9486132280469199E-2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-8.5846190356915208E-2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0.10597008592967327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0.19526636108016948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-0.12801853955040965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F5B-478C-A674-CA6A2EC1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09152"/>
        <c:axId val="471409936"/>
      </c:lineChart>
      <c:catAx>
        <c:axId val="4714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409936"/>
        <c:crosses val="autoZero"/>
        <c:auto val="1"/>
        <c:lblAlgn val="ctr"/>
        <c:lblOffset val="100"/>
        <c:noMultiLvlLbl val="1"/>
      </c:catAx>
      <c:valAx>
        <c:axId val="4714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4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11111111111112E-2"/>
          <c:y val="5.7142857142857141E-2"/>
          <c:w val="0.92013888888888884"/>
          <c:h val="0.91111111111111109"/>
        </c:manualLayout>
      </c:layout>
      <c:barChart>
        <c:barDir val="col"/>
        <c:grouping val="clustered"/>
        <c:varyColors val="0"/>
        <c:ser>
          <c:idx val="0"/>
          <c:order val="0"/>
          <c:tx>
            <c:v>Частота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-0.6694067398645942</c:v>
              </c:pt>
              <c:pt idx="1">
                <c:v>-0.10682211125701979</c:v>
              </c:pt>
              <c:pt idx="2">
                <c:v>0.45576251735055462</c:v>
              </c:pt>
              <c:pt idx="3">
                <c:v>1.018347145958129</c:v>
              </c:pt>
              <c:pt idx="4">
                <c:v>1.5809317745657034</c:v>
              </c:pt>
              <c:pt idx="5">
                <c:v>2.1435164031732779</c:v>
              </c:pt>
              <c:pt idx="6">
                <c:v>2.706101031780852</c:v>
              </c:pt>
              <c:pt idx="7">
                <c:v>3.2686856603884262</c:v>
              </c:pt>
              <c:pt idx="8">
                <c:v>3.8312702889960004</c:v>
              </c:pt>
            </c:numLit>
          </c:cat>
          <c:val>
            <c:numLit>
              <c:formatCode>General</c:formatCode>
              <c:ptCount val="9"/>
              <c:pt idx="0">
                <c:v>120</c:v>
              </c:pt>
              <c:pt idx="1">
                <c:v>134</c:v>
              </c:pt>
              <c:pt idx="2">
                <c:v>40</c:v>
              </c:pt>
              <c:pt idx="3">
                <c:v>76</c:v>
              </c:pt>
              <c:pt idx="4">
                <c:v>34</c:v>
              </c:pt>
              <c:pt idx="5">
                <c:v>9</c:v>
              </c:pt>
              <c:pt idx="6">
                <c:v>5</c:v>
              </c:pt>
              <c:pt idx="7">
                <c:v>10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30F3-48E8-B043-9AB6147E1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-100"/>
        <c:axId val="1041442704"/>
        <c:axId val="1041438128"/>
      </c:barChart>
      <c:catAx>
        <c:axId val="1041442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1438128"/>
        <c:crosses val="autoZero"/>
        <c:auto val="1"/>
        <c:lblAlgn val="ctr"/>
        <c:lblOffset val="100"/>
        <c:noMultiLvlLbl val="0"/>
      </c:catAx>
      <c:valAx>
        <c:axId val="1041438128"/>
        <c:scaling>
          <c:orientation val="minMax"/>
        </c:scaling>
        <c:delete val="1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144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'5'!$J$7:$J$16</c:f>
              <c:numCache>
                <c:formatCode>General</c:formatCode>
                <c:ptCount val="10"/>
                <c:pt idx="0">
                  <c:v>73</c:v>
                </c:pt>
                <c:pt idx="1">
                  <c:v>175</c:v>
                </c:pt>
                <c:pt idx="2">
                  <c:v>80</c:v>
                </c:pt>
                <c:pt idx="3">
                  <c:v>17</c:v>
                </c:pt>
                <c:pt idx="4">
                  <c:v>37</c:v>
                </c:pt>
                <c:pt idx="5">
                  <c:v>27</c:v>
                </c:pt>
                <c:pt idx="6">
                  <c:v>33</c:v>
                </c:pt>
                <c:pt idx="7">
                  <c:v>34</c:v>
                </c:pt>
                <c:pt idx="8">
                  <c:v>16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5BA-94DE-4CECF5DC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4027080"/>
        <c:axId val="614026096"/>
        <c:axId val="219635040"/>
      </c:bar3DChart>
      <c:catAx>
        <c:axId val="61402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026096"/>
        <c:crosses val="autoZero"/>
        <c:auto val="1"/>
        <c:lblAlgn val="ctr"/>
        <c:lblOffset val="100"/>
        <c:noMultiLvlLbl val="0"/>
      </c:catAx>
      <c:valAx>
        <c:axId val="6140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027080"/>
        <c:crosses val="autoZero"/>
        <c:crossBetween val="between"/>
      </c:valAx>
      <c:serAx>
        <c:axId val="21963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0260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058528780159165"/>
          <c:y val="0.19909219858156027"/>
          <c:w val="0.86732915070108219"/>
          <c:h val="0.65793890657284859"/>
        </c:manualLayout>
      </c:layout>
      <c:lineChart>
        <c:grouping val="standard"/>
        <c:varyColors val="0"/>
        <c:ser>
          <c:idx val="0"/>
          <c:order val="0"/>
          <c:tx>
            <c:v>Значение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-1.0205642150233685</c:v>
              </c:pt>
              <c:pt idx="1">
                <c:v>-0.388114425560807</c:v>
              </c:pt>
              <c:pt idx="2">
                <c:v>0.17447020304676741</c:v>
              </c:pt>
              <c:pt idx="3">
                <c:v>0.73705483165434182</c:v>
              </c:pt>
              <c:pt idx="4">
                <c:v>1.2996394602619161</c:v>
              </c:pt>
              <c:pt idx="5">
                <c:v>1.8622240888694908</c:v>
              </c:pt>
              <c:pt idx="6">
                <c:v>2.4248087174770649</c:v>
              </c:pt>
              <c:pt idx="7">
                <c:v>2.9873933460846391</c:v>
              </c:pt>
              <c:pt idx="8">
                <c:v>3.5499779746922133</c:v>
              </c:pt>
            </c:numLit>
          </c:cat>
          <c:val>
            <c:numLit>
              <c:formatCode>General</c:formatCode>
              <c:ptCount val="9"/>
              <c:pt idx="0">
                <c:v>0.27906976744186046</c:v>
              </c:pt>
              <c:pt idx="1">
                <c:v>0.3116279069767442</c:v>
              </c:pt>
              <c:pt idx="2">
                <c:v>9.3023255813953487E-2</c:v>
              </c:pt>
              <c:pt idx="3">
                <c:v>0.17674418604651163</c:v>
              </c:pt>
              <c:pt idx="4">
                <c:v>7.9069767441860464E-2</c:v>
              </c:pt>
              <c:pt idx="5">
                <c:v>2.0930232558139535E-2</c:v>
              </c:pt>
              <c:pt idx="6">
                <c:v>1.1627906976744186E-2</c:v>
              </c:pt>
              <c:pt idx="7">
                <c:v>2.3255813953488372E-2</c:v>
              </c:pt>
              <c:pt idx="8">
                <c:v>4.6511627906976744E-3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BF-47B3-B090-F31136480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929456"/>
        <c:axId val="349919056"/>
      </c:lineChart>
      <c:catAx>
        <c:axId val="34992945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919056"/>
        <c:crosses val="autoZero"/>
        <c:auto val="1"/>
        <c:lblAlgn val="ctr"/>
        <c:lblOffset val="100"/>
        <c:noMultiLvlLbl val="0"/>
      </c:catAx>
      <c:valAx>
        <c:axId val="349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92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-1.2319913684721686</c:v>
              </c:pt>
              <c:pt idx="1">
                <c:v>-0.6694067398645942</c:v>
              </c:pt>
              <c:pt idx="2">
                <c:v>-0.10682211125701979</c:v>
              </c:pt>
              <c:pt idx="3">
                <c:v>0.45576251735055462</c:v>
              </c:pt>
              <c:pt idx="4">
                <c:v>1.018347145958129</c:v>
              </c:pt>
              <c:pt idx="5">
                <c:v>1.5809317745657034</c:v>
              </c:pt>
              <c:pt idx="6">
                <c:v>2.1435164031732779</c:v>
              </c:pt>
              <c:pt idx="7">
                <c:v>2.706101031780852</c:v>
              </c:pt>
              <c:pt idx="8">
                <c:v>3.2686856603884262</c:v>
              </c:pt>
              <c:pt idx="9">
                <c:v>3.8312702889960004</c:v>
              </c:pt>
            </c:num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0.27906976744186046</c:v>
              </c:pt>
              <c:pt idx="2">
                <c:v>0.59069767441860466</c:v>
              </c:pt>
              <c:pt idx="3">
                <c:v>0.6837209302325582</c:v>
              </c:pt>
              <c:pt idx="4">
                <c:v>0.86046511627906985</c:v>
              </c:pt>
              <c:pt idx="5">
                <c:v>0.9395348837209303</c:v>
              </c:pt>
              <c:pt idx="6">
                <c:v>0.96046511627906983</c:v>
              </c:pt>
              <c:pt idx="7">
                <c:v>0.97209302325581404</c:v>
              </c:pt>
              <c:pt idx="8">
                <c:v>0.99534883720930245</c:v>
              </c:pt>
              <c:pt idx="9">
                <c:v>1.0000000000000002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A50-4173-8F5C-A28F54FFD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45808"/>
        <c:axId val="85848304"/>
      </c:lineChart>
      <c:catAx>
        <c:axId val="858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48304"/>
        <c:crosses val="autoZero"/>
        <c:auto val="1"/>
        <c:lblAlgn val="ctr"/>
        <c:lblOffset val="100"/>
        <c:noMultiLvlLbl val="0"/>
      </c:catAx>
      <c:valAx>
        <c:axId val="85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84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ПО КАРМАНАМ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val>
            <c:numRef>
              <c:f>('Занятие 2'!$P$11,'Занятие 2'!$P$13)</c:f>
              <c:numCache>
                <c:formatCode>General</c:formatCode>
                <c:ptCount val="2"/>
                <c:pt idx="0">
                  <c:v>49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3-4E5E-A2DF-33306DE2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86812392"/>
        <c:axId val="286812784"/>
      </c:barChart>
      <c:catAx>
        <c:axId val="28681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812784"/>
        <c:crosses val="autoZero"/>
        <c:auto val="1"/>
        <c:lblAlgn val="ctr"/>
        <c:lblOffset val="100"/>
        <c:noMultiLvlLbl val="0"/>
      </c:catAx>
      <c:valAx>
        <c:axId val="28681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81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'Занятие 2'!$V$3:$V$13</c:f>
              <c:strCache>
                <c:ptCount val="11"/>
                <c:pt idx="0">
                  <c:v>0,034975404</c:v>
                </c:pt>
                <c:pt idx="1">
                  <c:v>0,130777653</c:v>
                </c:pt>
                <c:pt idx="2">
                  <c:v>0,226579903</c:v>
                </c:pt>
                <c:pt idx="3">
                  <c:v>0,322382152</c:v>
                </c:pt>
                <c:pt idx="4">
                  <c:v>0,418184402</c:v>
                </c:pt>
                <c:pt idx="5">
                  <c:v>0,513986651</c:v>
                </c:pt>
                <c:pt idx="6">
                  <c:v>0,6097889</c:v>
                </c:pt>
                <c:pt idx="7">
                  <c:v>0,70559115</c:v>
                </c:pt>
                <c:pt idx="8">
                  <c:v>0,801393399</c:v>
                </c:pt>
                <c:pt idx="9">
                  <c:v>0,897195649</c:v>
                </c:pt>
                <c:pt idx="10">
                  <c:v>Еще</c:v>
                </c:pt>
              </c:strCache>
            </c:strRef>
          </c:cat>
          <c:val>
            <c:numRef>
              <c:f>'Занятие 2'!$W$3:$W$13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F-4B36-B3A4-702C6936D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767320"/>
        <c:axId val="502771240"/>
      </c:barChart>
      <c:catAx>
        <c:axId val="50276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71240"/>
        <c:crosses val="autoZero"/>
        <c:auto val="1"/>
        <c:lblAlgn val="ctr"/>
        <c:lblOffset val="100"/>
        <c:noMultiLvlLbl val="0"/>
      </c:catAx>
      <c:valAx>
        <c:axId val="502771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6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по карманам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'Занятие 2'!$AN$16:$AN$22</c:f>
              <c:numCache>
                <c:formatCode>General</c:formatCode>
                <c:ptCount val="7"/>
                <c:pt idx="0">
                  <c:v>18</c:v>
                </c:pt>
                <c:pt idx="1">
                  <c:v>18</c:v>
                </c:pt>
                <c:pt idx="2">
                  <c:v>7</c:v>
                </c:pt>
                <c:pt idx="3">
                  <c:v>14</c:v>
                </c:pt>
                <c:pt idx="4">
                  <c:v>23</c:v>
                </c:pt>
                <c:pt idx="5">
                  <c:v>11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6-444B-8617-7D752048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797464"/>
        <c:axId val="626800208"/>
      </c:barChart>
      <c:catAx>
        <c:axId val="62679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800208"/>
        <c:crosses val="autoZero"/>
        <c:auto val="1"/>
        <c:lblAlgn val="ctr"/>
        <c:lblOffset val="100"/>
        <c:noMultiLvlLbl val="0"/>
      </c:catAx>
      <c:valAx>
        <c:axId val="6268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79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Логдох</a:t>
            </a:r>
            <a:r>
              <a:rPr lang="ru-RU" baseline="0"/>
              <a:t> и логобъем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0"/>
              <c:pt idx="0">
                <c:v>-1.8718094157685827E-2</c:v>
              </c:pt>
              <c:pt idx="1">
                <c:v>2.2080924855491291E-2</c:v>
              </c:pt>
              <c:pt idx="2">
                <c:v>-6.017418844022162E-2</c:v>
              </c:pt>
              <c:pt idx="3">
                <c:v>-3.7188590684799655E-2</c:v>
              </c:pt>
              <c:pt idx="4">
                <c:v>-1.0374999999999978E-2</c:v>
              </c:pt>
              <c:pt idx="5">
                <c:v>-3.6251105216622517E-2</c:v>
              </c:pt>
              <c:pt idx="6">
                <c:v>0.14285714285714293</c:v>
              </c:pt>
              <c:pt idx="7">
                <c:v>2.1788990825687974E-2</c:v>
              </c:pt>
              <c:pt idx="8">
                <c:v>-1.1896745230078431E-2</c:v>
              </c:pt>
              <c:pt idx="9">
                <c:v>-3.9073148568832483E-2</c:v>
              </c:pt>
              <c:pt idx="10">
                <c:v>4.2316784869976511E-2</c:v>
              </c:pt>
              <c:pt idx="11">
                <c:v>-1.4742572011794186E-2</c:v>
              </c:pt>
              <c:pt idx="12">
                <c:v>1.2661141804788149E-3</c:v>
              </c:pt>
              <c:pt idx="13">
                <c:v>-2.9543625704103842E-2</c:v>
              </c:pt>
              <c:pt idx="14">
                <c:v>-6.8941009239516793E-2</c:v>
              </c:pt>
              <c:pt idx="15">
                <c:v>-0.10496183206106871</c:v>
              </c:pt>
              <c:pt idx="16">
                <c:v>0.10063965884861426</c:v>
              </c:pt>
              <c:pt idx="17">
                <c:v>-0.10499806276636973</c:v>
              </c:pt>
              <c:pt idx="18">
                <c:v>1.2987012987013069E-2</c:v>
              </c:pt>
              <c:pt idx="19">
                <c:v>7.1225071225067174E-4</c:v>
              </c:pt>
              <c:pt idx="20">
                <c:v>2.7615658362989293E-2</c:v>
              </c:pt>
              <c:pt idx="21">
                <c:v>0.11234242969940435</c:v>
              </c:pt>
              <c:pt idx="22">
                <c:v>-2.8642590286425868E-2</c:v>
              </c:pt>
              <c:pt idx="23">
                <c:v>-6.4358974358974308E-2</c:v>
              </c:pt>
              <c:pt idx="24">
                <c:v>6.4127158125513728E-2</c:v>
              </c:pt>
              <c:pt idx="25">
                <c:v>1.8156064898274486E-2</c:v>
              </c:pt>
              <c:pt idx="26">
                <c:v>4.9829265208043663E-2</c:v>
              </c:pt>
              <c:pt idx="27">
                <c:v>1.8672449102517735E-2</c:v>
              </c:pt>
              <c:pt idx="28">
                <c:v>-2.0458845789971664E-2</c:v>
              </c:pt>
              <c:pt idx="29">
                <c:v>-2.5594591331643182E-2</c:v>
              </c:pt>
              <c:pt idx="30">
                <c:v>-2.8992689877338489E-2</c:v>
              </c:pt>
              <c:pt idx="31">
                <c:v>-1.7353579175704979E-2</c:v>
              </c:pt>
              <c:pt idx="32">
                <c:v>6.1160888196338054E-2</c:v>
              </c:pt>
              <c:pt idx="33">
                <c:v>2.00685266764562E-2</c:v>
              </c:pt>
              <c:pt idx="34">
                <c:v>-1.4515355086372287E-2</c:v>
              </c:pt>
              <c:pt idx="35">
                <c:v>3.2379793061472872E-2</c:v>
              </c:pt>
              <c:pt idx="36">
                <c:v>5.0465746963801447E-2</c:v>
              </c:pt>
              <c:pt idx="37">
                <c:v>1.5826692109103115E-2</c:v>
              </c:pt>
              <c:pt idx="38">
                <c:v>2.2430939226519349E-2</c:v>
              </c:pt>
              <c:pt idx="39">
                <c:v>0.10126445477142554</c:v>
              </c:pt>
              <c:pt idx="40">
                <c:v>-5.2993130520118375E-3</c:v>
              </c:pt>
              <c:pt idx="41">
                <c:v>1.9139700078926576E-2</c:v>
              </c:pt>
              <c:pt idx="42">
                <c:v>-5.324298160696999E-2</c:v>
              </c:pt>
              <c:pt idx="43">
                <c:v>9.2024539877301192E-3</c:v>
              </c:pt>
              <c:pt idx="44">
                <c:v>2.6950354609929044E-2</c:v>
              </c:pt>
              <c:pt idx="45">
                <c:v>1.6475927387529614E-2</c:v>
              </c:pt>
              <c:pt idx="46">
                <c:v>1.8344171600504711E-2</c:v>
              </c:pt>
              <c:pt idx="47">
                <c:v>7.4342356080823587E-3</c:v>
              </c:pt>
              <c:pt idx="48">
                <c:v>5.0141911069063495E-3</c:v>
              </c:pt>
              <c:pt idx="49">
                <c:v>-1.9297750164736865E-2</c:v>
              </c:pt>
              <c:pt idx="50">
                <c:v>2.908427721251667E-2</c:v>
              </c:pt>
              <c:pt idx="51">
                <c:v>-1.4923980971924209E-2</c:v>
              </c:pt>
              <c:pt idx="52">
                <c:v>7.2909762333112022E-3</c:v>
              </c:pt>
              <c:pt idx="53">
                <c:v>-3.3652942282383892E-2</c:v>
              </c:pt>
              <c:pt idx="54">
                <c:v>-1.7120622568093297E-2</c:v>
              </c:pt>
              <c:pt idx="55">
                <c:v>-2.1773555027713091E-3</c:v>
              </c:pt>
              <c:pt idx="56">
                <c:v>-4.7609601269588357E-3</c:v>
              </c:pt>
              <c:pt idx="57">
                <c:v>1.2058999402033024E-2</c:v>
              </c:pt>
              <c:pt idx="58">
                <c:v>-2.7572624322993573E-2</c:v>
              </c:pt>
              <c:pt idx="59">
                <c:v>1.4278481012658193E-2</c:v>
              </c:pt>
              <c:pt idx="60">
                <c:v>6.7691693290734836E-2</c:v>
              </c:pt>
              <c:pt idx="61">
                <c:v>1.6644847578081177E-2</c:v>
              </c:pt>
              <c:pt idx="62">
                <c:v>3.4952170713759699E-3</c:v>
              </c:pt>
              <c:pt idx="63">
                <c:v>-2.9147571035746955E-2</c:v>
              </c:pt>
              <c:pt idx="64">
                <c:v>-1.8882175226586102E-2</c:v>
              </c:pt>
              <c:pt idx="65">
                <c:v>-3.7721324095458059E-2</c:v>
              </c:pt>
              <c:pt idx="66">
                <c:v>-1.7999999999999971E-2</c:v>
              </c:pt>
              <c:pt idx="67">
                <c:v>-2.1384928716905085E-3</c:v>
              </c:pt>
              <c:pt idx="68">
                <c:v>-4.0718440657209871E-2</c:v>
              </c:pt>
              <c:pt idx="69">
                <c:v>3.2978723404255256E-2</c:v>
              </c:pt>
              <c:pt idx="70">
                <c:v>-2.142121524201852E-2</c:v>
              </c:pt>
              <c:pt idx="71">
                <c:v>2.6625973479267536E-2</c:v>
              </c:pt>
              <c:pt idx="72">
                <c:v>-2.2757560225525362E-2</c:v>
              </c:pt>
              <c:pt idx="73">
                <c:v>1.9091576628553524E-2</c:v>
              </c:pt>
              <c:pt idx="74">
                <c:v>7.5656201749871269E-2</c:v>
              </c:pt>
              <c:pt idx="75">
                <c:v>7.3684210526315406E-3</c:v>
              </c:pt>
              <c:pt idx="76">
                <c:v>1.8048826826256078E-3</c:v>
              </c:pt>
              <c:pt idx="77">
                <c:v>-3.4705101460269269E-2</c:v>
              </c:pt>
              <c:pt idx="78">
                <c:v>-4.9115913555989352E-4</c:v>
              </c:pt>
              <c:pt idx="79">
                <c:v>-5.798525798525804E-2</c:v>
              </c:pt>
              <c:pt idx="80">
                <c:v>-0.10798122065727694</c:v>
              </c:pt>
              <c:pt idx="81">
                <c:v>-7.8596491228070164E-2</c:v>
              </c:pt>
              <c:pt idx="82">
                <c:v>-1.2566641279512502E-2</c:v>
              </c:pt>
              <c:pt idx="83">
                <c:v>5.9262115953207344E-2</c:v>
              </c:pt>
              <c:pt idx="84">
                <c:v>9.7087378640776344E-3</c:v>
              </c:pt>
              <c:pt idx="85">
                <c:v>-2.0552884615384709E-2</c:v>
              </c:pt>
              <c:pt idx="86">
                <c:v>-0.1411216100134986</c:v>
              </c:pt>
              <c:pt idx="87">
                <c:v>6.4294899271324889E-3</c:v>
              </c:pt>
              <c:pt idx="88">
                <c:v>-3.1516183986371363E-2</c:v>
              </c:pt>
              <c:pt idx="89">
                <c:v>0.18323072412782176</c:v>
              </c:pt>
              <c:pt idx="90">
                <c:v>1.4618434093161631E-2</c:v>
              </c:pt>
              <c:pt idx="91">
                <c:v>4.2735042735042729E-2</c:v>
              </c:pt>
              <c:pt idx="92">
                <c:v>-5.2693208430913345E-2</c:v>
              </c:pt>
              <c:pt idx="93">
                <c:v>-1.2360939431397839E-3</c:v>
              </c:pt>
              <c:pt idx="94">
                <c:v>-9.5297029702969809E-3</c:v>
              </c:pt>
              <c:pt idx="95">
                <c:v>-1.7868299387729686E-2</c:v>
              </c:pt>
              <c:pt idx="96">
                <c:v>0.13867684478371509</c:v>
              </c:pt>
              <c:pt idx="97">
                <c:v>-8.0893854748603292E-2</c:v>
              </c:pt>
              <c:pt idx="98">
                <c:v>-1.993678580111841E-2</c:v>
              </c:pt>
              <c:pt idx="99">
                <c:v>-7.6903994046142957E-3</c:v>
              </c:pt>
              <c:pt idx="100">
                <c:v>-7.4999999999999286E-3</c:v>
              </c:pt>
              <c:pt idx="101">
                <c:v>4.7858942065491142E-2</c:v>
              </c:pt>
              <c:pt idx="102">
                <c:v>4.8076923076922047E-3</c:v>
              </c:pt>
              <c:pt idx="103">
                <c:v>1.8301435406698579E-2</c:v>
              </c:pt>
              <c:pt idx="104">
                <c:v>6.6604017385175643E-2</c:v>
              </c:pt>
              <c:pt idx="105">
                <c:v>4.09691629955947E-2</c:v>
              </c:pt>
              <c:pt idx="106">
                <c:v>-6.1362674566229191E-3</c:v>
              </c:pt>
              <c:pt idx="107">
                <c:v>3.0019161166702231E-2</c:v>
              </c:pt>
              <c:pt idx="108">
                <c:v>2.3356758991318633E-2</c:v>
              </c:pt>
              <c:pt idx="109">
                <c:v>2.6055342355079766E-2</c:v>
              </c:pt>
              <c:pt idx="110">
                <c:v>-1.9980314960629932E-2</c:v>
              </c:pt>
              <c:pt idx="111">
                <c:v>6.1263432760873121E-3</c:v>
              </c:pt>
              <c:pt idx="112">
                <c:v>-2.5753643441804874E-2</c:v>
              </c:pt>
              <c:pt idx="113">
                <c:v>-2.8073770491803228E-2</c:v>
              </c:pt>
              <c:pt idx="114">
                <c:v>8.2226438962681968E-3</c:v>
              </c:pt>
              <c:pt idx="115">
                <c:v>-1.5265579255541549E-2</c:v>
              </c:pt>
              <c:pt idx="116">
                <c:v>8.706731790188927E-3</c:v>
              </c:pt>
              <c:pt idx="117">
                <c:v>-1.1052631578947338E-2</c:v>
              </c:pt>
              <c:pt idx="118">
                <c:v>-3.7573177221926567E-2</c:v>
              </c:pt>
              <c:pt idx="119">
                <c:v>6.303915063039075E-3</c:v>
              </c:pt>
              <c:pt idx="120">
                <c:v>-0.14067479942850861</c:v>
              </c:pt>
              <c:pt idx="121">
                <c:v>2.1486123545210473E-2</c:v>
              </c:pt>
              <c:pt idx="122">
                <c:v>-1.2645549017152936E-2</c:v>
              </c:pt>
              <c:pt idx="123">
                <c:v>3.4491503931016979E-2</c:v>
              </c:pt>
              <c:pt idx="124">
                <c:v>3.3831821524883614E-2</c:v>
              </c:pt>
              <c:pt idx="125">
                <c:v>-6.8769267251600459E-3</c:v>
              </c:pt>
              <c:pt idx="126">
                <c:v>3.1399235912129841E-2</c:v>
              </c:pt>
              <c:pt idx="127">
                <c:v>3.2526912837133951E-2</c:v>
              </c:pt>
              <c:pt idx="128">
                <c:v>1.9955156950672657E-2</c:v>
              </c:pt>
              <c:pt idx="129">
                <c:v>-9.4526269509782306E-3</c:v>
              </c:pt>
              <c:pt idx="130">
                <c:v>2.1083000443852386E-3</c:v>
              </c:pt>
              <c:pt idx="131">
                <c:v>1.4948510685416834E-2</c:v>
              </c:pt>
              <c:pt idx="132">
                <c:v>1.298276238271872E-2</c:v>
              </c:pt>
              <c:pt idx="133">
                <c:v>-8.6160473882606059E-3</c:v>
              </c:pt>
              <c:pt idx="134">
                <c:v>9.3427485062465999E-3</c:v>
              </c:pt>
              <c:pt idx="135">
                <c:v>2.6907760198041117E-3</c:v>
              </c:pt>
              <c:pt idx="136">
                <c:v>7.5139544869042814E-3</c:v>
              </c:pt>
              <c:pt idx="137">
                <c:v>3.3986788834434241E-2</c:v>
              </c:pt>
              <c:pt idx="138">
                <c:v>-2.977846470891294E-2</c:v>
              </c:pt>
              <c:pt idx="139">
                <c:v>-3.3666100254885319E-2</c:v>
              </c:pt>
              <c:pt idx="140">
                <c:v>2.2310143971865055E-2</c:v>
              </c:pt>
              <c:pt idx="141">
                <c:v>-1.6340571920017158E-2</c:v>
              </c:pt>
              <c:pt idx="142">
                <c:v>1.8469945355191232E-2</c:v>
              </c:pt>
              <c:pt idx="143">
                <c:v>-1.330614872840428E-2</c:v>
              </c:pt>
              <c:pt idx="144">
                <c:v>0</c:v>
              </c:pt>
              <c:pt idx="145">
                <c:v>-6.6884176182708047E-2</c:v>
              </c:pt>
              <c:pt idx="146">
                <c:v>2.0979020979021773E-3</c:v>
              </c:pt>
              <c:pt idx="147">
                <c:v>3.8729937194696418E-2</c:v>
              </c:pt>
              <c:pt idx="148">
                <c:v>2.3513604299630435E-2</c:v>
              </c:pt>
              <c:pt idx="149">
                <c:v>1.9582102614593658E-2</c:v>
              </c:pt>
              <c:pt idx="150">
                <c:v>2.3605150214592151E-3</c:v>
              </c:pt>
              <c:pt idx="151">
                <c:v>8.563476771569074E-4</c:v>
              </c:pt>
              <c:pt idx="152">
                <c:v>-5.9893048128342487E-3</c:v>
              </c:pt>
              <c:pt idx="153">
                <c:v>7.1228749731009303E-2</c:v>
              </c:pt>
              <c:pt idx="154">
                <c:v>3.9373242265970283E-2</c:v>
              </c:pt>
              <c:pt idx="155">
                <c:v>1.8361035948975426E-3</c:v>
              </c:pt>
              <c:pt idx="156">
                <c:v>4.5239702903443597E-2</c:v>
              </c:pt>
              <c:pt idx="157">
                <c:v>-1.1812476928756008E-2</c:v>
              </c:pt>
              <c:pt idx="158">
                <c:v>-1.867762420620097E-2</c:v>
              </c:pt>
              <c:pt idx="159">
                <c:v>9.8972211648268582E-3</c:v>
              </c:pt>
              <c:pt idx="160">
                <c:v>-2.8552581982661147E-2</c:v>
              </c:pt>
              <c:pt idx="161">
                <c:v>2.1534581433698699E-2</c:v>
              </c:pt>
              <c:pt idx="162">
                <c:v>-8.4512391985566478E-3</c:v>
              </c:pt>
              <c:pt idx="163">
                <c:v>-4.8362382685309298E-2</c:v>
              </c:pt>
              <c:pt idx="164">
                <c:v>-5.1323337023246969E-3</c:v>
              </c:pt>
              <c:pt idx="165">
                <c:v>4.0461258345135106E-3</c:v>
              </c:pt>
              <c:pt idx="166">
                <c:v>-9.0670965142051752E-3</c:v>
              </c:pt>
              <c:pt idx="167">
                <c:v>-1.9926799511996683E-2</c:v>
              </c:pt>
              <c:pt idx="168">
                <c:v>-6.2240663900415818E-3</c:v>
              </c:pt>
              <c:pt idx="169">
                <c:v>7.5156576200417574E-2</c:v>
              </c:pt>
              <c:pt idx="170">
                <c:v>5.5339805825242059E-3</c:v>
              </c:pt>
              <c:pt idx="171">
                <c:v>1.5641595056483583E-2</c:v>
              </c:pt>
              <c:pt idx="172">
                <c:v>-2.0058940963969953E-2</c:v>
              </c:pt>
              <c:pt idx="173">
                <c:v>-3.9095847885137772E-2</c:v>
              </c:pt>
              <c:pt idx="174">
                <c:v>1.5143866733973315E-3</c:v>
              </c:pt>
              <c:pt idx="175">
                <c:v>-5.5443548387096774E-2</c:v>
              </c:pt>
              <c:pt idx="176">
                <c:v>-2.3479188900747093E-2</c:v>
              </c:pt>
              <c:pt idx="177">
                <c:v>2.3825136612021933E-2</c:v>
              </c:pt>
              <c:pt idx="178">
                <c:v>-5.1238257899231844E-3</c:v>
              </c:pt>
              <c:pt idx="179">
                <c:v>5.7618025751072853E-2</c:v>
              </c:pt>
              <c:pt idx="180">
                <c:v>1.4406005884143267E-2</c:v>
              </c:pt>
              <c:pt idx="181">
                <c:v>-5.1805180518051733E-2</c:v>
              </c:pt>
              <c:pt idx="182">
                <c:v>2.2993355131315184E-2</c:v>
              </c:pt>
              <c:pt idx="183">
                <c:v>-1.3300340241261904E-2</c:v>
              </c:pt>
              <c:pt idx="184">
                <c:v>-1.9853709508881982E-2</c:v>
              </c:pt>
              <c:pt idx="185">
                <c:v>-2.014925373134329E-2</c:v>
              </c:pt>
              <c:pt idx="186">
                <c:v>-4.0039168752039958E-2</c:v>
              </c:pt>
              <c:pt idx="187">
                <c:v>4.8056216706335655E-2</c:v>
              </c:pt>
              <c:pt idx="188">
                <c:v>3.6227965826754562E-2</c:v>
              </c:pt>
              <c:pt idx="189">
                <c:v>6.8252974326862934E-2</c:v>
              </c:pt>
              <c:pt idx="190">
                <c:v>-3.6830793278624423E-2</c:v>
              </c:pt>
              <c:pt idx="191">
                <c:v>1.8257429759610477E-2</c:v>
              </c:pt>
              <c:pt idx="192">
                <c:v>2.4703655742603886E-2</c:v>
              </c:pt>
              <c:pt idx="193">
                <c:v>2.206668610868082E-2</c:v>
              </c:pt>
              <c:pt idx="194">
                <c:v>-2.0448925242533819E-2</c:v>
              </c:pt>
              <c:pt idx="195">
                <c:v>6.4083891639966093E-3</c:v>
              </c:pt>
              <c:pt idx="196">
                <c:v>-1.7269657501206043E-2</c:v>
              </c:pt>
              <c:pt idx="197">
                <c:v>1.7965835460435876E-2</c:v>
              </c:pt>
              <c:pt idx="198">
                <c:v>1.3598225479795513E-2</c:v>
              </c:pt>
              <c:pt idx="199">
                <c:v>-1.9314938154138928E-2</c:v>
              </c:pt>
              <c:pt idx="200">
                <c:v>-3.0755797031143763E-2</c:v>
              </c:pt>
              <c:pt idx="201">
                <c:v>-9.609609609609689E-3</c:v>
              </c:pt>
              <c:pt idx="202">
                <c:v>3.2949262179098493E-2</c:v>
              </c:pt>
              <c:pt idx="203">
                <c:v>-1.487279843444223E-2</c:v>
              </c:pt>
              <c:pt idx="204">
                <c:v>4.8669050456892618E-3</c:v>
              </c:pt>
              <c:pt idx="205">
                <c:v>-1.9472175546110495E-2</c:v>
              </c:pt>
              <c:pt idx="206">
                <c:v>1.9858870967741922E-2</c:v>
              </c:pt>
              <c:pt idx="207">
                <c:v>-1.4529999011564682E-2</c:v>
              </c:pt>
              <c:pt idx="208">
                <c:v>-5.0150451354062188E-2</c:v>
              </c:pt>
              <c:pt idx="209">
                <c:v>1.9324181626187945E-2</c:v>
              </c:pt>
              <c:pt idx="210">
                <c:v>1.2431368486481359E-3</c:v>
              </c:pt>
              <c:pt idx="211">
                <c:v>-1.7071908949818991E-2</c:v>
              </c:pt>
              <c:pt idx="212">
                <c:v>-4.0421052631578983E-2</c:v>
              </c:pt>
              <c:pt idx="213">
                <c:v>-0.12253181219833263</c:v>
              </c:pt>
              <c:pt idx="214">
                <c:v>-0.10301287660957614</c:v>
              </c:pt>
              <c:pt idx="215">
                <c:v>9.365853658536584E-2</c:v>
              </c:pt>
              <c:pt idx="216">
                <c:v>3.8231171148209508E-2</c:v>
              </c:pt>
              <c:pt idx="217">
                <c:v>1.8534429851479135E-2</c:v>
              </c:pt>
              <c:pt idx="218">
                <c:v>-3.8925042178838319E-2</c:v>
              </c:pt>
              <c:pt idx="219">
                <c:v>-1.1661442006269679E-2</c:v>
              </c:pt>
              <c:pt idx="220">
                <c:v>-0.11304237503171781</c:v>
              </c:pt>
              <c:pt idx="221">
                <c:v>3.3042483192676331E-2</c:v>
              </c:pt>
              <c:pt idx="222">
                <c:v>9.1110495707560205E-2</c:v>
              </c:pt>
              <c:pt idx="223">
                <c:v>5.0761421319797679E-3</c:v>
              </c:pt>
              <c:pt idx="224">
                <c:v>8.3712121212121154E-2</c:v>
              </c:pt>
              <c:pt idx="225">
                <c:v>-1.5495747407666297E-2</c:v>
              </c:pt>
              <c:pt idx="226">
                <c:v>5.3254437869822487E-2</c:v>
              </c:pt>
              <c:pt idx="227">
                <c:v>0</c:v>
              </c:pt>
              <c:pt idx="228">
                <c:v>-5.4382022471910152E-2</c:v>
              </c:pt>
              <c:pt idx="229">
                <c:v>2.0199619771863321E-3</c:v>
              </c:pt>
              <c:pt idx="230">
                <c:v>-3.9131981501244906E-3</c:v>
              </c:pt>
              <c:pt idx="231">
                <c:v>6.5476190476190139E-3</c:v>
              </c:pt>
              <c:pt idx="232">
                <c:v>-5.0620934358367842E-2</c:v>
              </c:pt>
              <c:pt idx="233">
                <c:v>-6.3660147003861967E-2</c:v>
              </c:pt>
              <c:pt idx="234">
                <c:v>-3.7120808940925919E-2</c:v>
              </c:pt>
              <c:pt idx="235">
                <c:v>-2.307586016305101E-2</c:v>
              </c:pt>
              <c:pt idx="236">
                <c:v>6.1527581329561445E-2</c:v>
              </c:pt>
              <c:pt idx="237">
                <c:v>4.4503664223850811E-2</c:v>
              </c:pt>
              <c:pt idx="238">
                <c:v>-6.6079857124633337E-2</c:v>
              </c:pt>
              <c:pt idx="239">
                <c:v>9.6161726540090239E-2</c:v>
              </c:pt>
              <c:pt idx="240">
                <c:v>-4.4859813084112077E-2</c:v>
              </c:pt>
              <c:pt idx="241">
                <c:v>9.7847358121330719E-3</c:v>
              </c:pt>
              <c:pt idx="242">
                <c:v>2.5839793281652278E-3</c:v>
              </c:pt>
              <c:pt idx="243">
                <c:v>-4.9355670103092768E-2</c:v>
              </c:pt>
              <c:pt idx="244">
                <c:v>-3.660024400162614E-3</c:v>
              </c:pt>
              <c:pt idx="245">
                <c:v>-4.7619047619046843E-3</c:v>
              </c:pt>
              <c:pt idx="246">
                <c:v>-9.0225563909775899E-3</c:v>
              </c:pt>
              <c:pt idx="247">
                <c:v>5.1593323216995578E-2</c:v>
              </c:pt>
              <c:pt idx="248">
                <c:v>-7.0838252656435291E-3</c:v>
              </c:pt>
              <c:pt idx="249">
                <c:v>-2.0346148764698008E-2</c:v>
              </c:pt>
              <c:pt idx="250">
                <c:v>3.236682400539378E-3</c:v>
              </c:pt>
              <c:pt idx="251">
                <c:v>-2.8767307433794874E-2</c:v>
              </c:pt>
              <c:pt idx="252">
                <c:v>-5.0519031141868592E-2</c:v>
              </c:pt>
              <c:pt idx="253">
                <c:v>-6.4139941690961974E-2</c:v>
              </c:pt>
              <c:pt idx="254">
                <c:v>-4.2990654205607555E-2</c:v>
              </c:pt>
              <c:pt idx="255">
                <c:v>-7.0149739583333259E-2</c:v>
              </c:pt>
              <c:pt idx="256">
                <c:v>-3.903378260108531E-2</c:v>
              </c:pt>
              <c:pt idx="257">
                <c:v>0.14936247723132975</c:v>
              </c:pt>
              <c:pt idx="258">
                <c:v>-1.7591125198098249E-2</c:v>
              </c:pt>
              <c:pt idx="259">
                <c:v>3.9683819970963069E-2</c:v>
              </c:pt>
              <c:pt idx="260">
                <c:v>-4.5771916214119517E-2</c:v>
              </c:pt>
              <c:pt idx="261">
                <c:v>4.5691056910569142E-2</c:v>
              </c:pt>
              <c:pt idx="262">
                <c:v>9.7807494946353477E-2</c:v>
              </c:pt>
              <c:pt idx="263">
                <c:v>5.8781869688385356E-2</c:v>
              </c:pt>
              <c:pt idx="264">
                <c:v>1.5518394648829386E-2</c:v>
              </c:pt>
              <c:pt idx="265">
                <c:v>-3.5041496509023801E-2</c:v>
              </c:pt>
              <c:pt idx="266">
                <c:v>-7.3447098976109154E-2</c:v>
              </c:pt>
              <c:pt idx="267">
                <c:v>-1.2818623839693597E-2</c:v>
              </c:pt>
              <c:pt idx="268">
                <c:v>-8.9552238805970144E-2</c:v>
              </c:pt>
              <c:pt idx="269">
                <c:v>7.3770491803278687E-2</c:v>
              </c:pt>
              <c:pt idx="270">
                <c:v>9.1603053435114504E-2</c:v>
              </c:pt>
              <c:pt idx="271">
                <c:v>1.3986013986013986E-2</c:v>
              </c:pt>
              <c:pt idx="272">
                <c:v>4.4827586206896551E-2</c:v>
              </c:pt>
              <c:pt idx="273">
                <c:v>1.5181518151815256E-2</c:v>
              </c:pt>
              <c:pt idx="274">
                <c:v>-1.820546163849162E-2</c:v>
              </c:pt>
              <c:pt idx="275">
                <c:v>-5.9602649006622894E-3</c:v>
              </c:pt>
              <c:pt idx="276">
                <c:v>-9.327115256495707E-3</c:v>
              </c:pt>
              <c:pt idx="277">
                <c:v>-1.1432414256892998E-2</c:v>
              </c:pt>
              <c:pt idx="278">
                <c:v>-3.9319727891156474E-2</c:v>
              </c:pt>
              <c:pt idx="279">
                <c:v>2.7474861917575383E-2</c:v>
              </c:pt>
              <c:pt idx="280">
                <c:v>-1.3645761543762852E-2</c:v>
              </c:pt>
              <c:pt idx="281">
                <c:v>-1.3415315818893348E-2</c:v>
              </c:pt>
              <c:pt idx="282">
                <c:v>9.915014164306997E-4</c:v>
              </c:pt>
              <c:pt idx="283">
                <c:v>5.5186076128484586E-3</c:v>
              </c:pt>
              <c:pt idx="284">
                <c:v>6.2763861525471337E-2</c:v>
              </c:pt>
              <c:pt idx="285">
                <c:v>-6.7134533898304996E-2</c:v>
              </c:pt>
              <c:pt idx="286">
                <c:v>2.6259758694109216E-2</c:v>
              </c:pt>
              <c:pt idx="287">
                <c:v>2.627939142461972E-2</c:v>
              </c:pt>
              <c:pt idx="288">
                <c:v>3.0997304582210776E-3</c:v>
              </c:pt>
              <c:pt idx="289">
                <c:v>-6.1399973129114695E-2</c:v>
              </c:pt>
              <c:pt idx="290">
                <c:v>7.0999141139421615E-2</c:v>
              </c:pt>
              <c:pt idx="291">
                <c:v>-1.1494252873563211E-2</c:v>
              </c:pt>
              <c:pt idx="292">
                <c:v>1.8929150892374334E-3</c:v>
              </c:pt>
              <c:pt idx="293">
                <c:v>1.8893387314440024E-2</c:v>
              </c:pt>
              <c:pt idx="294">
                <c:v>-7.0198675496688893E-3</c:v>
              </c:pt>
              <c:pt idx="295">
                <c:v>-1.5606242496998822E-2</c:v>
              </c:pt>
              <c:pt idx="296">
                <c:v>0.16219512195121949</c:v>
              </c:pt>
              <c:pt idx="297">
                <c:v>3.2062492713069837E-2</c:v>
              </c:pt>
              <c:pt idx="298">
                <c:v>2.1802982376864063E-2</c:v>
              </c:pt>
              <c:pt idx="299">
                <c:v>8.8446655610832832E-4</c:v>
              </c:pt>
              <c:pt idx="300">
                <c:v>3.932398100077325E-2</c:v>
              </c:pt>
              <c:pt idx="301">
                <c:v>-7.3334041874800479E-3</c:v>
              </c:pt>
              <c:pt idx="302">
                <c:v>0.14882226980728042</c:v>
              </c:pt>
              <c:pt idx="303">
                <c:v>-2.5629077353215284E-2</c:v>
              </c:pt>
              <c:pt idx="304">
                <c:v>-1.4347202295552367E-2</c:v>
              </c:pt>
              <c:pt idx="305">
                <c:v>-4.754973313925271E-2</c:v>
              </c:pt>
              <c:pt idx="306">
                <c:v>6.7244014263881458E-3</c:v>
              </c:pt>
              <c:pt idx="307">
                <c:v>2.5604695880983717E-2</c:v>
              </c:pt>
              <c:pt idx="308">
                <c:v>-7.8942174856915621E-4</c:v>
              </c:pt>
              <c:pt idx="309">
                <c:v>-4.3551254197116439E-2</c:v>
              </c:pt>
              <c:pt idx="310">
                <c:v>-9.8915849251419705E-2</c:v>
              </c:pt>
              <c:pt idx="311">
                <c:v>4.8470264695771793E-2</c:v>
              </c:pt>
              <c:pt idx="312">
                <c:v>5.4644808743169397E-2</c:v>
              </c:pt>
              <c:pt idx="313">
                <c:v>7.2538860103627239E-3</c:v>
              </c:pt>
              <c:pt idx="314">
                <c:v>-2.4176954732510376E-2</c:v>
              </c:pt>
              <c:pt idx="315">
                <c:v>7.9072219293621515E-2</c:v>
              </c:pt>
              <c:pt idx="316">
                <c:v>3.8006839276990723E-2</c:v>
              </c:pt>
              <c:pt idx="317">
                <c:v>2.5884789156626509E-2</c:v>
              </c:pt>
              <c:pt idx="318">
                <c:v>2.4772914946326291E-3</c:v>
              </c:pt>
              <c:pt idx="319">
                <c:v>2.8738788211605349E-2</c:v>
              </c:pt>
              <c:pt idx="320">
                <c:v>-2.9359430604982306E-2</c:v>
              </c:pt>
              <c:pt idx="321">
                <c:v>-5.3162236480293152E-3</c:v>
              </c:pt>
              <c:pt idx="322">
                <c:v>4.0545521562845611E-2</c:v>
              </c:pt>
              <c:pt idx="323">
                <c:v>5.6500177116542642E-2</c:v>
              </c:pt>
              <c:pt idx="324">
                <c:v>1.6345347862531459E-2</c:v>
              </c:pt>
              <c:pt idx="325">
                <c:v>1.896907216494843E-2</c:v>
              </c:pt>
              <c:pt idx="326">
                <c:v>-2.3553217320922675E-2</c:v>
              </c:pt>
              <c:pt idx="327">
                <c:v>3.5643236074269944E-3</c:v>
              </c:pt>
              <c:pt idx="328">
                <c:v>6.855538118443979E-3</c:v>
              </c:pt>
              <c:pt idx="329">
                <c:v>9.2698933552091731E-2</c:v>
              </c:pt>
              <c:pt idx="330">
                <c:v>-1.2087087087086976E-2</c:v>
              </c:pt>
              <c:pt idx="331">
                <c:v>1.4514780758416267E-2</c:v>
              </c:pt>
              <c:pt idx="332">
                <c:v>-3.5955056179775367E-2</c:v>
              </c:pt>
              <c:pt idx="333">
                <c:v>3.6519036519036652E-2</c:v>
              </c:pt>
              <c:pt idx="334">
                <c:v>3.3733133433282506E-3</c:v>
              </c:pt>
              <c:pt idx="335">
                <c:v>4.1837878221890343E-3</c:v>
              </c:pt>
              <c:pt idx="336">
                <c:v>2.7602112938025506E-2</c:v>
              </c:pt>
              <c:pt idx="337">
                <c:v>-2.3168259484505731E-3</c:v>
              </c:pt>
              <c:pt idx="338">
                <c:v>9.7968069666182454E-3</c:v>
              </c:pt>
              <c:pt idx="339">
                <c:v>-3.3057851239669993E-3</c:v>
              </c:pt>
              <c:pt idx="340">
                <c:v>5.4798471411059988E-3</c:v>
              </c:pt>
              <c:pt idx="341">
                <c:v>-2.6174256005736661E-2</c:v>
              </c:pt>
              <c:pt idx="342">
                <c:v>6.9587628865979287E-2</c:v>
              </c:pt>
              <c:pt idx="343">
                <c:v>1.1222030981067095E-2</c:v>
              </c:pt>
              <c:pt idx="344">
                <c:v>3.2135076252723306E-2</c:v>
              </c:pt>
              <c:pt idx="345">
                <c:v>-3.0343007915567245E-2</c:v>
              </c:pt>
              <c:pt idx="346">
                <c:v>3.0612244897959183E-2</c:v>
              </c:pt>
              <c:pt idx="347">
                <c:v>-4.0660066006600638E-2</c:v>
              </c:pt>
              <c:pt idx="348">
                <c:v>2.3393422320077101E-2</c:v>
              </c:pt>
              <c:pt idx="349">
                <c:v>-1.3513513513513643E-2</c:v>
              </c:pt>
              <c:pt idx="350">
                <c:v>1.1517753697267074E-2</c:v>
              </c:pt>
              <c:pt idx="351">
                <c:v>5.2553564209675326E-3</c:v>
              </c:pt>
              <c:pt idx="352">
                <c:v>-4.323056300268089E-2</c:v>
              </c:pt>
              <c:pt idx="353">
                <c:v>6.1366024518388726E-2</c:v>
              </c:pt>
              <c:pt idx="354">
                <c:v>-9.6363276351394602E-3</c:v>
              </c:pt>
              <c:pt idx="355">
                <c:v>6.8710429856714439E-2</c:v>
              </c:pt>
              <c:pt idx="356">
                <c:v>-5.9865303068097273E-3</c:v>
              </c:pt>
              <c:pt idx="357">
                <c:v>6.4366373902132942E-2</c:v>
              </c:pt>
              <c:pt idx="358">
                <c:v>2.499115878816462E-2</c:v>
              </c:pt>
              <c:pt idx="359">
                <c:v>-1.5813686026451983E-2</c:v>
              </c:pt>
              <c:pt idx="360">
                <c:v>1.2269938650306714E-2</c:v>
              </c:pt>
              <c:pt idx="361">
                <c:v>-1.477633477633479E-2</c:v>
              </c:pt>
              <c:pt idx="362">
                <c:v>-3.3921143593649263E-2</c:v>
              </c:pt>
              <c:pt idx="363">
                <c:v>1.5706488781079463E-2</c:v>
              </c:pt>
              <c:pt idx="364">
                <c:v>6.8242880171950432E-2</c:v>
              </c:pt>
              <c:pt idx="365">
                <c:v>-2.86161412921975E-2</c:v>
              </c:pt>
              <c:pt idx="366">
                <c:v>-4.7756041426927562E-2</c:v>
              </c:pt>
              <c:pt idx="367">
                <c:v>-6.0422960725020573E-5</c:v>
              </c:pt>
              <c:pt idx="368">
                <c:v>1.2085322375963387E-4</c:v>
              </c:pt>
              <c:pt idx="369">
                <c:v>-6.7065434112741542E-3</c:v>
              </c:pt>
              <c:pt idx="370">
                <c:v>-4.1970802919708061E-2</c:v>
              </c:pt>
              <c:pt idx="371">
                <c:v>2.3174603174603212E-2</c:v>
              </c:pt>
              <c:pt idx="372">
                <c:v>2.0912193608439371E-2</c:v>
              </c:pt>
              <c:pt idx="373">
                <c:v>-2.8689521030877695E-2</c:v>
              </c:pt>
              <c:pt idx="374">
                <c:v>1.0575719649561938E-2</c:v>
              </c:pt>
              <c:pt idx="375">
                <c:v>-7.5856090160381445E-2</c:v>
              </c:pt>
              <c:pt idx="376">
                <c:v>6.9351380326990036E-2</c:v>
              </c:pt>
              <c:pt idx="377">
                <c:v>3.5152578482360954E-2</c:v>
              </c:pt>
              <c:pt idx="378">
                <c:v>3.6319612590800412E-3</c:v>
              </c:pt>
              <c:pt idx="379">
                <c:v>1.1459589867309874E-2</c:v>
              </c:pt>
              <c:pt idx="380">
                <c:v>6.9767441860466069E-3</c:v>
              </c:pt>
              <c:pt idx="381">
                <c:v>-4.8380410967016139E-2</c:v>
              </c:pt>
              <c:pt idx="382">
                <c:v>-2.2153080273802132E-2</c:v>
              </c:pt>
              <c:pt idx="383">
                <c:v>-4.4609901998218099E-2</c:v>
              </c:pt>
              <c:pt idx="384">
                <c:v>-5.6617598081662564E-2</c:v>
              </c:pt>
              <c:pt idx="385">
                <c:v>1.7439807950293009E-2</c:v>
              </c:pt>
              <c:pt idx="386">
                <c:v>1.0340041637751625E-2</c:v>
              </c:pt>
              <c:pt idx="387">
                <c:v>4.5126725736657693E-2</c:v>
              </c:pt>
              <c:pt idx="388">
                <c:v>6.0725552050473246E-2</c:v>
              </c:pt>
              <c:pt idx="389">
                <c:v>4.3370508054522217E-3</c:v>
              </c:pt>
              <c:pt idx="390">
                <c:v>2.0357803824799577E-2</c:v>
              </c:pt>
              <c:pt idx="391">
                <c:v>2.617896009673509E-2</c:v>
              </c:pt>
              <c:pt idx="392">
                <c:v>1.3668768043363116E-2</c:v>
              </c:pt>
              <c:pt idx="393">
                <c:v>-1.4821272885789079E-2</c:v>
              </c:pt>
              <c:pt idx="394">
                <c:v>6.495575221238932E-2</c:v>
              </c:pt>
              <c:pt idx="395">
                <c:v>1.7450556755858434E-2</c:v>
              </c:pt>
              <c:pt idx="396">
                <c:v>1.214200152455619E-2</c:v>
              </c:pt>
              <c:pt idx="397">
                <c:v>1.5385443003927128E-2</c:v>
              </c:pt>
              <c:pt idx="398">
                <c:v>-6.3576158940396752E-3</c:v>
              </c:pt>
              <c:pt idx="399">
                <c:v>2.5486536923487076E-2</c:v>
              </c:pt>
              <c:pt idx="400">
                <c:v>9.5148962720323603E-3</c:v>
              </c:pt>
              <c:pt idx="401">
                <c:v>1.1948908117016859E-2</c:v>
              </c:pt>
              <c:pt idx="402">
                <c:v>-1.7864413680781715E-2</c:v>
              </c:pt>
              <c:pt idx="403">
                <c:v>1.5961030211950108E-2</c:v>
              </c:pt>
              <c:pt idx="404">
                <c:v>-1.1476664116296862E-2</c:v>
              </c:pt>
              <c:pt idx="405">
                <c:v>0.12332301341589255</c:v>
              </c:pt>
              <c:pt idx="406">
                <c:v>3.6518144235186116E-2</c:v>
              </c:pt>
              <c:pt idx="407">
                <c:v>1.0414358519831572E-2</c:v>
              </c:pt>
              <c:pt idx="408">
                <c:v>-2.850877192982456E-2</c:v>
              </c:pt>
              <c:pt idx="409">
                <c:v>-2.7539503386005129E-3</c:v>
              </c:pt>
              <c:pt idx="410">
                <c:v>2.5533070759201481E-2</c:v>
              </c:pt>
              <c:pt idx="411">
                <c:v>-2.2469430097558838E-2</c:v>
              </c:pt>
              <c:pt idx="412">
                <c:v>1.6979768786127128E-2</c:v>
              </c:pt>
              <c:pt idx="413">
                <c:v>5.9502664298401446E-2</c:v>
              </c:pt>
              <c:pt idx="414">
                <c:v>-3.5624476110645196E-3</c:v>
              </c:pt>
              <c:pt idx="415">
                <c:v>1.9768664563617196E-2</c:v>
              </c:pt>
              <c:pt idx="416">
                <c:v>1.8766756032171629E-2</c:v>
              </c:pt>
              <c:pt idx="417">
                <c:v>4.1781376518218595E-2</c:v>
              </c:pt>
              <c:pt idx="418">
                <c:v>-2.8019586507072827E-2</c:v>
              </c:pt>
              <c:pt idx="419">
                <c:v>6.7490304266122889E-2</c:v>
              </c:pt>
              <c:pt idx="420">
                <c:v>3.9327315629798867E-2</c:v>
              </c:pt>
              <c:pt idx="421">
                <c:v>-1.6180763270748529E-2</c:v>
              </c:pt>
              <c:pt idx="422">
                <c:v>5.8608058608059441E-3</c:v>
              </c:pt>
              <c:pt idx="423">
                <c:v>-6.7188638018936792E-2</c:v>
              </c:pt>
              <c:pt idx="424">
                <c:v>2.2838180753464856E-2</c:v>
              </c:pt>
              <c:pt idx="425">
                <c:v>-3.2175572519083998E-2</c:v>
              </c:pt>
              <c:pt idx="426">
                <c:v>1.2580352565366557E-2</c:v>
              </c:pt>
              <c:pt idx="427">
                <c:v>-0.20275743885340397</c:v>
              </c:pt>
              <c:pt idx="428">
                <c:v>5.207620908646813E-2</c:v>
              </c:pt>
              <c:pt idx="429">
                <c:v>4.4158618127785987E-2</c:v>
              </c:pt>
              <c:pt idx="430">
                <c:v>1.6365010895183912E-2</c:v>
              </c:pt>
              <c:pt idx="431">
                <c:v>3.1371691096040197E-2</c:v>
              </c:pt>
              <c:pt idx="432">
                <c:v>-5.7356185304598718E-2</c:v>
              </c:pt>
              <c:pt idx="433">
                <c:v>-9.9009900990098508E-3</c:v>
              </c:pt>
              <c:pt idx="434">
                <c:v>0</c:v>
              </c:pt>
              <c:pt idx="435">
                <c:v>-3.3636363636363666E-2</c:v>
              </c:pt>
              <c:pt idx="436">
                <c:v>-1.5239887111947228E-2</c:v>
              </c:pt>
              <c:pt idx="437">
                <c:v>2.4216660298051168E-2</c:v>
              </c:pt>
              <c:pt idx="438">
                <c:v>1.6648789814857963E-2</c:v>
              </c:pt>
              <c:pt idx="439">
                <c:v>3.9954128440367012E-2</c:v>
              </c:pt>
              <c:pt idx="440">
                <c:v>1.3850293326275798E-2</c:v>
              </c:pt>
              <c:pt idx="441">
                <c:v>-0.11098542527735476</c:v>
              </c:pt>
              <c:pt idx="442">
                <c:v>2.2315748262699435E-2</c:v>
              </c:pt>
              <c:pt idx="443">
                <c:v>-3.2024892292963125E-2</c:v>
              </c:pt>
              <c:pt idx="444">
                <c:v>-7.9422382671480149E-2</c:v>
              </c:pt>
              <c:pt idx="445">
                <c:v>1.8264840182648432E-2</c:v>
              </c:pt>
              <c:pt idx="446">
                <c:v>-4.8324980216301897E-2</c:v>
              </c:pt>
              <c:pt idx="447">
                <c:v>8.9251067132325168E-3</c:v>
              </c:pt>
              <c:pt idx="448">
                <c:v>-3.9010989010988976E-2</c:v>
              </c:pt>
              <c:pt idx="449">
                <c:v>7.8959405374499719E-2</c:v>
              </c:pt>
              <c:pt idx="450">
                <c:v>2.5064914418949657E-2</c:v>
              </c:pt>
              <c:pt idx="451">
                <c:v>5.1075268817204277E-2</c:v>
              </c:pt>
              <c:pt idx="452">
                <c:v>-7.9283887468030709E-2</c:v>
              </c:pt>
              <c:pt idx="453">
                <c:v>2.4839743589743623E-2</c:v>
              </c:pt>
              <c:pt idx="454">
                <c:v>-4.1959864477456262E-2</c:v>
              </c:pt>
              <c:pt idx="455">
                <c:v>-1.5233949945593097E-2</c:v>
              </c:pt>
              <c:pt idx="456">
                <c:v>6.4088397790055221E-2</c:v>
              </c:pt>
              <c:pt idx="457">
                <c:v>1.6355140186915917E-2</c:v>
              </c:pt>
              <c:pt idx="458">
                <c:v>1.7931034482758575E-2</c:v>
              </c:pt>
              <c:pt idx="459">
                <c:v>-9.8363946602427962E-3</c:v>
              </c:pt>
              <c:pt idx="460">
                <c:v>-1.6725798276735992E-2</c:v>
              </c:pt>
              <c:pt idx="461">
                <c:v>5.206185567010262E-3</c:v>
              </c:pt>
              <c:pt idx="462">
                <c:v>-5.1689656940669633E-2</c:v>
              </c:pt>
              <c:pt idx="463">
                <c:v>1.0057859730708836E-2</c:v>
              </c:pt>
              <c:pt idx="464">
                <c:v>-2.4091225440333458E-3</c:v>
              </c:pt>
              <c:pt idx="465">
                <c:v>2.4954384458516721E-2</c:v>
              </c:pt>
              <c:pt idx="466">
                <c:v>3.0420440860778063E-2</c:v>
              </c:pt>
              <c:pt idx="467">
                <c:v>5.9146341463414562E-2</c:v>
              </c:pt>
              <c:pt idx="468">
                <c:v>1.7079255421224345E-2</c:v>
              </c:pt>
              <c:pt idx="469">
                <c:v>2.0235849056603736E-2</c:v>
              </c:pt>
              <c:pt idx="470">
                <c:v>-2.7093254426926745E-2</c:v>
              </c:pt>
              <c:pt idx="471">
                <c:v>-1.1547783110773211E-2</c:v>
              </c:pt>
              <c:pt idx="472">
                <c:v>-1.3221153846153846E-2</c:v>
              </c:pt>
              <c:pt idx="473">
                <c:v>6.2850182704019099E-3</c:v>
              </c:pt>
              <c:pt idx="474">
                <c:v>-1.2539943836544996E-2</c:v>
              </c:pt>
              <c:pt idx="475">
                <c:v>-1.961265015935167E-3</c:v>
              </c:pt>
              <c:pt idx="476">
                <c:v>2.0388111029231035E-2</c:v>
              </c:pt>
              <c:pt idx="477">
                <c:v>3.2354357246027921E-2</c:v>
              </c:pt>
              <c:pt idx="478">
                <c:v>6.1001772222740475E-2</c:v>
              </c:pt>
              <c:pt idx="479">
                <c:v>5.2747252747252747E-2</c:v>
              </c:pt>
              <c:pt idx="480">
                <c:v>-2.8810020876826745E-2</c:v>
              </c:pt>
              <c:pt idx="481">
                <c:v>-4.0498710232158161E-2</c:v>
              </c:pt>
              <c:pt idx="482">
                <c:v>4.1849628102876617E-2</c:v>
              </c:pt>
              <c:pt idx="483">
                <c:v>-2.3739893342508214E-2</c:v>
              </c:pt>
              <c:pt idx="484">
                <c:v>-2.643171806167501E-4</c:v>
              </c:pt>
              <c:pt idx="485">
                <c:v>3.3092447342909982E-2</c:v>
              </c:pt>
              <c:pt idx="486">
                <c:v>-5.1610151418211968E-3</c:v>
              </c:pt>
              <c:pt idx="487">
                <c:v>6.4482936031555443E-2</c:v>
              </c:pt>
              <c:pt idx="488">
                <c:v>-3.8182696955050707E-2</c:v>
              </c:pt>
              <c:pt idx="489">
                <c:v>-3.2663316582914621E-3</c:v>
              </c:pt>
              <c:pt idx="490">
                <c:v>2.2267036383497234E-3</c:v>
              </c:pt>
              <c:pt idx="491">
                <c:v>1.7941731293229936E-2</c:v>
              </c:pt>
              <c:pt idx="492">
                <c:v>-2.3926203516863656E-2</c:v>
              </c:pt>
              <c:pt idx="493">
                <c:v>-1.7593452029364676E-2</c:v>
              </c:pt>
              <c:pt idx="494">
                <c:v>-9.8776036074725484E-3</c:v>
              </c:pt>
              <c:pt idx="495">
                <c:v>-4.2246801127738057E-2</c:v>
              </c:pt>
              <c:pt idx="496">
                <c:v>-6.3402925592144727E-4</c:v>
              </c:pt>
              <c:pt idx="497">
                <c:v>-2.5467893234241069E-2</c:v>
              </c:pt>
              <c:pt idx="498">
                <c:v>2.0692862125087134E-2</c:v>
              </c:pt>
              <c:pt idx="499">
                <c:v>2.1412300683371247E-2</c:v>
              </c:pt>
            </c:numLit>
          </c:xVal>
          <c:yVal>
            <c:numLit>
              <c:formatCode>General</c:formatCode>
              <c:ptCount val="500"/>
              <c:pt idx="0">
                <c:v>4.4790399088438795</c:v>
              </c:pt>
              <c:pt idx="1">
                <c:v>4.4601444139378339</c:v>
              </c:pt>
              <c:pt idx="2">
                <c:v>4.4819850854177128</c:v>
              </c:pt>
              <c:pt idx="3">
                <c:v>4.4199243576768898</c:v>
              </c:pt>
              <c:pt idx="4">
                <c:v>4.3820266346738812</c:v>
              </c:pt>
              <c:pt idx="5">
                <c:v>4.3715974391833425</c:v>
              </c:pt>
              <c:pt idx="6">
                <c:v>4.334672938290411</c:v>
              </c:pt>
              <c:pt idx="7">
                <c:v>4.4682043309149337</c:v>
              </c:pt>
              <c:pt idx="8">
                <c:v>4.4897593344767639</c:v>
              </c:pt>
              <c:pt idx="9">
                <c:v>4.4777912566582607</c:v>
              </c:pt>
              <c:pt idx="10">
                <c:v>4.4379342666121779</c:v>
              </c:pt>
              <c:pt idx="11">
                <c:v>4.4793801799297919</c:v>
              </c:pt>
              <c:pt idx="12">
                <c:v>4.464527856185625</c:v>
              </c:pt>
              <c:pt idx="13">
                <c:v>4.4657931695194497</c:v>
              </c:pt>
              <c:pt idx="14">
                <c:v>4.4358043403543528</c:v>
              </c:pt>
              <c:pt idx="15">
                <c:v>4.3643716994351607</c:v>
              </c:pt>
              <c:pt idx="16">
                <c:v>4.2534827835603979</c:v>
              </c:pt>
              <c:pt idx="17">
                <c:v>4.3493743023986324</c:v>
              </c:pt>
              <c:pt idx="18">
                <c:v>4.2384449061958573</c:v>
              </c:pt>
              <c:pt idx="19">
                <c:v>4.2513483110317658</c:v>
              </c:pt>
              <c:pt idx="20">
                <c:v>4.2520603082138555</c:v>
              </c:pt>
              <c:pt idx="21">
                <c:v>4.2793015321510692</c:v>
              </c:pt>
              <c:pt idx="22">
                <c:v>4.3857696209527157</c:v>
              </c:pt>
              <c:pt idx="23">
                <c:v>4.3567088266895917</c:v>
              </c:pt>
              <c:pt idx="24">
                <c:v>4.2901854310083021</c:v>
              </c:pt>
              <c:pt idx="25">
                <c:v>4.3523403243035208</c:v>
              </c:pt>
              <c:pt idx="26">
                <c:v>4.3703335360828355</c:v>
              </c:pt>
              <c:pt idx="27">
                <c:v>4.4189610824669439</c:v>
              </c:pt>
              <c:pt idx="28">
                <c:v>4.4374613415619821</c:v>
              </c:pt>
              <c:pt idx="29">
                <c:v>4.4167903146101724</c:v>
              </c:pt>
              <c:pt idx="30">
                <c:v>4.3908624833362806</c:v>
              </c:pt>
              <c:pt idx="31">
                <c:v>4.361441201064773</c:v>
              </c:pt>
              <c:pt idx="32">
                <c:v>4.3439352835511587</c:v>
              </c:pt>
              <c:pt idx="33">
                <c:v>4.403298769949421</c:v>
              </c:pt>
              <c:pt idx="34">
                <c:v>4.4231685780050567</c:v>
              </c:pt>
              <c:pt idx="35">
                <c:v>4.4085468444832774</c:v>
              </c:pt>
              <c:pt idx="36">
                <c:v>4.440413460373609</c:v>
              </c:pt>
              <c:pt idx="37">
                <c:v>4.4896470947325522</c:v>
              </c:pt>
              <c:pt idx="38">
                <c:v>4.5053498507058807</c:v>
              </c:pt>
              <c:pt idx="39">
                <c:v>4.527532916260939</c:v>
              </c:pt>
              <c:pt idx="40">
                <c:v>4.6239919402286791</c:v>
              </c:pt>
              <c:pt idx="41">
                <c:v>4.6186785360128839</c:v>
              </c:pt>
              <c:pt idx="42">
                <c:v>4.6376373761255927</c:v>
              </c:pt>
              <c:pt idx="43">
                <c:v>4.5829245770407718</c:v>
              </c:pt>
              <c:pt idx="44">
                <c:v>4.592084946439436</c:v>
              </c:pt>
              <c:pt idx="45">
                <c:v>4.6186785360128839</c:v>
              </c:pt>
              <c:pt idx="46">
                <c:v>4.6350202079569769</c:v>
              </c:pt>
              <c:pt idx="47">
                <c:v>4.6531981549986732</c:v>
              </c:pt>
              <c:pt idx="48">
                <c:v>4.6606048928761918</c:v>
              </c:pt>
              <c:pt idx="49">
                <c:v>4.6656065547919221</c:v>
              </c:pt>
              <c:pt idx="50">
                <c:v>4.6461201723170458</c:v>
              </c:pt>
              <c:pt idx="51">
                <c:v>4.6747895278681479</c:v>
              </c:pt>
              <c:pt idx="52">
                <c:v>4.6597530637583828</c:v>
              </c:pt>
              <c:pt idx="53">
                <c:v>4.6670175893141712</c:v>
              </c:pt>
              <c:pt idx="54">
                <c:v>4.632785353021065</c:v>
              </c:pt>
              <c:pt idx="55">
                <c:v>4.6155164780422355</c:v>
              </c:pt>
              <c:pt idx="56">
                <c:v>4.6133367486544845</c:v>
              </c:pt>
              <c:pt idx="57">
                <c:v>4.6085644190561066</c:v>
              </c:pt>
              <c:pt idx="58">
                <c:v>4.6205512880263937</c:v>
              </c:pt>
              <c:pt idx="59">
                <c:v>4.5925914037812312</c:v>
              </c:pt>
              <c:pt idx="60">
                <c:v>4.6067689073517881</c:v>
              </c:pt>
              <c:pt idx="61">
                <c:v>4.6722679295205856</c:v>
              </c:pt>
              <c:pt idx="62">
                <c:v>4.6887757698428887</c:v>
              </c:pt>
              <c:pt idx="63">
                <c:v>4.6922648928390247</c:v>
              </c:pt>
              <c:pt idx="64">
                <c:v>4.6626840921886981</c:v>
              </c:pt>
              <c:pt idx="65">
                <c:v>4.6436213723623441</c:v>
              </c:pt>
              <c:pt idx="66">
                <c:v>4.6051701859880918</c:v>
              </c:pt>
              <c:pt idx="67">
                <c:v>4.5870062153604199</c:v>
              </c:pt>
              <c:pt idx="68">
                <c:v>4.5848654326477272</c:v>
              </c:pt>
              <c:pt idx="69">
                <c:v>4.5432947822700038</c:v>
              </c:pt>
              <c:pt idx="70">
                <c:v>4.5757413752972793</c:v>
              </c:pt>
              <c:pt idx="71">
                <c:v>4.5540873957587751</c:v>
              </c:pt>
              <c:pt idx="72">
                <c:v>4.5803650670691205</c:v>
              </c:pt>
              <c:pt idx="73">
                <c:v>4.5573445565054866</c:v>
              </c:pt>
              <c:pt idx="74">
                <c:v>4.576256175823449</c:v>
              </c:pt>
              <c:pt idx="75">
                <c:v>4.6491870714048655</c:v>
              </c:pt>
              <c:pt idx="76">
                <c:v>4.6565284782632332</c:v>
              </c:pt>
              <c:pt idx="77">
                <c:v>4.6583317341023234</c:v>
              </c:pt>
              <c:pt idx="78">
                <c:v>4.623010104116422</c:v>
              </c:pt>
              <c:pt idx="79">
                <c:v>4.6225188243227047</c:v>
              </c:pt>
              <c:pt idx="80">
                <c:v>4.5627844694916533</c:v>
              </c:pt>
              <c:pt idx="81">
                <c:v>4.4485163759427149</c:v>
              </c:pt>
              <c:pt idx="82">
                <c:v>4.3666591575427596</c:v>
              </c:pt>
              <c:pt idx="83">
                <c:v>4.3540128882186826</c:v>
              </c:pt>
              <c:pt idx="84">
                <c:v>4.4115854369154262</c:v>
              </c:pt>
              <c:pt idx="85">
                <c:v>4.4212473478271628</c:v>
              </c:pt>
              <c:pt idx="86">
                <c:v>4.4004803133321282</c:v>
              </c:pt>
              <c:pt idx="87">
                <c:v>4.2483523747014482</c:v>
              </c:pt>
              <c:pt idx="88">
                <c:v>4.2547612836280058</c:v>
              </c:pt>
              <c:pt idx="89">
                <c:v>4.2227377769904999</c:v>
              </c:pt>
              <c:pt idx="90">
                <c:v>4.3909863760453538</c:v>
              </c:pt>
              <c:pt idx="91">
                <c:v>4.4054989908590239</c:v>
              </c:pt>
              <c:pt idx="92">
                <c:v>4.4473461007945243</c:v>
              </c:pt>
              <c:pt idx="93">
                <c:v>4.3932138240644463</c:v>
              </c:pt>
              <c:pt idx="94">
                <c:v>4.39197696552705</c:v>
              </c:pt>
              <c:pt idx="95">
                <c:v>4.3824015643789549</c:v>
              </c:pt>
              <c:pt idx="96">
                <c:v>4.3643716994351607</c:v>
              </c:pt>
              <c:pt idx="97">
                <c:v>4.4942386252808095</c:v>
              </c:pt>
              <c:pt idx="98">
                <c:v>4.4098849628022778</c:v>
              </c:pt>
              <c:pt idx="99">
                <c:v>4.3897467576890197</c:v>
              </c:pt>
              <c:pt idx="100">
                <c:v>4.3820266346738812</c:v>
              </c:pt>
              <c:pt idx="101">
                <c:v>4.3744983682530902</c:v>
              </c:pt>
              <c:pt idx="102">
                <c:v>4.4212473478271628</c:v>
              </c:pt>
              <c:pt idx="103">
                <c:v>4.4260435200906558</c:v>
              </c:pt>
              <c:pt idx="104">
                <c:v>4.4441794998959656</c:v>
              </c:pt>
              <c:pt idx="105">
                <c:v>4.5086592856072478</c:v>
              </c:pt>
              <c:pt idx="106">
                <c:v>4.5488114523187066</c:v>
              </c:pt>
              <c:pt idx="107">
                <c:v>4.5426562805988491</c:v>
              </c:pt>
              <c:pt idx="108">
                <c:v>4.5722336857418266</c:v>
              </c:pt>
              <c:pt idx="109">
                <c:v>4.5953218499332769</c:v>
              </c:pt>
              <c:pt idx="110">
                <c:v>4.6210435351443815</c:v>
              </c:pt>
              <c:pt idx="111">
                <c:v>4.600860914399993</c:v>
              </c:pt>
              <c:pt idx="112">
                <c:v>4.6069685679294707</c:v>
              </c:pt>
              <c:pt idx="113">
                <c:v>4.580877493419047</c:v>
              </c:pt>
              <c:pt idx="114">
                <c:v>4.552402120449436</c:v>
              </c:pt>
              <c:pt idx="115">
                <c:v>4.5605911425901242</c:v>
              </c:pt>
              <c:pt idx="116">
                <c:v>4.5452078448154083</c:v>
              </c:pt>
              <c:pt idx="117">
                <c:v>4.5538768916005408</c:v>
              </c:pt>
              <c:pt idx="118">
                <c:v>4.5427627258594745</c:v>
              </c:pt>
              <c:pt idx="119">
                <c:v>4.5044654818664593</c:v>
              </c:pt>
              <c:pt idx="120">
                <c:v>4.5107496103685998</c:v>
              </c:pt>
              <c:pt idx="121">
                <c:v>4.3591417621364226</c:v>
              </c:pt>
              <c:pt idx="122">
                <c:v>4.3804003129292974</c:v>
              </c:pt>
              <c:pt idx="123">
                <c:v>4.3676741284494813</c:v>
              </c:pt>
              <c:pt idx="124">
                <c:v>4.4015841338894122</c:v>
              </c:pt>
              <c:pt idx="125">
                <c:v>4.4348562483184137</c:v>
              </c:pt>
              <c:pt idx="126">
                <c:v>4.4279555665622814</c:v>
              </c:pt>
              <c:pt idx="127">
                <c:v>4.4588719283707929</c:v>
              </c:pt>
              <c:pt idx="128">
                <c:v>4.4908810395859637</c:v>
              </c:pt>
              <c:pt idx="129">
                <c:v>4.5106397021418578</c:v>
              </c:pt>
              <c:pt idx="130">
                <c:v>4.5011421155640434</c:v>
              </c:pt>
              <c:pt idx="131">
                <c:v>4.5032481962627076</c:v>
              </c:pt>
              <c:pt idx="132">
                <c:v>4.5180860790809776</c:v>
              </c:pt>
              <c:pt idx="133">
                <c:v>4.5309852877987149</c:v>
              </c:pt>
              <c:pt idx="134">
                <c:v>4.5223319076790869</c:v>
              </c:pt>
              <c:pt idx="135">
                <c:v>4.5316312826532208</c:v>
              </c:pt>
              <c:pt idx="136">
                <c:v>4.5343184450161402</c:v>
              </c:pt>
              <c:pt idx="137">
                <c:v>4.5418043103662713</c:v>
              </c:pt>
              <c:pt idx="138">
                <c:v>4.5752263096150196</c:v>
              </c:pt>
              <c:pt idx="139">
                <c:v>4.5449954629520208</c:v>
              </c:pt>
              <c:pt idx="140">
                <c:v>4.5107496103685998</c:v>
              </c:pt>
              <c:pt idx="141">
                <c:v>4.5328145237959507</c:v>
              </c:pt>
              <c:pt idx="142">
                <c:v>4.516338972281476</c:v>
              </c:pt>
              <c:pt idx="143">
                <c:v>4.5346404197975643</c:v>
              </c:pt>
              <c:pt idx="144">
                <c:v>4.5212449510503303</c:v>
              </c:pt>
              <c:pt idx="145">
                <c:v>4.5212449510503303</c:v>
              </c:pt>
              <c:pt idx="146">
                <c:v>4.4520190064939165</c:v>
              </c:pt>
              <c:pt idx="147">
                <c:v>4.4541147110681356</c:v>
              </c:pt>
              <c:pt idx="148">
                <c:v>4.4921134636957945</c:v>
              </c:pt>
              <c:pt idx="149">
                <c:v>4.5153548816657274</c:v>
              </c:pt>
              <c:pt idx="150">
                <c:v>4.5347477216915459</c:v>
              </c:pt>
              <c:pt idx="151">
                <c:v>4.537105455073962</c:v>
              </c:pt>
              <c:pt idx="152">
                <c:v>4.5379614362946414</c:v>
              </c:pt>
              <c:pt idx="153">
                <c:v>4.5319541236568321</c:v>
              </c:pt>
              <c:pt idx="154">
                <c:v>4.6007604774993913</c:v>
              </c:pt>
              <c:pt idx="155">
                <c:v>4.6393783573178284</c:v>
              </c:pt>
              <c:pt idx="156">
                <c:v>4.6412127773350207</c:v>
              </c:pt>
              <c:pt idx="157">
                <c:v>4.6854590172168944</c:v>
              </c:pt>
              <c:pt idx="158">
                <c:v>4.6735762186521521</c:v>
              </c:pt>
              <c:pt idx="159">
                <c:v>4.6547219648173392</c:v>
              </c:pt>
              <c:pt idx="160">
                <c:v>4.6645705292695387</c:v>
              </c:pt>
              <c:pt idx="161">
                <c:v>4.635602393108293</c:v>
              </c:pt>
              <c:pt idx="162">
                <c:v>4.6569083813925056</c:v>
              </c:pt>
              <c:pt idx="163">
                <c:v>4.6484212279824062</c:v>
              </c:pt>
              <c:pt idx="164">
                <c:v>4.5988502572432717</c:v>
              </c:pt>
              <c:pt idx="165">
                <c:v>4.5937047078788131</c:v>
              </c:pt>
              <c:pt idx="166">
                <c:v>4.5977426701592945</c:v>
              </c:pt>
              <c:pt idx="167">
                <c:v>4.5886342173479919</c:v>
              </c:pt>
              <c:pt idx="168">
                <c:v>4.5685062016164997</c:v>
              </c:pt>
              <c:pt idx="169">
                <c:v>4.5622626849768144</c:v>
              </c:pt>
              <c:pt idx="170">
                <c:v>4.6347289882296359</c:v>
              </c:pt>
              <c:pt idx="171">
                <c:v>4.6402477126007877</c:v>
              </c:pt>
              <c:pt idx="172">
                <c:v>4.6557682387511825</c:v>
              </c:pt>
              <c:pt idx="173">
                <c:v>4.6355053857841639</c:v>
              </c:pt>
              <c:pt idx="174">
                <c:v>4.5956247731445599</c:v>
              </c:pt>
              <c:pt idx="175">
                <c:v>4.5971380142908274</c:v>
              </c:pt>
              <c:pt idx="176">
                <c:v>4.5400981892443761</c:v>
              </c:pt>
              <c:pt idx="177">
                <c:v>4.516338972281476</c:v>
              </c:pt>
              <c:pt idx="178">
                <c:v>4.5398847192894616</c:v>
              </c:pt>
              <c:pt idx="179">
                <c:v>4.5347477216915459</c:v>
              </c:pt>
              <c:pt idx="180">
                <c:v>4.5907669556773474</c:v>
              </c:pt>
              <c:pt idx="181">
                <c:v>4.6050701809877577</c:v>
              </c:pt>
              <c:pt idx="182">
                <c:v>4.5518748889298681</c:v>
              </c:pt>
              <c:pt idx="183">
                <c:v>4.5746078804054511</c:v>
              </c:pt>
              <c:pt idx="184">
                <c:v>4.5612182984589085</c:v>
              </c:pt>
              <c:pt idx="185">
                <c:v>4.5411648560121787</c:v>
              </c:pt>
              <c:pt idx="186">
                <c:v>4.5208098373700185</c:v>
              </c:pt>
              <c:pt idx="187">
                <c:v>4.4799470412340137</c:v>
              </c:pt>
              <c:pt idx="188">
                <c:v>4.5268842675895469</c:v>
              </c:pt>
              <c:pt idx="189">
                <c:v>4.5624714314549761</c:v>
              </c:pt>
              <c:pt idx="190">
                <c:v>4.6284960112915883</c:v>
              </c:pt>
              <c:pt idx="191">
                <c:v>4.5909698365869502</c:v>
              </c:pt>
              <c:pt idx="192">
                <c:v>4.6090626007034352</c:v>
              </c:pt>
              <c:pt idx="193">
                <c:v>4.6334660551429385</c:v>
              </c:pt>
              <c:pt idx="194">
                <c:v>4.6552927953913024</c:v>
              </c:pt>
              <c:pt idx="195">
                <c:v>4.6346318961377104</c:v>
              </c:pt>
              <c:pt idx="196">
                <c:v>4.6410198388817889</c:v>
              </c:pt>
              <c:pt idx="197">
                <c:v>4.6235993214564584</c:v>
              </c:pt>
              <c:pt idx="198">
                <c:v>4.6414056785701865</c:v>
              </c:pt>
              <c:pt idx="199">
                <c:v>4.6549122778829055</c:v>
              </c:pt>
              <c:pt idx="200">
                <c:v>4.6354083690487009</c:v>
              </c:pt>
              <c:pt idx="201">
                <c:v>4.604169685654508</c:v>
              </c:pt>
              <c:pt idx="202">
                <c:v>4.5945136057995626</c:v>
              </c:pt>
              <c:pt idx="203">
                <c:v>4.6269316777696039</c:v>
              </c:pt>
              <c:pt idx="204">
                <c:v>4.6119471702671149</c:v>
              </c:pt>
              <c:pt idx="205">
                <c:v>4.6168022702177991</c:v>
              </c:pt>
              <c:pt idx="206">
                <c:v>4.5971380142908274</c:v>
              </c:pt>
              <c:pt idx="207">
                <c:v>4.6168022702177991</c:v>
              </c:pt>
              <c:pt idx="208">
                <c:v>4.6021656769677923</c:v>
              </c:pt>
              <c:pt idx="209">
                <c:v>4.5507140001920323</c:v>
              </c:pt>
              <c:pt idx="210">
                <c:v>4.5698538408605236</c:v>
              </c:pt>
              <c:pt idx="211">
                <c:v>4.5710962056543396</c:v>
              </c:pt>
              <c:pt idx="212">
                <c:v>4.5538768916005408</c:v>
              </c:pt>
              <c:pt idx="213">
                <c:v>4.5126162043774833</c:v>
              </c:pt>
              <c:pt idx="214">
                <c:v>4.3819016268607305</c:v>
              </c:pt>
              <c:pt idx="215">
                <c:v>4.2731878546397306</c:v>
              </c:pt>
              <c:pt idx="216">
                <c:v>4.3627163861393816</c:v>
              </c:pt>
              <c:pt idx="217">
                <c:v>4.4002348543225507</c:v>
              </c:pt>
              <c:pt idx="218">
                <c:v>4.4185996149047222</c:v>
              </c:pt>
              <c:pt idx="219">
                <c:v>4.3788967416649536</c:v>
              </c:pt>
              <c:pt idx="220">
                <c:v>4.3671667717668576</c:v>
              </c:pt>
              <c:pt idx="221">
                <c:v>4.2472087005238937</c:v>
              </c:pt>
              <c:pt idx="222">
                <c:v>4.2797170158493119</c:v>
              </c:pt>
              <c:pt idx="223">
                <c:v>4.3669129968638334</c:v>
              </c:pt>
              <c:pt idx="224">
                <c:v>4.3719762988203801</c:v>
              </c:pt>
              <c:pt idx="225">
                <c:v>4.4523685957301282</c:v>
              </c:pt>
              <c:pt idx="226">
                <c:v>4.4367515343631281</c:v>
              </c:pt>
              <c:pt idx="227">
                <c:v>4.4886363697321396</c:v>
              </c:pt>
              <c:pt idx="228">
                <c:v>4.4886363697321396</c:v>
              </c:pt>
              <c:pt idx="229">
                <c:v>4.4327197489893999</c:v>
              </c:pt>
              <c:pt idx="230">
                <c:v>4.4347376735865502</c:v>
              </c:pt>
              <c:pt idx="231">
                <c:v>4.4308167988433134</c:v>
              </c:pt>
              <c:pt idx="232">
                <c:v>4.4373430753445895</c:v>
              </c:pt>
              <c:pt idx="233">
                <c:v>4.3853959521434858</c:v>
              </c:pt>
              <c:pt idx="234">
                <c:v>4.3196191745452648</c:v>
              </c:pt>
              <c:pt idx="235">
                <c:v>4.2817918488780364</c:v>
              </c:pt>
              <c:pt idx="236">
                <c:v>4.2584455729025272</c:v>
              </c:pt>
              <c:pt idx="237">
                <c:v>4.3181545580794714</c:v>
              </c:pt>
              <c:pt idx="238">
                <c:v>4.3616963682006311</c:v>
              </c:pt>
              <c:pt idx="239">
                <c:v>4.293332023658551</c:v>
              </c:pt>
              <c:pt idx="240">
                <c:v>4.385146762010125</c:v>
              </c:pt>
              <c:pt idx="241">
                <c:v>4.3392496053178231</c:v>
              </c:pt>
              <c:pt idx="242">
                <c:v>4.3489867805956814</c:v>
              </c:pt>
              <c:pt idx="243">
                <c:v>4.3515674271891731</c:v>
              </c:pt>
              <c:pt idx="244">
                <c:v>4.3009521448962111</c:v>
              </c:pt>
              <c:pt idx="245">
                <c:v>4.2972854062187906</c:v>
              </c:pt>
              <c:pt idx="246">
                <c:v>4.2925121274661331</c:v>
              </c:pt>
              <c:pt idx="247">
                <c:v>4.283448621312786</c:v>
              </c:pt>
              <c:pt idx="248">
                <c:v>4.3337550860001821</c:v>
              </c:pt>
              <c:pt idx="249">
                <c:v>4.3266460513210756</c:v>
              </c:pt>
              <c:pt idx="250">
                <c:v>4.3060900685839414</c:v>
              </c:pt>
              <c:pt idx="251">
                <c:v>4.3093215242032503</c:v>
              </c:pt>
              <c:pt idx="252">
                <c:v>4.2801323269925415</c:v>
              </c:pt>
              <c:pt idx="253">
                <c:v>4.2282925347318399</c:v>
              </c:pt>
              <c:pt idx="254">
                <c:v>4.1620032106959153</c:v>
              </c:pt>
              <c:pt idx="255">
                <c:v>4.1180610888394167</c:v>
              </c:pt>
              <c:pt idx="256">
                <c:v>4.0453293727363713</c:v>
              </c:pt>
              <c:pt idx="257">
                <c:v>4.0055133485154846</c:v>
              </c:pt>
              <c:pt idx="258">
                <c:v>4.1447207695471677</c:v>
              </c:pt>
              <c:pt idx="259">
                <c:v>4.1269730817138282</c:v>
              </c:pt>
              <c:pt idx="260">
                <c:v>4.1658897293851966</c:v>
              </c:pt>
              <c:pt idx="261">
                <c:v>4.1190371748124726</c:v>
              </c:pt>
              <c:pt idx="262">
                <c:v>4.1637151401467722</c:v>
              </c:pt>
              <c:pt idx="263">
                <c:v>4.257030144499196</c:v>
              </c:pt>
              <c:pt idx="264">
                <c:v>4.3141492122707961</c:v>
              </c:pt>
              <c:pt idx="265">
                <c:v>4.3295484280286765</c:v>
              </c:pt>
              <c:pt idx="266">
                <c:v>4.2938782478971769</c:v>
              </c:pt>
              <c:pt idx="267">
                <c:v>4.2175941107156669</c:v>
              </c:pt>
              <c:pt idx="268">
                <c:v>4.2046926193909657</c:v>
              </c:pt>
              <c:pt idx="269">
                <c:v>4.1108738641733114</c:v>
              </c:pt>
              <c:pt idx="270">
                <c:v>4.1820501426412067</c:v>
              </c:pt>
              <c:pt idx="271">
                <c:v>4.2696974496999616</c:v>
              </c:pt>
              <c:pt idx="272">
                <c:v>4.2835865618606288</c:v>
              </c:pt>
              <c:pt idx="273">
                <c:v>4.3274384443894789</c:v>
              </c:pt>
              <c:pt idx="274">
                <c:v>4.3425058765115985</c:v>
              </c:pt>
              <c:pt idx="275">
                <c:v>4.3241326562549789</c:v>
              </c:pt>
              <c:pt idx="276">
                <c:v>4.3181545580794714</c:v>
              </c:pt>
              <c:pt idx="277">
                <c:v>4.3087836729061637</c:v>
              </c:pt>
              <c:pt idx="278">
                <c:v>4.2972854062187906</c:v>
              </c:pt>
              <c:pt idx="279">
                <c:v>4.2571717775282556</c:v>
              </c:pt>
              <c:pt idx="280">
                <c:v>4.2842759793301965</c:v>
              </c:pt>
              <c:pt idx="281">
                <c:v>4.2705362586405187</c:v>
              </c:pt>
              <c:pt idx="282">
                <c:v>4.257030144499196</c:v>
              </c:pt>
              <c:pt idx="283">
                <c:v>4.2580211547027629</c:v>
              </c:pt>
              <c:pt idx="284">
                <c:v>4.2635245905928807</c:v>
              </c:pt>
              <c:pt idx="285">
                <c:v>4.3243975218372448</c:v>
              </c:pt>
              <c:pt idx="286">
                <c:v>4.2549032383446894</c:v>
              </c:pt>
              <c:pt idx="287">
                <c:v>4.2808241291647189</c:v>
              </c:pt>
              <c:pt idx="288">
                <c:v>4.3067641501733345</c:v>
              </c:pt>
              <c:pt idx="289">
                <c:v>4.3098590863718194</c:v>
              </c:pt>
              <c:pt idx="290">
                <c:v>4.2464932393786858</c:v>
              </c:pt>
              <c:pt idx="291">
                <c:v>4.3150852289200001</c:v>
              </c:pt>
              <c:pt idx="292">
                <c:v>4.3035244065189238</c:v>
              </c:pt>
              <c:pt idx="293">
                <c:v>4.3054155323020415</c:v>
              </c:pt>
              <c:pt idx="294">
                <c:v>4.3241326562549789</c:v>
              </c:pt>
              <c:pt idx="295">
                <c:v>4.3170880335149704</c:v>
              </c:pt>
              <c:pt idx="296">
                <c:v>4.3013587316064266</c:v>
              </c:pt>
              <c:pt idx="297">
                <c:v>4.45166929500233</c:v>
              </c:pt>
              <c:pt idx="298">
                <c:v>4.4832285151828488</c:v>
              </c:pt>
              <c:pt idx="299">
                <c:v>4.5047972118413044</c:v>
              </c:pt>
              <c:pt idx="300">
                <c:v>4.5056812874873486</c:v>
              </c:pt>
              <c:pt idx="301">
                <c:v>4.5442517710186747</c:v>
              </c:pt>
              <c:pt idx="302">
                <c:v>4.536891345234797</c:v>
              </c:pt>
              <c:pt idx="303">
                <c:v>4.6756286496366526</c:v>
              </c:pt>
              <c:pt idx="304">
                <c:v>4.6496654258746428</c:v>
              </c:pt>
              <c:pt idx="305">
                <c:v>4.6352143073364678</c:v>
              </c:pt>
              <c:pt idx="306">
                <c:v>4.5864969207224702</c:v>
              </c:pt>
              <c:pt idx="307">
                <c:v>4.5931988142068718</c:v>
              </c:pt>
              <c:pt idx="308">
                <c:v>4.6184812000477633</c:v>
              </c:pt>
              <c:pt idx="309">
                <c:v>4.6176914665417632</c:v>
              </c:pt>
              <c:pt idx="310">
                <c:v>4.5731633898530051</c:v>
              </c:pt>
              <c:pt idx="311">
                <c:v>4.46900676117522</c:v>
              </c:pt>
              <c:pt idx="312">
                <c:v>4.516338972281476</c:v>
              </c:pt>
              <c:pt idx="313">
                <c:v>4.5695430083449402</c:v>
              </c:pt>
              <c:pt idx="314">
                <c:v>4.5767707114663931</c:v>
              </c:pt>
              <c:pt idx="315">
                <c:v>4.5522966963810232</c:v>
              </c:pt>
              <c:pt idx="316">
                <c:v>4.6283983121072989</c:v>
              </c:pt>
              <c:pt idx="317">
                <c:v>4.6657006857281234</c:v>
              </c:pt>
              <c:pt idx="318">
                <c:v>4.6912561349012201</c:v>
              </c:pt>
              <c:pt idx="319">
                <c:v>4.693730362967572</c:v>
              </c:pt>
              <c:pt idx="320">
                <c:v>4.7220639374595912</c:v>
              </c:pt>
              <c:pt idx="321">
                <c:v>4.6922648928390247</c:v>
              </c:pt>
              <c:pt idx="322">
                <c:v>4.6869344877907313</c:v>
              </c:pt>
              <c:pt idx="323">
                <c:v>4.7266796033852883</c:v>
              </c:pt>
              <c:pt idx="324">
                <c:v>4.78164132910387</c:v>
              </c:pt>
              <c:pt idx="325">
                <c:v>4.7978545298175925</c:v>
              </c:pt>
              <c:pt idx="326">
                <c:v>4.8166459324346187</c:v>
              </c:pt>
              <c:pt idx="327">
                <c:v>4.7928109042596461</c:v>
              </c:pt>
              <c:pt idx="328">
                <c:v>4.7963688907196484</c:v>
              </c:pt>
              <c:pt idx="329">
                <c:v>4.8032010364872262</c:v>
              </c:pt>
              <c:pt idx="330">
                <c:v>4.8918517581062888</c:v>
              </c:pt>
              <c:pt idx="331">
                <c:v>4.8796910281620489</c:v>
              </c:pt>
              <c:pt idx="332">
                <c:v>4.8941014778403042</c:v>
              </c:pt>
              <c:pt idx="333">
                <c:v>4.8574841146020811</c:v>
              </c:pt>
              <c:pt idx="334">
                <c:v>4.8933521334815238</c:v>
              </c:pt>
              <c:pt idx="335">
                <c:v>4.8967197699663618</c:v>
              </c:pt>
              <c:pt idx="336">
                <c:v>4.9008948300830566</c:v>
              </c:pt>
              <c:pt idx="337">
                <c:v>4.9281228725217918</c:v>
              </c:pt>
              <c:pt idx="338">
                <c:v>4.9258033585795582</c:v>
              </c:pt>
              <c:pt idx="339">
                <c:v>4.9355524879718997</c:v>
              </c:pt>
              <c:pt idx="340">
                <c:v>4.9322412266682436</c:v>
              </c:pt>
              <c:pt idx="341">
                <c:v>4.9377061140734977</c:v>
              </c:pt>
              <c:pt idx="342">
                <c:v>4.9111832151245958</c:v>
              </c:pt>
              <c:pt idx="343">
                <c:v>4.9784563957320209</c:v>
              </c:pt>
              <c:pt idx="344">
                <c:v>4.9896159268721805</c:v>
              </c:pt>
              <c:pt idx="345">
                <c:v>5.0212454732082712</c:v>
              </c:pt>
              <c:pt idx="346">
                <c:v>4.990432586778736</c:v>
              </c:pt>
              <c:pt idx="347">
                <c:v>5.0205856249494234</c:v>
              </c:pt>
              <c:pt idx="348">
                <c:v>4.9790758251884899</c:v>
              </c:pt>
              <c:pt idx="349">
                <c:v>5.0021998152751541</c:v>
              </c:pt>
              <c:pt idx="350">
                <c:v>4.9885941632193758</c:v>
              </c:pt>
              <c:pt idx="351">
                <c:v>5.0000460925419876</c:v>
              </c:pt>
              <c:pt idx="352">
                <c:v>5.0052876877696608</c:v>
              </c:pt>
              <c:pt idx="353">
                <c:v>4.9610948485361197</c:v>
              </c:pt>
              <c:pt idx="354">
                <c:v>5.020651629371744</c:v>
              </c:pt>
              <c:pt idx="355">
                <c:v>5.0109685718863766</c:v>
              </c:pt>
              <c:pt idx="356">
                <c:v>5.0774212877743059</c:v>
              </c:pt>
              <c:pt idx="357">
                <c:v>5.0714167663561147</c:v>
              </c:pt>
              <c:pt idx="358">
                <c:v>5.1337964343795885</c:v>
              </c:pt>
              <c:pt idx="359">
                <c:v>5.1584804213602373</c:v>
              </c:pt>
              <c:pt idx="360">
                <c:v>5.1425403649761945</c:v>
              </c:pt>
              <c:pt idx="361">
                <c:v>5.1547356380700124</c:v>
              </c:pt>
              <c:pt idx="362">
                <c:v>5.1398490457762414</c:v>
              </c:pt>
              <c:pt idx="363">
                <c:v>5.1053392295655531</c:v>
              </c:pt>
              <c:pt idx="364">
                <c:v>5.120923647990379</c:v>
              </c:pt>
              <c:pt idx="365">
                <c:v>5.186938778564647</c:v>
              </c:pt>
              <c:pt idx="366">
                <c:v>5.1579052128312917</c:v>
              </c:pt>
              <c:pt idx="367">
                <c:v>5.1089711948171175</c:v>
              </c:pt>
              <c:pt idx="368">
                <c:v>5.1089107700308523</c:v>
              </c:pt>
              <c:pt idx="369">
                <c:v>5.1090316159524489</c:v>
              </c:pt>
              <c:pt idx="370">
                <c:v>5.10230248262208</c:v>
              </c:pt>
              <c:pt idx="371">
                <c:v>5.0594254582656877</c:v>
              </c:pt>
              <c:pt idx="372">
                <c:v>5.082335608261447</c:v>
              </c:pt>
              <c:pt idx="373">
                <c:v>5.1030321433622232</c:v>
              </c:pt>
              <c:pt idx="374">
                <c:v>5.0739230333321741</c:v>
              </c:pt>
              <c:pt idx="375">
                <c:v>5.084443221240976</c:v>
              </c:pt>
              <c:pt idx="376">
                <c:v>5.0055557483529576</c:v>
              </c:pt>
              <c:pt idx="377">
                <c:v>5.0726080264110953</c:v>
              </c:pt>
              <c:pt idx="378">
                <c:v>5.1071568610868781</c:v>
              </c:pt>
              <c:pt idx="379">
                <c:v>5.1107822427011946</c:v>
              </c:pt>
              <c:pt idx="380">
                <c:v>5.1221766688291632</c:v>
              </c:pt>
              <c:pt idx="381">
                <c:v>5.1291291881440451</c:v>
              </c:pt>
              <c:pt idx="382">
                <c:v>5.0795392727434665</c:v>
              </c:pt>
              <c:pt idx="383">
                <c:v>5.0571371277476755</c:v>
              </c:pt>
              <c:pt idx="384">
                <c:v>5.011501585424214</c:v>
              </c:pt>
              <c:pt idx="385">
                <c:v>4.953218023226305</c:v>
              </c:pt>
              <c:pt idx="386">
                <c:v>4.9705075030054759</c:v>
              </c:pt>
              <c:pt idx="387">
                <c:v>4.9807944520852345</c:v>
              </c:pt>
              <c:pt idx="388">
                <c:v>5.0249325987970801</c:v>
              </c:pt>
              <c:pt idx="389">
                <c:v>5.0838857558358486</c:v>
              </c:pt>
              <c:pt idx="390">
                <c:v>5.0882134287416303</c:v>
              </c:pt>
              <c:pt idx="391">
                <c:v>5.1083667825895906</c:v>
              </c:pt>
              <c:pt idx="392">
                <c:v>5.1342089391734396</c:v>
              </c:pt>
              <c:pt idx="393">
                <c:v>5.1477851322434898</c:v>
              </c:pt>
              <c:pt idx="394">
                <c:v>5.1328529268205045</c:v>
              </c:pt>
              <c:pt idx="395">
                <c:v>5.19578617790037</c:v>
              </c:pt>
              <c:pt idx="396">
                <c:v>5.2130862221853764</c:v>
              </c:pt>
              <c:pt idx="397">
                <c:v>5.2251551009190527</c:v>
              </c:pt>
              <c:pt idx="398">
                <c:v>5.240423388129134</c:v>
              </c:pt>
              <c:pt idx="399">
                <c:v>5.2340454765278963</c:v>
              </c:pt>
              <c:pt idx="400">
                <c:v>5.2592126466672759</c:v>
              </c:pt>
              <c:pt idx="401">
                <c:v>5.2686825614183457</c:v>
              </c:pt>
              <c:pt idx="402">
                <c:v>5.2805606449587774</c:v>
              </c:pt>
              <c:pt idx="403">
                <c:v>5.2625347364082646</c:v>
              </c:pt>
              <c:pt idx="404">
                <c:v>5.2783697287383404</c:v>
              </c:pt>
              <c:pt idx="405">
                <c:v>5.2668266994566659</c:v>
              </c:pt>
              <c:pt idx="406">
                <c:v>5.3831179682405015</c:v>
              </c:pt>
              <c:pt idx="407">
                <c:v>5.41898512627301</c:v>
              </c:pt>
              <c:pt idx="408">
                <c:v>5.4293456289544411</c:v>
              </c:pt>
              <c:pt idx="409">
                <c:v>5.4004225894851903</c:v>
              </c:pt>
              <c:pt idx="410">
                <c:v>5.3976648400487353</c:v>
              </c:pt>
              <c:pt idx="411">
                <c:v>5.4228773864834441</c:v>
              </c:pt>
              <c:pt idx="412">
                <c:v>5.4001516724293044</c:v>
              </c:pt>
              <c:pt idx="413">
                <c:v>5.4169888962655355</c:v>
              </c:pt>
              <c:pt idx="414">
                <c:v>5.4747885096638154</c:v>
              </c:pt>
              <c:pt idx="415">
                <c:v>5.4712197014254995</c:v>
              </c:pt>
              <c:pt idx="416">
                <c:v>5.4907955035513609</c:v>
              </c:pt>
              <c:pt idx="417">
                <c:v>5.5093883366279774</c:v>
              </c:pt>
              <c:pt idx="418">
                <c:v>5.5503204465427993</c:v>
              </c:pt>
              <c:pt idx="419">
                <c:v>5.5219008210906315</c:v>
              </c:pt>
              <c:pt idx="420">
                <c:v>5.5872112045153406</c:v>
              </c:pt>
              <c:pt idx="421">
                <c:v>5.6257848965011394</c:v>
              </c:pt>
              <c:pt idx="422">
                <c:v>5.6094717951849598</c:v>
              </c:pt>
              <c:pt idx="423">
                <c:v>5.6153154933338705</c:v>
              </c:pt>
              <c:pt idx="424">
                <c:v>5.5457632103852115</c:v>
              </c:pt>
              <c:pt idx="425">
                <c:v>5.5683445037610966</c:v>
              </c:pt>
              <c:pt idx="426">
                <c:v>5.5356399190355159</c:v>
              </c:pt>
              <c:pt idx="427">
                <c:v>5.5481417964435771</c:v>
              </c:pt>
              <c:pt idx="428">
                <c:v>5.3215454926672434</c:v>
              </c:pt>
              <c:pt idx="429">
                <c:v>5.372311046456363</c:v>
              </c:pt>
              <c:pt idx="430">
                <c:v>5.4155224574487413</c:v>
              </c:pt>
              <c:pt idx="431">
                <c:v>5.4317550047777532</c:v>
              </c:pt>
              <c:pt idx="432">
                <c:v>5.4626446599697127</c:v>
              </c:pt>
              <c:pt idx="433">
                <c:v>5.4035778772055298</c:v>
              </c:pt>
              <c:pt idx="434">
                <c:v>5.393627546352362</c:v>
              </c:pt>
              <c:pt idx="435">
                <c:v>5.393627546352362</c:v>
              </c:pt>
              <c:pt idx="436">
                <c:v>5.3594124659078473</c:v>
              </c:pt>
              <c:pt idx="437">
                <c:v>5.3440552582218901</c:v>
              </c:pt>
              <c:pt idx="438">
                <c:v>5.3679833447811394</c:v>
              </c:pt>
              <c:pt idx="439">
                <c:v>5.3844950627890888</c:v>
              </c:pt>
              <c:pt idx="440">
                <c:v>5.4236716677007379</c:v>
              </c:pt>
              <c:pt idx="441">
                <c:v>5.4374269222522367</c:v>
              </c:pt>
              <c:pt idx="442">
                <c:v>5.3197852731632773</c:v>
              </c:pt>
              <c:pt idx="443">
                <c:v>5.3418556685625198</c:v>
              </c:pt>
              <c:pt idx="444">
                <c:v>5.3093067613476386</c:v>
              </c:pt>
              <c:pt idx="445">
                <c:v>5.2265528003187258</c:v>
              </c:pt>
              <c:pt idx="446">
                <c:v>5.2446528419623437</c:v>
              </c:pt>
              <c:pt idx="447">
                <c:v>5.1951211737195866</c:v>
              </c:pt>
              <c:pt idx="448">
                <c:v>5.2040066870767951</c:v>
              </c:pt>
              <c:pt idx="449">
                <c:v>5.1642143820245563</c:v>
              </c:pt>
              <c:pt idx="450">
                <c:v>5.2402114451410045</c:v>
              </c:pt>
              <c:pt idx="451">
                <c:v>5.2649673868664824</c:v>
              </c:pt>
              <c:pt idx="452">
                <c:v>5.314781092578702</c:v>
              </c:pt>
              <c:pt idx="453">
                <c:v>5.232177564043492</c:v>
              </c:pt>
              <c:pt idx="454">
                <c:v>5.2567138166929617</c:v>
              </c:pt>
              <c:pt idx="455">
                <c:v>5.2138482099215864</c:v>
              </c:pt>
              <c:pt idx="456">
                <c:v>5.1984970312658261</c:v>
              </c:pt>
              <c:pt idx="457">
                <c:v>5.2606154993640253</c:v>
              </c:pt>
              <c:pt idx="458">
                <c:v>5.2768383348709129</c:v>
              </c:pt>
              <c:pt idx="459">
                <c:v>5.2946105046167098</c:v>
              </c:pt>
              <c:pt idx="460">
                <c:v>5.2847254130285695</c:v>
              </c:pt>
              <c:pt idx="461">
                <c:v>5.2678581590633282</c:v>
              </c:pt>
              <c:pt idx="462">
                <c:v>5.273050839300149</c:v>
              </c:pt>
              <c:pt idx="463">
                <c:v>5.2199773750967848</c:v>
              </c:pt>
              <c:pt idx="464">
                <c:v>5.2299849911712117</c:v>
              </c:pt>
              <c:pt idx="465">
                <c:v>5.2275729620222791</c:v>
              </c:pt>
              <c:pt idx="466">
                <c:v>5.2522210706550636</c:v>
              </c:pt>
              <c:pt idx="467">
                <c:v>5.2821879846181528</c:v>
              </c:pt>
              <c:pt idx="468">
                <c:v>5.3396512300410137</c:v>
              </c:pt>
              <c:pt idx="469">
                <c:v>5.3565862746720123</c:v>
              </c:pt>
              <c:pt idx="470">
                <c:v>5.3766200998052103</c:v>
              </c:pt>
              <c:pt idx="471">
                <c:v>5.3491530562505325</c:v>
              </c:pt>
              <c:pt idx="472">
                <c:v>5.3375380797013179</c:v>
              </c:pt>
              <c:pt idx="473">
                <c:v>5.3242287483325379</c:v>
              </c:pt>
              <c:pt idx="474">
                <c:v>5.3304940982432578</c:v>
              </c:pt>
              <c:pt idx="475">
                <c:v>5.3178748657635673</c:v>
              </c:pt>
              <c:pt idx="476">
                <c:v>5.3159116749489881</c:v>
              </c:pt>
              <c:pt idx="477">
                <c:v>5.336094730882067</c:v>
              </c:pt>
              <c:pt idx="478">
                <c:v>5.3679367084280933</c:v>
              </c:pt>
              <c:pt idx="479">
                <c:v>5.4271502383910049</c:v>
              </c:pt>
              <c:pt idx="480">
                <c:v>5.4785534168509695</c:v>
              </c:pt>
              <c:pt idx="481">
                <c:v>5.4493202400845639</c:v>
              </c:pt>
              <c:pt idx="482">
                <c:v>5.4079786207575555</c:v>
              </c:pt>
              <c:pt idx="483">
                <c:v>5.4489762428331501</c:v>
              </c:pt>
              <c:pt idx="484">
                <c:v>5.4249500174814029</c:v>
              </c:pt>
              <c:pt idx="485">
                <c:v>5.4246856653628432</c:v>
              </c:pt>
              <c:pt idx="486">
                <c:v>5.4572423455355956</c:v>
              </c:pt>
              <c:pt idx="487">
                <c:v>5.4520679663539555</c:v>
              </c:pt>
              <c:pt idx="488">
                <c:v>5.5145571415454517</c:v>
              </c:pt>
              <c:pt idx="489">
                <c:v>5.4756263815184472</c:v>
              </c:pt>
              <c:pt idx="490">
                <c:v>5.4723547037542941</c:v>
              </c:pt>
              <c:pt idx="491">
                <c:v>5.4745789319621156</c:v>
              </c:pt>
              <c:pt idx="492">
                <c:v>5.4923616100369719</c:v>
              </c:pt>
              <c:pt idx="493">
                <c:v>5.4681445257603025</c:v>
              </c:pt>
              <c:pt idx="494">
                <c:v>5.4503944694283861</c:v>
              </c:pt>
              <c:pt idx="495">
                <c:v>5.4404677586527148</c:v>
              </c:pt>
              <c:pt idx="496">
                <c:v>5.3973026032324585</c:v>
              </c:pt>
              <c:pt idx="497">
                <c:v>5.3966683728949896</c:v>
              </c:pt>
              <c:pt idx="498">
                <c:v>5.3708705592297452</c:v>
              </c:pt>
              <c:pt idx="499">
                <c:v>5.3913522325152261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CC1-44C5-B077-F4CE9CB2F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72184"/>
        <c:axId val="535968576"/>
      </c:scatterChart>
      <c:valAx>
        <c:axId val="53597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968576"/>
        <c:crosses val="autoZero"/>
        <c:crossBetween val="midCat"/>
      </c:valAx>
      <c:valAx>
        <c:axId val="5359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97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ru-RU"/>
              <a:t>отндоход и логдоход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относительная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0"/>
              <c:pt idx="0">
                <c:v>-1.6500000000000057</c:v>
              </c:pt>
              <c:pt idx="1">
                <c:v>1.9099999999999966</c:v>
              </c:pt>
              <c:pt idx="2">
                <c:v>-5.3199999999999932</c:v>
              </c:pt>
              <c:pt idx="3">
                <c:v>-3.0900000000000034</c:v>
              </c:pt>
              <c:pt idx="4">
                <c:v>-0.82999999999999829</c:v>
              </c:pt>
              <c:pt idx="5">
                <c:v>-2.8700000000000045</c:v>
              </c:pt>
              <c:pt idx="6">
                <c:v>10.900000000000006</c:v>
              </c:pt>
              <c:pt idx="7">
                <c:v>1.8999999999999915</c:v>
              </c:pt>
              <c:pt idx="8">
                <c:v>-1.0599999999999881</c:v>
              </c:pt>
              <c:pt idx="9">
                <c:v>-3.4400000000000119</c:v>
              </c:pt>
              <c:pt idx="10">
                <c:v>3.5800000000000125</c:v>
              </c:pt>
              <c:pt idx="11">
                <c:v>-1.3000000000000114</c:v>
              </c:pt>
              <c:pt idx="12">
                <c:v>0.10999999999999943</c:v>
              </c:pt>
              <c:pt idx="13">
                <c:v>-2.5699999999999932</c:v>
              </c:pt>
              <c:pt idx="14">
                <c:v>-5.8200000000000074</c:v>
              </c:pt>
              <c:pt idx="15">
                <c:v>-8.25</c:v>
              </c:pt>
              <c:pt idx="16">
                <c:v>7.0800000000000125</c:v>
              </c:pt>
              <c:pt idx="17">
                <c:v>-8.1300000000000097</c:v>
              </c:pt>
              <c:pt idx="18">
                <c:v>0.90000000000000568</c:v>
              </c:pt>
              <c:pt idx="19">
                <c:v>4.9999999999997158E-2</c:v>
              </c:pt>
              <c:pt idx="20">
                <c:v>1.9399999999999977</c:v>
              </c:pt>
              <c:pt idx="21">
                <c:v>8.11</c:v>
              </c:pt>
              <c:pt idx="22">
                <c:v>-2.2999999999999972</c:v>
              </c:pt>
              <c:pt idx="23">
                <c:v>-5.019999999999996</c:v>
              </c:pt>
              <c:pt idx="24">
                <c:v>4.6799999999999926</c:v>
              </c:pt>
              <c:pt idx="25">
                <c:v>1.4099999999999966</c:v>
              </c:pt>
              <c:pt idx="26">
                <c:v>3.9400000000000119</c:v>
              </c:pt>
              <c:pt idx="27">
                <c:v>1.5499999999999972</c:v>
              </c:pt>
              <c:pt idx="28">
                <c:v>-1.730000000000004</c:v>
              </c:pt>
              <c:pt idx="29">
                <c:v>-2.1200000000000045</c:v>
              </c:pt>
              <c:pt idx="30">
                <c:v>-2.3399999999999892</c:v>
              </c:pt>
              <c:pt idx="31">
                <c:v>-1.3599999999999994</c:v>
              </c:pt>
              <c:pt idx="32">
                <c:v>4.7099999999999937</c:v>
              </c:pt>
              <c:pt idx="33">
                <c:v>1.6400000000000006</c:v>
              </c:pt>
              <c:pt idx="34">
                <c:v>-1.2099999999999937</c:v>
              </c:pt>
              <c:pt idx="35">
                <c:v>2.6599999999999966</c:v>
              </c:pt>
              <c:pt idx="36">
                <c:v>4.2800000000000011</c:v>
              </c:pt>
              <c:pt idx="37">
                <c:v>1.4099999999999966</c:v>
              </c:pt>
              <c:pt idx="38">
                <c:v>2.0300000000000011</c:v>
              </c:pt>
              <c:pt idx="39">
                <c:v>9.3700000000000045</c:v>
              </c:pt>
              <c:pt idx="40">
                <c:v>-0.54000000000000625</c:v>
              </c:pt>
              <c:pt idx="41">
                <c:v>1.9399999999999977</c:v>
              </c:pt>
              <c:pt idx="42">
                <c:v>-5.5</c:v>
              </c:pt>
              <c:pt idx="43">
                <c:v>0.90000000000000568</c:v>
              </c:pt>
              <c:pt idx="44">
                <c:v>2.6599999999999966</c:v>
              </c:pt>
              <c:pt idx="45">
                <c:v>1.6700000000000017</c:v>
              </c:pt>
              <c:pt idx="46">
                <c:v>1.8900000000000006</c:v>
              </c:pt>
              <c:pt idx="47">
                <c:v>0.78000000000000114</c:v>
              </c:pt>
              <c:pt idx="48">
                <c:v>0.53000000000000114</c:v>
              </c:pt>
              <c:pt idx="49">
                <c:v>-2.0499999999999972</c:v>
              </c:pt>
              <c:pt idx="50">
                <c:v>3.0299999999999869</c:v>
              </c:pt>
              <c:pt idx="51">
                <c:v>-1.5999999999999943</c:v>
              </c:pt>
              <c:pt idx="52">
                <c:v>0.76999999999999602</c:v>
              </c:pt>
              <c:pt idx="53">
                <c:v>-3.5799999999999983</c:v>
              </c:pt>
              <c:pt idx="54">
                <c:v>-1.7599999999999909</c:v>
              </c:pt>
              <c:pt idx="55">
                <c:v>-0.22000000000001307</c:v>
              </c:pt>
              <c:pt idx="56">
                <c:v>-0.47999999999998977</c:v>
              </c:pt>
              <c:pt idx="57">
                <c:v>1.2099999999999937</c:v>
              </c:pt>
              <c:pt idx="58">
                <c:v>-2.7999999999999972</c:v>
              </c:pt>
              <c:pt idx="59">
                <c:v>1.4099999999999966</c:v>
              </c:pt>
              <c:pt idx="60">
                <c:v>6.7800000000000011</c:v>
              </c:pt>
              <c:pt idx="61">
                <c:v>1.7800000000000011</c:v>
              </c:pt>
              <c:pt idx="62">
                <c:v>0.37999999999999545</c:v>
              </c:pt>
              <c:pt idx="63">
                <c:v>-3.1799999999999926</c:v>
              </c:pt>
              <c:pt idx="64">
                <c:v>-2</c:v>
              </c:pt>
              <c:pt idx="65">
                <c:v>-3.9200000000000017</c:v>
              </c:pt>
              <c:pt idx="66">
                <c:v>-1.7999999999999972</c:v>
              </c:pt>
              <c:pt idx="67">
                <c:v>-0.21000000000000796</c:v>
              </c:pt>
              <c:pt idx="68">
                <c:v>-3.9899999999999949</c:v>
              </c:pt>
              <c:pt idx="69">
                <c:v>3.0999999999999943</c:v>
              </c:pt>
              <c:pt idx="70">
                <c:v>-2.0799999999999983</c:v>
              </c:pt>
              <c:pt idx="71">
                <c:v>2.5300000000000011</c:v>
              </c:pt>
              <c:pt idx="72">
                <c:v>-2.2199999999999989</c:v>
              </c:pt>
              <c:pt idx="73">
                <c:v>1.8200000000000074</c:v>
              </c:pt>
              <c:pt idx="74">
                <c:v>7.3499999999999943</c:v>
              </c:pt>
              <c:pt idx="75">
                <c:v>0.76999999999999602</c:v>
              </c:pt>
              <c:pt idx="76">
                <c:v>0.18999999999999773</c:v>
              </c:pt>
              <c:pt idx="77">
                <c:v>-3.6599999999999966</c:v>
              </c:pt>
              <c:pt idx="78">
                <c:v>-4.9999999999997158E-2</c:v>
              </c:pt>
              <c:pt idx="79">
                <c:v>-5.9000000000000057</c:v>
              </c:pt>
              <c:pt idx="80">
                <c:v>-10.349999999999994</c:v>
              </c:pt>
              <c:pt idx="81">
                <c:v>-6.7199999999999989</c:v>
              </c:pt>
              <c:pt idx="82">
                <c:v>-0.98999999999999488</c:v>
              </c:pt>
              <c:pt idx="83">
                <c:v>4.6099999999999994</c:v>
              </c:pt>
              <c:pt idx="84">
                <c:v>0.79999999999999716</c:v>
              </c:pt>
              <c:pt idx="85">
                <c:v>-1.710000000000008</c:v>
              </c:pt>
              <c:pt idx="86">
                <c:v>-11.5</c:v>
              </c:pt>
              <c:pt idx="87">
                <c:v>0.45000000000000284</c:v>
              </c:pt>
              <c:pt idx="88">
                <c:v>-2.2199999999999989</c:v>
              </c:pt>
              <c:pt idx="89">
                <c:v>12.5</c:v>
              </c:pt>
              <c:pt idx="90">
                <c:v>1.1800000000000068</c:v>
              </c:pt>
              <c:pt idx="91">
                <c:v>3.5</c:v>
              </c:pt>
              <c:pt idx="92">
                <c:v>-4.5</c:v>
              </c:pt>
              <c:pt idx="93">
                <c:v>-0.10000000000000853</c:v>
              </c:pt>
              <c:pt idx="94">
                <c:v>-0.76999999999999602</c:v>
              </c:pt>
              <c:pt idx="95">
                <c:v>-1.4300000000000068</c:v>
              </c:pt>
              <c:pt idx="96">
                <c:v>10.900000000000006</c:v>
              </c:pt>
              <c:pt idx="97">
                <c:v>-7.2399999999999949</c:v>
              </c:pt>
              <c:pt idx="98">
                <c:v>-1.6400000000000006</c:v>
              </c:pt>
              <c:pt idx="99">
                <c:v>-0.62000000000000455</c:v>
              </c:pt>
              <c:pt idx="100">
                <c:v>-0.59999999999999432</c:v>
              </c:pt>
              <c:pt idx="101">
                <c:v>3.7999999999999972</c:v>
              </c:pt>
              <c:pt idx="102">
                <c:v>0.39999999999999147</c:v>
              </c:pt>
              <c:pt idx="103">
                <c:v>1.5300000000000011</c:v>
              </c:pt>
              <c:pt idx="104">
                <c:v>5.6700000000000017</c:v>
              </c:pt>
              <c:pt idx="105">
                <c:v>3.7199999999999989</c:v>
              </c:pt>
              <c:pt idx="106">
                <c:v>-0.57999999999999829</c:v>
              </c:pt>
              <c:pt idx="107">
                <c:v>2.8200000000000074</c:v>
              </c:pt>
              <c:pt idx="108">
                <c:v>2.2599999999999909</c:v>
              </c:pt>
              <c:pt idx="109">
                <c:v>2.5799999999999983</c:v>
              </c:pt>
              <c:pt idx="110">
                <c:v>-2.0300000000000011</c:v>
              </c:pt>
              <c:pt idx="111">
                <c:v>0.61000000000001364</c:v>
              </c:pt>
              <c:pt idx="112">
                <c:v>-2.5800000000000125</c:v>
              </c:pt>
              <c:pt idx="113">
                <c:v>-2.7399999999999949</c:v>
              </c:pt>
              <c:pt idx="114">
                <c:v>0.78000000000000114</c:v>
              </c:pt>
              <c:pt idx="115">
                <c:v>-1.4599999999999937</c:v>
              </c:pt>
              <c:pt idx="116">
                <c:v>0.81999999999999318</c:v>
              </c:pt>
              <c:pt idx="117">
                <c:v>-1.0499999999999972</c:v>
              </c:pt>
              <c:pt idx="118">
                <c:v>-3.5300000000000011</c:v>
              </c:pt>
              <c:pt idx="119">
                <c:v>0.56999999999999318</c:v>
              </c:pt>
              <c:pt idx="120">
                <c:v>-12.799999999999997</c:v>
              </c:pt>
              <c:pt idx="121">
                <c:v>1.6800000000000068</c:v>
              </c:pt>
              <c:pt idx="122">
                <c:v>-1.0100000000000051</c:v>
              </c:pt>
              <c:pt idx="123">
                <c:v>2.7199999999999989</c:v>
              </c:pt>
              <c:pt idx="124">
                <c:v>2.7600000000000051</c:v>
              </c:pt>
              <c:pt idx="125">
                <c:v>-0.57999999999999829</c:v>
              </c:pt>
              <c:pt idx="126">
                <c:v>2.6299999999999955</c:v>
              </c:pt>
              <c:pt idx="127">
                <c:v>2.8100000000000023</c:v>
              </c:pt>
              <c:pt idx="128">
                <c:v>1.7800000000000011</c:v>
              </c:pt>
              <c:pt idx="129">
                <c:v>-0.85999999999999943</c:v>
              </c:pt>
              <c:pt idx="130">
                <c:v>0.18999999999999773</c:v>
              </c:pt>
              <c:pt idx="131">
                <c:v>1.3499999999999943</c:v>
              </c:pt>
              <c:pt idx="132">
                <c:v>1.1899999999999977</c:v>
              </c:pt>
              <c:pt idx="133">
                <c:v>-0.79999999999999716</c:v>
              </c:pt>
              <c:pt idx="134">
                <c:v>0.85999999999999943</c:v>
              </c:pt>
              <c:pt idx="135">
                <c:v>0.25</c:v>
              </c:pt>
              <c:pt idx="136">
                <c:v>0.70000000000000284</c:v>
              </c:pt>
              <c:pt idx="137">
                <c:v>3.1899999999999977</c:v>
              </c:pt>
              <c:pt idx="138">
                <c:v>-2.8900000000000006</c:v>
              </c:pt>
              <c:pt idx="139">
                <c:v>-3.1700000000000017</c:v>
              </c:pt>
              <c:pt idx="140">
                <c:v>2.0300000000000011</c:v>
              </c:pt>
              <c:pt idx="141">
                <c:v>-1.519999999999996</c:v>
              </c:pt>
              <c:pt idx="142">
                <c:v>1.6899999999999977</c:v>
              </c:pt>
              <c:pt idx="143">
                <c:v>-1.2399999999999949</c:v>
              </c:pt>
              <c:pt idx="144">
                <c:v>0</c:v>
              </c:pt>
              <c:pt idx="145">
                <c:v>-6.1500000000000057</c:v>
              </c:pt>
              <c:pt idx="146">
                <c:v>0.18000000000000682</c:v>
              </c:pt>
              <c:pt idx="147">
                <c:v>3.3299999999999983</c:v>
              </c:pt>
              <c:pt idx="148">
                <c:v>2.0999999999999943</c:v>
              </c:pt>
              <c:pt idx="149">
                <c:v>1.7900000000000063</c:v>
              </c:pt>
              <c:pt idx="150">
                <c:v>0.21999999999999886</c:v>
              </c:pt>
              <c:pt idx="151">
                <c:v>7.9999999999998295E-2</c:v>
              </c:pt>
              <c:pt idx="152">
                <c:v>-0.56000000000000227</c:v>
              </c:pt>
              <c:pt idx="153">
                <c:v>6.6200000000000045</c:v>
              </c:pt>
              <c:pt idx="154">
                <c:v>3.9200000000000017</c:v>
              </c:pt>
              <c:pt idx="155">
                <c:v>0.18999999999999773</c:v>
              </c:pt>
              <c:pt idx="156">
                <c:v>4.6899999999999977</c:v>
              </c:pt>
              <c:pt idx="157">
                <c:v>-1.2800000000000011</c:v>
              </c:pt>
              <c:pt idx="158">
                <c:v>-2</c:v>
              </c:pt>
              <c:pt idx="159">
                <c:v>1.0400000000000063</c:v>
              </c:pt>
              <c:pt idx="160">
                <c:v>-3.0300000000000011</c:v>
              </c:pt>
              <c:pt idx="161">
                <c:v>2.2199999999999989</c:v>
              </c:pt>
              <c:pt idx="162">
                <c:v>-0.89000000000000057</c:v>
              </c:pt>
              <c:pt idx="163">
                <c:v>-5.0499999999999972</c:v>
              </c:pt>
              <c:pt idx="164">
                <c:v>-0.51000000000000512</c:v>
              </c:pt>
              <c:pt idx="165">
                <c:v>0.40000000000000568</c:v>
              </c:pt>
              <c:pt idx="166">
                <c:v>-0.90000000000000568</c:v>
              </c:pt>
              <c:pt idx="167">
                <c:v>-1.9599999999999937</c:v>
              </c:pt>
              <c:pt idx="168">
                <c:v>-0.60000000000000853</c:v>
              </c:pt>
              <c:pt idx="169">
                <c:v>7.2000000000000028</c:v>
              </c:pt>
              <c:pt idx="170">
                <c:v>0.56999999999999318</c:v>
              </c:pt>
              <c:pt idx="171">
                <c:v>1.6200000000000045</c:v>
              </c:pt>
              <c:pt idx="172">
                <c:v>-2.1099999999999994</c:v>
              </c:pt>
              <c:pt idx="173">
                <c:v>-4.0300000000000011</c:v>
              </c:pt>
              <c:pt idx="174">
                <c:v>0.15000000000000568</c:v>
              </c:pt>
              <c:pt idx="175">
                <c:v>-5.5</c:v>
              </c:pt>
              <c:pt idx="176">
                <c:v>-2.2000000000000028</c:v>
              </c:pt>
              <c:pt idx="177">
                <c:v>2.1800000000000068</c:v>
              </c:pt>
              <c:pt idx="178">
                <c:v>-0.48000000000000398</c:v>
              </c:pt>
              <c:pt idx="179">
                <c:v>5.3699999999999903</c:v>
              </c:pt>
              <c:pt idx="180">
                <c:v>1.4200000000000017</c:v>
              </c:pt>
              <c:pt idx="181">
                <c:v>-5.1799999999999926</c:v>
              </c:pt>
              <c:pt idx="182">
                <c:v>2.1799999999999926</c:v>
              </c:pt>
              <c:pt idx="183">
                <c:v>-1.289999999999992</c:v>
              </c:pt>
              <c:pt idx="184">
                <c:v>-1.9000000000000057</c:v>
              </c:pt>
              <c:pt idx="185">
                <c:v>-1.8900000000000006</c:v>
              </c:pt>
              <c:pt idx="186">
                <c:v>-3.6799999999999926</c:v>
              </c:pt>
              <c:pt idx="187">
                <c:v>4.2399999999999949</c:v>
              </c:pt>
              <c:pt idx="188">
                <c:v>3.3499999999999943</c:v>
              </c:pt>
              <c:pt idx="189">
                <c:v>6.5400000000000063</c:v>
              </c:pt>
              <c:pt idx="190">
                <c:v>-3.769999999999996</c:v>
              </c:pt>
              <c:pt idx="191">
                <c:v>1.7999999999999972</c:v>
              </c:pt>
              <c:pt idx="192">
                <c:v>2.480000000000004</c:v>
              </c:pt>
              <c:pt idx="193">
                <c:v>2.269999999999996</c:v>
              </c:pt>
              <c:pt idx="194">
                <c:v>-2.1500000000000057</c:v>
              </c:pt>
              <c:pt idx="195">
                <c:v>0.6600000000000108</c:v>
              </c:pt>
              <c:pt idx="196">
                <c:v>-1.7900000000000063</c:v>
              </c:pt>
              <c:pt idx="197">
                <c:v>1.8299999999999983</c:v>
              </c:pt>
              <c:pt idx="198">
                <c:v>1.4099999999999966</c:v>
              </c:pt>
              <c:pt idx="199">
                <c:v>-2.0300000000000011</c:v>
              </c:pt>
              <c:pt idx="200">
                <c:v>-3.1699999999999875</c:v>
              </c:pt>
              <c:pt idx="201">
                <c:v>-0.96000000000000796</c:v>
              </c:pt>
              <c:pt idx="202">
                <c:v>3.2600000000000051</c:v>
              </c:pt>
              <c:pt idx="203">
                <c:v>-1.519999999999996</c:v>
              </c:pt>
              <c:pt idx="204">
                <c:v>0.48999999999999488</c:v>
              </c:pt>
              <c:pt idx="205">
                <c:v>-1.9699999999999989</c:v>
              </c:pt>
              <c:pt idx="206">
                <c:v>1.9699999999999989</c:v>
              </c:pt>
              <c:pt idx="207">
                <c:v>-1.4699999999999989</c:v>
              </c:pt>
              <c:pt idx="208">
                <c:v>-5</c:v>
              </c:pt>
              <c:pt idx="209">
                <c:v>1.8299999999999983</c:v>
              </c:pt>
              <c:pt idx="210">
                <c:v>0.12000000000000455</c:v>
              </c:pt>
              <c:pt idx="211">
                <c:v>-1.6500000000000057</c:v>
              </c:pt>
              <c:pt idx="212">
                <c:v>-3.8400000000000034</c:v>
              </c:pt>
              <c:pt idx="213">
                <c:v>-11.170000000000002</c:v>
              </c:pt>
              <c:pt idx="214">
                <c:v>-8.2399999999999949</c:v>
              </c:pt>
              <c:pt idx="215">
                <c:v>6.7199999999999989</c:v>
              </c:pt>
              <c:pt idx="216">
                <c:v>3</c:v>
              </c:pt>
              <c:pt idx="217">
                <c:v>1.5100000000000051</c:v>
              </c:pt>
              <c:pt idx="218">
                <c:v>-3.230000000000004</c:v>
              </c:pt>
              <c:pt idx="219">
                <c:v>-0.93000000000000682</c:v>
              </c:pt>
              <c:pt idx="220">
                <c:v>-8.9099999999999966</c:v>
              </c:pt>
              <c:pt idx="221">
                <c:v>2.3100000000000023</c:v>
              </c:pt>
              <c:pt idx="222">
                <c:v>6.5799999999999983</c:v>
              </c:pt>
              <c:pt idx="223">
                <c:v>0.40000000000000568</c:v>
              </c:pt>
              <c:pt idx="224">
                <c:v>6.6299999999999955</c:v>
              </c:pt>
              <c:pt idx="225">
                <c:v>-1.3299999999999983</c:v>
              </c:pt>
              <c:pt idx="226">
                <c:v>4.5</c:v>
              </c:pt>
              <c:pt idx="227">
                <c:v>0</c:v>
              </c:pt>
              <c:pt idx="228">
                <c:v>-4.8400000000000034</c:v>
              </c:pt>
              <c:pt idx="229">
                <c:v>0.17000000000000171</c:v>
              </c:pt>
              <c:pt idx="230">
                <c:v>-0.32999999999999829</c:v>
              </c:pt>
              <c:pt idx="231">
                <c:v>0.54999999999999716</c:v>
              </c:pt>
              <c:pt idx="232">
                <c:v>-4.2800000000000011</c:v>
              </c:pt>
              <c:pt idx="233">
                <c:v>-5.1099999999999994</c:v>
              </c:pt>
              <c:pt idx="234">
                <c:v>-2.789999999999992</c:v>
              </c:pt>
              <c:pt idx="235">
                <c:v>-1.6700000000000017</c:v>
              </c:pt>
              <c:pt idx="236">
                <c:v>4.3499999999999943</c:v>
              </c:pt>
              <c:pt idx="237">
                <c:v>3.3400000000000034</c:v>
              </c:pt>
              <c:pt idx="238">
                <c:v>-5.1800000000000068</c:v>
              </c:pt>
              <c:pt idx="239">
                <c:v>7.0400000000000063</c:v>
              </c:pt>
              <c:pt idx="240">
                <c:v>-3.5999999999999943</c:v>
              </c:pt>
              <c:pt idx="241">
                <c:v>0.75</c:v>
              </c:pt>
              <c:pt idx="242">
                <c:v>0.19999999999998863</c:v>
              </c:pt>
              <c:pt idx="243">
                <c:v>-3.8299999999999983</c:v>
              </c:pt>
              <c:pt idx="244">
                <c:v>-0.26999999999999602</c:v>
              </c:pt>
              <c:pt idx="245">
                <c:v>-0.34999999999999432</c:v>
              </c:pt>
              <c:pt idx="246">
                <c:v>-0.6600000000000108</c:v>
              </c:pt>
              <c:pt idx="247">
                <c:v>3.7400000000000091</c:v>
              </c:pt>
              <c:pt idx="248">
                <c:v>-0.54000000000000625</c:v>
              </c:pt>
              <c:pt idx="249">
                <c:v>-1.539999999999992</c:v>
              </c:pt>
              <c:pt idx="250">
                <c:v>0.23999999999999488</c:v>
              </c:pt>
              <c:pt idx="251">
                <c:v>-2.1400000000000006</c:v>
              </c:pt>
              <c:pt idx="252">
                <c:v>-3.6500000000000057</c:v>
              </c:pt>
              <c:pt idx="253">
                <c:v>-4.3999999999999915</c:v>
              </c:pt>
              <c:pt idx="254">
                <c:v>-2.7600000000000051</c:v>
              </c:pt>
              <c:pt idx="255">
                <c:v>-4.3099999999999952</c:v>
              </c:pt>
              <c:pt idx="256">
                <c:v>-2.230000000000004</c:v>
              </c:pt>
              <c:pt idx="257">
                <c:v>8.2000000000000028</c:v>
              </c:pt>
              <c:pt idx="258">
                <c:v>-1.1099999999999994</c:v>
              </c:pt>
              <c:pt idx="259">
                <c:v>2.4600000000000009</c:v>
              </c:pt>
              <c:pt idx="260">
                <c:v>-2.9500000000000028</c:v>
              </c:pt>
              <c:pt idx="261">
                <c:v>2.8100000000000023</c:v>
              </c:pt>
              <c:pt idx="262">
                <c:v>6.289999999999992</c:v>
              </c:pt>
              <c:pt idx="263">
                <c:v>4.1500000000000057</c:v>
              </c:pt>
              <c:pt idx="264">
                <c:v>1.1599999999999966</c:v>
              </c:pt>
              <c:pt idx="265">
                <c:v>-2.6599999999999966</c:v>
              </c:pt>
              <c:pt idx="266">
                <c:v>-5.3799999999999955</c:v>
              </c:pt>
              <c:pt idx="267">
                <c:v>-0.87000000000000455</c:v>
              </c:pt>
              <c:pt idx="268">
                <c:v>-6</c:v>
              </c:pt>
              <c:pt idx="269">
                <c:v>4.5</c:v>
              </c:pt>
              <c:pt idx="270">
                <c:v>6</c:v>
              </c:pt>
              <c:pt idx="271">
                <c:v>1</c:v>
              </c:pt>
              <c:pt idx="272">
                <c:v>3.25</c:v>
              </c:pt>
              <c:pt idx="273">
                <c:v>1.1500000000000057</c:v>
              </c:pt>
              <c:pt idx="274">
                <c:v>-1.4000000000000057</c:v>
              </c:pt>
              <c:pt idx="275">
                <c:v>-0.45000000000000284</c:v>
              </c:pt>
              <c:pt idx="276">
                <c:v>-0.70000000000000284</c:v>
              </c:pt>
              <c:pt idx="277">
                <c:v>-0.84999999999999432</c:v>
              </c:pt>
              <c:pt idx="278">
                <c:v>-2.8900000000000006</c:v>
              </c:pt>
              <c:pt idx="279">
                <c:v>1.9399999999999977</c:v>
              </c:pt>
              <c:pt idx="280">
                <c:v>-0.98999999999999488</c:v>
              </c:pt>
              <c:pt idx="281">
                <c:v>-0.96000000000000796</c:v>
              </c:pt>
              <c:pt idx="282">
                <c:v>7.000000000000739E-2</c:v>
              </c:pt>
              <c:pt idx="283">
                <c:v>0.39000000000000057</c:v>
              </c:pt>
              <c:pt idx="284">
                <c:v>4.4599999999999937</c:v>
              </c:pt>
              <c:pt idx="285">
                <c:v>-5.0699999999999932</c:v>
              </c:pt>
              <c:pt idx="286">
                <c:v>1.8499999999999943</c:v>
              </c:pt>
              <c:pt idx="287">
                <c:v>1.9000000000000057</c:v>
              </c:pt>
              <c:pt idx="288">
                <c:v>0.23000000000000398</c:v>
              </c:pt>
              <c:pt idx="289">
                <c:v>-4.5700000000000074</c:v>
              </c:pt>
              <c:pt idx="290">
                <c:v>4.9599999999999937</c:v>
              </c:pt>
              <c:pt idx="291">
                <c:v>-0.85999999999999943</c:v>
              </c:pt>
              <c:pt idx="292">
                <c:v>0.14000000000000057</c:v>
              </c:pt>
              <c:pt idx="293">
                <c:v>1.4000000000000057</c:v>
              </c:pt>
              <c:pt idx="294">
                <c:v>-0.53000000000000114</c:v>
              </c:pt>
              <c:pt idx="295">
                <c:v>-1.1700000000000017</c:v>
              </c:pt>
              <c:pt idx="296">
                <c:v>11.969999999999999</c:v>
              </c:pt>
              <c:pt idx="297">
                <c:v>2.75</c:v>
              </c:pt>
              <c:pt idx="298">
                <c:v>1.9300000000000068</c:v>
              </c:pt>
              <c:pt idx="299">
                <c:v>7.9999999999998295E-2</c:v>
              </c:pt>
              <c:pt idx="300">
                <c:v>3.5600000000000023</c:v>
              </c:pt>
              <c:pt idx="301">
                <c:v>-0.68999999999999773</c:v>
              </c:pt>
              <c:pt idx="302">
                <c:v>13.899999999999991</c:v>
              </c:pt>
              <c:pt idx="303">
                <c:v>-2.75</c:v>
              </c:pt>
              <c:pt idx="304">
                <c:v>-1.5</c:v>
              </c:pt>
              <c:pt idx="305">
                <c:v>-4.8999999999999915</c:v>
              </c:pt>
              <c:pt idx="306">
                <c:v>0.65999999999999659</c:v>
              </c:pt>
              <c:pt idx="307">
                <c:v>2.5300000000000011</c:v>
              </c:pt>
              <c:pt idx="308">
                <c:v>-7.9999999999998295E-2</c:v>
              </c:pt>
              <c:pt idx="309">
                <c:v>-4.4100000000000108</c:v>
              </c:pt>
              <c:pt idx="310">
                <c:v>-9.5799999999999983</c:v>
              </c:pt>
              <c:pt idx="311">
                <c:v>4.230000000000004</c:v>
              </c:pt>
              <c:pt idx="312">
                <c:v>5</c:v>
              </c:pt>
              <c:pt idx="313">
                <c:v>0.70000000000000284</c:v>
              </c:pt>
              <c:pt idx="314">
                <c:v>-2.3500000000000085</c:v>
              </c:pt>
              <c:pt idx="315">
                <c:v>7.5</c:v>
              </c:pt>
              <c:pt idx="316">
                <c:v>3.8900000000000006</c:v>
              </c:pt>
              <c:pt idx="317">
                <c:v>2.75</c:v>
              </c:pt>
              <c:pt idx="318">
                <c:v>0.27000000000001023</c:v>
              </c:pt>
              <c:pt idx="319">
                <c:v>3.1400000000000006</c:v>
              </c:pt>
              <c:pt idx="320">
                <c:v>-3.3000000000000114</c:v>
              </c:pt>
              <c:pt idx="321">
                <c:v>-0.57999999999999829</c:v>
              </c:pt>
              <c:pt idx="322">
                <c:v>4.4000000000000057</c:v>
              </c:pt>
              <c:pt idx="323">
                <c:v>6.3799999999999955</c:v>
              </c:pt>
              <c:pt idx="324">
                <c:v>1.9500000000000028</c:v>
              </c:pt>
              <c:pt idx="325">
                <c:v>2.2999999999999972</c:v>
              </c:pt>
              <c:pt idx="326">
                <c:v>-2.9099999999999966</c:v>
              </c:pt>
              <c:pt idx="327">
                <c:v>0.42999999999999261</c:v>
              </c:pt>
              <c:pt idx="328">
                <c:v>0.83000000000001251</c:v>
              </c:pt>
              <c:pt idx="329">
                <c:v>11.299999999999983</c:v>
              </c:pt>
              <c:pt idx="330">
                <c:v>-1.6099999999999852</c:v>
              </c:pt>
              <c:pt idx="331">
                <c:v>1.9099999999999966</c:v>
              </c:pt>
              <c:pt idx="332">
                <c:v>-4.8000000000000114</c:v>
              </c:pt>
              <c:pt idx="333">
                <c:v>4.7000000000000171</c:v>
              </c:pt>
              <c:pt idx="334">
                <c:v>0.44999999999998863</c:v>
              </c:pt>
              <c:pt idx="335">
                <c:v>0.56000000000000227</c:v>
              </c:pt>
              <c:pt idx="336">
                <c:v>3.710000000000008</c:v>
              </c:pt>
              <c:pt idx="337">
                <c:v>-0.31999999999999318</c:v>
              </c:pt>
              <c:pt idx="338">
                <c:v>1.3499999999999943</c:v>
              </c:pt>
              <c:pt idx="339">
                <c:v>-0.46000000000000796</c:v>
              </c:pt>
              <c:pt idx="340">
                <c:v>0.75999999999999091</c:v>
              </c:pt>
              <c:pt idx="341">
                <c:v>-3.6499999999999773</c:v>
              </c:pt>
              <c:pt idx="342">
                <c:v>9.4499999999999886</c:v>
              </c:pt>
              <c:pt idx="343">
                <c:v>1.6299999999999955</c:v>
              </c:pt>
              <c:pt idx="344">
                <c:v>4.7199999999999989</c:v>
              </c:pt>
              <c:pt idx="345">
                <c:v>-4.5999999999999943</c:v>
              </c:pt>
              <c:pt idx="346">
                <c:v>4.5</c:v>
              </c:pt>
              <c:pt idx="347">
                <c:v>-6.1599999999999966</c:v>
              </c:pt>
              <c:pt idx="348">
                <c:v>3.4000000000000057</c:v>
              </c:pt>
              <c:pt idx="349">
                <c:v>-2.0100000000000193</c:v>
              </c:pt>
              <c:pt idx="350">
                <c:v>1.6899999999999977</c:v>
              </c:pt>
              <c:pt idx="351">
                <c:v>0.78000000000000114</c:v>
              </c:pt>
              <c:pt idx="352">
                <c:v>-6.4499999999999886</c:v>
              </c:pt>
              <c:pt idx="353">
                <c:v>8.7599999999999909</c:v>
              </c:pt>
              <c:pt idx="354">
                <c:v>-1.4599999999999795</c:v>
              </c:pt>
              <c:pt idx="355">
                <c:v>10.310000000000002</c:v>
              </c:pt>
              <c:pt idx="356">
                <c:v>-0.96000000000000796</c:v>
              </c:pt>
              <c:pt idx="357">
                <c:v>10.259999999999991</c:v>
              </c:pt>
              <c:pt idx="358">
                <c:v>4.2400000000000091</c:v>
              </c:pt>
              <c:pt idx="359">
                <c:v>-2.75</c:v>
              </c:pt>
              <c:pt idx="360">
                <c:v>2.0999999999999943</c:v>
              </c:pt>
              <c:pt idx="361">
                <c:v>-2.5600000000000023</c:v>
              </c:pt>
              <c:pt idx="362">
                <c:v>-5.789999999999992</c:v>
              </c:pt>
              <c:pt idx="363">
                <c:v>2.5900000000000034</c:v>
              </c:pt>
              <c:pt idx="364">
                <c:v>11.429999999999978</c:v>
              </c:pt>
              <c:pt idx="365">
                <c:v>-5.1199999999999761</c:v>
              </c:pt>
              <c:pt idx="366">
                <c:v>-8.3000000000000114</c:v>
              </c:pt>
              <c:pt idx="367">
                <c:v>-9.9999999999909051E-3</c:v>
              </c:pt>
              <c:pt idx="368">
                <c:v>1.999999999998181E-2</c:v>
              </c:pt>
              <c:pt idx="369">
                <c:v>-1.1099999999999852</c:v>
              </c:pt>
              <c:pt idx="370">
                <c:v>-6.9000000000000057</c:v>
              </c:pt>
              <c:pt idx="371">
                <c:v>3.6500000000000057</c:v>
              </c:pt>
              <c:pt idx="372">
                <c:v>3.3700000000000045</c:v>
              </c:pt>
              <c:pt idx="373">
                <c:v>-4.7199999999999989</c:v>
              </c:pt>
              <c:pt idx="374">
                <c:v>1.6899999999999977</c:v>
              </c:pt>
              <c:pt idx="375">
                <c:v>-12.25</c:v>
              </c:pt>
              <c:pt idx="376">
                <c:v>10.349999999999994</c:v>
              </c:pt>
              <c:pt idx="377">
                <c:v>5.6099999999999852</c:v>
              </c:pt>
              <c:pt idx="378">
                <c:v>0.60000000000002274</c:v>
              </c:pt>
              <c:pt idx="379">
                <c:v>1.8999999999999773</c:v>
              </c:pt>
              <c:pt idx="380">
                <c:v>1.1700000000000159</c:v>
              </c:pt>
              <c:pt idx="381">
                <c:v>-8.1700000000000159</c:v>
              </c:pt>
              <c:pt idx="382">
                <c:v>-3.5600000000000023</c:v>
              </c:pt>
              <c:pt idx="383">
                <c:v>-7.0099999999999909</c:v>
              </c:pt>
              <c:pt idx="384">
                <c:v>-8.5</c:v>
              </c:pt>
              <c:pt idx="385">
                <c:v>2.4699999999999989</c:v>
              </c:pt>
              <c:pt idx="386">
                <c:v>1.4900000000000091</c:v>
              </c:pt>
              <c:pt idx="387">
                <c:v>6.5699999999999932</c:v>
              </c:pt>
              <c:pt idx="388">
                <c:v>9.2400000000000091</c:v>
              </c:pt>
              <c:pt idx="389">
                <c:v>0.69999999999998863</c:v>
              </c:pt>
              <c:pt idx="390">
                <c:v>3.3000000000000114</c:v>
              </c:pt>
              <c:pt idx="391">
                <c:v>4.3299999999999841</c:v>
              </c:pt>
              <c:pt idx="392">
                <c:v>2.3200000000000216</c:v>
              </c:pt>
              <c:pt idx="393">
                <c:v>-2.5500000000000114</c:v>
              </c:pt>
              <c:pt idx="394">
                <c:v>11.009999999999991</c:v>
              </c:pt>
              <c:pt idx="395">
                <c:v>3.1500000000000057</c:v>
              </c:pt>
              <c:pt idx="396">
                <c:v>2.2299999999999898</c:v>
              </c:pt>
              <c:pt idx="397">
                <c:v>2.8600000000000136</c:v>
              </c:pt>
              <c:pt idx="398">
                <c:v>-1.1999999999999886</c:v>
              </c:pt>
              <c:pt idx="399">
                <c:v>4.7800000000000011</c:v>
              </c:pt>
              <c:pt idx="400">
                <c:v>1.8299999999999841</c:v>
              </c:pt>
              <c:pt idx="401">
                <c:v>2.3199999999999932</c:v>
              </c:pt>
              <c:pt idx="402">
                <c:v>-3.5099999999999909</c:v>
              </c:pt>
              <c:pt idx="403">
                <c:v>3.0800000000000125</c:v>
              </c:pt>
              <c:pt idx="404">
                <c:v>-2.25</c:v>
              </c:pt>
              <c:pt idx="405">
                <c:v>23.899999999999977</c:v>
              </c:pt>
              <c:pt idx="406">
                <c:v>7.9500000000000171</c:v>
              </c:pt>
              <c:pt idx="407">
                <c:v>2.3499999999999943</c:v>
              </c:pt>
              <c:pt idx="408">
                <c:v>-6.5</c:v>
              </c:pt>
              <c:pt idx="409">
                <c:v>-0.61000000000001364</c:v>
              </c:pt>
              <c:pt idx="410">
                <c:v>5.6400000000000148</c:v>
              </c:pt>
              <c:pt idx="411">
                <c:v>-5.0900000000000034</c:v>
              </c:pt>
              <c:pt idx="412">
                <c:v>3.7599999999999909</c:v>
              </c:pt>
              <c:pt idx="413">
                <c:v>13.400000000000006</c:v>
              </c:pt>
              <c:pt idx="414">
                <c:v>-0.84999999999999432</c:v>
              </c:pt>
              <c:pt idx="415">
                <c:v>4.6999999999999886</c:v>
              </c:pt>
              <c:pt idx="416">
                <c:v>4.5500000000000114</c:v>
              </c:pt>
              <c:pt idx="417">
                <c:v>10.319999999999993</c:v>
              </c:pt>
              <c:pt idx="418">
                <c:v>-7.2099999999999795</c:v>
              </c:pt>
              <c:pt idx="419">
                <c:v>16.879999999999995</c:v>
              </c:pt>
              <c:pt idx="420">
                <c:v>10.5</c:v>
              </c:pt>
              <c:pt idx="421">
                <c:v>-4.4900000000000091</c:v>
              </c:pt>
              <c:pt idx="422">
                <c:v>1.6000000000000227</c:v>
              </c:pt>
              <c:pt idx="423">
                <c:v>-18.450000000000045</c:v>
              </c:pt>
              <c:pt idx="424">
                <c:v>5.8500000000000227</c:v>
              </c:pt>
              <c:pt idx="425">
                <c:v>-8.4300000000000068</c:v>
              </c:pt>
              <c:pt idx="426">
                <c:v>3.1899999999999977</c:v>
              </c:pt>
              <c:pt idx="427">
                <c:v>-52.06</c:v>
              </c:pt>
              <c:pt idx="428">
                <c:v>10.660000000000025</c:v>
              </c:pt>
              <c:pt idx="429">
                <c:v>9.5099999999999909</c:v>
              </c:pt>
              <c:pt idx="430">
                <c:v>3.6800000000000068</c:v>
              </c:pt>
              <c:pt idx="431">
                <c:v>7.1699999999999875</c:v>
              </c:pt>
              <c:pt idx="432">
                <c:v>-13.52000000000001</c:v>
              </c:pt>
              <c:pt idx="433">
                <c:v>-2.1999999999999886</c:v>
              </c:pt>
              <c:pt idx="434">
                <c:v>0</c:v>
              </c:pt>
              <c:pt idx="435">
                <c:v>-7.4000000000000057</c:v>
              </c:pt>
              <c:pt idx="436">
                <c:v>-3.2399999999999807</c:v>
              </c:pt>
              <c:pt idx="437">
                <c:v>5.0699999999999932</c:v>
              </c:pt>
              <c:pt idx="438">
                <c:v>3.5699999999999932</c:v>
              </c:pt>
              <c:pt idx="439">
                <c:v>8.710000000000008</c:v>
              </c:pt>
              <c:pt idx="440">
                <c:v>3.1399999999999864</c:v>
              </c:pt>
              <c:pt idx="441">
                <c:v>-25.509999999999991</c:v>
              </c:pt>
              <c:pt idx="442">
                <c:v>4.5600000000000023</c:v>
              </c:pt>
              <c:pt idx="443">
                <c:v>-6.6899999999999977</c:v>
              </c:pt>
              <c:pt idx="444">
                <c:v>-16.060000000000002</c:v>
              </c:pt>
              <c:pt idx="445">
                <c:v>3.4000000000000057</c:v>
              </c:pt>
              <c:pt idx="446">
                <c:v>-9.160000000000025</c:v>
              </c:pt>
              <c:pt idx="447">
                <c:v>1.6100000000000136</c:v>
              </c:pt>
              <c:pt idx="448">
                <c:v>-7.0999999999999943</c:v>
              </c:pt>
              <c:pt idx="449">
                <c:v>13.810000000000002</c:v>
              </c:pt>
              <c:pt idx="450">
                <c:v>4.7299999999999898</c:v>
              </c:pt>
              <c:pt idx="451">
                <c:v>9.8799999999999955</c:v>
              </c:pt>
              <c:pt idx="452">
                <c:v>-16.120000000000005</c:v>
              </c:pt>
              <c:pt idx="453">
                <c:v>4.6500000000000057</c:v>
              </c:pt>
              <c:pt idx="454">
                <c:v>-8.0499999999999829</c:v>
              </c:pt>
              <c:pt idx="455">
                <c:v>-2.8000000000000114</c:v>
              </c:pt>
              <c:pt idx="456">
                <c:v>11.599999999999994</c:v>
              </c:pt>
              <c:pt idx="457">
                <c:v>3.1500000000000057</c:v>
              </c:pt>
              <c:pt idx="458">
                <c:v>3.5099999999999909</c:v>
              </c:pt>
              <c:pt idx="459">
                <c:v>-1.9599999999999795</c:v>
              </c:pt>
              <c:pt idx="460">
                <c:v>-3.3000000000000114</c:v>
              </c:pt>
              <c:pt idx="461">
                <c:v>1.0099999999999909</c:v>
              </c:pt>
              <c:pt idx="462">
                <c:v>-10.079999999999984</c:v>
              </c:pt>
              <c:pt idx="463">
                <c:v>1.8599999999999852</c:v>
              </c:pt>
              <c:pt idx="464">
                <c:v>-0.44999999999998863</c:v>
              </c:pt>
              <c:pt idx="465">
                <c:v>4.6500000000000057</c:v>
              </c:pt>
              <c:pt idx="466">
                <c:v>5.8100000000000023</c:v>
              </c:pt>
              <c:pt idx="467">
                <c:v>11.639999999999986</c:v>
              </c:pt>
              <c:pt idx="468">
                <c:v>3.5600000000000023</c:v>
              </c:pt>
              <c:pt idx="469">
                <c:v>4.289999999999992</c:v>
              </c:pt>
              <c:pt idx="470">
                <c:v>-5.8599999999999852</c:v>
              </c:pt>
              <c:pt idx="471">
                <c:v>-2.4300000000000068</c:v>
              </c:pt>
              <c:pt idx="472">
                <c:v>-2.75</c:v>
              </c:pt>
              <c:pt idx="473">
                <c:v>1.289999999999992</c:v>
              </c:pt>
              <c:pt idx="474">
                <c:v>-2.5900000000000034</c:v>
              </c:pt>
              <c:pt idx="475">
                <c:v>-0.39999999999997726</c:v>
              </c:pt>
              <c:pt idx="476">
                <c:v>4.1499999999999773</c:v>
              </c:pt>
              <c:pt idx="477">
                <c:v>6.7199999999999989</c:v>
              </c:pt>
              <c:pt idx="478">
                <c:v>13.080000000000013</c:v>
              </c:pt>
              <c:pt idx="479">
                <c:v>12</c:v>
              </c:pt>
              <c:pt idx="480">
                <c:v>-6.9000000000000057</c:v>
              </c:pt>
              <c:pt idx="481">
                <c:v>-9.4199999999999875</c:v>
              </c:pt>
              <c:pt idx="482">
                <c:v>9.3400000000000034</c:v>
              </c:pt>
              <c:pt idx="483">
                <c:v>-5.5200000000000102</c:v>
              </c:pt>
              <c:pt idx="484">
                <c:v>-6.0000000000002274E-2</c:v>
              </c:pt>
              <c:pt idx="485">
                <c:v>7.5099999999999909</c:v>
              </c:pt>
              <c:pt idx="486">
                <c:v>-1.2099999999999795</c:v>
              </c:pt>
              <c:pt idx="487">
                <c:v>15.039999999999992</c:v>
              </c:pt>
              <c:pt idx="488">
                <c:v>-9.4799999999999898</c:v>
              </c:pt>
              <c:pt idx="489">
                <c:v>-0.78000000000000114</c:v>
              </c:pt>
              <c:pt idx="490">
                <c:v>0.53000000000000114</c:v>
              </c:pt>
              <c:pt idx="491">
                <c:v>4.2800000000000011</c:v>
              </c:pt>
              <c:pt idx="492">
                <c:v>-5.8100000000000023</c:v>
              </c:pt>
              <c:pt idx="493">
                <c:v>-4.1700000000000159</c:v>
              </c:pt>
              <c:pt idx="494">
                <c:v>-2.2999999999999829</c:v>
              </c:pt>
              <c:pt idx="495">
                <c:v>-9.7400000000000091</c:v>
              </c:pt>
              <c:pt idx="496">
                <c:v>-0.14000000000001478</c:v>
              </c:pt>
              <c:pt idx="497">
                <c:v>-5.6199999999999761</c:v>
              </c:pt>
              <c:pt idx="498">
                <c:v>4.4499999999999886</c:v>
              </c:pt>
              <c:pt idx="499">
                <c:v>4.6999999999999886</c:v>
              </c:pt>
            </c:numLit>
          </c:xVal>
          <c:yVal>
            <c:numLit>
              <c:formatCode>General</c:formatCode>
              <c:ptCount val="500"/>
              <c:pt idx="0">
                <c:v>-1.8718094157685827E-2</c:v>
              </c:pt>
              <c:pt idx="1">
                <c:v>2.2080924855491291E-2</c:v>
              </c:pt>
              <c:pt idx="2">
                <c:v>-6.017418844022162E-2</c:v>
              </c:pt>
              <c:pt idx="3">
                <c:v>-3.7188590684799655E-2</c:v>
              </c:pt>
              <c:pt idx="4">
                <c:v>-1.0374999999999978E-2</c:v>
              </c:pt>
              <c:pt idx="5">
                <c:v>-3.6251105216622517E-2</c:v>
              </c:pt>
              <c:pt idx="6">
                <c:v>0.14285714285714293</c:v>
              </c:pt>
              <c:pt idx="7">
                <c:v>2.1788990825687974E-2</c:v>
              </c:pt>
              <c:pt idx="8">
                <c:v>-1.1896745230078431E-2</c:v>
              </c:pt>
              <c:pt idx="9">
                <c:v>-3.9073148568832483E-2</c:v>
              </c:pt>
              <c:pt idx="10">
                <c:v>4.2316784869976511E-2</c:v>
              </c:pt>
              <c:pt idx="11">
                <c:v>-1.4742572011794186E-2</c:v>
              </c:pt>
              <c:pt idx="12">
                <c:v>1.2661141804788149E-3</c:v>
              </c:pt>
              <c:pt idx="13">
                <c:v>-2.9543625704103842E-2</c:v>
              </c:pt>
              <c:pt idx="14">
                <c:v>-6.8941009239516793E-2</c:v>
              </c:pt>
              <c:pt idx="15">
                <c:v>-0.10496183206106871</c:v>
              </c:pt>
              <c:pt idx="16">
                <c:v>0.10063965884861426</c:v>
              </c:pt>
              <c:pt idx="17">
                <c:v>-0.10499806276636973</c:v>
              </c:pt>
              <c:pt idx="18">
                <c:v>1.2987012987013069E-2</c:v>
              </c:pt>
              <c:pt idx="19">
                <c:v>7.1225071225067174E-4</c:v>
              </c:pt>
              <c:pt idx="20">
                <c:v>2.7615658362989293E-2</c:v>
              </c:pt>
              <c:pt idx="21">
                <c:v>0.11234242969940435</c:v>
              </c:pt>
              <c:pt idx="22">
                <c:v>-2.8642590286425868E-2</c:v>
              </c:pt>
              <c:pt idx="23">
                <c:v>-6.4358974358974308E-2</c:v>
              </c:pt>
              <c:pt idx="24">
                <c:v>6.4127158125513728E-2</c:v>
              </c:pt>
              <c:pt idx="25">
                <c:v>1.8156064898274486E-2</c:v>
              </c:pt>
              <c:pt idx="26">
                <c:v>4.9829265208043663E-2</c:v>
              </c:pt>
              <c:pt idx="27">
                <c:v>1.8672449102517735E-2</c:v>
              </c:pt>
              <c:pt idx="28">
                <c:v>-2.0458845789971664E-2</c:v>
              </c:pt>
              <c:pt idx="29">
                <c:v>-2.5594591331643182E-2</c:v>
              </c:pt>
              <c:pt idx="30">
                <c:v>-2.8992689877338489E-2</c:v>
              </c:pt>
              <c:pt idx="31">
                <c:v>-1.7353579175704979E-2</c:v>
              </c:pt>
              <c:pt idx="32">
                <c:v>6.1160888196338054E-2</c:v>
              </c:pt>
              <c:pt idx="33">
                <c:v>2.00685266764562E-2</c:v>
              </c:pt>
              <c:pt idx="34">
                <c:v>-1.4515355086372287E-2</c:v>
              </c:pt>
              <c:pt idx="35">
                <c:v>3.2379793061472872E-2</c:v>
              </c:pt>
              <c:pt idx="36">
                <c:v>5.0465746963801447E-2</c:v>
              </c:pt>
              <c:pt idx="37">
                <c:v>1.5826692109103115E-2</c:v>
              </c:pt>
              <c:pt idx="38">
                <c:v>2.2430939226519349E-2</c:v>
              </c:pt>
              <c:pt idx="39">
                <c:v>0.10126445477142554</c:v>
              </c:pt>
              <c:pt idx="40">
                <c:v>-5.2993130520118375E-3</c:v>
              </c:pt>
              <c:pt idx="41">
                <c:v>1.9139700078926576E-2</c:v>
              </c:pt>
              <c:pt idx="42">
                <c:v>-5.324298160696999E-2</c:v>
              </c:pt>
              <c:pt idx="43">
                <c:v>9.2024539877301192E-3</c:v>
              </c:pt>
              <c:pt idx="44">
                <c:v>2.6950354609929044E-2</c:v>
              </c:pt>
              <c:pt idx="45">
                <c:v>1.6475927387529614E-2</c:v>
              </c:pt>
              <c:pt idx="46">
                <c:v>1.8344171600504711E-2</c:v>
              </c:pt>
              <c:pt idx="47">
                <c:v>7.4342356080823587E-3</c:v>
              </c:pt>
              <c:pt idx="48">
                <c:v>5.0141911069063495E-3</c:v>
              </c:pt>
              <c:pt idx="49">
                <c:v>-1.9297750164736865E-2</c:v>
              </c:pt>
              <c:pt idx="50">
                <c:v>2.908427721251667E-2</c:v>
              </c:pt>
              <c:pt idx="51">
                <c:v>-1.4923980971924209E-2</c:v>
              </c:pt>
              <c:pt idx="52">
                <c:v>7.2909762333112022E-3</c:v>
              </c:pt>
              <c:pt idx="53">
                <c:v>-3.3652942282383892E-2</c:v>
              </c:pt>
              <c:pt idx="54">
                <c:v>-1.7120622568093297E-2</c:v>
              </c:pt>
              <c:pt idx="55">
                <c:v>-2.1773555027713091E-3</c:v>
              </c:pt>
              <c:pt idx="56">
                <c:v>-4.7609601269588357E-3</c:v>
              </c:pt>
              <c:pt idx="57">
                <c:v>1.2058999402033024E-2</c:v>
              </c:pt>
              <c:pt idx="58">
                <c:v>-2.7572624322993573E-2</c:v>
              </c:pt>
              <c:pt idx="59">
                <c:v>1.4278481012658193E-2</c:v>
              </c:pt>
              <c:pt idx="60">
                <c:v>6.7691693290734836E-2</c:v>
              </c:pt>
              <c:pt idx="61">
                <c:v>1.6644847578081177E-2</c:v>
              </c:pt>
              <c:pt idx="62">
                <c:v>3.4952170713759699E-3</c:v>
              </c:pt>
              <c:pt idx="63">
                <c:v>-2.9147571035746955E-2</c:v>
              </c:pt>
              <c:pt idx="64">
                <c:v>-1.8882175226586102E-2</c:v>
              </c:pt>
              <c:pt idx="65">
                <c:v>-3.7721324095458059E-2</c:v>
              </c:pt>
              <c:pt idx="66">
                <c:v>-1.7999999999999971E-2</c:v>
              </c:pt>
              <c:pt idx="67">
                <c:v>-2.1384928716905085E-3</c:v>
              </c:pt>
              <c:pt idx="68">
                <c:v>-4.0718440657209871E-2</c:v>
              </c:pt>
              <c:pt idx="69">
                <c:v>3.2978723404255256E-2</c:v>
              </c:pt>
              <c:pt idx="70">
                <c:v>-2.142121524201852E-2</c:v>
              </c:pt>
              <c:pt idx="71">
                <c:v>2.6625973479267536E-2</c:v>
              </c:pt>
              <c:pt idx="72">
                <c:v>-2.2757560225525362E-2</c:v>
              </c:pt>
              <c:pt idx="73">
                <c:v>1.9091576628553524E-2</c:v>
              </c:pt>
              <c:pt idx="74">
                <c:v>7.5656201749871269E-2</c:v>
              </c:pt>
              <c:pt idx="75">
                <c:v>7.3684210526315406E-3</c:v>
              </c:pt>
              <c:pt idx="76">
                <c:v>1.8048826826256078E-3</c:v>
              </c:pt>
              <c:pt idx="77">
                <c:v>-3.4705101460269269E-2</c:v>
              </c:pt>
              <c:pt idx="78">
                <c:v>-4.9115913555989352E-4</c:v>
              </c:pt>
              <c:pt idx="79">
                <c:v>-5.798525798525804E-2</c:v>
              </c:pt>
              <c:pt idx="80">
                <c:v>-0.10798122065727694</c:v>
              </c:pt>
              <c:pt idx="81">
                <c:v>-7.8596491228070164E-2</c:v>
              </c:pt>
              <c:pt idx="82">
                <c:v>-1.2566641279512502E-2</c:v>
              </c:pt>
              <c:pt idx="83">
                <c:v>5.9262115953207344E-2</c:v>
              </c:pt>
              <c:pt idx="84">
                <c:v>9.7087378640776344E-3</c:v>
              </c:pt>
              <c:pt idx="85">
                <c:v>-2.0552884615384709E-2</c:v>
              </c:pt>
              <c:pt idx="86">
                <c:v>-0.1411216100134986</c:v>
              </c:pt>
              <c:pt idx="87">
                <c:v>6.4294899271324889E-3</c:v>
              </c:pt>
              <c:pt idx="88">
                <c:v>-3.1516183986371363E-2</c:v>
              </c:pt>
              <c:pt idx="89">
                <c:v>0.18323072412782176</c:v>
              </c:pt>
              <c:pt idx="90">
                <c:v>1.4618434093161631E-2</c:v>
              </c:pt>
              <c:pt idx="91">
                <c:v>4.2735042735042729E-2</c:v>
              </c:pt>
              <c:pt idx="92">
                <c:v>-5.2693208430913345E-2</c:v>
              </c:pt>
              <c:pt idx="93">
                <c:v>-1.2360939431397839E-3</c:v>
              </c:pt>
              <c:pt idx="94">
                <c:v>-9.5297029702969809E-3</c:v>
              </c:pt>
              <c:pt idx="95">
                <c:v>-1.7868299387729686E-2</c:v>
              </c:pt>
              <c:pt idx="96">
                <c:v>0.13867684478371509</c:v>
              </c:pt>
              <c:pt idx="97">
                <c:v>-8.0893854748603292E-2</c:v>
              </c:pt>
              <c:pt idx="98">
                <c:v>-1.993678580111841E-2</c:v>
              </c:pt>
              <c:pt idx="99">
                <c:v>-7.6903994046142957E-3</c:v>
              </c:pt>
              <c:pt idx="100">
                <c:v>-7.4999999999999286E-3</c:v>
              </c:pt>
              <c:pt idx="101">
                <c:v>4.7858942065491142E-2</c:v>
              </c:pt>
              <c:pt idx="102">
                <c:v>4.8076923076922047E-3</c:v>
              </c:pt>
              <c:pt idx="103">
                <c:v>1.8301435406698579E-2</c:v>
              </c:pt>
              <c:pt idx="104">
                <c:v>6.6604017385175643E-2</c:v>
              </c:pt>
              <c:pt idx="105">
                <c:v>4.09691629955947E-2</c:v>
              </c:pt>
              <c:pt idx="106">
                <c:v>-6.1362674566229191E-3</c:v>
              </c:pt>
              <c:pt idx="107">
                <c:v>3.0019161166702231E-2</c:v>
              </c:pt>
              <c:pt idx="108">
                <c:v>2.3356758991318633E-2</c:v>
              </c:pt>
              <c:pt idx="109">
                <c:v>2.6055342355079766E-2</c:v>
              </c:pt>
              <c:pt idx="110">
                <c:v>-1.9980314960629932E-2</c:v>
              </c:pt>
              <c:pt idx="111">
                <c:v>6.1263432760873121E-3</c:v>
              </c:pt>
              <c:pt idx="112">
                <c:v>-2.5753643441804874E-2</c:v>
              </c:pt>
              <c:pt idx="113">
                <c:v>-2.8073770491803228E-2</c:v>
              </c:pt>
              <c:pt idx="114">
                <c:v>8.2226438962681968E-3</c:v>
              </c:pt>
              <c:pt idx="115">
                <c:v>-1.5265579255541549E-2</c:v>
              </c:pt>
              <c:pt idx="116">
                <c:v>8.706731790188927E-3</c:v>
              </c:pt>
              <c:pt idx="117">
                <c:v>-1.1052631578947338E-2</c:v>
              </c:pt>
              <c:pt idx="118">
                <c:v>-3.7573177221926567E-2</c:v>
              </c:pt>
              <c:pt idx="119">
                <c:v>6.303915063039075E-3</c:v>
              </c:pt>
              <c:pt idx="120">
                <c:v>-0.14067479942850861</c:v>
              </c:pt>
              <c:pt idx="121">
                <c:v>2.1486123545210473E-2</c:v>
              </c:pt>
              <c:pt idx="122">
                <c:v>-1.2645549017152936E-2</c:v>
              </c:pt>
              <c:pt idx="123">
                <c:v>3.4491503931016979E-2</c:v>
              </c:pt>
              <c:pt idx="124">
                <c:v>3.3831821524883614E-2</c:v>
              </c:pt>
              <c:pt idx="125">
                <c:v>-6.8769267251600459E-3</c:v>
              </c:pt>
              <c:pt idx="126">
                <c:v>3.1399235912129841E-2</c:v>
              </c:pt>
              <c:pt idx="127">
                <c:v>3.2526912837133951E-2</c:v>
              </c:pt>
              <c:pt idx="128">
                <c:v>1.9955156950672657E-2</c:v>
              </c:pt>
              <c:pt idx="129">
                <c:v>-9.4526269509782306E-3</c:v>
              </c:pt>
              <c:pt idx="130">
                <c:v>2.1083000443852386E-3</c:v>
              </c:pt>
              <c:pt idx="131">
                <c:v>1.4948510685416834E-2</c:v>
              </c:pt>
              <c:pt idx="132">
                <c:v>1.298276238271872E-2</c:v>
              </c:pt>
              <c:pt idx="133">
                <c:v>-8.6160473882606059E-3</c:v>
              </c:pt>
              <c:pt idx="134">
                <c:v>9.3427485062465999E-3</c:v>
              </c:pt>
              <c:pt idx="135">
                <c:v>2.6907760198041117E-3</c:v>
              </c:pt>
              <c:pt idx="136">
                <c:v>7.5139544869042814E-3</c:v>
              </c:pt>
              <c:pt idx="137">
                <c:v>3.3986788834434241E-2</c:v>
              </c:pt>
              <c:pt idx="138">
                <c:v>-2.977846470891294E-2</c:v>
              </c:pt>
              <c:pt idx="139">
                <c:v>-3.3666100254885319E-2</c:v>
              </c:pt>
              <c:pt idx="140">
                <c:v>2.2310143971865055E-2</c:v>
              </c:pt>
              <c:pt idx="141">
                <c:v>-1.6340571920017158E-2</c:v>
              </c:pt>
              <c:pt idx="142">
                <c:v>1.8469945355191232E-2</c:v>
              </c:pt>
              <c:pt idx="143">
                <c:v>-1.330614872840428E-2</c:v>
              </c:pt>
              <c:pt idx="144">
                <c:v>0</c:v>
              </c:pt>
              <c:pt idx="145">
                <c:v>-6.6884176182708047E-2</c:v>
              </c:pt>
              <c:pt idx="146">
                <c:v>2.0979020979021773E-3</c:v>
              </c:pt>
              <c:pt idx="147">
                <c:v>3.8729937194696418E-2</c:v>
              </c:pt>
              <c:pt idx="148">
                <c:v>2.3513604299630435E-2</c:v>
              </c:pt>
              <c:pt idx="149">
                <c:v>1.9582102614593658E-2</c:v>
              </c:pt>
              <c:pt idx="150">
                <c:v>2.3605150214592151E-3</c:v>
              </c:pt>
              <c:pt idx="151">
                <c:v>8.563476771569074E-4</c:v>
              </c:pt>
              <c:pt idx="152">
                <c:v>-5.9893048128342487E-3</c:v>
              </c:pt>
              <c:pt idx="153">
                <c:v>7.1228749731009303E-2</c:v>
              </c:pt>
              <c:pt idx="154">
                <c:v>3.9373242265970283E-2</c:v>
              </c:pt>
              <c:pt idx="155">
                <c:v>1.8361035948975426E-3</c:v>
              </c:pt>
              <c:pt idx="156">
                <c:v>4.5239702903443597E-2</c:v>
              </c:pt>
              <c:pt idx="157">
                <c:v>-1.1812476928756008E-2</c:v>
              </c:pt>
              <c:pt idx="158">
                <c:v>-1.867762420620097E-2</c:v>
              </c:pt>
              <c:pt idx="159">
                <c:v>9.8972211648268582E-3</c:v>
              </c:pt>
              <c:pt idx="160">
                <c:v>-2.8552581982661147E-2</c:v>
              </c:pt>
              <c:pt idx="161">
                <c:v>2.1534581433698699E-2</c:v>
              </c:pt>
              <c:pt idx="162">
                <c:v>-8.4512391985566478E-3</c:v>
              </c:pt>
              <c:pt idx="163">
                <c:v>-4.8362382685309298E-2</c:v>
              </c:pt>
              <c:pt idx="164">
                <c:v>-5.1323337023246969E-3</c:v>
              </c:pt>
              <c:pt idx="165">
                <c:v>4.0461258345135106E-3</c:v>
              </c:pt>
              <c:pt idx="166">
                <c:v>-9.0670965142051752E-3</c:v>
              </c:pt>
              <c:pt idx="167">
                <c:v>-1.9926799511996683E-2</c:v>
              </c:pt>
              <c:pt idx="168">
                <c:v>-6.2240663900415818E-3</c:v>
              </c:pt>
              <c:pt idx="169">
                <c:v>7.5156576200417574E-2</c:v>
              </c:pt>
              <c:pt idx="170">
                <c:v>5.5339805825242059E-3</c:v>
              </c:pt>
              <c:pt idx="171">
                <c:v>1.5641595056483583E-2</c:v>
              </c:pt>
              <c:pt idx="172">
                <c:v>-2.0058940963969953E-2</c:v>
              </c:pt>
              <c:pt idx="173">
                <c:v>-3.9095847885137772E-2</c:v>
              </c:pt>
              <c:pt idx="174">
                <c:v>1.5143866733973315E-3</c:v>
              </c:pt>
              <c:pt idx="175">
                <c:v>-5.5443548387096774E-2</c:v>
              </c:pt>
              <c:pt idx="176">
                <c:v>-2.3479188900747093E-2</c:v>
              </c:pt>
              <c:pt idx="177">
                <c:v>2.3825136612021933E-2</c:v>
              </c:pt>
              <c:pt idx="178">
                <c:v>-5.1238257899231844E-3</c:v>
              </c:pt>
              <c:pt idx="179">
                <c:v>5.7618025751072853E-2</c:v>
              </c:pt>
              <c:pt idx="180">
                <c:v>1.4406005884143267E-2</c:v>
              </c:pt>
              <c:pt idx="181">
                <c:v>-5.1805180518051733E-2</c:v>
              </c:pt>
              <c:pt idx="182">
                <c:v>2.2993355131315184E-2</c:v>
              </c:pt>
              <c:pt idx="183">
                <c:v>-1.3300340241261904E-2</c:v>
              </c:pt>
              <c:pt idx="184">
                <c:v>-1.9853709508881982E-2</c:v>
              </c:pt>
              <c:pt idx="185">
                <c:v>-2.014925373134329E-2</c:v>
              </c:pt>
              <c:pt idx="186">
                <c:v>-4.0039168752039958E-2</c:v>
              </c:pt>
              <c:pt idx="187">
                <c:v>4.8056216706335655E-2</c:v>
              </c:pt>
              <c:pt idx="188">
                <c:v>3.6227965826754562E-2</c:v>
              </c:pt>
              <c:pt idx="189">
                <c:v>6.8252974326862934E-2</c:v>
              </c:pt>
              <c:pt idx="190">
                <c:v>-3.6830793278624423E-2</c:v>
              </c:pt>
              <c:pt idx="191">
                <c:v>1.8257429759610477E-2</c:v>
              </c:pt>
              <c:pt idx="192">
                <c:v>2.4703655742603886E-2</c:v>
              </c:pt>
              <c:pt idx="193">
                <c:v>2.206668610868082E-2</c:v>
              </c:pt>
              <c:pt idx="194">
                <c:v>-2.0448925242533819E-2</c:v>
              </c:pt>
              <c:pt idx="195">
                <c:v>6.4083891639966093E-3</c:v>
              </c:pt>
              <c:pt idx="196">
                <c:v>-1.7269657501206043E-2</c:v>
              </c:pt>
              <c:pt idx="197">
                <c:v>1.7965835460435876E-2</c:v>
              </c:pt>
              <c:pt idx="198">
                <c:v>1.3598225479795513E-2</c:v>
              </c:pt>
              <c:pt idx="199">
                <c:v>-1.9314938154138928E-2</c:v>
              </c:pt>
              <c:pt idx="200">
                <c:v>-3.0755797031143763E-2</c:v>
              </c:pt>
              <c:pt idx="201">
                <c:v>-9.609609609609689E-3</c:v>
              </c:pt>
              <c:pt idx="202">
                <c:v>3.2949262179098493E-2</c:v>
              </c:pt>
              <c:pt idx="203">
                <c:v>-1.487279843444223E-2</c:v>
              </c:pt>
              <c:pt idx="204">
                <c:v>4.8669050456892618E-3</c:v>
              </c:pt>
              <c:pt idx="205">
                <c:v>-1.9472175546110495E-2</c:v>
              </c:pt>
              <c:pt idx="206">
                <c:v>1.9858870967741922E-2</c:v>
              </c:pt>
              <c:pt idx="207">
                <c:v>-1.4529999011564682E-2</c:v>
              </c:pt>
              <c:pt idx="208">
                <c:v>-5.0150451354062188E-2</c:v>
              </c:pt>
              <c:pt idx="209">
                <c:v>1.9324181626187945E-2</c:v>
              </c:pt>
              <c:pt idx="210">
                <c:v>1.2431368486481359E-3</c:v>
              </c:pt>
              <c:pt idx="211">
                <c:v>-1.7071908949818991E-2</c:v>
              </c:pt>
              <c:pt idx="212">
                <c:v>-4.0421052631578983E-2</c:v>
              </c:pt>
              <c:pt idx="213">
                <c:v>-0.12253181219833263</c:v>
              </c:pt>
              <c:pt idx="214">
                <c:v>-0.10301287660957614</c:v>
              </c:pt>
              <c:pt idx="215">
                <c:v>9.365853658536584E-2</c:v>
              </c:pt>
              <c:pt idx="216">
                <c:v>3.8231171148209508E-2</c:v>
              </c:pt>
              <c:pt idx="217">
                <c:v>1.8534429851479135E-2</c:v>
              </c:pt>
              <c:pt idx="218">
                <c:v>-3.8925042178838319E-2</c:v>
              </c:pt>
              <c:pt idx="219">
                <c:v>-1.1661442006269679E-2</c:v>
              </c:pt>
              <c:pt idx="220">
                <c:v>-0.11304237503171781</c:v>
              </c:pt>
              <c:pt idx="221">
                <c:v>3.3042483192676331E-2</c:v>
              </c:pt>
              <c:pt idx="222">
                <c:v>9.1110495707560205E-2</c:v>
              </c:pt>
              <c:pt idx="223">
                <c:v>5.0761421319797679E-3</c:v>
              </c:pt>
              <c:pt idx="224">
                <c:v>8.3712121212121154E-2</c:v>
              </c:pt>
              <c:pt idx="225">
                <c:v>-1.5495747407666297E-2</c:v>
              </c:pt>
              <c:pt idx="226">
                <c:v>5.3254437869822487E-2</c:v>
              </c:pt>
              <c:pt idx="227">
                <c:v>0</c:v>
              </c:pt>
              <c:pt idx="228">
                <c:v>-5.4382022471910152E-2</c:v>
              </c:pt>
              <c:pt idx="229">
                <c:v>2.0199619771863321E-3</c:v>
              </c:pt>
              <c:pt idx="230">
                <c:v>-3.9131981501244906E-3</c:v>
              </c:pt>
              <c:pt idx="231">
                <c:v>6.5476190476190139E-3</c:v>
              </c:pt>
              <c:pt idx="232">
                <c:v>-5.0620934358367842E-2</c:v>
              </c:pt>
              <c:pt idx="233">
                <c:v>-6.3660147003861967E-2</c:v>
              </c:pt>
              <c:pt idx="234">
                <c:v>-3.7120808940925919E-2</c:v>
              </c:pt>
              <c:pt idx="235">
                <c:v>-2.307586016305101E-2</c:v>
              </c:pt>
              <c:pt idx="236">
                <c:v>6.1527581329561445E-2</c:v>
              </c:pt>
              <c:pt idx="237">
                <c:v>4.4503664223850811E-2</c:v>
              </c:pt>
              <c:pt idx="238">
                <c:v>-6.6079857124633337E-2</c:v>
              </c:pt>
              <c:pt idx="239">
                <c:v>9.6161726540090239E-2</c:v>
              </c:pt>
              <c:pt idx="240">
                <c:v>-4.4859813084112077E-2</c:v>
              </c:pt>
              <c:pt idx="241">
                <c:v>9.7847358121330719E-3</c:v>
              </c:pt>
              <c:pt idx="242">
                <c:v>2.5839793281652278E-3</c:v>
              </c:pt>
              <c:pt idx="243">
                <c:v>-4.9355670103092768E-2</c:v>
              </c:pt>
              <c:pt idx="244">
                <c:v>-3.660024400162614E-3</c:v>
              </c:pt>
              <c:pt idx="245">
                <c:v>-4.7619047619046843E-3</c:v>
              </c:pt>
              <c:pt idx="246">
                <c:v>-9.0225563909775899E-3</c:v>
              </c:pt>
              <c:pt idx="247">
                <c:v>5.1593323216995578E-2</c:v>
              </c:pt>
              <c:pt idx="248">
                <c:v>-7.0838252656435291E-3</c:v>
              </c:pt>
              <c:pt idx="249">
                <c:v>-2.0346148764698008E-2</c:v>
              </c:pt>
              <c:pt idx="250">
                <c:v>3.236682400539378E-3</c:v>
              </c:pt>
              <c:pt idx="251">
                <c:v>-2.8767307433794874E-2</c:v>
              </c:pt>
              <c:pt idx="252">
                <c:v>-5.0519031141868592E-2</c:v>
              </c:pt>
              <c:pt idx="253">
                <c:v>-6.4139941690961974E-2</c:v>
              </c:pt>
              <c:pt idx="254">
                <c:v>-4.2990654205607555E-2</c:v>
              </c:pt>
              <c:pt idx="255">
                <c:v>-7.0149739583333259E-2</c:v>
              </c:pt>
              <c:pt idx="256">
                <c:v>-3.903378260108531E-2</c:v>
              </c:pt>
              <c:pt idx="257">
                <c:v>0.14936247723132975</c:v>
              </c:pt>
              <c:pt idx="258">
                <c:v>-1.7591125198098249E-2</c:v>
              </c:pt>
              <c:pt idx="259">
                <c:v>3.9683819970963069E-2</c:v>
              </c:pt>
              <c:pt idx="260">
                <c:v>-4.5771916214119517E-2</c:v>
              </c:pt>
              <c:pt idx="261">
                <c:v>4.5691056910569142E-2</c:v>
              </c:pt>
              <c:pt idx="262">
                <c:v>9.7807494946353477E-2</c:v>
              </c:pt>
              <c:pt idx="263">
                <c:v>5.8781869688385356E-2</c:v>
              </c:pt>
              <c:pt idx="264">
                <c:v>1.5518394648829386E-2</c:v>
              </c:pt>
              <c:pt idx="265">
                <c:v>-3.5041496509023801E-2</c:v>
              </c:pt>
              <c:pt idx="266">
                <c:v>-7.3447098976109154E-2</c:v>
              </c:pt>
              <c:pt idx="267">
                <c:v>-1.2818623839693597E-2</c:v>
              </c:pt>
              <c:pt idx="268">
                <c:v>-8.9552238805970144E-2</c:v>
              </c:pt>
              <c:pt idx="269">
                <c:v>7.3770491803278687E-2</c:v>
              </c:pt>
              <c:pt idx="270">
                <c:v>9.1603053435114504E-2</c:v>
              </c:pt>
              <c:pt idx="271">
                <c:v>1.3986013986013986E-2</c:v>
              </c:pt>
              <c:pt idx="272">
                <c:v>4.4827586206896551E-2</c:v>
              </c:pt>
              <c:pt idx="273">
                <c:v>1.5181518151815256E-2</c:v>
              </c:pt>
              <c:pt idx="274">
                <c:v>-1.820546163849162E-2</c:v>
              </c:pt>
              <c:pt idx="275">
                <c:v>-5.9602649006622894E-3</c:v>
              </c:pt>
              <c:pt idx="276">
                <c:v>-9.327115256495707E-3</c:v>
              </c:pt>
              <c:pt idx="277">
                <c:v>-1.1432414256892998E-2</c:v>
              </c:pt>
              <c:pt idx="278">
                <c:v>-3.9319727891156474E-2</c:v>
              </c:pt>
              <c:pt idx="279">
                <c:v>2.7474861917575383E-2</c:v>
              </c:pt>
              <c:pt idx="280">
                <c:v>-1.3645761543762852E-2</c:v>
              </c:pt>
              <c:pt idx="281">
                <c:v>-1.3415315818893348E-2</c:v>
              </c:pt>
              <c:pt idx="282">
                <c:v>9.915014164306997E-4</c:v>
              </c:pt>
              <c:pt idx="283">
                <c:v>5.5186076128484586E-3</c:v>
              </c:pt>
              <c:pt idx="284">
                <c:v>6.2763861525471337E-2</c:v>
              </c:pt>
              <c:pt idx="285">
                <c:v>-6.7134533898304996E-2</c:v>
              </c:pt>
              <c:pt idx="286">
                <c:v>2.6259758694109216E-2</c:v>
              </c:pt>
              <c:pt idx="287">
                <c:v>2.627939142461972E-2</c:v>
              </c:pt>
              <c:pt idx="288">
                <c:v>3.0997304582210776E-3</c:v>
              </c:pt>
              <c:pt idx="289">
                <c:v>-6.1399973129114695E-2</c:v>
              </c:pt>
              <c:pt idx="290">
                <c:v>7.0999141139421615E-2</c:v>
              </c:pt>
              <c:pt idx="291">
                <c:v>-1.1494252873563211E-2</c:v>
              </c:pt>
              <c:pt idx="292">
                <c:v>1.8929150892374334E-3</c:v>
              </c:pt>
              <c:pt idx="293">
                <c:v>1.8893387314440024E-2</c:v>
              </c:pt>
              <c:pt idx="294">
                <c:v>-7.0198675496688893E-3</c:v>
              </c:pt>
              <c:pt idx="295">
                <c:v>-1.5606242496998822E-2</c:v>
              </c:pt>
              <c:pt idx="296">
                <c:v>0.16219512195121949</c:v>
              </c:pt>
              <c:pt idx="297">
                <c:v>3.2062492713069837E-2</c:v>
              </c:pt>
              <c:pt idx="298">
                <c:v>2.1802982376864063E-2</c:v>
              </c:pt>
              <c:pt idx="299">
                <c:v>8.8446655610832832E-4</c:v>
              </c:pt>
              <c:pt idx="300">
                <c:v>3.932398100077325E-2</c:v>
              </c:pt>
              <c:pt idx="301">
                <c:v>-7.3334041874800479E-3</c:v>
              </c:pt>
              <c:pt idx="302">
                <c:v>0.14882226980728042</c:v>
              </c:pt>
              <c:pt idx="303">
                <c:v>-2.5629077353215284E-2</c:v>
              </c:pt>
              <c:pt idx="304">
                <c:v>-1.4347202295552367E-2</c:v>
              </c:pt>
              <c:pt idx="305">
                <c:v>-4.754973313925271E-2</c:v>
              </c:pt>
              <c:pt idx="306">
                <c:v>6.7244014263881458E-3</c:v>
              </c:pt>
              <c:pt idx="307">
                <c:v>2.5604695880983717E-2</c:v>
              </c:pt>
              <c:pt idx="308">
                <c:v>-7.8942174856915621E-4</c:v>
              </c:pt>
              <c:pt idx="309">
                <c:v>-4.3551254197116439E-2</c:v>
              </c:pt>
              <c:pt idx="310">
                <c:v>-9.8915849251419705E-2</c:v>
              </c:pt>
              <c:pt idx="311">
                <c:v>4.8470264695771793E-2</c:v>
              </c:pt>
              <c:pt idx="312">
                <c:v>5.4644808743169397E-2</c:v>
              </c:pt>
              <c:pt idx="313">
                <c:v>7.2538860103627239E-3</c:v>
              </c:pt>
              <c:pt idx="314">
                <c:v>-2.4176954732510376E-2</c:v>
              </c:pt>
              <c:pt idx="315">
                <c:v>7.9072219293621515E-2</c:v>
              </c:pt>
              <c:pt idx="316">
                <c:v>3.8006839276990723E-2</c:v>
              </c:pt>
              <c:pt idx="317">
                <c:v>2.5884789156626509E-2</c:v>
              </c:pt>
              <c:pt idx="318">
                <c:v>2.4772914946326291E-3</c:v>
              </c:pt>
              <c:pt idx="319">
                <c:v>2.8738788211605349E-2</c:v>
              </c:pt>
              <c:pt idx="320">
                <c:v>-2.9359430604982306E-2</c:v>
              </c:pt>
              <c:pt idx="321">
                <c:v>-5.3162236480293152E-3</c:v>
              </c:pt>
              <c:pt idx="322">
                <c:v>4.0545521562845611E-2</c:v>
              </c:pt>
              <c:pt idx="323">
                <c:v>5.6500177116542642E-2</c:v>
              </c:pt>
              <c:pt idx="324">
                <c:v>1.6345347862531459E-2</c:v>
              </c:pt>
              <c:pt idx="325">
                <c:v>1.896907216494843E-2</c:v>
              </c:pt>
              <c:pt idx="326">
                <c:v>-2.3553217320922675E-2</c:v>
              </c:pt>
              <c:pt idx="327">
                <c:v>3.5643236074269944E-3</c:v>
              </c:pt>
              <c:pt idx="328">
                <c:v>6.855538118443979E-3</c:v>
              </c:pt>
              <c:pt idx="329">
                <c:v>9.2698933552091731E-2</c:v>
              </c:pt>
              <c:pt idx="330">
                <c:v>-1.2087087087086976E-2</c:v>
              </c:pt>
              <c:pt idx="331">
                <c:v>1.4514780758416267E-2</c:v>
              </c:pt>
              <c:pt idx="332">
                <c:v>-3.5955056179775367E-2</c:v>
              </c:pt>
              <c:pt idx="333">
                <c:v>3.6519036519036652E-2</c:v>
              </c:pt>
              <c:pt idx="334">
                <c:v>3.3733133433282506E-3</c:v>
              </c:pt>
              <c:pt idx="335">
                <c:v>4.1837878221890343E-3</c:v>
              </c:pt>
              <c:pt idx="336">
                <c:v>2.7602112938025506E-2</c:v>
              </c:pt>
              <c:pt idx="337">
                <c:v>-2.3168259484505731E-3</c:v>
              </c:pt>
              <c:pt idx="338">
                <c:v>9.7968069666182454E-3</c:v>
              </c:pt>
              <c:pt idx="339">
                <c:v>-3.3057851239669993E-3</c:v>
              </c:pt>
              <c:pt idx="340">
                <c:v>5.4798471411059988E-3</c:v>
              </c:pt>
              <c:pt idx="341">
                <c:v>-2.6174256005736661E-2</c:v>
              </c:pt>
              <c:pt idx="342">
                <c:v>6.9587628865979287E-2</c:v>
              </c:pt>
              <c:pt idx="343">
                <c:v>1.1222030981067095E-2</c:v>
              </c:pt>
              <c:pt idx="344">
                <c:v>3.2135076252723306E-2</c:v>
              </c:pt>
              <c:pt idx="345">
                <c:v>-3.0343007915567245E-2</c:v>
              </c:pt>
              <c:pt idx="346">
                <c:v>3.0612244897959183E-2</c:v>
              </c:pt>
              <c:pt idx="347">
                <c:v>-4.0660066006600638E-2</c:v>
              </c:pt>
              <c:pt idx="348">
                <c:v>2.3393422320077101E-2</c:v>
              </c:pt>
              <c:pt idx="349">
                <c:v>-1.3513513513513643E-2</c:v>
              </c:pt>
              <c:pt idx="350">
                <c:v>1.1517753697267074E-2</c:v>
              </c:pt>
              <c:pt idx="351">
                <c:v>5.2553564209675326E-3</c:v>
              </c:pt>
              <c:pt idx="352">
                <c:v>-4.323056300268089E-2</c:v>
              </c:pt>
              <c:pt idx="353">
                <c:v>6.1366024518388726E-2</c:v>
              </c:pt>
              <c:pt idx="354">
                <c:v>-9.6363276351394602E-3</c:v>
              </c:pt>
              <c:pt idx="355">
                <c:v>6.8710429856714439E-2</c:v>
              </c:pt>
              <c:pt idx="356">
                <c:v>-5.9865303068097273E-3</c:v>
              </c:pt>
              <c:pt idx="357">
                <c:v>6.4366373902132942E-2</c:v>
              </c:pt>
              <c:pt idx="358">
                <c:v>2.499115878816462E-2</c:v>
              </c:pt>
              <c:pt idx="359">
                <c:v>-1.5813686026451983E-2</c:v>
              </c:pt>
              <c:pt idx="360">
                <c:v>1.2269938650306714E-2</c:v>
              </c:pt>
              <c:pt idx="361">
                <c:v>-1.477633477633479E-2</c:v>
              </c:pt>
              <c:pt idx="362">
                <c:v>-3.3921143593649263E-2</c:v>
              </c:pt>
              <c:pt idx="363">
                <c:v>1.5706488781079463E-2</c:v>
              </c:pt>
              <c:pt idx="364">
                <c:v>6.8242880171950432E-2</c:v>
              </c:pt>
              <c:pt idx="365">
                <c:v>-2.86161412921975E-2</c:v>
              </c:pt>
              <c:pt idx="366">
                <c:v>-4.7756041426927562E-2</c:v>
              </c:pt>
              <c:pt idx="367">
                <c:v>-6.0422960725020573E-5</c:v>
              </c:pt>
              <c:pt idx="368">
                <c:v>1.2085322375963387E-4</c:v>
              </c:pt>
              <c:pt idx="369">
                <c:v>-6.7065434112741542E-3</c:v>
              </c:pt>
              <c:pt idx="370">
                <c:v>-4.1970802919708061E-2</c:v>
              </c:pt>
              <c:pt idx="371">
                <c:v>2.3174603174603212E-2</c:v>
              </c:pt>
              <c:pt idx="372">
                <c:v>2.0912193608439371E-2</c:v>
              </c:pt>
              <c:pt idx="373">
                <c:v>-2.8689521030877695E-2</c:v>
              </c:pt>
              <c:pt idx="374">
                <c:v>1.0575719649561938E-2</c:v>
              </c:pt>
              <c:pt idx="375">
                <c:v>-7.5856090160381445E-2</c:v>
              </c:pt>
              <c:pt idx="376">
                <c:v>6.9351380326990036E-2</c:v>
              </c:pt>
              <c:pt idx="377">
                <c:v>3.5152578482360954E-2</c:v>
              </c:pt>
              <c:pt idx="378">
                <c:v>3.6319612590800412E-3</c:v>
              </c:pt>
              <c:pt idx="379">
                <c:v>1.1459589867309874E-2</c:v>
              </c:pt>
              <c:pt idx="380">
                <c:v>6.9767441860466069E-3</c:v>
              </c:pt>
              <c:pt idx="381">
                <c:v>-4.8380410967016139E-2</c:v>
              </c:pt>
              <c:pt idx="382">
                <c:v>-2.2153080273802132E-2</c:v>
              </c:pt>
              <c:pt idx="383">
                <c:v>-4.4609901998218099E-2</c:v>
              </c:pt>
              <c:pt idx="384">
                <c:v>-5.6617598081662564E-2</c:v>
              </c:pt>
              <c:pt idx="385">
                <c:v>1.7439807950293009E-2</c:v>
              </c:pt>
              <c:pt idx="386">
                <c:v>1.0340041637751625E-2</c:v>
              </c:pt>
              <c:pt idx="387">
                <c:v>4.5126725736657693E-2</c:v>
              </c:pt>
              <c:pt idx="388">
                <c:v>6.0725552050473246E-2</c:v>
              </c:pt>
              <c:pt idx="389">
                <c:v>4.3370508054522217E-3</c:v>
              </c:pt>
              <c:pt idx="390">
                <c:v>2.0357803824799577E-2</c:v>
              </c:pt>
              <c:pt idx="391">
                <c:v>2.617896009673509E-2</c:v>
              </c:pt>
              <c:pt idx="392">
                <c:v>1.3668768043363116E-2</c:v>
              </c:pt>
              <c:pt idx="393">
                <c:v>-1.4821272885789079E-2</c:v>
              </c:pt>
              <c:pt idx="394">
                <c:v>6.495575221238932E-2</c:v>
              </c:pt>
              <c:pt idx="395">
                <c:v>1.7450556755858434E-2</c:v>
              </c:pt>
              <c:pt idx="396">
                <c:v>1.214200152455619E-2</c:v>
              </c:pt>
              <c:pt idx="397">
                <c:v>1.5385443003927128E-2</c:v>
              </c:pt>
              <c:pt idx="398">
                <c:v>-6.3576158940396752E-3</c:v>
              </c:pt>
              <c:pt idx="399">
                <c:v>2.5486536923487076E-2</c:v>
              </c:pt>
              <c:pt idx="400">
                <c:v>9.5148962720323603E-3</c:v>
              </c:pt>
              <c:pt idx="401">
                <c:v>1.1948908117016859E-2</c:v>
              </c:pt>
              <c:pt idx="402">
                <c:v>-1.7864413680781715E-2</c:v>
              </c:pt>
              <c:pt idx="403">
                <c:v>1.5961030211950108E-2</c:v>
              </c:pt>
              <c:pt idx="404">
                <c:v>-1.1476664116296862E-2</c:v>
              </c:pt>
              <c:pt idx="405">
                <c:v>0.12332301341589255</c:v>
              </c:pt>
              <c:pt idx="406">
                <c:v>3.6518144235186116E-2</c:v>
              </c:pt>
              <c:pt idx="407">
                <c:v>1.0414358519831572E-2</c:v>
              </c:pt>
              <c:pt idx="408">
                <c:v>-2.850877192982456E-2</c:v>
              </c:pt>
              <c:pt idx="409">
                <c:v>-2.7539503386005129E-3</c:v>
              </c:pt>
              <c:pt idx="410">
                <c:v>2.5533070759201481E-2</c:v>
              </c:pt>
              <c:pt idx="411">
                <c:v>-2.2469430097558838E-2</c:v>
              </c:pt>
              <c:pt idx="412">
                <c:v>1.6979768786127128E-2</c:v>
              </c:pt>
              <c:pt idx="413">
                <c:v>5.9502664298401446E-2</c:v>
              </c:pt>
              <c:pt idx="414">
                <c:v>-3.5624476110645196E-3</c:v>
              </c:pt>
              <c:pt idx="415">
                <c:v>1.9768664563617196E-2</c:v>
              </c:pt>
              <c:pt idx="416">
                <c:v>1.8766756032171629E-2</c:v>
              </c:pt>
              <c:pt idx="417">
                <c:v>4.1781376518218595E-2</c:v>
              </c:pt>
              <c:pt idx="418">
                <c:v>-2.8019586507072827E-2</c:v>
              </c:pt>
              <c:pt idx="419">
                <c:v>6.7490304266122889E-2</c:v>
              </c:pt>
              <c:pt idx="420">
                <c:v>3.9327315629798867E-2</c:v>
              </c:pt>
              <c:pt idx="421">
                <c:v>-1.6180763270748529E-2</c:v>
              </c:pt>
              <c:pt idx="422">
                <c:v>5.8608058608059441E-3</c:v>
              </c:pt>
              <c:pt idx="423">
                <c:v>-6.7188638018936792E-2</c:v>
              </c:pt>
              <c:pt idx="424">
                <c:v>2.2838180753464856E-2</c:v>
              </c:pt>
              <c:pt idx="425">
                <c:v>-3.2175572519083998E-2</c:v>
              </c:pt>
              <c:pt idx="426">
                <c:v>1.2580352565366557E-2</c:v>
              </c:pt>
              <c:pt idx="427">
                <c:v>-0.20275743885340397</c:v>
              </c:pt>
              <c:pt idx="428">
                <c:v>5.207620908646813E-2</c:v>
              </c:pt>
              <c:pt idx="429">
                <c:v>4.4158618127785987E-2</c:v>
              </c:pt>
              <c:pt idx="430">
                <c:v>1.6365010895183912E-2</c:v>
              </c:pt>
              <c:pt idx="431">
                <c:v>3.1371691096040197E-2</c:v>
              </c:pt>
              <c:pt idx="432">
                <c:v>-5.7356185304598718E-2</c:v>
              </c:pt>
              <c:pt idx="433">
                <c:v>-9.9009900990098508E-3</c:v>
              </c:pt>
              <c:pt idx="434">
                <c:v>0</c:v>
              </c:pt>
              <c:pt idx="435">
                <c:v>-3.3636363636363666E-2</c:v>
              </c:pt>
              <c:pt idx="436">
                <c:v>-1.5239887111947228E-2</c:v>
              </c:pt>
              <c:pt idx="437">
                <c:v>2.4216660298051168E-2</c:v>
              </c:pt>
              <c:pt idx="438">
                <c:v>1.6648789814857963E-2</c:v>
              </c:pt>
              <c:pt idx="439">
                <c:v>3.9954128440367012E-2</c:v>
              </c:pt>
              <c:pt idx="440">
                <c:v>1.3850293326275798E-2</c:v>
              </c:pt>
              <c:pt idx="441">
                <c:v>-0.11098542527735476</c:v>
              </c:pt>
              <c:pt idx="442">
                <c:v>2.2315748262699435E-2</c:v>
              </c:pt>
              <c:pt idx="443">
                <c:v>-3.2024892292963125E-2</c:v>
              </c:pt>
              <c:pt idx="444">
                <c:v>-7.9422382671480149E-2</c:v>
              </c:pt>
              <c:pt idx="445">
                <c:v>1.8264840182648432E-2</c:v>
              </c:pt>
              <c:pt idx="446">
                <c:v>-4.8324980216301897E-2</c:v>
              </c:pt>
              <c:pt idx="447">
                <c:v>8.9251067132325168E-3</c:v>
              </c:pt>
              <c:pt idx="448">
                <c:v>-3.9010989010988976E-2</c:v>
              </c:pt>
              <c:pt idx="449">
                <c:v>7.8959405374499719E-2</c:v>
              </c:pt>
              <c:pt idx="450">
                <c:v>2.5064914418949657E-2</c:v>
              </c:pt>
              <c:pt idx="451">
                <c:v>5.1075268817204277E-2</c:v>
              </c:pt>
              <c:pt idx="452">
                <c:v>-7.9283887468030709E-2</c:v>
              </c:pt>
              <c:pt idx="453">
                <c:v>2.4839743589743623E-2</c:v>
              </c:pt>
              <c:pt idx="454">
                <c:v>-4.1959864477456262E-2</c:v>
              </c:pt>
              <c:pt idx="455">
                <c:v>-1.5233949945593097E-2</c:v>
              </c:pt>
              <c:pt idx="456">
                <c:v>6.4088397790055221E-2</c:v>
              </c:pt>
              <c:pt idx="457">
                <c:v>1.6355140186915917E-2</c:v>
              </c:pt>
              <c:pt idx="458">
                <c:v>1.7931034482758575E-2</c:v>
              </c:pt>
              <c:pt idx="459">
                <c:v>-9.8363946602427962E-3</c:v>
              </c:pt>
              <c:pt idx="460">
                <c:v>-1.6725798276735992E-2</c:v>
              </c:pt>
              <c:pt idx="461">
                <c:v>5.206185567010262E-3</c:v>
              </c:pt>
              <c:pt idx="462">
                <c:v>-5.1689656940669633E-2</c:v>
              </c:pt>
              <c:pt idx="463">
                <c:v>1.0057859730708836E-2</c:v>
              </c:pt>
              <c:pt idx="464">
                <c:v>-2.4091225440333458E-3</c:v>
              </c:pt>
              <c:pt idx="465">
                <c:v>2.4954384458516721E-2</c:v>
              </c:pt>
              <c:pt idx="466">
                <c:v>3.0420440860778063E-2</c:v>
              </c:pt>
              <c:pt idx="467">
                <c:v>5.9146341463414562E-2</c:v>
              </c:pt>
              <c:pt idx="468">
                <c:v>1.7079255421224345E-2</c:v>
              </c:pt>
              <c:pt idx="469">
                <c:v>2.0235849056603736E-2</c:v>
              </c:pt>
              <c:pt idx="470">
                <c:v>-2.7093254426926745E-2</c:v>
              </c:pt>
              <c:pt idx="471">
                <c:v>-1.1547783110773211E-2</c:v>
              </c:pt>
              <c:pt idx="472">
                <c:v>-1.3221153846153846E-2</c:v>
              </c:pt>
              <c:pt idx="473">
                <c:v>6.2850182704019099E-3</c:v>
              </c:pt>
              <c:pt idx="474">
                <c:v>-1.2539943836544996E-2</c:v>
              </c:pt>
              <c:pt idx="475">
                <c:v>-1.961265015935167E-3</c:v>
              </c:pt>
              <c:pt idx="476">
                <c:v>2.0388111029231035E-2</c:v>
              </c:pt>
              <c:pt idx="477">
                <c:v>3.2354357246027921E-2</c:v>
              </c:pt>
              <c:pt idx="478">
                <c:v>6.1001772222740475E-2</c:v>
              </c:pt>
              <c:pt idx="479">
                <c:v>5.2747252747252747E-2</c:v>
              </c:pt>
              <c:pt idx="480">
                <c:v>-2.8810020876826745E-2</c:v>
              </c:pt>
              <c:pt idx="481">
                <c:v>-4.0498710232158161E-2</c:v>
              </c:pt>
              <c:pt idx="482">
                <c:v>4.1849628102876617E-2</c:v>
              </c:pt>
              <c:pt idx="483">
                <c:v>-2.3739893342508214E-2</c:v>
              </c:pt>
              <c:pt idx="484">
                <c:v>-2.643171806167501E-4</c:v>
              </c:pt>
              <c:pt idx="485">
                <c:v>3.3092447342909982E-2</c:v>
              </c:pt>
              <c:pt idx="486">
                <c:v>-5.1610151418211968E-3</c:v>
              </c:pt>
              <c:pt idx="487">
                <c:v>6.4482936031555443E-2</c:v>
              </c:pt>
              <c:pt idx="488">
                <c:v>-3.8182696955050707E-2</c:v>
              </c:pt>
              <c:pt idx="489">
                <c:v>-3.2663316582914621E-3</c:v>
              </c:pt>
              <c:pt idx="490">
                <c:v>2.2267036383497234E-3</c:v>
              </c:pt>
              <c:pt idx="491">
                <c:v>1.7941731293229936E-2</c:v>
              </c:pt>
              <c:pt idx="492">
                <c:v>-2.3926203516863656E-2</c:v>
              </c:pt>
              <c:pt idx="493">
                <c:v>-1.7593452029364676E-2</c:v>
              </c:pt>
              <c:pt idx="494">
                <c:v>-9.8776036074725484E-3</c:v>
              </c:pt>
              <c:pt idx="495">
                <c:v>-4.2246801127738057E-2</c:v>
              </c:pt>
              <c:pt idx="496">
                <c:v>-6.3402925592144727E-4</c:v>
              </c:pt>
              <c:pt idx="497">
                <c:v>-2.5467893234241069E-2</c:v>
              </c:pt>
              <c:pt idx="498">
                <c:v>2.0692862125087134E-2</c:v>
              </c:pt>
              <c:pt idx="499">
                <c:v>2.1412300683371247E-2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7A3-41BB-A6A8-BBDF5BC2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10336"/>
        <c:axId val="533810992"/>
      </c:scatterChart>
      <c:valAx>
        <c:axId val="5338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810992"/>
        <c:crosses val="autoZero"/>
        <c:crossBetween val="midCat"/>
      </c:valAx>
      <c:valAx>
        <c:axId val="5338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8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логцен</a:t>
            </a:r>
            <a:r>
              <a:rPr lang="ru-RU" baseline="0"/>
              <a:t> логобъема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0"/>
              <c:pt idx="0">
                <c:v>-1.8895494906045585E-2</c:v>
              </c:pt>
              <c:pt idx="1">
                <c:v>2.1840671479878893E-2</c:v>
              </c:pt>
              <c:pt idx="2">
                <c:v>-6.2060727740822941E-2</c:v>
              </c:pt>
              <c:pt idx="3">
                <c:v>-3.7897723003008643E-2</c:v>
              </c:pt>
              <c:pt idx="4">
                <c:v>-1.0429195490538667E-2</c:v>
              </c:pt>
              <c:pt idx="5">
                <c:v>-3.6924500892931533E-2</c:v>
              </c:pt>
              <c:pt idx="6">
                <c:v>0.13353139262452274</c:v>
              </c:pt>
              <c:pt idx="7">
                <c:v>2.1555003561830155E-2</c:v>
              </c:pt>
              <c:pt idx="8">
                <c:v>-1.1968077818503176E-2</c:v>
              </c:pt>
              <c:pt idx="9">
                <c:v>-3.9856990046082785E-2</c:v>
              </c:pt>
              <c:pt idx="10">
                <c:v>4.1445913317613936E-2</c:v>
              </c:pt>
              <c:pt idx="11">
                <c:v>-1.4852323744166895E-2</c:v>
              </c:pt>
              <c:pt idx="12">
                <c:v>1.2653133338247358E-3</c:v>
              </c:pt>
              <c:pt idx="13">
                <c:v>-2.9988829165096931E-2</c:v>
              </c:pt>
              <c:pt idx="14">
                <c:v>-7.1432640919192103E-2</c:v>
              </c:pt>
              <c:pt idx="15">
                <c:v>-0.11088891587476279</c:v>
              </c:pt>
              <c:pt idx="16">
                <c:v>9.5891518838234546E-2</c:v>
              </c:pt>
              <c:pt idx="17">
                <c:v>-0.11092939620277509</c:v>
              </c:pt>
              <c:pt idx="18">
                <c:v>1.2903404835908461E-2</c:v>
              </c:pt>
              <c:pt idx="19">
                <c:v>7.1199718208969642E-4</c:v>
              </c:pt>
              <c:pt idx="20">
                <c:v>2.7241223937213732E-2</c:v>
              </c:pt>
              <c:pt idx="21">
                <c:v>0.10646808880164649</c:v>
              </c:pt>
              <c:pt idx="22">
                <c:v>-2.9060794263124023E-2</c:v>
              </c:pt>
              <c:pt idx="23">
                <c:v>-6.6523395681289621E-2</c:v>
              </c:pt>
              <c:pt idx="24">
                <c:v>6.2154893295218727E-2</c:v>
              </c:pt>
              <c:pt idx="25">
                <c:v>1.7993211779314677E-2</c:v>
              </c:pt>
              <c:pt idx="26">
                <c:v>4.8627546384108378E-2</c:v>
              </c:pt>
              <c:pt idx="27">
                <c:v>1.8500259095038274E-2</c:v>
              </c:pt>
              <c:pt idx="28">
                <c:v>-2.0671026951809779E-2</c:v>
              </c:pt>
              <c:pt idx="29">
                <c:v>-2.5927831273891755E-2</c:v>
              </c:pt>
              <c:pt idx="30">
                <c:v>-2.9421282271507643E-2</c:v>
              </c:pt>
              <c:pt idx="31">
                <c:v>-1.75059175136143E-2</c:v>
              </c:pt>
              <c:pt idx="32">
                <c:v>5.9363486398262388E-2</c:v>
              </c:pt>
              <c:pt idx="33">
                <c:v>1.9869808055635652E-2</c:v>
              </c:pt>
              <c:pt idx="34">
                <c:v>-1.4621733521779312E-2</c:v>
              </c:pt>
              <c:pt idx="35">
                <c:v>3.1866615890331573E-2</c:v>
              </c:pt>
              <c:pt idx="36">
                <c:v>4.9233634358943235E-2</c:v>
              </c:pt>
              <c:pt idx="37">
                <c:v>1.5702755973328486E-2</c:v>
              </c:pt>
              <c:pt idx="38">
                <c:v>2.2183065555058334E-2</c:v>
              </c:pt>
              <c:pt idx="39">
                <c:v>9.6459023967740087E-2</c:v>
              </c:pt>
              <c:pt idx="40">
                <c:v>-5.3134042157951811E-3</c:v>
              </c:pt>
              <c:pt idx="41">
                <c:v>1.8958840112708764E-2</c:v>
              </c:pt>
              <c:pt idx="42">
                <c:v>-5.4712799084820851E-2</c:v>
              </c:pt>
              <c:pt idx="43">
                <c:v>9.1603693986641588E-3</c:v>
              </c:pt>
              <c:pt idx="44">
                <c:v>2.6593589573447929E-2</c:v>
              </c:pt>
              <c:pt idx="45">
                <c:v>1.6341671944092973E-2</c:v>
              </c:pt>
              <c:pt idx="46">
                <c:v>1.8177947041696285E-2</c:v>
              </c:pt>
              <c:pt idx="47">
                <c:v>7.4067378775186654E-3</c:v>
              </c:pt>
              <c:pt idx="48">
                <c:v>5.00166191573026E-3</c:v>
              </c:pt>
              <c:pt idx="49">
                <c:v>-1.9486382474876329E-2</c:v>
              </c:pt>
              <c:pt idx="50">
                <c:v>2.8669355551102171E-2</c:v>
              </c:pt>
              <c:pt idx="51">
                <c:v>-1.5036464109765113E-2</c:v>
              </c:pt>
              <c:pt idx="52">
                <c:v>7.2645255557883814E-3</c:v>
              </c:pt>
              <c:pt idx="53">
                <c:v>-3.4232236293106233E-2</c:v>
              </c:pt>
              <c:pt idx="54">
                <c:v>-1.7268874978829452E-2</c:v>
              </c:pt>
              <c:pt idx="55">
                <c:v>-2.1797293877510171E-3</c:v>
              </c:pt>
              <c:pt idx="56">
                <c:v>-4.7723295983779224E-3</c:v>
              </c:pt>
              <c:pt idx="57">
                <c:v>1.1986868970287112E-2</c:v>
              </c:pt>
              <c:pt idx="58">
                <c:v>-2.7959884245162492E-2</c:v>
              </c:pt>
              <c:pt idx="59">
                <c:v>1.4177503570556915E-2</c:v>
              </c:pt>
              <c:pt idx="60">
                <c:v>6.5499022168797438E-2</c:v>
              </c:pt>
              <c:pt idx="61">
                <c:v>1.6507840322303124E-2</c:v>
              </c:pt>
              <c:pt idx="62">
                <c:v>3.4891229961360182E-3</c:v>
              </c:pt>
              <c:pt idx="63">
                <c:v>-2.9580800650326644E-2</c:v>
              </c:pt>
              <c:pt idx="64">
                <c:v>-1.9062719826353991E-2</c:v>
              </c:pt>
              <c:pt idx="65">
                <c:v>-3.8451186374252266E-2</c:v>
              </c:pt>
              <c:pt idx="66">
                <c:v>-1.8163970627671944E-2</c:v>
              </c:pt>
              <c:pt idx="67">
                <c:v>-2.1407827126926904E-3</c:v>
              </c:pt>
              <c:pt idx="68">
                <c:v>-4.1570650377723339E-2</c:v>
              </c:pt>
              <c:pt idx="69">
                <c:v>3.2446593027275483E-2</c:v>
              </c:pt>
              <c:pt idx="70">
                <c:v>-2.1653979538504231E-2</c:v>
              </c:pt>
              <c:pt idx="71">
                <c:v>2.6277671310345418E-2</c:v>
              </c:pt>
              <c:pt idx="72">
                <c:v>-2.3020510563633856E-2</c:v>
              </c:pt>
              <c:pt idx="73">
                <c:v>1.8911619317962369E-2</c:v>
              </c:pt>
              <c:pt idx="74">
                <c:v>7.2930895581416522E-2</c:v>
              </c:pt>
              <c:pt idx="75">
                <c:v>7.341406858367705E-3</c:v>
              </c:pt>
              <c:pt idx="76">
                <c:v>1.8032558390901343E-3</c:v>
              </c:pt>
              <c:pt idx="77">
                <c:v>-3.5321629985901382E-2</c:v>
              </c:pt>
              <c:pt idx="78">
                <c:v>-4.9127979371732522E-4</c:v>
              </c:pt>
              <c:pt idx="79">
                <c:v>-5.9734354831051384E-2</c:v>
              </c:pt>
              <c:pt idx="80">
                <c:v>-0.11426809354893841</c:v>
              </c:pt>
              <c:pt idx="81">
                <c:v>-8.18572183999553E-2</c:v>
              </c:pt>
              <c:pt idx="82">
                <c:v>-1.2646269324076975E-2</c:v>
              </c:pt>
              <c:pt idx="83">
                <c:v>5.7572548696743553E-2</c:v>
              </c:pt>
              <c:pt idx="84">
                <c:v>9.6619109117366264E-3</c:v>
              </c:pt>
              <c:pt idx="85">
                <c:v>-2.0767034495034586E-2</c:v>
              </c:pt>
              <c:pt idx="86">
                <c:v>-0.15212793863067997</c:v>
              </c:pt>
              <c:pt idx="87">
                <c:v>6.4089089265575439E-3</c:v>
              </c:pt>
              <c:pt idx="88">
                <c:v>-3.2023506637505861E-2</c:v>
              </c:pt>
              <c:pt idx="89">
                <c:v>0.1682485990548539</c:v>
              </c:pt>
              <c:pt idx="90">
                <c:v>1.4512614813670055E-2</c:v>
              </c:pt>
              <c:pt idx="91">
                <c:v>4.1847109935500448E-2</c:v>
              </c:pt>
              <c:pt idx="92">
                <c:v>-5.4132276730078033E-2</c:v>
              </c:pt>
              <c:pt idx="93">
                <c:v>-1.2368585373963015E-3</c:v>
              </c:pt>
              <c:pt idx="94">
                <c:v>-9.5754011480950751E-3</c:v>
              </c:pt>
              <c:pt idx="95">
                <c:v>-1.8029864943794216E-2</c:v>
              </c:pt>
              <c:pt idx="96">
                <c:v>0.12986692584564885</c:v>
              </c:pt>
              <c:pt idx="97">
                <c:v>-8.435366247853171E-2</c:v>
              </c:pt>
              <c:pt idx="98">
                <c:v>-2.0138205113258145E-2</c:v>
              </c:pt>
              <c:pt idx="99">
                <c:v>-7.7201230151384692E-3</c:v>
              </c:pt>
              <c:pt idx="100">
                <c:v>-7.5282664207909633E-3</c:v>
              </c:pt>
              <c:pt idx="101">
                <c:v>4.6748979574072536E-2</c:v>
              </c:pt>
              <c:pt idx="102">
                <c:v>4.7961722634930481E-3</c:v>
              </c:pt>
              <c:pt idx="103">
                <c:v>1.8135979805309788E-2</c:v>
              </c:pt>
              <c:pt idx="104">
                <c:v>6.4479785711282211E-2</c:v>
              </c:pt>
              <c:pt idx="105">
                <c:v>4.0152166711458825E-2</c:v>
              </c:pt>
              <c:pt idx="106">
                <c:v>-6.1551717198575773E-3</c:v>
              </c:pt>
              <c:pt idx="107">
                <c:v>2.9577405142977575E-2</c:v>
              </c:pt>
              <c:pt idx="108">
                <c:v>2.3088164191450211E-2</c:v>
              </c:pt>
              <c:pt idx="109">
                <c:v>2.5721685211104628E-2</c:v>
              </c:pt>
              <c:pt idx="110">
                <c:v>-2.018262074438848E-2</c:v>
              </c:pt>
              <c:pt idx="111">
                <c:v>6.1076535294777301E-3</c:v>
              </c:pt>
              <c:pt idx="112">
                <c:v>-2.6091074510423695E-2</c:v>
              </c:pt>
              <c:pt idx="113">
                <c:v>-2.8475372969611001E-2</c:v>
              </c:pt>
              <c:pt idx="114">
                <c:v>8.1890221406881736E-3</c:v>
              </c:pt>
              <c:pt idx="115">
                <c:v>-1.5383297774715921E-2</c:v>
              </c:pt>
              <c:pt idx="116">
                <c:v>8.6690467851324726E-3</c:v>
              </c:pt>
              <c:pt idx="117">
                <c:v>-1.1114165741066273E-2</c:v>
              </c:pt>
              <c:pt idx="118">
                <c:v>-3.8297243993015151E-2</c:v>
              </c:pt>
              <c:pt idx="119">
                <c:v>6.2841285021404403E-3</c:v>
              </c:pt>
              <c:pt idx="120">
                <c:v>-0.15160784823217721</c:v>
              </c:pt>
              <c:pt idx="121">
                <c:v>2.1258550792874864E-2</c:v>
              </c:pt>
              <c:pt idx="122">
                <c:v>-1.2726184479816105E-2</c:v>
              </c:pt>
              <c:pt idx="123">
                <c:v>3.3910005439930835E-2</c:v>
              </c:pt>
              <c:pt idx="124">
                <c:v>3.3272114429001576E-2</c:v>
              </c:pt>
              <c:pt idx="125">
                <c:v>-6.900681756132343E-3</c:v>
              </c:pt>
              <c:pt idx="126">
                <c:v>3.0916361808511539E-2</c:v>
              </c:pt>
              <c:pt idx="127">
                <c:v>3.2009111215170805E-2</c:v>
              </c:pt>
              <c:pt idx="128">
                <c:v>1.9758662555894091E-2</c:v>
              </c:pt>
              <c:pt idx="129">
                <c:v>-9.4975865778144097E-3</c:v>
              </c:pt>
              <c:pt idx="130">
                <c:v>2.1060806986641367E-3</c:v>
              </c:pt>
              <c:pt idx="131">
                <c:v>1.4837882818270032E-2</c:v>
              </c:pt>
              <c:pt idx="132">
                <c:v>1.2899208717737309E-2</c:v>
              </c:pt>
              <c:pt idx="133">
                <c:v>-8.653380119628018E-3</c:v>
              </c:pt>
              <c:pt idx="134">
                <c:v>9.2993749741339116E-3</c:v>
              </c:pt>
              <c:pt idx="135">
                <c:v>2.6871623629194374E-3</c:v>
              </c:pt>
              <c:pt idx="136">
                <c:v>7.4858653501310712E-3</c:v>
              </c:pt>
              <c:pt idx="137">
                <c:v>3.3421999248748335E-2</c:v>
              </c:pt>
              <c:pt idx="138">
                <c:v>-3.02308466629988E-2</c:v>
              </c:pt>
              <c:pt idx="139">
                <c:v>-3.4245852583421055E-2</c:v>
              </c:pt>
              <c:pt idx="140">
                <c:v>2.2064913427350952E-2</c:v>
              </c:pt>
              <c:pt idx="141">
                <c:v>-1.6475551514474773E-2</c:v>
              </c:pt>
              <c:pt idx="142">
                <c:v>1.8301447516088309E-2</c:v>
              </c:pt>
              <c:pt idx="143">
                <c:v>-1.3395468747233963E-2</c:v>
              </c:pt>
              <c:pt idx="144">
                <c:v>0</c:v>
              </c:pt>
              <c:pt idx="145">
                <c:v>-6.9225944556413843E-2</c:v>
              </c:pt>
              <c:pt idx="146">
                <c:v>2.0957045742191482E-3</c:v>
              </c:pt>
              <c:pt idx="147">
                <c:v>3.7998752627658838E-2</c:v>
              </c:pt>
              <c:pt idx="148">
                <c:v>2.3241417969932954E-2</c:v>
              </c:pt>
              <c:pt idx="149">
                <c:v>1.9392840025818536E-2</c:v>
              </c:pt>
              <c:pt idx="150">
                <c:v>2.3577333824160718E-3</c:v>
              </c:pt>
              <c:pt idx="151">
                <c:v>8.5598122067942484E-4</c:v>
              </c:pt>
              <c:pt idx="152">
                <c:v>-6.0073126378092923E-3</c:v>
              </c:pt>
              <c:pt idx="153">
                <c:v>6.8806353842559176E-2</c:v>
              </c:pt>
              <c:pt idx="154">
                <c:v>3.8617879818437117E-2</c:v>
              </c:pt>
              <c:pt idx="155">
                <c:v>1.8344200171922509E-3</c:v>
              </c:pt>
              <c:pt idx="156">
                <c:v>4.4246239881873706E-2</c:v>
              </c:pt>
              <c:pt idx="157">
                <c:v>-1.1882798564742281E-2</c:v>
              </c:pt>
              <c:pt idx="158">
                <c:v>-1.8854253834812873E-2</c:v>
              </c:pt>
              <c:pt idx="159">
                <c:v>9.8485644521995042E-3</c:v>
              </c:pt>
              <c:pt idx="160">
                <c:v>-2.8968136161245717E-2</c:v>
              </c:pt>
              <c:pt idx="161">
                <c:v>2.1305988284212596E-2</c:v>
              </c:pt>
              <c:pt idx="162">
                <c:v>-8.4871534100994239E-3</c:v>
              </c:pt>
              <c:pt idx="163">
                <c:v>-4.9570970739134523E-2</c:v>
              </c:pt>
              <c:pt idx="164">
                <c:v>-5.1455493644585459E-3</c:v>
              </c:pt>
              <c:pt idx="165">
                <c:v>4.0379622804813664E-3</c:v>
              </c:pt>
              <c:pt idx="166">
                <c:v>-9.1084528113025698E-3</c:v>
              </c:pt>
              <c:pt idx="167">
                <c:v>-2.0128015731492255E-2</c:v>
              </c:pt>
              <c:pt idx="168">
                <c:v>-6.2435166396852537E-3</c:v>
              </c:pt>
              <c:pt idx="169">
                <c:v>7.246630325282144E-2</c:v>
              </c:pt>
              <c:pt idx="170">
                <c:v>5.5187243711518619E-3</c:v>
              </c:pt>
              <c:pt idx="171">
                <c:v>1.5520526150394787E-2</c:v>
              </c:pt>
              <c:pt idx="172">
                <c:v>-2.0262852967018574E-2</c:v>
              </c:pt>
              <c:pt idx="173">
                <c:v>-3.9880612639604074E-2</c:v>
              </c:pt>
              <c:pt idx="174">
                <c:v>1.5132411462674966E-3</c:v>
              </c:pt>
              <c:pt idx="175">
                <c:v>-5.703982504645122E-2</c:v>
              </c:pt>
              <c:pt idx="176">
                <c:v>-2.3759216962900176E-2</c:v>
              </c:pt>
              <c:pt idx="177">
                <c:v>2.3545747007985618E-2</c:v>
              </c:pt>
              <c:pt idx="178">
                <c:v>-5.1369975979156379E-3</c:v>
              </c:pt>
              <c:pt idx="179">
                <c:v>5.6019233985801442E-2</c:v>
              </c:pt>
              <c:pt idx="180">
                <c:v>1.4303225310410284E-2</c:v>
              </c:pt>
              <c:pt idx="181">
                <c:v>-5.3195292057889532E-2</c:v>
              </c:pt>
              <c:pt idx="182">
                <c:v>2.2732991475582942E-2</c:v>
              </c:pt>
              <c:pt idx="183">
                <c:v>-1.3389581946542606E-2</c:v>
              </c:pt>
              <c:pt idx="184">
                <c:v>-2.0053442446729797E-2</c:v>
              </c:pt>
              <c:pt idx="185">
                <c:v>-2.0355018642160161E-2</c:v>
              </c:pt>
              <c:pt idx="186">
                <c:v>-4.0862796136004853E-2</c:v>
              </c:pt>
              <c:pt idx="187">
                <c:v>4.6937226355533213E-2</c:v>
              </c:pt>
              <c:pt idx="188">
                <c:v>3.5587163865429261E-2</c:v>
              </c:pt>
              <c:pt idx="189">
                <c:v>6.6024579836612141E-2</c:v>
              </c:pt>
              <c:pt idx="190">
                <c:v>-3.7526174704638038E-2</c:v>
              </c:pt>
              <c:pt idx="191">
                <c:v>1.8092764116484972E-2</c:v>
              </c:pt>
              <c:pt idx="192">
                <c:v>2.4403454439503314E-2</c:v>
              </c:pt>
              <c:pt idx="193">
                <c:v>2.1826740248363841E-2</c:v>
              </c:pt>
              <c:pt idx="194">
                <c:v>-2.0660899253591936E-2</c:v>
              </c:pt>
              <c:pt idx="195">
                <c:v>6.3879427440785008E-3</c:v>
              </c:pt>
              <c:pt idx="196">
                <c:v>-1.7420517425330573E-2</c:v>
              </c:pt>
              <c:pt idx="197">
                <c:v>1.7806357113728133E-2</c:v>
              </c:pt>
              <c:pt idx="198">
                <c:v>1.3506599312719025E-2</c:v>
              </c:pt>
              <c:pt idx="199">
                <c:v>-1.9503908834204609E-2</c:v>
              </c:pt>
              <c:pt idx="200">
                <c:v>-3.123868339419289E-2</c:v>
              </c:pt>
              <c:pt idx="201">
                <c:v>-9.6560798549454319E-3</c:v>
              </c:pt>
              <c:pt idx="202">
                <c:v>3.2418071970041318E-2</c:v>
              </c:pt>
              <c:pt idx="203">
                <c:v>-1.4984507502489031E-2</c:v>
              </c:pt>
              <c:pt idx="204">
                <c:v>4.8550999506842274E-3</c:v>
              </c:pt>
              <c:pt idx="205">
                <c:v>-1.9664255926971741E-2</c:v>
              </c:pt>
              <c:pt idx="206">
                <c:v>1.9664255926971741E-2</c:v>
              </c:pt>
              <c:pt idx="207">
                <c:v>-1.4636593250006769E-2</c:v>
              </c:pt>
              <c:pt idx="208">
                <c:v>-5.1451676775760014E-2</c:v>
              </c:pt>
              <c:pt idx="209">
                <c:v>1.9139840668491281E-2</c:v>
              </c:pt>
              <c:pt idx="210">
                <c:v>1.2423647938160087E-3</c:v>
              </c:pt>
              <c:pt idx="211">
                <c:v>-1.721931405379884E-2</c:v>
              </c:pt>
              <c:pt idx="212">
                <c:v>-4.1260687223057424E-2</c:v>
              </c:pt>
              <c:pt idx="213">
                <c:v>-0.13071457751675286</c:v>
              </c:pt>
              <c:pt idx="214">
                <c:v>-0.10871377222099987</c:v>
              </c:pt>
              <c:pt idx="215">
                <c:v>8.952853149965101E-2</c:v>
              </c:pt>
              <c:pt idx="216">
                <c:v>3.7518468183169063E-2</c:v>
              </c:pt>
              <c:pt idx="217">
                <c:v>1.8364760582171513E-2</c:v>
              </c:pt>
              <c:pt idx="218">
                <c:v>-3.9702873239768621E-2</c:v>
              </c:pt>
              <c:pt idx="219">
                <c:v>-1.1729969898095938E-2</c:v>
              </c:pt>
              <c:pt idx="220">
                <c:v>-0.11995807124296398</c:v>
              </c:pt>
              <c:pt idx="221">
                <c:v>3.2508315325418202E-2</c:v>
              </c:pt>
              <c:pt idx="222">
                <c:v>8.7195981014521529E-2</c:v>
              </c:pt>
              <c:pt idx="223">
                <c:v>5.0633019565466952E-3</c:v>
              </c:pt>
              <c:pt idx="224">
                <c:v>8.039229690974814E-2</c:v>
              </c:pt>
              <c:pt idx="225">
                <c:v>-1.561706136700014E-2</c:v>
              </c:pt>
              <c:pt idx="226">
                <c:v>5.1884835369011562E-2</c:v>
              </c:pt>
              <c:pt idx="227">
                <c:v>0</c:v>
              </c:pt>
              <c:pt idx="228">
                <c:v>-5.5916620742739731E-2</c:v>
              </c:pt>
              <c:pt idx="229">
                <c:v>2.0179245971503335E-3</c:v>
              </c:pt>
              <c:pt idx="230">
                <c:v>-3.9208747432368796E-3</c:v>
              </c:pt>
              <c:pt idx="231">
                <c:v>6.5262765012761292E-3</c:v>
              </c:pt>
              <c:pt idx="232">
                <c:v>-5.1947123201103729E-2</c:v>
              </c:pt>
              <c:pt idx="233">
                <c:v>-6.5776777598220981E-2</c:v>
              </c:pt>
              <c:pt idx="234">
                <c:v>-3.7827325667228351E-2</c:v>
              </c:pt>
              <c:pt idx="235">
                <c:v>-2.3346275975509201E-2</c:v>
              </c:pt>
              <c:pt idx="236">
                <c:v>5.9708985176944118E-2</c:v>
              </c:pt>
              <c:pt idx="237">
                <c:v>4.3541810121159763E-2</c:v>
              </c:pt>
              <c:pt idx="238">
                <c:v>-6.8364344542080069E-2</c:v>
              </c:pt>
              <c:pt idx="239">
                <c:v>9.1814738351573943E-2</c:v>
              </c:pt>
              <c:pt idx="240">
                <c:v>-4.5897156692301877E-2</c:v>
              </c:pt>
              <c:pt idx="241">
                <c:v>9.7371752778583343E-3</c:v>
              </c:pt>
              <c:pt idx="242">
                <c:v>2.5806465934916645E-3</c:v>
              </c:pt>
              <c:pt idx="243">
                <c:v>-5.0615282292961972E-2</c:v>
              </c:pt>
              <c:pt idx="244">
                <c:v>-3.6667386774205113E-3</c:v>
              </c:pt>
              <c:pt idx="245">
                <c:v>-4.7732787526575393E-3</c:v>
              </c:pt>
              <c:pt idx="246">
                <c:v>-9.0635061533470562E-3</c:v>
              </c:pt>
              <c:pt idx="247">
                <c:v>5.030646468739608E-2</c:v>
              </c:pt>
              <c:pt idx="248">
                <c:v>-7.1090346791065073E-3</c:v>
              </c:pt>
              <c:pt idx="249">
                <c:v>-2.0555982737134215E-2</c:v>
              </c:pt>
              <c:pt idx="250">
                <c:v>3.2314556193089317E-3</c:v>
              </c:pt>
              <c:pt idx="251">
                <c:v>-2.9189197210708784E-2</c:v>
              </c:pt>
              <c:pt idx="252">
                <c:v>-5.1839792260701678E-2</c:v>
              </c:pt>
              <c:pt idx="253">
                <c:v>-6.6289324035924579E-2</c:v>
              </c:pt>
              <c:pt idx="254">
                <c:v>-4.3942121856498595E-2</c:v>
              </c:pt>
              <c:pt idx="255">
                <c:v>-7.2731716103045407E-2</c:v>
              </c:pt>
              <c:pt idx="256">
                <c:v>-3.9816024220886703E-2</c:v>
              </c:pt>
              <c:pt idx="257">
                <c:v>0.13920742103168315</c:v>
              </c:pt>
              <c:pt idx="258">
                <c:v>-1.7747687833339576E-2</c:v>
              </c:pt>
              <c:pt idx="259">
                <c:v>3.8916647671368487E-2</c:v>
              </c:pt>
              <c:pt idx="260">
                <c:v>-4.6852554572724081E-2</c:v>
              </c:pt>
              <c:pt idx="261">
                <c:v>4.4677965334299685E-2</c:v>
              </c:pt>
              <c:pt idx="262">
                <c:v>9.3315004352423792E-2</c:v>
              </c:pt>
              <c:pt idx="263">
                <c:v>5.7119067771600029E-2</c:v>
              </c:pt>
              <c:pt idx="264">
                <c:v>1.5399215757880391E-2</c:v>
              </c:pt>
              <c:pt idx="265">
                <c:v>-3.5670180131499585E-2</c:v>
              </c:pt>
              <c:pt idx="266">
                <c:v>-7.6284137181509948E-2</c:v>
              </c:pt>
              <c:pt idx="267">
                <c:v>-1.2901491324701198E-2</c:v>
              </c:pt>
              <c:pt idx="268">
                <c:v>-9.381875521765437E-2</c:v>
              </c:pt>
              <c:pt idx="269">
                <c:v>7.1176278467895315E-2</c:v>
              </c:pt>
              <c:pt idx="270">
                <c:v>8.7647307058754897E-2</c:v>
              </c:pt>
              <c:pt idx="271">
                <c:v>1.3889112160667239E-2</c:v>
              </c:pt>
              <c:pt idx="272">
                <c:v>4.3851882528850084E-2</c:v>
              </c:pt>
              <c:pt idx="273">
                <c:v>1.5067432122119584E-2</c:v>
              </c:pt>
              <c:pt idx="274">
                <c:v>-1.8373220256619582E-2</c:v>
              </c:pt>
              <c:pt idx="275">
                <c:v>-5.9780981755075402E-3</c:v>
              </c:pt>
              <c:pt idx="276">
                <c:v>-9.3708851733076415E-3</c:v>
              </c:pt>
              <c:pt idx="277">
                <c:v>-1.1498266687373082E-2</c:v>
              </c:pt>
              <c:pt idx="278">
                <c:v>-4.011362869053503E-2</c:v>
              </c:pt>
              <c:pt idx="279">
                <c:v>2.7104201801940953E-2</c:v>
              </c:pt>
              <c:pt idx="280">
                <c:v>-1.3739720689677881E-2</c:v>
              </c:pt>
              <c:pt idx="281">
                <c:v>-1.3506114141322634E-2</c:v>
              </c:pt>
              <c:pt idx="282">
                <c:v>9.9101020356684444E-4</c:v>
              </c:pt>
              <c:pt idx="283">
                <c:v>5.5034358901178138E-3</c:v>
              </c:pt>
              <c:pt idx="284">
                <c:v>6.0872931244364104E-2</c:v>
              </c:pt>
              <c:pt idx="285">
                <c:v>-6.9494283492555375E-2</c:v>
              </c:pt>
              <c:pt idx="286">
                <c:v>2.5920890820029463E-2</c:v>
              </c:pt>
              <c:pt idx="287">
                <c:v>2.5940021008615588E-2</c:v>
              </c:pt>
              <c:pt idx="288">
                <c:v>3.0949361984848878E-3</c:v>
              </c:pt>
              <c:pt idx="289">
                <c:v>-6.3365846993133523E-2</c:v>
              </c:pt>
              <c:pt idx="290">
                <c:v>6.8591989541314291E-2</c:v>
              </c:pt>
              <c:pt idx="291">
                <c:v>-1.1560822401076365E-2</c:v>
              </c:pt>
              <c:pt idx="292">
                <c:v>1.8911257831177863E-3</c:v>
              </c:pt>
              <c:pt idx="293">
                <c:v>1.8717123952937342E-2</c:v>
              </c:pt>
              <c:pt idx="294">
                <c:v>-7.0446227400084993E-3</c:v>
              </c:pt>
              <c:pt idx="295">
                <c:v>-1.5729301908543825E-2</c:v>
              </c:pt>
              <c:pt idx="296">
                <c:v>0.15031056339590343</c:v>
              </c:pt>
              <c:pt idx="297">
                <c:v>3.1559220180518821E-2</c:v>
              </c:pt>
              <c:pt idx="298">
                <c:v>2.1568696658455622E-2</c:v>
              </c:pt>
              <c:pt idx="299">
                <c:v>8.840756460442023E-4</c:v>
              </c:pt>
              <c:pt idx="300">
                <c:v>3.8570483531326083E-2</c:v>
              </c:pt>
              <c:pt idx="301">
                <c:v>-7.3604257838777443E-3</c:v>
              </c:pt>
              <c:pt idx="302">
                <c:v>0.13873730440185561</c:v>
              </c:pt>
              <c:pt idx="303">
                <c:v>-2.5963223762009768E-2</c:v>
              </c:pt>
              <c:pt idx="304">
                <c:v>-1.4451118538175045E-2</c:v>
              </c:pt>
              <c:pt idx="305">
                <c:v>-4.8717386613997604E-2</c:v>
              </c:pt>
              <c:pt idx="306">
                <c:v>6.7018934844016442E-3</c:v>
              </c:pt>
              <c:pt idx="307">
                <c:v>2.5282385840891486E-2</c:v>
              </c:pt>
              <c:pt idx="308">
                <c:v>-7.8973350600008985E-4</c:v>
              </c:pt>
              <c:pt idx="309">
                <c:v>-4.4528076688758134E-2</c:v>
              </c:pt>
              <c:pt idx="310">
                <c:v>-0.10415662867778508</c:v>
              </c:pt>
              <c:pt idx="311">
                <c:v>4.7332211106255961E-2</c:v>
              </c:pt>
              <c:pt idx="312">
                <c:v>5.3204036063464244E-2</c:v>
              </c:pt>
              <c:pt idx="313">
                <c:v>7.227703121452933E-3</c:v>
              </c:pt>
              <c:pt idx="314">
                <c:v>-2.4474015085369949E-2</c:v>
              </c:pt>
              <c:pt idx="315">
                <c:v>7.6101615726275718E-2</c:v>
              </c:pt>
              <c:pt idx="316">
                <c:v>3.7302373620824447E-2</c:v>
              </c:pt>
              <c:pt idx="317">
                <c:v>2.5555449173096711E-2</c:v>
              </c:pt>
              <c:pt idx="318">
                <c:v>2.4742280663518912E-3</c:v>
              </c:pt>
              <c:pt idx="319">
                <c:v>2.8333574492019231E-2</c:v>
              </c:pt>
              <c:pt idx="320">
                <c:v>-2.9799044620566484E-2</c:v>
              </c:pt>
              <c:pt idx="321">
                <c:v>-5.3304050482934073E-3</c:v>
              </c:pt>
              <c:pt idx="322">
                <c:v>3.9745115594556957E-2</c:v>
              </c:pt>
              <c:pt idx="323">
                <c:v>5.4961725718581711E-2</c:v>
              </c:pt>
              <c:pt idx="324">
                <c:v>1.6213200713722564E-2</c:v>
              </c:pt>
              <c:pt idx="325">
                <c:v>1.8791402617026165E-2</c:v>
              </c:pt>
              <c:pt idx="326">
                <c:v>-2.3835028174972628E-2</c:v>
              </c:pt>
              <c:pt idx="327">
                <c:v>3.5579864600023825E-3</c:v>
              </c:pt>
              <c:pt idx="328">
                <c:v>6.8321457675777353E-3</c:v>
              </c:pt>
              <c:pt idx="329">
                <c:v>8.8650721619062622E-2</c:v>
              </c:pt>
              <c:pt idx="330">
                <c:v>-1.216072994423989E-2</c:v>
              </c:pt>
              <c:pt idx="331">
                <c:v>1.4410449678255333E-2</c:v>
              </c:pt>
              <c:pt idx="332">
                <c:v>-3.6617363238223177E-2</c:v>
              </c:pt>
              <c:pt idx="333">
                <c:v>3.5868018879442687E-2</c:v>
              </c:pt>
              <c:pt idx="334">
                <c:v>3.3676364848380658E-3</c:v>
              </c:pt>
              <c:pt idx="335">
                <c:v>4.1750601166947732E-3</c:v>
              </c:pt>
              <c:pt idx="336">
                <c:v>2.7228042438735223E-2</c:v>
              </c:pt>
              <c:pt idx="337">
                <c:v>-2.3195139422336197E-3</c:v>
              </c:pt>
              <c:pt idx="338">
                <c:v>9.7491293923415157E-3</c:v>
              </c:pt>
              <c:pt idx="339">
                <c:v>-3.31126130365611E-3</c:v>
              </c:pt>
              <c:pt idx="340">
                <c:v>5.4648874052540819E-3</c:v>
              </c:pt>
              <c:pt idx="341">
                <c:v>-2.6522898948901918E-2</c:v>
              </c:pt>
              <c:pt idx="342">
                <c:v>6.7273180607425154E-2</c:v>
              </c:pt>
              <c:pt idx="343">
                <c:v>1.1159531140159551E-2</c:v>
              </c:pt>
              <c:pt idx="344">
                <c:v>3.1629546336090719E-2</c:v>
              </c:pt>
              <c:pt idx="345">
                <c:v>-3.0812886429535169E-2</c:v>
              </c:pt>
              <c:pt idx="346">
                <c:v>3.0153038170687374E-2</c:v>
              </c:pt>
              <c:pt idx="347">
                <c:v>-4.1509799760933497E-2</c:v>
              </c:pt>
              <c:pt idx="348">
                <c:v>2.3123990086664215E-2</c:v>
              </c:pt>
              <c:pt idx="349">
                <c:v>-1.360565205577835E-2</c:v>
              </c:pt>
              <c:pt idx="350">
                <c:v>1.1451929322611853E-2</c:v>
              </c:pt>
              <c:pt idx="351">
                <c:v>5.2415952276732014E-3</c:v>
              </c:pt>
              <c:pt idx="352">
                <c:v>-4.4192839233541115E-2</c:v>
              </c:pt>
              <c:pt idx="353">
                <c:v>5.9556780835624323E-2</c:v>
              </c:pt>
              <c:pt idx="354">
                <c:v>-9.6830574853674634E-3</c:v>
              </c:pt>
              <c:pt idx="355">
                <c:v>6.6452715887929337E-2</c:v>
              </c:pt>
              <c:pt idx="356">
                <c:v>-6.0045214181911888E-3</c:v>
              </c:pt>
              <c:pt idx="357">
                <c:v>6.2379668023473833E-2</c:v>
              </c:pt>
              <c:pt idx="358">
                <c:v>2.4683986980648775E-2</c:v>
              </c:pt>
              <c:pt idx="359">
                <c:v>-1.5940056384042833E-2</c:v>
              </c:pt>
              <c:pt idx="360">
                <c:v>1.219527309381796E-2</c:v>
              </c:pt>
              <c:pt idx="361">
                <c:v>-1.4886592293771095E-2</c:v>
              </c:pt>
              <c:pt idx="362">
                <c:v>-3.4509816210688271E-2</c:v>
              </c:pt>
              <c:pt idx="363">
                <c:v>1.5584418424825941E-2</c:v>
              </c:pt>
              <c:pt idx="364">
                <c:v>6.6015130574267999E-2</c:v>
              </c:pt>
              <c:pt idx="365">
                <c:v>-2.903356573335536E-2</c:v>
              </c:pt>
              <c:pt idx="366">
                <c:v>-4.8934018014174185E-2</c:v>
              </c:pt>
              <c:pt idx="367">
                <c:v>-6.0424786265222963E-5</c:v>
              </c:pt>
              <c:pt idx="368">
                <c:v>1.208459215966684E-4</c:v>
              </c:pt>
              <c:pt idx="369">
                <c:v>-6.7291333303689527E-3</c:v>
              </c:pt>
              <c:pt idx="370">
                <c:v>-4.287702435639229E-2</c:v>
              </c:pt>
              <c:pt idx="371">
                <c:v>2.2910149995759355E-2</c:v>
              </c:pt>
              <c:pt idx="372">
                <c:v>2.0696535100776181E-2</c:v>
              </c:pt>
              <c:pt idx="373">
                <c:v>-2.9109110030049123E-2</c:v>
              </c:pt>
              <c:pt idx="374">
                <c:v>1.0520187908801937E-2</c:v>
              </c:pt>
              <c:pt idx="375">
                <c:v>-7.8887472888018451E-2</c:v>
              </c:pt>
              <c:pt idx="376">
                <c:v>6.7052278058137738E-2</c:v>
              </c:pt>
              <c:pt idx="377">
                <c:v>3.4548834675782736E-2</c:v>
              </c:pt>
              <c:pt idx="378">
                <c:v>3.6253816143165807E-3</c:v>
              </c:pt>
              <c:pt idx="379">
                <c:v>1.1394426127968593E-2</c:v>
              </c:pt>
              <c:pt idx="380">
                <c:v>6.9525193148818332E-3</c:v>
              </c:pt>
              <c:pt idx="381">
                <c:v>-4.9589915400578555E-2</c:v>
              </c:pt>
              <c:pt idx="382">
                <c:v>-2.2402144995790962E-2</c:v>
              </c:pt>
              <c:pt idx="383">
                <c:v>-4.5635542323461564E-2</c:v>
              </c:pt>
              <c:pt idx="384">
                <c:v>-5.8283562197908978E-2</c:v>
              </c:pt>
              <c:pt idx="385">
                <c:v>1.7289479779170946E-2</c:v>
              </c:pt>
              <c:pt idx="386">
                <c:v>1.0286949079758578E-2</c:v>
              </c:pt>
              <c:pt idx="387">
                <c:v>4.4138146711845572E-2</c:v>
              </c:pt>
              <c:pt idx="388">
                <c:v>5.8953157038768467E-2</c:v>
              </c:pt>
              <c:pt idx="389">
                <c:v>4.327672905781732E-3</c:v>
              </c:pt>
              <c:pt idx="390">
                <c:v>2.0153353847960354E-2</c:v>
              </c:pt>
              <c:pt idx="391">
                <c:v>2.5842156583848919E-2</c:v>
              </c:pt>
              <c:pt idx="392">
                <c:v>1.3576193070050202E-2</c:v>
              </c:pt>
              <c:pt idx="393">
                <c:v>-1.4932205422985234E-2</c:v>
              </c:pt>
              <c:pt idx="394">
                <c:v>6.2933251079865471E-2</c:v>
              </c:pt>
              <c:pt idx="395">
                <c:v>1.7300044285006422E-2</c:v>
              </c:pt>
              <c:pt idx="396">
                <c:v>1.2068878733676236E-2</c:v>
              </c:pt>
              <c:pt idx="397">
                <c:v>1.5268287210081333E-2</c:v>
              </c:pt>
              <c:pt idx="398">
                <c:v>-6.3779116012376846E-3</c:v>
              </c:pt>
              <c:pt idx="399">
                <c:v>2.5167170139379635E-2</c:v>
              </c:pt>
              <c:pt idx="400">
                <c:v>9.4699147510697301E-3</c:v>
              </c:pt>
              <c:pt idx="401">
                <c:v>1.1878083540431739E-2</c:v>
              </c:pt>
              <c:pt idx="402">
                <c:v>-1.8025908550512781E-2</c:v>
              </c:pt>
              <c:pt idx="403">
                <c:v>1.5834992330075792E-2</c:v>
              </c:pt>
              <c:pt idx="404">
                <c:v>-1.1543029281674499E-2</c:v>
              </c:pt>
              <c:pt idx="405">
                <c:v>0.11629126878383556</c:v>
              </c:pt>
              <c:pt idx="406">
                <c:v>3.5867158032508506E-2</c:v>
              </c:pt>
              <c:pt idx="407">
                <c:v>1.0360502681431072E-2</c:v>
              </c:pt>
              <c:pt idx="408">
                <c:v>-2.8923039469250789E-2</c:v>
              </c:pt>
              <c:pt idx="409">
                <c:v>-2.7577494364550148E-3</c:v>
              </c:pt>
              <c:pt idx="410">
                <c:v>2.5212546434708827E-2</c:v>
              </c:pt>
              <c:pt idx="411">
                <c:v>-2.2725714054139701E-2</c:v>
              </c:pt>
              <c:pt idx="412">
                <c:v>1.6837223836231097E-2</c:v>
              </c:pt>
              <c:pt idx="413">
                <c:v>5.7799613398279881E-2</c:v>
              </c:pt>
              <c:pt idx="414">
                <c:v>-3.5688082383158459E-3</c:v>
              </c:pt>
              <c:pt idx="415">
                <c:v>1.9575802125861408E-2</c:v>
              </c:pt>
              <c:pt idx="416">
                <c:v>1.8592833076616522E-2</c:v>
              </c:pt>
              <c:pt idx="417">
                <c:v>4.0932109914821879E-2</c:v>
              </c:pt>
              <c:pt idx="418">
                <c:v>-2.8419625452167807E-2</c:v>
              </c:pt>
              <c:pt idx="419">
                <c:v>6.5310383424709073E-2</c:v>
              </c:pt>
              <c:pt idx="420">
                <c:v>3.8573691985798852E-2</c:v>
              </c:pt>
              <c:pt idx="421">
                <c:v>-1.631310131617969E-2</c:v>
              </c:pt>
              <c:pt idx="422">
                <c:v>5.8436981489107254E-3</c:v>
              </c:pt>
              <c:pt idx="423">
                <c:v>-6.9552282948659006E-2</c:v>
              </c:pt>
              <c:pt idx="424">
                <c:v>2.2581293375885103E-2</c:v>
              </c:pt>
              <c:pt idx="425">
                <c:v>-3.2704584725580688E-2</c:v>
              </c:pt>
              <c:pt idx="426">
                <c:v>1.2501877408061191E-2</c:v>
              </c:pt>
              <c:pt idx="427">
                <c:v>-0.22659630377633366</c:v>
              </c:pt>
              <c:pt idx="428">
                <c:v>5.0765553789119622E-2</c:v>
              </c:pt>
              <c:pt idx="429">
                <c:v>4.3211410992378241E-2</c:v>
              </c:pt>
              <c:pt idx="430">
                <c:v>1.6232547329011915E-2</c:v>
              </c:pt>
              <c:pt idx="431">
                <c:v>3.088965519195952E-2</c:v>
              </c:pt>
              <c:pt idx="432">
                <c:v>-5.9066782764182868E-2</c:v>
              </c:pt>
              <c:pt idx="433">
                <c:v>-9.9503308531678769E-3</c:v>
              </c:pt>
              <c:pt idx="434">
                <c:v>0</c:v>
              </c:pt>
              <c:pt idx="435">
                <c:v>-3.4215080444514712E-2</c:v>
              </c:pt>
              <c:pt idx="436">
                <c:v>-1.5357207685957164E-2</c:v>
              </c:pt>
              <c:pt idx="437">
                <c:v>2.3928086559249273E-2</c:v>
              </c:pt>
              <c:pt idx="438">
                <c:v>1.6511718007949483E-2</c:v>
              </c:pt>
              <c:pt idx="439">
                <c:v>3.9176604911649093E-2</c:v>
              </c:pt>
              <c:pt idx="440">
                <c:v>1.375525455149873E-2</c:v>
              </c:pt>
              <c:pt idx="441">
                <c:v>-0.11764164908895935</c:v>
              </c:pt>
              <c:pt idx="442">
                <c:v>2.2070395399242493E-2</c:v>
              </c:pt>
              <c:pt idx="443">
                <c:v>-3.254890721488124E-2</c:v>
              </c:pt>
              <c:pt idx="444">
                <c:v>-8.2753961028912748E-2</c:v>
              </c:pt>
              <c:pt idx="445">
                <c:v>1.8100041643617892E-2</c:v>
              </c:pt>
              <c:pt idx="446">
                <c:v>-4.9531668242757121E-2</c:v>
              </c:pt>
              <c:pt idx="447">
                <c:v>8.8855133572085521E-3</c:v>
              </c:pt>
              <c:pt idx="448">
                <c:v>-3.9792305052238852E-2</c:v>
              </c:pt>
              <c:pt idx="449">
                <c:v>7.599706311644816E-2</c:v>
              </c:pt>
              <c:pt idx="450">
                <c:v>2.4755941725477904E-2</c:v>
              </c:pt>
              <c:pt idx="451">
                <c:v>4.9813705712219658E-2</c:v>
              </c:pt>
              <c:pt idx="452">
                <c:v>-8.2603528535210025E-2</c:v>
              </c:pt>
              <c:pt idx="453">
                <c:v>2.4536252649469681E-2</c:v>
              </c:pt>
              <c:pt idx="454">
                <c:v>-4.2865606771375298E-2</c:v>
              </c:pt>
              <c:pt idx="455">
                <c:v>-1.53511786557603E-2</c:v>
              </c:pt>
              <c:pt idx="456">
                <c:v>6.2118468098199209E-2</c:v>
              </c:pt>
              <c:pt idx="457">
                <c:v>1.6222835506887634E-2</c:v>
              </c:pt>
              <c:pt idx="458">
                <c:v>1.7772169745796873E-2</c:v>
              </c:pt>
              <c:pt idx="459">
                <c:v>-9.8850915881403267E-3</c:v>
              </c:pt>
              <c:pt idx="460">
                <c:v>-1.6867253965241247E-2</c:v>
              </c:pt>
              <c:pt idx="461">
                <c:v>5.1926802368207348E-3</c:v>
              </c:pt>
              <c:pt idx="462">
                <c:v>-5.3073464203364118E-2</c:v>
              </c:pt>
              <c:pt idx="463">
                <c:v>1.0007616074426906E-2</c:v>
              </c:pt>
              <c:pt idx="464">
                <c:v>-2.4120291489326817E-3</c:v>
              </c:pt>
              <c:pt idx="465">
                <c:v>2.4648108632784549E-2</c:v>
              </c:pt>
              <c:pt idx="466">
                <c:v>2.9966913963089148E-2</c:v>
              </c:pt>
              <c:pt idx="467">
                <c:v>5.7463245422860965E-2</c:v>
              </c:pt>
              <c:pt idx="468">
                <c:v>1.6935044630998597E-2</c:v>
              </c:pt>
              <c:pt idx="469">
                <c:v>2.0033825133197958E-2</c:v>
              </c:pt>
              <c:pt idx="470">
                <c:v>-2.7467043554677772E-2</c:v>
              </c:pt>
              <c:pt idx="471">
                <c:v>-1.1614976549214617E-2</c:v>
              </c:pt>
              <c:pt idx="472">
                <c:v>-1.3309331368779986E-2</c:v>
              </c:pt>
              <c:pt idx="473">
                <c:v>6.2653499107199195E-3</c:v>
              </c:pt>
              <c:pt idx="474">
                <c:v>-1.2619232479690545E-2</c:v>
              </c:pt>
              <c:pt idx="475">
                <c:v>-1.9631908145791854E-3</c:v>
              </c:pt>
              <c:pt idx="476">
                <c:v>2.0183055933078897E-2</c:v>
              </c:pt>
              <c:pt idx="477">
                <c:v>3.1841977546026357E-2</c:v>
              </c:pt>
              <c:pt idx="478">
                <c:v>5.9213529962911515E-2</c:v>
              </c:pt>
              <c:pt idx="479">
                <c:v>5.1403178459964671E-2</c:v>
              </c:pt>
              <c:pt idx="480">
                <c:v>-2.9233176766405577E-2</c:v>
              </c:pt>
              <c:pt idx="481">
                <c:v>-4.1341619327008416E-2</c:v>
              </c:pt>
              <c:pt idx="482">
                <c:v>4.0997622075594542E-2</c:v>
              </c:pt>
              <c:pt idx="483">
                <c:v>-2.4026225351747144E-2</c:v>
              </c:pt>
              <c:pt idx="484">
                <c:v>-2.6435211855968532E-4</c:v>
              </c:pt>
              <c:pt idx="485">
                <c:v>3.2556680172752372E-2</c:v>
              </c:pt>
              <c:pt idx="486">
                <c:v>-5.1743791816400986E-3</c:v>
              </c:pt>
              <c:pt idx="487">
                <c:v>6.2489175191496216E-2</c:v>
              </c:pt>
              <c:pt idx="488">
                <c:v>-3.8930760027004574E-2</c:v>
              </c:pt>
              <c:pt idx="489">
                <c:v>-3.271677764153047E-3</c:v>
              </c:pt>
              <c:pt idx="490">
                <c:v>2.2242282078215325E-3</c:v>
              </c:pt>
              <c:pt idx="491">
                <c:v>1.7782678074856229E-2</c:v>
              </c:pt>
              <c:pt idx="492">
                <c:v>-2.4217084276669354E-2</c:v>
              </c:pt>
              <c:pt idx="493">
                <c:v>-1.7750056331916397E-2</c:v>
              </c:pt>
              <c:pt idx="494">
                <c:v>-9.9267107756713102E-3</c:v>
              </c:pt>
              <c:pt idx="495">
                <c:v>-4.316515542025634E-2</c:v>
              </c:pt>
              <c:pt idx="496">
                <c:v>-6.3423033746889956E-4</c:v>
              </c:pt>
              <c:pt idx="497">
                <c:v>-2.5797813665244362E-2</c:v>
              </c:pt>
              <c:pt idx="498">
                <c:v>2.0481673285480895E-2</c:v>
              </c:pt>
              <c:pt idx="499">
                <c:v>2.1186278122833357E-2</c:v>
              </c:pt>
            </c:numLit>
          </c:xVal>
          <c:yVal>
            <c:numLit>
              <c:formatCode>General</c:formatCode>
              <c:ptCount val="500"/>
              <c:pt idx="0">
                <c:v>4.4790399088438795</c:v>
              </c:pt>
              <c:pt idx="1">
                <c:v>4.4601444139378339</c:v>
              </c:pt>
              <c:pt idx="2">
                <c:v>4.4819850854177128</c:v>
              </c:pt>
              <c:pt idx="3">
                <c:v>4.4199243576768898</c:v>
              </c:pt>
              <c:pt idx="4">
                <c:v>4.3820266346738812</c:v>
              </c:pt>
              <c:pt idx="5">
                <c:v>4.3715974391833425</c:v>
              </c:pt>
              <c:pt idx="6">
                <c:v>4.334672938290411</c:v>
              </c:pt>
              <c:pt idx="7">
                <c:v>4.4682043309149337</c:v>
              </c:pt>
              <c:pt idx="8">
                <c:v>4.4897593344767639</c:v>
              </c:pt>
              <c:pt idx="9">
                <c:v>4.4777912566582607</c:v>
              </c:pt>
              <c:pt idx="10">
                <c:v>4.4379342666121779</c:v>
              </c:pt>
              <c:pt idx="11">
                <c:v>4.4793801799297919</c:v>
              </c:pt>
              <c:pt idx="12">
                <c:v>4.464527856185625</c:v>
              </c:pt>
              <c:pt idx="13">
                <c:v>4.4657931695194497</c:v>
              </c:pt>
              <c:pt idx="14">
                <c:v>4.4358043403543528</c:v>
              </c:pt>
              <c:pt idx="15">
                <c:v>4.3643716994351607</c:v>
              </c:pt>
              <c:pt idx="16">
                <c:v>4.2534827835603979</c:v>
              </c:pt>
              <c:pt idx="17">
                <c:v>4.3493743023986324</c:v>
              </c:pt>
              <c:pt idx="18">
                <c:v>4.2384449061958573</c:v>
              </c:pt>
              <c:pt idx="19">
                <c:v>4.2513483110317658</c:v>
              </c:pt>
              <c:pt idx="20">
                <c:v>4.2520603082138555</c:v>
              </c:pt>
              <c:pt idx="21">
                <c:v>4.2793015321510692</c:v>
              </c:pt>
              <c:pt idx="22">
                <c:v>4.3857696209527157</c:v>
              </c:pt>
              <c:pt idx="23">
                <c:v>4.3567088266895917</c:v>
              </c:pt>
              <c:pt idx="24">
                <c:v>4.2901854310083021</c:v>
              </c:pt>
              <c:pt idx="25">
                <c:v>4.3523403243035208</c:v>
              </c:pt>
              <c:pt idx="26">
                <c:v>4.3703335360828355</c:v>
              </c:pt>
              <c:pt idx="27">
                <c:v>4.4189610824669439</c:v>
              </c:pt>
              <c:pt idx="28">
                <c:v>4.4374613415619821</c:v>
              </c:pt>
              <c:pt idx="29">
                <c:v>4.4167903146101724</c:v>
              </c:pt>
              <c:pt idx="30">
                <c:v>4.3908624833362806</c:v>
              </c:pt>
              <c:pt idx="31">
                <c:v>4.361441201064773</c:v>
              </c:pt>
              <c:pt idx="32">
                <c:v>4.3439352835511587</c:v>
              </c:pt>
              <c:pt idx="33">
                <c:v>4.403298769949421</c:v>
              </c:pt>
              <c:pt idx="34">
                <c:v>4.4231685780050567</c:v>
              </c:pt>
              <c:pt idx="35">
                <c:v>4.4085468444832774</c:v>
              </c:pt>
              <c:pt idx="36">
                <c:v>4.440413460373609</c:v>
              </c:pt>
              <c:pt idx="37">
                <c:v>4.4896470947325522</c:v>
              </c:pt>
              <c:pt idx="38">
                <c:v>4.5053498507058807</c:v>
              </c:pt>
              <c:pt idx="39">
                <c:v>4.527532916260939</c:v>
              </c:pt>
              <c:pt idx="40">
                <c:v>4.6239919402286791</c:v>
              </c:pt>
              <c:pt idx="41">
                <c:v>4.6186785360128839</c:v>
              </c:pt>
              <c:pt idx="42">
                <c:v>4.6376373761255927</c:v>
              </c:pt>
              <c:pt idx="43">
                <c:v>4.5829245770407718</c:v>
              </c:pt>
              <c:pt idx="44">
                <c:v>4.592084946439436</c:v>
              </c:pt>
              <c:pt idx="45">
                <c:v>4.6186785360128839</c:v>
              </c:pt>
              <c:pt idx="46">
                <c:v>4.6350202079569769</c:v>
              </c:pt>
              <c:pt idx="47">
                <c:v>4.6531981549986732</c:v>
              </c:pt>
              <c:pt idx="48">
                <c:v>4.6606048928761918</c:v>
              </c:pt>
              <c:pt idx="49">
                <c:v>4.6656065547919221</c:v>
              </c:pt>
              <c:pt idx="50">
                <c:v>4.6461201723170458</c:v>
              </c:pt>
              <c:pt idx="51">
                <c:v>4.6747895278681479</c:v>
              </c:pt>
              <c:pt idx="52">
                <c:v>4.6597530637583828</c:v>
              </c:pt>
              <c:pt idx="53">
                <c:v>4.6670175893141712</c:v>
              </c:pt>
              <c:pt idx="54">
                <c:v>4.632785353021065</c:v>
              </c:pt>
              <c:pt idx="55">
                <c:v>4.6155164780422355</c:v>
              </c:pt>
              <c:pt idx="56">
                <c:v>4.6133367486544845</c:v>
              </c:pt>
              <c:pt idx="57">
                <c:v>4.6085644190561066</c:v>
              </c:pt>
              <c:pt idx="58">
                <c:v>4.6205512880263937</c:v>
              </c:pt>
              <c:pt idx="59">
                <c:v>4.5925914037812312</c:v>
              </c:pt>
              <c:pt idx="60">
                <c:v>4.6067689073517881</c:v>
              </c:pt>
              <c:pt idx="61">
                <c:v>4.6722679295205856</c:v>
              </c:pt>
              <c:pt idx="62">
                <c:v>4.6887757698428887</c:v>
              </c:pt>
              <c:pt idx="63">
                <c:v>4.6922648928390247</c:v>
              </c:pt>
              <c:pt idx="64">
                <c:v>4.6626840921886981</c:v>
              </c:pt>
              <c:pt idx="65">
                <c:v>4.6436213723623441</c:v>
              </c:pt>
              <c:pt idx="66">
                <c:v>4.6051701859880918</c:v>
              </c:pt>
              <c:pt idx="67">
                <c:v>4.5870062153604199</c:v>
              </c:pt>
              <c:pt idx="68">
                <c:v>4.5848654326477272</c:v>
              </c:pt>
              <c:pt idx="69">
                <c:v>4.5432947822700038</c:v>
              </c:pt>
              <c:pt idx="70">
                <c:v>4.5757413752972793</c:v>
              </c:pt>
              <c:pt idx="71">
                <c:v>4.5540873957587751</c:v>
              </c:pt>
              <c:pt idx="72">
                <c:v>4.5803650670691205</c:v>
              </c:pt>
              <c:pt idx="73">
                <c:v>4.5573445565054866</c:v>
              </c:pt>
              <c:pt idx="74">
                <c:v>4.576256175823449</c:v>
              </c:pt>
              <c:pt idx="75">
                <c:v>4.6491870714048655</c:v>
              </c:pt>
              <c:pt idx="76">
                <c:v>4.6565284782632332</c:v>
              </c:pt>
              <c:pt idx="77">
                <c:v>4.6583317341023234</c:v>
              </c:pt>
              <c:pt idx="78">
                <c:v>4.623010104116422</c:v>
              </c:pt>
              <c:pt idx="79">
                <c:v>4.6225188243227047</c:v>
              </c:pt>
              <c:pt idx="80">
                <c:v>4.5627844694916533</c:v>
              </c:pt>
              <c:pt idx="81">
                <c:v>4.4485163759427149</c:v>
              </c:pt>
              <c:pt idx="82">
                <c:v>4.3666591575427596</c:v>
              </c:pt>
              <c:pt idx="83">
                <c:v>4.3540128882186826</c:v>
              </c:pt>
              <c:pt idx="84">
                <c:v>4.4115854369154262</c:v>
              </c:pt>
              <c:pt idx="85">
                <c:v>4.4212473478271628</c:v>
              </c:pt>
              <c:pt idx="86">
                <c:v>4.4004803133321282</c:v>
              </c:pt>
              <c:pt idx="87">
                <c:v>4.2483523747014482</c:v>
              </c:pt>
              <c:pt idx="88">
                <c:v>4.2547612836280058</c:v>
              </c:pt>
              <c:pt idx="89">
                <c:v>4.2227377769904999</c:v>
              </c:pt>
              <c:pt idx="90">
                <c:v>4.3909863760453538</c:v>
              </c:pt>
              <c:pt idx="91">
                <c:v>4.4054989908590239</c:v>
              </c:pt>
              <c:pt idx="92">
                <c:v>4.4473461007945243</c:v>
              </c:pt>
              <c:pt idx="93">
                <c:v>4.3932138240644463</c:v>
              </c:pt>
              <c:pt idx="94">
                <c:v>4.39197696552705</c:v>
              </c:pt>
              <c:pt idx="95">
                <c:v>4.3824015643789549</c:v>
              </c:pt>
              <c:pt idx="96">
                <c:v>4.3643716994351607</c:v>
              </c:pt>
              <c:pt idx="97">
                <c:v>4.4942386252808095</c:v>
              </c:pt>
              <c:pt idx="98">
                <c:v>4.4098849628022778</c:v>
              </c:pt>
              <c:pt idx="99">
                <c:v>4.3897467576890197</c:v>
              </c:pt>
              <c:pt idx="100">
                <c:v>4.3820266346738812</c:v>
              </c:pt>
              <c:pt idx="101">
                <c:v>4.3744983682530902</c:v>
              </c:pt>
              <c:pt idx="102">
                <c:v>4.4212473478271628</c:v>
              </c:pt>
              <c:pt idx="103">
                <c:v>4.4260435200906558</c:v>
              </c:pt>
              <c:pt idx="104">
                <c:v>4.4441794998959656</c:v>
              </c:pt>
              <c:pt idx="105">
                <c:v>4.5086592856072478</c:v>
              </c:pt>
              <c:pt idx="106">
                <c:v>4.5488114523187066</c:v>
              </c:pt>
              <c:pt idx="107">
                <c:v>4.5426562805988491</c:v>
              </c:pt>
              <c:pt idx="108">
                <c:v>4.5722336857418266</c:v>
              </c:pt>
              <c:pt idx="109">
                <c:v>4.5953218499332769</c:v>
              </c:pt>
              <c:pt idx="110">
                <c:v>4.6210435351443815</c:v>
              </c:pt>
              <c:pt idx="111">
                <c:v>4.600860914399993</c:v>
              </c:pt>
              <c:pt idx="112">
                <c:v>4.6069685679294707</c:v>
              </c:pt>
              <c:pt idx="113">
                <c:v>4.580877493419047</c:v>
              </c:pt>
              <c:pt idx="114">
                <c:v>4.552402120449436</c:v>
              </c:pt>
              <c:pt idx="115">
                <c:v>4.5605911425901242</c:v>
              </c:pt>
              <c:pt idx="116">
                <c:v>4.5452078448154083</c:v>
              </c:pt>
              <c:pt idx="117">
                <c:v>4.5538768916005408</c:v>
              </c:pt>
              <c:pt idx="118">
                <c:v>4.5427627258594745</c:v>
              </c:pt>
              <c:pt idx="119">
                <c:v>4.5044654818664593</c:v>
              </c:pt>
              <c:pt idx="120">
                <c:v>4.5107496103685998</c:v>
              </c:pt>
              <c:pt idx="121">
                <c:v>4.3591417621364226</c:v>
              </c:pt>
              <c:pt idx="122">
                <c:v>4.3804003129292974</c:v>
              </c:pt>
              <c:pt idx="123">
                <c:v>4.3676741284494813</c:v>
              </c:pt>
              <c:pt idx="124">
                <c:v>4.4015841338894122</c:v>
              </c:pt>
              <c:pt idx="125">
                <c:v>4.4348562483184137</c:v>
              </c:pt>
              <c:pt idx="126">
                <c:v>4.4279555665622814</c:v>
              </c:pt>
              <c:pt idx="127">
                <c:v>4.4588719283707929</c:v>
              </c:pt>
              <c:pt idx="128">
                <c:v>4.4908810395859637</c:v>
              </c:pt>
              <c:pt idx="129">
                <c:v>4.5106397021418578</c:v>
              </c:pt>
              <c:pt idx="130">
                <c:v>4.5011421155640434</c:v>
              </c:pt>
              <c:pt idx="131">
                <c:v>4.5032481962627076</c:v>
              </c:pt>
              <c:pt idx="132">
                <c:v>4.5180860790809776</c:v>
              </c:pt>
              <c:pt idx="133">
                <c:v>4.5309852877987149</c:v>
              </c:pt>
              <c:pt idx="134">
                <c:v>4.5223319076790869</c:v>
              </c:pt>
              <c:pt idx="135">
                <c:v>4.5316312826532208</c:v>
              </c:pt>
              <c:pt idx="136">
                <c:v>4.5343184450161402</c:v>
              </c:pt>
              <c:pt idx="137">
                <c:v>4.5418043103662713</c:v>
              </c:pt>
              <c:pt idx="138">
                <c:v>4.5752263096150196</c:v>
              </c:pt>
              <c:pt idx="139">
                <c:v>4.5449954629520208</c:v>
              </c:pt>
              <c:pt idx="140">
                <c:v>4.5107496103685998</c:v>
              </c:pt>
              <c:pt idx="141">
                <c:v>4.5328145237959507</c:v>
              </c:pt>
              <c:pt idx="142">
                <c:v>4.516338972281476</c:v>
              </c:pt>
              <c:pt idx="143">
                <c:v>4.5346404197975643</c:v>
              </c:pt>
              <c:pt idx="144">
                <c:v>4.5212449510503303</c:v>
              </c:pt>
              <c:pt idx="145">
                <c:v>4.5212449510503303</c:v>
              </c:pt>
              <c:pt idx="146">
                <c:v>4.4520190064939165</c:v>
              </c:pt>
              <c:pt idx="147">
                <c:v>4.4541147110681356</c:v>
              </c:pt>
              <c:pt idx="148">
                <c:v>4.4921134636957945</c:v>
              </c:pt>
              <c:pt idx="149">
                <c:v>4.5153548816657274</c:v>
              </c:pt>
              <c:pt idx="150">
                <c:v>4.5347477216915459</c:v>
              </c:pt>
              <c:pt idx="151">
                <c:v>4.537105455073962</c:v>
              </c:pt>
              <c:pt idx="152">
                <c:v>4.5379614362946414</c:v>
              </c:pt>
              <c:pt idx="153">
                <c:v>4.5319541236568321</c:v>
              </c:pt>
              <c:pt idx="154">
                <c:v>4.6007604774993913</c:v>
              </c:pt>
              <c:pt idx="155">
                <c:v>4.6393783573178284</c:v>
              </c:pt>
              <c:pt idx="156">
                <c:v>4.6412127773350207</c:v>
              </c:pt>
              <c:pt idx="157">
                <c:v>4.6854590172168944</c:v>
              </c:pt>
              <c:pt idx="158">
                <c:v>4.6735762186521521</c:v>
              </c:pt>
              <c:pt idx="159">
                <c:v>4.6547219648173392</c:v>
              </c:pt>
              <c:pt idx="160">
                <c:v>4.6645705292695387</c:v>
              </c:pt>
              <c:pt idx="161">
                <c:v>4.635602393108293</c:v>
              </c:pt>
              <c:pt idx="162">
                <c:v>4.6569083813925056</c:v>
              </c:pt>
              <c:pt idx="163">
                <c:v>4.6484212279824062</c:v>
              </c:pt>
              <c:pt idx="164">
                <c:v>4.5988502572432717</c:v>
              </c:pt>
              <c:pt idx="165">
                <c:v>4.5937047078788131</c:v>
              </c:pt>
              <c:pt idx="166">
                <c:v>4.5977426701592945</c:v>
              </c:pt>
              <c:pt idx="167">
                <c:v>4.5886342173479919</c:v>
              </c:pt>
              <c:pt idx="168">
                <c:v>4.5685062016164997</c:v>
              </c:pt>
              <c:pt idx="169">
                <c:v>4.5622626849768144</c:v>
              </c:pt>
              <c:pt idx="170">
                <c:v>4.6347289882296359</c:v>
              </c:pt>
              <c:pt idx="171">
                <c:v>4.6402477126007877</c:v>
              </c:pt>
              <c:pt idx="172">
                <c:v>4.6557682387511825</c:v>
              </c:pt>
              <c:pt idx="173">
                <c:v>4.6355053857841639</c:v>
              </c:pt>
              <c:pt idx="174">
                <c:v>4.5956247731445599</c:v>
              </c:pt>
              <c:pt idx="175">
                <c:v>4.5971380142908274</c:v>
              </c:pt>
              <c:pt idx="176">
                <c:v>4.5400981892443761</c:v>
              </c:pt>
              <c:pt idx="177">
                <c:v>4.516338972281476</c:v>
              </c:pt>
              <c:pt idx="178">
                <c:v>4.5398847192894616</c:v>
              </c:pt>
              <c:pt idx="179">
                <c:v>4.5347477216915459</c:v>
              </c:pt>
              <c:pt idx="180">
                <c:v>4.5907669556773474</c:v>
              </c:pt>
              <c:pt idx="181">
                <c:v>4.6050701809877577</c:v>
              </c:pt>
              <c:pt idx="182">
                <c:v>4.5518748889298681</c:v>
              </c:pt>
              <c:pt idx="183">
                <c:v>4.5746078804054511</c:v>
              </c:pt>
              <c:pt idx="184">
                <c:v>4.5612182984589085</c:v>
              </c:pt>
              <c:pt idx="185">
                <c:v>4.5411648560121787</c:v>
              </c:pt>
              <c:pt idx="186">
                <c:v>4.5208098373700185</c:v>
              </c:pt>
              <c:pt idx="187">
                <c:v>4.4799470412340137</c:v>
              </c:pt>
              <c:pt idx="188">
                <c:v>4.5268842675895469</c:v>
              </c:pt>
              <c:pt idx="189">
                <c:v>4.5624714314549761</c:v>
              </c:pt>
              <c:pt idx="190">
                <c:v>4.6284960112915883</c:v>
              </c:pt>
              <c:pt idx="191">
                <c:v>4.5909698365869502</c:v>
              </c:pt>
              <c:pt idx="192">
                <c:v>4.6090626007034352</c:v>
              </c:pt>
              <c:pt idx="193">
                <c:v>4.6334660551429385</c:v>
              </c:pt>
              <c:pt idx="194">
                <c:v>4.6552927953913024</c:v>
              </c:pt>
              <c:pt idx="195">
                <c:v>4.6346318961377104</c:v>
              </c:pt>
              <c:pt idx="196">
                <c:v>4.6410198388817889</c:v>
              </c:pt>
              <c:pt idx="197">
                <c:v>4.6235993214564584</c:v>
              </c:pt>
              <c:pt idx="198">
                <c:v>4.6414056785701865</c:v>
              </c:pt>
              <c:pt idx="199">
                <c:v>4.6549122778829055</c:v>
              </c:pt>
              <c:pt idx="200">
                <c:v>4.6354083690487009</c:v>
              </c:pt>
              <c:pt idx="201">
                <c:v>4.604169685654508</c:v>
              </c:pt>
              <c:pt idx="202">
                <c:v>4.5945136057995626</c:v>
              </c:pt>
              <c:pt idx="203">
                <c:v>4.6269316777696039</c:v>
              </c:pt>
              <c:pt idx="204">
                <c:v>4.6119471702671149</c:v>
              </c:pt>
              <c:pt idx="205">
                <c:v>4.6168022702177991</c:v>
              </c:pt>
              <c:pt idx="206">
                <c:v>4.5971380142908274</c:v>
              </c:pt>
              <c:pt idx="207">
                <c:v>4.6168022702177991</c:v>
              </c:pt>
              <c:pt idx="208">
                <c:v>4.6021656769677923</c:v>
              </c:pt>
              <c:pt idx="209">
                <c:v>4.5507140001920323</c:v>
              </c:pt>
              <c:pt idx="210">
                <c:v>4.5698538408605236</c:v>
              </c:pt>
              <c:pt idx="211">
                <c:v>4.5710962056543396</c:v>
              </c:pt>
              <c:pt idx="212">
                <c:v>4.5538768916005408</c:v>
              </c:pt>
              <c:pt idx="213">
                <c:v>4.5126162043774833</c:v>
              </c:pt>
              <c:pt idx="214">
                <c:v>4.3819016268607305</c:v>
              </c:pt>
              <c:pt idx="215">
                <c:v>4.2731878546397306</c:v>
              </c:pt>
              <c:pt idx="216">
                <c:v>4.3627163861393816</c:v>
              </c:pt>
              <c:pt idx="217">
                <c:v>4.4002348543225507</c:v>
              </c:pt>
              <c:pt idx="218">
                <c:v>4.4185996149047222</c:v>
              </c:pt>
              <c:pt idx="219">
                <c:v>4.3788967416649536</c:v>
              </c:pt>
              <c:pt idx="220">
                <c:v>4.3671667717668576</c:v>
              </c:pt>
              <c:pt idx="221">
                <c:v>4.2472087005238937</c:v>
              </c:pt>
              <c:pt idx="222">
                <c:v>4.2797170158493119</c:v>
              </c:pt>
              <c:pt idx="223">
                <c:v>4.3669129968638334</c:v>
              </c:pt>
              <c:pt idx="224">
                <c:v>4.3719762988203801</c:v>
              </c:pt>
              <c:pt idx="225">
                <c:v>4.4523685957301282</c:v>
              </c:pt>
              <c:pt idx="226">
                <c:v>4.4367515343631281</c:v>
              </c:pt>
              <c:pt idx="227">
                <c:v>4.4886363697321396</c:v>
              </c:pt>
              <c:pt idx="228">
                <c:v>4.4886363697321396</c:v>
              </c:pt>
              <c:pt idx="229">
                <c:v>4.4327197489893999</c:v>
              </c:pt>
              <c:pt idx="230">
                <c:v>4.4347376735865502</c:v>
              </c:pt>
              <c:pt idx="231">
                <c:v>4.4308167988433134</c:v>
              </c:pt>
              <c:pt idx="232">
                <c:v>4.4373430753445895</c:v>
              </c:pt>
              <c:pt idx="233">
                <c:v>4.3853959521434858</c:v>
              </c:pt>
              <c:pt idx="234">
                <c:v>4.3196191745452648</c:v>
              </c:pt>
              <c:pt idx="235">
                <c:v>4.2817918488780364</c:v>
              </c:pt>
              <c:pt idx="236">
                <c:v>4.2584455729025272</c:v>
              </c:pt>
              <c:pt idx="237">
                <c:v>4.3181545580794714</c:v>
              </c:pt>
              <c:pt idx="238">
                <c:v>4.3616963682006311</c:v>
              </c:pt>
              <c:pt idx="239">
                <c:v>4.293332023658551</c:v>
              </c:pt>
              <c:pt idx="240">
                <c:v>4.385146762010125</c:v>
              </c:pt>
              <c:pt idx="241">
                <c:v>4.3392496053178231</c:v>
              </c:pt>
              <c:pt idx="242">
                <c:v>4.3489867805956814</c:v>
              </c:pt>
              <c:pt idx="243">
                <c:v>4.3515674271891731</c:v>
              </c:pt>
              <c:pt idx="244">
                <c:v>4.3009521448962111</c:v>
              </c:pt>
              <c:pt idx="245">
                <c:v>4.2972854062187906</c:v>
              </c:pt>
              <c:pt idx="246">
                <c:v>4.2925121274661331</c:v>
              </c:pt>
              <c:pt idx="247">
                <c:v>4.283448621312786</c:v>
              </c:pt>
              <c:pt idx="248">
                <c:v>4.3337550860001821</c:v>
              </c:pt>
              <c:pt idx="249">
                <c:v>4.3266460513210756</c:v>
              </c:pt>
              <c:pt idx="250">
                <c:v>4.3060900685839414</c:v>
              </c:pt>
              <c:pt idx="251">
                <c:v>4.3093215242032503</c:v>
              </c:pt>
              <c:pt idx="252">
                <c:v>4.2801323269925415</c:v>
              </c:pt>
              <c:pt idx="253">
                <c:v>4.2282925347318399</c:v>
              </c:pt>
              <c:pt idx="254">
                <c:v>4.1620032106959153</c:v>
              </c:pt>
              <c:pt idx="255">
                <c:v>4.1180610888394167</c:v>
              </c:pt>
              <c:pt idx="256">
                <c:v>4.0453293727363713</c:v>
              </c:pt>
              <c:pt idx="257">
                <c:v>4.0055133485154846</c:v>
              </c:pt>
              <c:pt idx="258">
                <c:v>4.1447207695471677</c:v>
              </c:pt>
              <c:pt idx="259">
                <c:v>4.1269730817138282</c:v>
              </c:pt>
              <c:pt idx="260">
                <c:v>4.1658897293851966</c:v>
              </c:pt>
              <c:pt idx="261">
                <c:v>4.1190371748124726</c:v>
              </c:pt>
              <c:pt idx="262">
                <c:v>4.1637151401467722</c:v>
              </c:pt>
              <c:pt idx="263">
                <c:v>4.257030144499196</c:v>
              </c:pt>
              <c:pt idx="264">
                <c:v>4.3141492122707961</c:v>
              </c:pt>
              <c:pt idx="265">
                <c:v>4.3295484280286765</c:v>
              </c:pt>
              <c:pt idx="266">
                <c:v>4.2938782478971769</c:v>
              </c:pt>
              <c:pt idx="267">
                <c:v>4.2175941107156669</c:v>
              </c:pt>
              <c:pt idx="268">
                <c:v>4.2046926193909657</c:v>
              </c:pt>
              <c:pt idx="269">
                <c:v>4.1108738641733114</c:v>
              </c:pt>
              <c:pt idx="270">
                <c:v>4.1820501426412067</c:v>
              </c:pt>
              <c:pt idx="271">
                <c:v>4.2696974496999616</c:v>
              </c:pt>
              <c:pt idx="272">
                <c:v>4.2835865618606288</c:v>
              </c:pt>
              <c:pt idx="273">
                <c:v>4.3274384443894789</c:v>
              </c:pt>
              <c:pt idx="274">
                <c:v>4.3425058765115985</c:v>
              </c:pt>
              <c:pt idx="275">
                <c:v>4.3241326562549789</c:v>
              </c:pt>
              <c:pt idx="276">
                <c:v>4.3181545580794714</c:v>
              </c:pt>
              <c:pt idx="277">
                <c:v>4.3087836729061637</c:v>
              </c:pt>
              <c:pt idx="278">
                <c:v>4.2972854062187906</c:v>
              </c:pt>
              <c:pt idx="279">
                <c:v>4.2571717775282556</c:v>
              </c:pt>
              <c:pt idx="280">
                <c:v>4.2842759793301965</c:v>
              </c:pt>
              <c:pt idx="281">
                <c:v>4.2705362586405187</c:v>
              </c:pt>
              <c:pt idx="282">
                <c:v>4.257030144499196</c:v>
              </c:pt>
              <c:pt idx="283">
                <c:v>4.2580211547027629</c:v>
              </c:pt>
              <c:pt idx="284">
                <c:v>4.2635245905928807</c:v>
              </c:pt>
              <c:pt idx="285">
                <c:v>4.3243975218372448</c:v>
              </c:pt>
              <c:pt idx="286">
                <c:v>4.2549032383446894</c:v>
              </c:pt>
              <c:pt idx="287">
                <c:v>4.2808241291647189</c:v>
              </c:pt>
              <c:pt idx="288">
                <c:v>4.3067641501733345</c:v>
              </c:pt>
              <c:pt idx="289">
                <c:v>4.3098590863718194</c:v>
              </c:pt>
              <c:pt idx="290">
                <c:v>4.2464932393786858</c:v>
              </c:pt>
              <c:pt idx="291">
                <c:v>4.3150852289200001</c:v>
              </c:pt>
              <c:pt idx="292">
                <c:v>4.3035244065189238</c:v>
              </c:pt>
              <c:pt idx="293">
                <c:v>4.3054155323020415</c:v>
              </c:pt>
              <c:pt idx="294">
                <c:v>4.3241326562549789</c:v>
              </c:pt>
              <c:pt idx="295">
                <c:v>4.3170880335149704</c:v>
              </c:pt>
              <c:pt idx="296">
                <c:v>4.3013587316064266</c:v>
              </c:pt>
              <c:pt idx="297">
                <c:v>4.45166929500233</c:v>
              </c:pt>
              <c:pt idx="298">
                <c:v>4.4832285151828488</c:v>
              </c:pt>
              <c:pt idx="299">
                <c:v>4.5047972118413044</c:v>
              </c:pt>
              <c:pt idx="300">
                <c:v>4.5056812874873486</c:v>
              </c:pt>
              <c:pt idx="301">
                <c:v>4.5442517710186747</c:v>
              </c:pt>
              <c:pt idx="302">
                <c:v>4.536891345234797</c:v>
              </c:pt>
              <c:pt idx="303">
                <c:v>4.6756286496366526</c:v>
              </c:pt>
              <c:pt idx="304">
                <c:v>4.6496654258746428</c:v>
              </c:pt>
              <c:pt idx="305">
                <c:v>4.6352143073364678</c:v>
              </c:pt>
              <c:pt idx="306">
                <c:v>4.5864969207224702</c:v>
              </c:pt>
              <c:pt idx="307">
                <c:v>4.5931988142068718</c:v>
              </c:pt>
              <c:pt idx="308">
                <c:v>4.6184812000477633</c:v>
              </c:pt>
              <c:pt idx="309">
                <c:v>4.6176914665417632</c:v>
              </c:pt>
              <c:pt idx="310">
                <c:v>4.5731633898530051</c:v>
              </c:pt>
              <c:pt idx="311">
                <c:v>4.46900676117522</c:v>
              </c:pt>
              <c:pt idx="312">
                <c:v>4.516338972281476</c:v>
              </c:pt>
              <c:pt idx="313">
                <c:v>4.5695430083449402</c:v>
              </c:pt>
              <c:pt idx="314">
                <c:v>4.5767707114663931</c:v>
              </c:pt>
              <c:pt idx="315">
                <c:v>4.5522966963810232</c:v>
              </c:pt>
              <c:pt idx="316">
                <c:v>4.6283983121072989</c:v>
              </c:pt>
              <c:pt idx="317">
                <c:v>4.6657006857281234</c:v>
              </c:pt>
              <c:pt idx="318">
                <c:v>4.6912561349012201</c:v>
              </c:pt>
              <c:pt idx="319">
                <c:v>4.693730362967572</c:v>
              </c:pt>
              <c:pt idx="320">
                <c:v>4.7220639374595912</c:v>
              </c:pt>
              <c:pt idx="321">
                <c:v>4.6922648928390247</c:v>
              </c:pt>
              <c:pt idx="322">
                <c:v>4.6869344877907313</c:v>
              </c:pt>
              <c:pt idx="323">
                <c:v>4.7266796033852883</c:v>
              </c:pt>
              <c:pt idx="324">
                <c:v>4.78164132910387</c:v>
              </c:pt>
              <c:pt idx="325">
                <c:v>4.7978545298175925</c:v>
              </c:pt>
              <c:pt idx="326">
                <c:v>4.8166459324346187</c:v>
              </c:pt>
              <c:pt idx="327">
                <c:v>4.7928109042596461</c:v>
              </c:pt>
              <c:pt idx="328">
                <c:v>4.7963688907196484</c:v>
              </c:pt>
              <c:pt idx="329">
                <c:v>4.8032010364872262</c:v>
              </c:pt>
              <c:pt idx="330">
                <c:v>4.8918517581062888</c:v>
              </c:pt>
              <c:pt idx="331">
                <c:v>4.8796910281620489</c:v>
              </c:pt>
              <c:pt idx="332">
                <c:v>4.8941014778403042</c:v>
              </c:pt>
              <c:pt idx="333">
                <c:v>4.8574841146020811</c:v>
              </c:pt>
              <c:pt idx="334">
                <c:v>4.8933521334815238</c:v>
              </c:pt>
              <c:pt idx="335">
                <c:v>4.8967197699663618</c:v>
              </c:pt>
              <c:pt idx="336">
                <c:v>4.9008948300830566</c:v>
              </c:pt>
              <c:pt idx="337">
                <c:v>4.9281228725217918</c:v>
              </c:pt>
              <c:pt idx="338">
                <c:v>4.9258033585795582</c:v>
              </c:pt>
              <c:pt idx="339">
                <c:v>4.9355524879718997</c:v>
              </c:pt>
              <c:pt idx="340">
                <c:v>4.9322412266682436</c:v>
              </c:pt>
              <c:pt idx="341">
                <c:v>4.9377061140734977</c:v>
              </c:pt>
              <c:pt idx="342">
                <c:v>4.9111832151245958</c:v>
              </c:pt>
              <c:pt idx="343">
                <c:v>4.9784563957320209</c:v>
              </c:pt>
              <c:pt idx="344">
                <c:v>4.9896159268721805</c:v>
              </c:pt>
              <c:pt idx="345">
                <c:v>5.0212454732082712</c:v>
              </c:pt>
              <c:pt idx="346">
                <c:v>4.990432586778736</c:v>
              </c:pt>
              <c:pt idx="347">
                <c:v>5.0205856249494234</c:v>
              </c:pt>
              <c:pt idx="348">
                <c:v>4.9790758251884899</c:v>
              </c:pt>
              <c:pt idx="349">
                <c:v>5.0021998152751541</c:v>
              </c:pt>
              <c:pt idx="350">
                <c:v>4.9885941632193758</c:v>
              </c:pt>
              <c:pt idx="351">
                <c:v>5.0000460925419876</c:v>
              </c:pt>
              <c:pt idx="352">
                <c:v>5.0052876877696608</c:v>
              </c:pt>
              <c:pt idx="353">
                <c:v>4.9610948485361197</c:v>
              </c:pt>
              <c:pt idx="354">
                <c:v>5.020651629371744</c:v>
              </c:pt>
              <c:pt idx="355">
                <c:v>5.0109685718863766</c:v>
              </c:pt>
              <c:pt idx="356">
                <c:v>5.0774212877743059</c:v>
              </c:pt>
              <c:pt idx="357">
                <c:v>5.0714167663561147</c:v>
              </c:pt>
              <c:pt idx="358">
                <c:v>5.1337964343795885</c:v>
              </c:pt>
              <c:pt idx="359">
                <c:v>5.1584804213602373</c:v>
              </c:pt>
              <c:pt idx="360">
                <c:v>5.1425403649761945</c:v>
              </c:pt>
              <c:pt idx="361">
                <c:v>5.1547356380700124</c:v>
              </c:pt>
              <c:pt idx="362">
                <c:v>5.1398490457762414</c:v>
              </c:pt>
              <c:pt idx="363">
                <c:v>5.1053392295655531</c:v>
              </c:pt>
              <c:pt idx="364">
                <c:v>5.120923647990379</c:v>
              </c:pt>
              <c:pt idx="365">
                <c:v>5.186938778564647</c:v>
              </c:pt>
              <c:pt idx="366">
                <c:v>5.1579052128312917</c:v>
              </c:pt>
              <c:pt idx="367">
                <c:v>5.1089711948171175</c:v>
              </c:pt>
              <c:pt idx="368">
                <c:v>5.1089107700308523</c:v>
              </c:pt>
              <c:pt idx="369">
                <c:v>5.1090316159524489</c:v>
              </c:pt>
              <c:pt idx="370">
                <c:v>5.10230248262208</c:v>
              </c:pt>
              <c:pt idx="371">
                <c:v>5.0594254582656877</c:v>
              </c:pt>
              <c:pt idx="372">
                <c:v>5.082335608261447</c:v>
              </c:pt>
              <c:pt idx="373">
                <c:v>5.1030321433622232</c:v>
              </c:pt>
              <c:pt idx="374">
                <c:v>5.0739230333321741</c:v>
              </c:pt>
              <c:pt idx="375">
                <c:v>5.084443221240976</c:v>
              </c:pt>
              <c:pt idx="376">
                <c:v>5.0055557483529576</c:v>
              </c:pt>
              <c:pt idx="377">
                <c:v>5.0726080264110953</c:v>
              </c:pt>
              <c:pt idx="378">
                <c:v>5.1071568610868781</c:v>
              </c:pt>
              <c:pt idx="379">
                <c:v>5.1107822427011946</c:v>
              </c:pt>
              <c:pt idx="380">
                <c:v>5.1221766688291632</c:v>
              </c:pt>
              <c:pt idx="381">
                <c:v>5.1291291881440451</c:v>
              </c:pt>
              <c:pt idx="382">
                <c:v>5.0795392727434665</c:v>
              </c:pt>
              <c:pt idx="383">
                <c:v>5.0571371277476755</c:v>
              </c:pt>
              <c:pt idx="384">
                <c:v>5.011501585424214</c:v>
              </c:pt>
              <c:pt idx="385">
                <c:v>4.953218023226305</c:v>
              </c:pt>
              <c:pt idx="386">
                <c:v>4.9705075030054759</c:v>
              </c:pt>
              <c:pt idx="387">
                <c:v>4.9807944520852345</c:v>
              </c:pt>
              <c:pt idx="388">
                <c:v>5.0249325987970801</c:v>
              </c:pt>
              <c:pt idx="389">
                <c:v>5.0838857558358486</c:v>
              </c:pt>
              <c:pt idx="390">
                <c:v>5.0882134287416303</c:v>
              </c:pt>
              <c:pt idx="391">
                <c:v>5.1083667825895906</c:v>
              </c:pt>
              <c:pt idx="392">
                <c:v>5.1342089391734396</c:v>
              </c:pt>
              <c:pt idx="393">
                <c:v>5.1477851322434898</c:v>
              </c:pt>
              <c:pt idx="394">
                <c:v>5.1328529268205045</c:v>
              </c:pt>
              <c:pt idx="395">
                <c:v>5.19578617790037</c:v>
              </c:pt>
              <c:pt idx="396">
                <c:v>5.2130862221853764</c:v>
              </c:pt>
              <c:pt idx="397">
                <c:v>5.2251551009190527</c:v>
              </c:pt>
              <c:pt idx="398">
                <c:v>5.240423388129134</c:v>
              </c:pt>
              <c:pt idx="399">
                <c:v>5.2340454765278963</c:v>
              </c:pt>
              <c:pt idx="400">
                <c:v>5.2592126466672759</c:v>
              </c:pt>
              <c:pt idx="401">
                <c:v>5.2686825614183457</c:v>
              </c:pt>
              <c:pt idx="402">
                <c:v>5.2805606449587774</c:v>
              </c:pt>
              <c:pt idx="403">
                <c:v>5.2625347364082646</c:v>
              </c:pt>
              <c:pt idx="404">
                <c:v>5.2783697287383404</c:v>
              </c:pt>
              <c:pt idx="405">
                <c:v>5.2668266994566659</c:v>
              </c:pt>
              <c:pt idx="406">
                <c:v>5.3831179682405015</c:v>
              </c:pt>
              <c:pt idx="407">
                <c:v>5.41898512627301</c:v>
              </c:pt>
              <c:pt idx="408">
                <c:v>5.4293456289544411</c:v>
              </c:pt>
              <c:pt idx="409">
                <c:v>5.4004225894851903</c:v>
              </c:pt>
              <c:pt idx="410">
                <c:v>5.3976648400487353</c:v>
              </c:pt>
              <c:pt idx="411">
                <c:v>5.4228773864834441</c:v>
              </c:pt>
              <c:pt idx="412">
                <c:v>5.4001516724293044</c:v>
              </c:pt>
              <c:pt idx="413">
                <c:v>5.4169888962655355</c:v>
              </c:pt>
              <c:pt idx="414">
                <c:v>5.4747885096638154</c:v>
              </c:pt>
              <c:pt idx="415">
                <c:v>5.4712197014254995</c:v>
              </c:pt>
              <c:pt idx="416">
                <c:v>5.4907955035513609</c:v>
              </c:pt>
              <c:pt idx="417">
                <c:v>5.5093883366279774</c:v>
              </c:pt>
              <c:pt idx="418">
                <c:v>5.5503204465427993</c:v>
              </c:pt>
              <c:pt idx="419">
                <c:v>5.5219008210906315</c:v>
              </c:pt>
              <c:pt idx="420">
                <c:v>5.5872112045153406</c:v>
              </c:pt>
              <c:pt idx="421">
                <c:v>5.6257848965011394</c:v>
              </c:pt>
              <c:pt idx="422">
                <c:v>5.6094717951849598</c:v>
              </c:pt>
              <c:pt idx="423">
                <c:v>5.6153154933338705</c:v>
              </c:pt>
              <c:pt idx="424">
                <c:v>5.5457632103852115</c:v>
              </c:pt>
              <c:pt idx="425">
                <c:v>5.5683445037610966</c:v>
              </c:pt>
              <c:pt idx="426">
                <c:v>5.5356399190355159</c:v>
              </c:pt>
              <c:pt idx="427">
                <c:v>5.5481417964435771</c:v>
              </c:pt>
              <c:pt idx="428">
                <c:v>5.3215454926672434</c:v>
              </c:pt>
              <c:pt idx="429">
                <c:v>5.372311046456363</c:v>
              </c:pt>
              <c:pt idx="430">
                <c:v>5.4155224574487413</c:v>
              </c:pt>
              <c:pt idx="431">
                <c:v>5.4317550047777532</c:v>
              </c:pt>
              <c:pt idx="432">
                <c:v>5.4626446599697127</c:v>
              </c:pt>
              <c:pt idx="433">
                <c:v>5.4035778772055298</c:v>
              </c:pt>
              <c:pt idx="434">
                <c:v>5.393627546352362</c:v>
              </c:pt>
              <c:pt idx="435">
                <c:v>5.393627546352362</c:v>
              </c:pt>
              <c:pt idx="436">
                <c:v>5.3594124659078473</c:v>
              </c:pt>
              <c:pt idx="437">
                <c:v>5.3440552582218901</c:v>
              </c:pt>
              <c:pt idx="438">
                <c:v>5.3679833447811394</c:v>
              </c:pt>
              <c:pt idx="439">
                <c:v>5.3844950627890888</c:v>
              </c:pt>
              <c:pt idx="440">
                <c:v>5.4236716677007379</c:v>
              </c:pt>
              <c:pt idx="441">
                <c:v>5.4374269222522367</c:v>
              </c:pt>
              <c:pt idx="442">
                <c:v>5.3197852731632773</c:v>
              </c:pt>
              <c:pt idx="443">
                <c:v>5.3418556685625198</c:v>
              </c:pt>
              <c:pt idx="444">
                <c:v>5.3093067613476386</c:v>
              </c:pt>
              <c:pt idx="445">
                <c:v>5.2265528003187258</c:v>
              </c:pt>
              <c:pt idx="446">
                <c:v>5.2446528419623437</c:v>
              </c:pt>
              <c:pt idx="447">
                <c:v>5.1951211737195866</c:v>
              </c:pt>
              <c:pt idx="448">
                <c:v>5.2040066870767951</c:v>
              </c:pt>
              <c:pt idx="449">
                <c:v>5.1642143820245563</c:v>
              </c:pt>
              <c:pt idx="450">
                <c:v>5.2402114451410045</c:v>
              </c:pt>
              <c:pt idx="451">
                <c:v>5.2649673868664824</c:v>
              </c:pt>
              <c:pt idx="452">
                <c:v>5.314781092578702</c:v>
              </c:pt>
              <c:pt idx="453">
                <c:v>5.232177564043492</c:v>
              </c:pt>
              <c:pt idx="454">
                <c:v>5.2567138166929617</c:v>
              </c:pt>
              <c:pt idx="455">
                <c:v>5.2138482099215864</c:v>
              </c:pt>
              <c:pt idx="456">
                <c:v>5.1984970312658261</c:v>
              </c:pt>
              <c:pt idx="457">
                <c:v>5.2606154993640253</c:v>
              </c:pt>
              <c:pt idx="458">
                <c:v>5.2768383348709129</c:v>
              </c:pt>
              <c:pt idx="459">
                <c:v>5.2946105046167098</c:v>
              </c:pt>
              <c:pt idx="460">
                <c:v>5.2847254130285695</c:v>
              </c:pt>
              <c:pt idx="461">
                <c:v>5.2678581590633282</c:v>
              </c:pt>
              <c:pt idx="462">
                <c:v>5.273050839300149</c:v>
              </c:pt>
              <c:pt idx="463">
                <c:v>5.2199773750967848</c:v>
              </c:pt>
              <c:pt idx="464">
                <c:v>5.2299849911712117</c:v>
              </c:pt>
              <c:pt idx="465">
                <c:v>5.2275729620222791</c:v>
              </c:pt>
              <c:pt idx="466">
                <c:v>5.2522210706550636</c:v>
              </c:pt>
              <c:pt idx="467">
                <c:v>5.2821879846181528</c:v>
              </c:pt>
              <c:pt idx="468">
                <c:v>5.3396512300410137</c:v>
              </c:pt>
              <c:pt idx="469">
                <c:v>5.3565862746720123</c:v>
              </c:pt>
              <c:pt idx="470">
                <c:v>5.3766200998052103</c:v>
              </c:pt>
              <c:pt idx="471">
                <c:v>5.3491530562505325</c:v>
              </c:pt>
              <c:pt idx="472">
                <c:v>5.3375380797013179</c:v>
              </c:pt>
              <c:pt idx="473">
                <c:v>5.3242287483325379</c:v>
              </c:pt>
              <c:pt idx="474">
                <c:v>5.3304940982432578</c:v>
              </c:pt>
              <c:pt idx="475">
                <c:v>5.3178748657635673</c:v>
              </c:pt>
              <c:pt idx="476">
                <c:v>5.3159116749489881</c:v>
              </c:pt>
              <c:pt idx="477">
                <c:v>5.336094730882067</c:v>
              </c:pt>
              <c:pt idx="478">
                <c:v>5.3679367084280933</c:v>
              </c:pt>
              <c:pt idx="479">
                <c:v>5.4271502383910049</c:v>
              </c:pt>
              <c:pt idx="480">
                <c:v>5.4785534168509695</c:v>
              </c:pt>
              <c:pt idx="481">
                <c:v>5.4493202400845639</c:v>
              </c:pt>
              <c:pt idx="482">
                <c:v>5.4079786207575555</c:v>
              </c:pt>
              <c:pt idx="483">
                <c:v>5.4489762428331501</c:v>
              </c:pt>
              <c:pt idx="484">
                <c:v>5.4249500174814029</c:v>
              </c:pt>
              <c:pt idx="485">
                <c:v>5.4246856653628432</c:v>
              </c:pt>
              <c:pt idx="486">
                <c:v>5.4572423455355956</c:v>
              </c:pt>
              <c:pt idx="487">
                <c:v>5.4520679663539555</c:v>
              </c:pt>
              <c:pt idx="488">
                <c:v>5.5145571415454517</c:v>
              </c:pt>
              <c:pt idx="489">
                <c:v>5.4756263815184472</c:v>
              </c:pt>
              <c:pt idx="490">
                <c:v>5.4723547037542941</c:v>
              </c:pt>
              <c:pt idx="491">
                <c:v>5.4745789319621156</c:v>
              </c:pt>
              <c:pt idx="492">
                <c:v>5.4923616100369719</c:v>
              </c:pt>
              <c:pt idx="493">
                <c:v>5.4681445257603025</c:v>
              </c:pt>
              <c:pt idx="494">
                <c:v>5.4503944694283861</c:v>
              </c:pt>
              <c:pt idx="495">
                <c:v>5.4404677586527148</c:v>
              </c:pt>
              <c:pt idx="496">
                <c:v>5.3973026032324585</c:v>
              </c:pt>
              <c:pt idx="497">
                <c:v>5.3966683728949896</c:v>
              </c:pt>
              <c:pt idx="498">
                <c:v>5.3708705592297452</c:v>
              </c:pt>
              <c:pt idx="499">
                <c:v>5.3913522325152261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627-479D-82A4-4304B226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4168"/>
        <c:axId val="65184496"/>
      </c:scatterChart>
      <c:valAx>
        <c:axId val="6518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84496"/>
        <c:crosses val="autoZero"/>
        <c:crossBetween val="midCat"/>
      </c:valAx>
      <c:valAx>
        <c:axId val="651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8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  <a:r>
              <a:rPr lang="ru-RU" baseline="0"/>
              <a:t> логцены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0"/>
              <c:pt idx="0">
                <c:v>40189</c:v>
              </c:pt>
              <c:pt idx="1">
                <c:v>40196</c:v>
              </c:pt>
              <c:pt idx="2">
                <c:v>40203</c:v>
              </c:pt>
              <c:pt idx="3">
                <c:v>40210</c:v>
              </c:pt>
              <c:pt idx="4">
                <c:v>40217</c:v>
              </c:pt>
              <c:pt idx="5">
                <c:v>40224</c:v>
              </c:pt>
              <c:pt idx="6">
                <c:v>40231</c:v>
              </c:pt>
              <c:pt idx="7">
                <c:v>40238</c:v>
              </c:pt>
              <c:pt idx="8">
                <c:v>40245</c:v>
              </c:pt>
              <c:pt idx="9">
                <c:v>40252</c:v>
              </c:pt>
              <c:pt idx="10">
                <c:v>40259</c:v>
              </c:pt>
              <c:pt idx="11">
                <c:v>40266</c:v>
              </c:pt>
              <c:pt idx="12">
                <c:v>40273</c:v>
              </c:pt>
              <c:pt idx="13">
                <c:v>40280</c:v>
              </c:pt>
              <c:pt idx="14">
                <c:v>40287</c:v>
              </c:pt>
              <c:pt idx="15">
                <c:v>40294</c:v>
              </c:pt>
              <c:pt idx="16">
                <c:v>40301</c:v>
              </c:pt>
              <c:pt idx="17">
                <c:v>40308</c:v>
              </c:pt>
              <c:pt idx="18">
                <c:v>40315</c:v>
              </c:pt>
              <c:pt idx="19">
                <c:v>40322</c:v>
              </c:pt>
              <c:pt idx="20">
                <c:v>40329</c:v>
              </c:pt>
              <c:pt idx="21">
                <c:v>40336</c:v>
              </c:pt>
              <c:pt idx="22">
                <c:v>40343</c:v>
              </c:pt>
              <c:pt idx="23">
                <c:v>40350</c:v>
              </c:pt>
              <c:pt idx="24">
                <c:v>40357</c:v>
              </c:pt>
              <c:pt idx="25">
                <c:v>40364</c:v>
              </c:pt>
              <c:pt idx="26">
                <c:v>40371</c:v>
              </c:pt>
              <c:pt idx="27">
                <c:v>40378</c:v>
              </c:pt>
              <c:pt idx="28">
                <c:v>40385</c:v>
              </c:pt>
              <c:pt idx="29">
                <c:v>40392</c:v>
              </c:pt>
              <c:pt idx="30">
                <c:v>40399</c:v>
              </c:pt>
              <c:pt idx="31">
                <c:v>40406</c:v>
              </c:pt>
              <c:pt idx="32">
                <c:v>40413</c:v>
              </c:pt>
              <c:pt idx="33">
                <c:v>40420</c:v>
              </c:pt>
              <c:pt idx="34">
                <c:v>40427</c:v>
              </c:pt>
              <c:pt idx="35">
                <c:v>40434</c:v>
              </c:pt>
              <c:pt idx="36">
                <c:v>40441</c:v>
              </c:pt>
              <c:pt idx="37">
                <c:v>40448</c:v>
              </c:pt>
              <c:pt idx="38">
                <c:v>40455</c:v>
              </c:pt>
              <c:pt idx="39">
                <c:v>40462</c:v>
              </c:pt>
              <c:pt idx="40">
                <c:v>40469</c:v>
              </c:pt>
              <c:pt idx="41">
                <c:v>40476</c:v>
              </c:pt>
              <c:pt idx="42">
                <c:v>40483</c:v>
              </c:pt>
              <c:pt idx="43">
                <c:v>40490</c:v>
              </c:pt>
              <c:pt idx="44">
                <c:v>40497</c:v>
              </c:pt>
              <c:pt idx="45">
                <c:v>40504</c:v>
              </c:pt>
              <c:pt idx="46">
                <c:v>40511</c:v>
              </c:pt>
              <c:pt idx="47">
                <c:v>40518</c:v>
              </c:pt>
              <c:pt idx="48">
                <c:v>40525</c:v>
              </c:pt>
              <c:pt idx="49">
                <c:v>40532</c:v>
              </c:pt>
              <c:pt idx="50">
                <c:v>40539</c:v>
              </c:pt>
              <c:pt idx="51">
                <c:v>40553</c:v>
              </c:pt>
              <c:pt idx="52">
                <c:v>40560</c:v>
              </c:pt>
              <c:pt idx="53">
                <c:v>40567</c:v>
              </c:pt>
              <c:pt idx="54">
                <c:v>40574</c:v>
              </c:pt>
              <c:pt idx="55">
                <c:v>40581</c:v>
              </c:pt>
              <c:pt idx="56">
                <c:v>40588</c:v>
              </c:pt>
              <c:pt idx="57">
                <c:v>40595</c:v>
              </c:pt>
              <c:pt idx="58">
                <c:v>40602</c:v>
              </c:pt>
              <c:pt idx="59">
                <c:v>40609</c:v>
              </c:pt>
              <c:pt idx="60">
                <c:v>40616</c:v>
              </c:pt>
              <c:pt idx="61">
                <c:v>40623</c:v>
              </c:pt>
              <c:pt idx="62">
                <c:v>40630</c:v>
              </c:pt>
              <c:pt idx="63">
                <c:v>40637</c:v>
              </c:pt>
              <c:pt idx="64">
                <c:v>40644</c:v>
              </c:pt>
              <c:pt idx="65">
                <c:v>40651</c:v>
              </c:pt>
              <c:pt idx="66">
                <c:v>40658</c:v>
              </c:pt>
              <c:pt idx="67">
                <c:v>40665</c:v>
              </c:pt>
              <c:pt idx="68">
                <c:v>40672</c:v>
              </c:pt>
              <c:pt idx="69">
                <c:v>40679</c:v>
              </c:pt>
              <c:pt idx="70">
                <c:v>40686</c:v>
              </c:pt>
              <c:pt idx="71">
                <c:v>40693</c:v>
              </c:pt>
              <c:pt idx="72">
                <c:v>40700</c:v>
              </c:pt>
              <c:pt idx="73">
                <c:v>40707</c:v>
              </c:pt>
              <c:pt idx="74">
                <c:v>40714</c:v>
              </c:pt>
              <c:pt idx="75">
                <c:v>40721</c:v>
              </c:pt>
              <c:pt idx="76">
                <c:v>40728</c:v>
              </c:pt>
              <c:pt idx="77">
                <c:v>40735</c:v>
              </c:pt>
              <c:pt idx="78">
                <c:v>40742</c:v>
              </c:pt>
              <c:pt idx="79">
                <c:v>40749</c:v>
              </c:pt>
              <c:pt idx="80">
                <c:v>40756</c:v>
              </c:pt>
              <c:pt idx="81">
                <c:v>40763</c:v>
              </c:pt>
              <c:pt idx="82">
                <c:v>40770</c:v>
              </c:pt>
              <c:pt idx="83">
                <c:v>40777</c:v>
              </c:pt>
              <c:pt idx="84">
                <c:v>40784</c:v>
              </c:pt>
              <c:pt idx="85">
                <c:v>40791</c:v>
              </c:pt>
              <c:pt idx="86">
                <c:v>40798</c:v>
              </c:pt>
              <c:pt idx="87">
                <c:v>40805</c:v>
              </c:pt>
              <c:pt idx="88">
                <c:v>40812</c:v>
              </c:pt>
              <c:pt idx="89">
                <c:v>40819</c:v>
              </c:pt>
              <c:pt idx="90">
                <c:v>40826</c:v>
              </c:pt>
              <c:pt idx="91">
                <c:v>40833</c:v>
              </c:pt>
              <c:pt idx="92">
                <c:v>40840</c:v>
              </c:pt>
              <c:pt idx="93">
                <c:v>40847</c:v>
              </c:pt>
              <c:pt idx="94">
                <c:v>40854</c:v>
              </c:pt>
              <c:pt idx="95">
                <c:v>40861</c:v>
              </c:pt>
              <c:pt idx="96">
                <c:v>40868</c:v>
              </c:pt>
              <c:pt idx="97">
                <c:v>40875</c:v>
              </c:pt>
              <c:pt idx="98">
                <c:v>40882</c:v>
              </c:pt>
              <c:pt idx="99">
                <c:v>40889</c:v>
              </c:pt>
              <c:pt idx="100">
                <c:v>40896</c:v>
              </c:pt>
              <c:pt idx="101">
                <c:v>40903</c:v>
              </c:pt>
              <c:pt idx="102">
                <c:v>40910</c:v>
              </c:pt>
              <c:pt idx="103">
                <c:v>40917</c:v>
              </c:pt>
              <c:pt idx="104">
                <c:v>40924</c:v>
              </c:pt>
              <c:pt idx="105">
                <c:v>40931</c:v>
              </c:pt>
              <c:pt idx="106">
                <c:v>40938</c:v>
              </c:pt>
              <c:pt idx="107">
                <c:v>40945</c:v>
              </c:pt>
              <c:pt idx="108">
                <c:v>40952</c:v>
              </c:pt>
              <c:pt idx="109">
                <c:v>40959</c:v>
              </c:pt>
              <c:pt idx="110">
                <c:v>40966</c:v>
              </c:pt>
              <c:pt idx="111">
                <c:v>40973</c:v>
              </c:pt>
              <c:pt idx="112">
                <c:v>40980</c:v>
              </c:pt>
              <c:pt idx="113">
                <c:v>40987</c:v>
              </c:pt>
              <c:pt idx="114">
                <c:v>40994</c:v>
              </c:pt>
              <c:pt idx="115">
                <c:v>41001</c:v>
              </c:pt>
              <c:pt idx="116">
                <c:v>41008</c:v>
              </c:pt>
              <c:pt idx="117">
                <c:v>41015</c:v>
              </c:pt>
              <c:pt idx="118">
                <c:v>41022</c:v>
              </c:pt>
              <c:pt idx="119">
                <c:v>41029</c:v>
              </c:pt>
              <c:pt idx="120">
                <c:v>41036</c:v>
              </c:pt>
              <c:pt idx="121">
                <c:v>41043</c:v>
              </c:pt>
              <c:pt idx="122">
                <c:v>41050</c:v>
              </c:pt>
              <c:pt idx="123">
                <c:v>41057</c:v>
              </c:pt>
              <c:pt idx="124">
                <c:v>41064</c:v>
              </c:pt>
              <c:pt idx="125">
                <c:v>41071</c:v>
              </c:pt>
              <c:pt idx="126">
                <c:v>41078</c:v>
              </c:pt>
              <c:pt idx="127">
                <c:v>41085</c:v>
              </c:pt>
              <c:pt idx="128">
                <c:v>41092</c:v>
              </c:pt>
              <c:pt idx="129">
                <c:v>41099</c:v>
              </c:pt>
              <c:pt idx="130">
                <c:v>41106</c:v>
              </c:pt>
              <c:pt idx="131">
                <c:v>41113</c:v>
              </c:pt>
              <c:pt idx="132">
                <c:v>41120</c:v>
              </c:pt>
              <c:pt idx="133">
                <c:v>41127</c:v>
              </c:pt>
              <c:pt idx="134">
                <c:v>41134</c:v>
              </c:pt>
              <c:pt idx="135">
                <c:v>41141</c:v>
              </c:pt>
              <c:pt idx="136">
                <c:v>41148</c:v>
              </c:pt>
              <c:pt idx="137">
                <c:v>41155</c:v>
              </c:pt>
              <c:pt idx="138">
                <c:v>41162</c:v>
              </c:pt>
              <c:pt idx="139">
                <c:v>41169</c:v>
              </c:pt>
              <c:pt idx="140">
                <c:v>41176</c:v>
              </c:pt>
              <c:pt idx="141">
                <c:v>41183</c:v>
              </c:pt>
              <c:pt idx="142">
                <c:v>41190</c:v>
              </c:pt>
              <c:pt idx="143">
                <c:v>41197</c:v>
              </c:pt>
              <c:pt idx="144">
                <c:v>41204</c:v>
              </c:pt>
              <c:pt idx="145">
                <c:v>41211</c:v>
              </c:pt>
              <c:pt idx="146">
                <c:v>41218</c:v>
              </c:pt>
              <c:pt idx="147">
                <c:v>41225</c:v>
              </c:pt>
              <c:pt idx="148">
                <c:v>41232</c:v>
              </c:pt>
              <c:pt idx="149">
                <c:v>41239</c:v>
              </c:pt>
              <c:pt idx="150">
                <c:v>41246</c:v>
              </c:pt>
              <c:pt idx="151">
                <c:v>41253</c:v>
              </c:pt>
              <c:pt idx="152">
                <c:v>41260</c:v>
              </c:pt>
              <c:pt idx="153">
                <c:v>41267</c:v>
              </c:pt>
              <c:pt idx="154">
                <c:v>41281</c:v>
              </c:pt>
              <c:pt idx="155">
                <c:v>41288</c:v>
              </c:pt>
              <c:pt idx="156">
                <c:v>41295</c:v>
              </c:pt>
              <c:pt idx="157">
                <c:v>41302</c:v>
              </c:pt>
              <c:pt idx="158">
                <c:v>41309</c:v>
              </c:pt>
              <c:pt idx="159">
                <c:v>41316</c:v>
              </c:pt>
              <c:pt idx="160">
                <c:v>41323</c:v>
              </c:pt>
              <c:pt idx="161">
                <c:v>41330</c:v>
              </c:pt>
              <c:pt idx="162">
                <c:v>41337</c:v>
              </c:pt>
              <c:pt idx="163">
                <c:v>41344</c:v>
              </c:pt>
              <c:pt idx="164">
                <c:v>41351</c:v>
              </c:pt>
              <c:pt idx="165">
                <c:v>41358</c:v>
              </c:pt>
              <c:pt idx="166">
                <c:v>41365</c:v>
              </c:pt>
              <c:pt idx="167">
                <c:v>41372</c:v>
              </c:pt>
              <c:pt idx="168">
                <c:v>41379</c:v>
              </c:pt>
              <c:pt idx="169">
                <c:v>41386</c:v>
              </c:pt>
              <c:pt idx="170">
                <c:v>41393</c:v>
              </c:pt>
              <c:pt idx="171">
                <c:v>41400</c:v>
              </c:pt>
              <c:pt idx="172">
                <c:v>41407</c:v>
              </c:pt>
              <c:pt idx="173">
                <c:v>41414</c:v>
              </c:pt>
              <c:pt idx="174">
                <c:v>41421</c:v>
              </c:pt>
              <c:pt idx="175">
                <c:v>41428</c:v>
              </c:pt>
              <c:pt idx="176">
                <c:v>41435</c:v>
              </c:pt>
              <c:pt idx="177">
                <c:v>41442</c:v>
              </c:pt>
              <c:pt idx="178">
                <c:v>41449</c:v>
              </c:pt>
              <c:pt idx="179">
                <c:v>41456</c:v>
              </c:pt>
              <c:pt idx="180">
                <c:v>41463</c:v>
              </c:pt>
              <c:pt idx="181">
                <c:v>41470</c:v>
              </c:pt>
              <c:pt idx="182">
                <c:v>41477</c:v>
              </c:pt>
              <c:pt idx="183">
                <c:v>41484</c:v>
              </c:pt>
              <c:pt idx="184">
                <c:v>41491</c:v>
              </c:pt>
              <c:pt idx="185">
                <c:v>41498</c:v>
              </c:pt>
              <c:pt idx="186">
                <c:v>41505</c:v>
              </c:pt>
              <c:pt idx="187">
                <c:v>41512</c:v>
              </c:pt>
              <c:pt idx="188">
                <c:v>41519</c:v>
              </c:pt>
              <c:pt idx="189">
                <c:v>41526</c:v>
              </c:pt>
              <c:pt idx="190">
                <c:v>41533</c:v>
              </c:pt>
              <c:pt idx="191">
                <c:v>41540</c:v>
              </c:pt>
              <c:pt idx="192">
                <c:v>41547</c:v>
              </c:pt>
              <c:pt idx="193">
                <c:v>41554</c:v>
              </c:pt>
              <c:pt idx="194">
                <c:v>41561</c:v>
              </c:pt>
              <c:pt idx="195">
                <c:v>41568</c:v>
              </c:pt>
              <c:pt idx="196">
                <c:v>41575</c:v>
              </c:pt>
              <c:pt idx="197">
                <c:v>41582</c:v>
              </c:pt>
              <c:pt idx="198">
                <c:v>41589</c:v>
              </c:pt>
              <c:pt idx="199">
                <c:v>41596</c:v>
              </c:pt>
              <c:pt idx="200">
                <c:v>41603</c:v>
              </c:pt>
              <c:pt idx="201">
                <c:v>41610</c:v>
              </c:pt>
              <c:pt idx="202">
                <c:v>41617</c:v>
              </c:pt>
              <c:pt idx="203">
                <c:v>41624</c:v>
              </c:pt>
              <c:pt idx="204">
                <c:v>41631</c:v>
              </c:pt>
              <c:pt idx="205">
                <c:v>41638</c:v>
              </c:pt>
              <c:pt idx="206">
                <c:v>41645</c:v>
              </c:pt>
              <c:pt idx="207">
                <c:v>41652</c:v>
              </c:pt>
              <c:pt idx="208">
                <c:v>41659</c:v>
              </c:pt>
              <c:pt idx="209">
                <c:v>41666</c:v>
              </c:pt>
              <c:pt idx="210">
                <c:v>41673</c:v>
              </c:pt>
              <c:pt idx="211">
                <c:v>41680</c:v>
              </c:pt>
              <c:pt idx="212">
                <c:v>41687</c:v>
              </c:pt>
              <c:pt idx="213">
                <c:v>41694</c:v>
              </c:pt>
              <c:pt idx="214">
                <c:v>41701</c:v>
              </c:pt>
              <c:pt idx="215">
                <c:v>41708</c:v>
              </c:pt>
              <c:pt idx="216">
                <c:v>41715</c:v>
              </c:pt>
              <c:pt idx="217">
                <c:v>41722</c:v>
              </c:pt>
              <c:pt idx="218">
                <c:v>41729</c:v>
              </c:pt>
              <c:pt idx="219">
                <c:v>41736</c:v>
              </c:pt>
              <c:pt idx="220">
                <c:v>41743</c:v>
              </c:pt>
              <c:pt idx="221">
                <c:v>41750</c:v>
              </c:pt>
              <c:pt idx="222">
                <c:v>41757</c:v>
              </c:pt>
              <c:pt idx="223">
                <c:v>41764</c:v>
              </c:pt>
              <c:pt idx="224">
                <c:v>41771</c:v>
              </c:pt>
              <c:pt idx="225">
                <c:v>41778</c:v>
              </c:pt>
              <c:pt idx="226">
                <c:v>41785</c:v>
              </c:pt>
              <c:pt idx="227">
                <c:v>41792</c:v>
              </c:pt>
              <c:pt idx="228">
                <c:v>41799</c:v>
              </c:pt>
              <c:pt idx="229">
                <c:v>41806</c:v>
              </c:pt>
              <c:pt idx="230">
                <c:v>41813</c:v>
              </c:pt>
              <c:pt idx="231">
                <c:v>41820</c:v>
              </c:pt>
              <c:pt idx="232">
                <c:v>41827</c:v>
              </c:pt>
              <c:pt idx="233">
                <c:v>41834</c:v>
              </c:pt>
              <c:pt idx="234">
                <c:v>41841</c:v>
              </c:pt>
              <c:pt idx="235">
                <c:v>41848</c:v>
              </c:pt>
              <c:pt idx="236">
                <c:v>41855</c:v>
              </c:pt>
              <c:pt idx="237">
                <c:v>41862</c:v>
              </c:pt>
              <c:pt idx="238">
                <c:v>41869</c:v>
              </c:pt>
              <c:pt idx="239">
                <c:v>41876</c:v>
              </c:pt>
              <c:pt idx="240">
                <c:v>41883</c:v>
              </c:pt>
              <c:pt idx="241">
                <c:v>41890</c:v>
              </c:pt>
              <c:pt idx="242">
                <c:v>41897</c:v>
              </c:pt>
              <c:pt idx="243">
                <c:v>41904</c:v>
              </c:pt>
              <c:pt idx="244">
                <c:v>41911</c:v>
              </c:pt>
              <c:pt idx="245">
                <c:v>41918</c:v>
              </c:pt>
              <c:pt idx="246">
                <c:v>41925</c:v>
              </c:pt>
              <c:pt idx="247">
                <c:v>41932</c:v>
              </c:pt>
              <c:pt idx="248">
                <c:v>41939</c:v>
              </c:pt>
              <c:pt idx="249">
                <c:v>41946</c:v>
              </c:pt>
              <c:pt idx="250">
                <c:v>41953</c:v>
              </c:pt>
              <c:pt idx="251">
                <c:v>41960</c:v>
              </c:pt>
              <c:pt idx="252">
                <c:v>41967</c:v>
              </c:pt>
              <c:pt idx="253">
                <c:v>41974</c:v>
              </c:pt>
              <c:pt idx="254">
                <c:v>41981</c:v>
              </c:pt>
              <c:pt idx="255">
                <c:v>41988</c:v>
              </c:pt>
              <c:pt idx="256">
                <c:v>41995</c:v>
              </c:pt>
              <c:pt idx="257">
                <c:v>42002</c:v>
              </c:pt>
              <c:pt idx="258">
                <c:v>42009</c:v>
              </c:pt>
              <c:pt idx="259">
                <c:v>42016</c:v>
              </c:pt>
              <c:pt idx="260">
                <c:v>42023</c:v>
              </c:pt>
              <c:pt idx="261">
                <c:v>42030</c:v>
              </c:pt>
              <c:pt idx="262">
                <c:v>42037</c:v>
              </c:pt>
              <c:pt idx="263">
                <c:v>42044</c:v>
              </c:pt>
              <c:pt idx="264">
                <c:v>42051</c:v>
              </c:pt>
              <c:pt idx="265">
                <c:v>42058</c:v>
              </c:pt>
              <c:pt idx="266">
                <c:v>42065</c:v>
              </c:pt>
              <c:pt idx="267">
                <c:v>42072</c:v>
              </c:pt>
              <c:pt idx="268">
                <c:v>42079</c:v>
              </c:pt>
              <c:pt idx="269">
                <c:v>42086</c:v>
              </c:pt>
              <c:pt idx="270">
                <c:v>42093</c:v>
              </c:pt>
              <c:pt idx="271">
                <c:v>42100</c:v>
              </c:pt>
              <c:pt idx="272">
                <c:v>42107</c:v>
              </c:pt>
              <c:pt idx="273">
                <c:v>42114</c:v>
              </c:pt>
              <c:pt idx="274">
                <c:v>42121</c:v>
              </c:pt>
              <c:pt idx="275">
                <c:v>42128</c:v>
              </c:pt>
              <c:pt idx="276">
                <c:v>42135</c:v>
              </c:pt>
              <c:pt idx="277">
                <c:v>42142</c:v>
              </c:pt>
              <c:pt idx="278">
                <c:v>42149</c:v>
              </c:pt>
              <c:pt idx="279">
                <c:v>42156</c:v>
              </c:pt>
              <c:pt idx="280">
                <c:v>42163</c:v>
              </c:pt>
              <c:pt idx="281">
                <c:v>42170</c:v>
              </c:pt>
              <c:pt idx="282">
                <c:v>42177</c:v>
              </c:pt>
              <c:pt idx="283">
                <c:v>42184</c:v>
              </c:pt>
              <c:pt idx="284">
                <c:v>42191</c:v>
              </c:pt>
              <c:pt idx="285">
                <c:v>42198</c:v>
              </c:pt>
              <c:pt idx="286">
                <c:v>42205</c:v>
              </c:pt>
              <c:pt idx="287">
                <c:v>42212</c:v>
              </c:pt>
              <c:pt idx="288">
                <c:v>42219</c:v>
              </c:pt>
              <c:pt idx="289">
                <c:v>42226</c:v>
              </c:pt>
              <c:pt idx="290">
                <c:v>42233</c:v>
              </c:pt>
              <c:pt idx="291">
                <c:v>42240</c:v>
              </c:pt>
              <c:pt idx="292">
                <c:v>42247</c:v>
              </c:pt>
              <c:pt idx="293">
                <c:v>42254</c:v>
              </c:pt>
              <c:pt idx="294">
                <c:v>42261</c:v>
              </c:pt>
              <c:pt idx="295">
                <c:v>42268</c:v>
              </c:pt>
              <c:pt idx="296">
                <c:v>42275</c:v>
              </c:pt>
              <c:pt idx="297">
                <c:v>42282</c:v>
              </c:pt>
              <c:pt idx="298">
                <c:v>42289</c:v>
              </c:pt>
              <c:pt idx="299">
                <c:v>42296</c:v>
              </c:pt>
              <c:pt idx="300">
                <c:v>42303</c:v>
              </c:pt>
              <c:pt idx="301">
                <c:v>42310</c:v>
              </c:pt>
              <c:pt idx="302">
                <c:v>42317</c:v>
              </c:pt>
              <c:pt idx="303">
                <c:v>42324</c:v>
              </c:pt>
              <c:pt idx="304">
                <c:v>42331</c:v>
              </c:pt>
              <c:pt idx="305">
                <c:v>42338</c:v>
              </c:pt>
              <c:pt idx="306">
                <c:v>42345</c:v>
              </c:pt>
              <c:pt idx="307">
                <c:v>42352</c:v>
              </c:pt>
              <c:pt idx="308">
                <c:v>42359</c:v>
              </c:pt>
              <c:pt idx="309">
                <c:v>42366</c:v>
              </c:pt>
              <c:pt idx="310">
                <c:v>42373</c:v>
              </c:pt>
              <c:pt idx="311">
                <c:v>42380</c:v>
              </c:pt>
              <c:pt idx="312">
                <c:v>42387</c:v>
              </c:pt>
              <c:pt idx="313">
                <c:v>42394</c:v>
              </c:pt>
              <c:pt idx="314">
                <c:v>42401</c:v>
              </c:pt>
              <c:pt idx="315">
                <c:v>42408</c:v>
              </c:pt>
              <c:pt idx="316">
                <c:v>42415</c:v>
              </c:pt>
              <c:pt idx="317">
                <c:v>42422</c:v>
              </c:pt>
              <c:pt idx="318">
                <c:v>42429</c:v>
              </c:pt>
              <c:pt idx="319">
                <c:v>42436</c:v>
              </c:pt>
              <c:pt idx="320">
                <c:v>42443</c:v>
              </c:pt>
              <c:pt idx="321">
                <c:v>42450</c:v>
              </c:pt>
              <c:pt idx="322">
                <c:v>42457</c:v>
              </c:pt>
              <c:pt idx="323">
                <c:v>42464</c:v>
              </c:pt>
              <c:pt idx="324">
                <c:v>42471</c:v>
              </c:pt>
              <c:pt idx="325">
                <c:v>42478</c:v>
              </c:pt>
              <c:pt idx="326">
                <c:v>42485</c:v>
              </c:pt>
              <c:pt idx="327">
                <c:v>42492</c:v>
              </c:pt>
              <c:pt idx="328">
                <c:v>42499</c:v>
              </c:pt>
              <c:pt idx="329">
                <c:v>42506</c:v>
              </c:pt>
              <c:pt idx="330">
                <c:v>42513</c:v>
              </c:pt>
              <c:pt idx="331">
                <c:v>42520</c:v>
              </c:pt>
              <c:pt idx="332">
                <c:v>42527</c:v>
              </c:pt>
              <c:pt idx="333">
                <c:v>42534</c:v>
              </c:pt>
              <c:pt idx="334">
                <c:v>42541</c:v>
              </c:pt>
              <c:pt idx="335">
                <c:v>42548</c:v>
              </c:pt>
              <c:pt idx="336">
                <c:v>42555</c:v>
              </c:pt>
              <c:pt idx="337">
                <c:v>42562</c:v>
              </c:pt>
              <c:pt idx="338">
                <c:v>42569</c:v>
              </c:pt>
              <c:pt idx="339">
                <c:v>42576</c:v>
              </c:pt>
              <c:pt idx="340">
                <c:v>42583</c:v>
              </c:pt>
              <c:pt idx="341">
                <c:v>42590</c:v>
              </c:pt>
              <c:pt idx="342">
                <c:v>42597</c:v>
              </c:pt>
              <c:pt idx="343">
                <c:v>42604</c:v>
              </c:pt>
              <c:pt idx="344">
                <c:v>42611</c:v>
              </c:pt>
              <c:pt idx="345">
                <c:v>42618</c:v>
              </c:pt>
              <c:pt idx="346">
                <c:v>42625</c:v>
              </c:pt>
              <c:pt idx="347">
                <c:v>42632</c:v>
              </c:pt>
              <c:pt idx="348">
                <c:v>42639</c:v>
              </c:pt>
              <c:pt idx="349">
                <c:v>42646</c:v>
              </c:pt>
              <c:pt idx="350">
                <c:v>42653</c:v>
              </c:pt>
              <c:pt idx="351">
                <c:v>42660</c:v>
              </c:pt>
              <c:pt idx="352">
                <c:v>42667</c:v>
              </c:pt>
              <c:pt idx="353">
                <c:v>42674</c:v>
              </c:pt>
              <c:pt idx="354">
                <c:v>42681</c:v>
              </c:pt>
              <c:pt idx="355">
                <c:v>42688</c:v>
              </c:pt>
              <c:pt idx="356">
                <c:v>42695</c:v>
              </c:pt>
              <c:pt idx="357">
                <c:v>42702</c:v>
              </c:pt>
              <c:pt idx="358">
                <c:v>42709</c:v>
              </c:pt>
              <c:pt idx="359">
                <c:v>42716</c:v>
              </c:pt>
              <c:pt idx="360">
                <c:v>42723</c:v>
              </c:pt>
              <c:pt idx="361">
                <c:v>42730</c:v>
              </c:pt>
              <c:pt idx="362">
                <c:v>42737</c:v>
              </c:pt>
              <c:pt idx="363">
                <c:v>42744</c:v>
              </c:pt>
              <c:pt idx="364">
                <c:v>42751</c:v>
              </c:pt>
              <c:pt idx="365">
                <c:v>42758</c:v>
              </c:pt>
              <c:pt idx="366">
                <c:v>42765</c:v>
              </c:pt>
              <c:pt idx="367">
                <c:v>42772</c:v>
              </c:pt>
              <c:pt idx="368">
                <c:v>42779</c:v>
              </c:pt>
              <c:pt idx="369">
                <c:v>42786</c:v>
              </c:pt>
              <c:pt idx="370">
                <c:v>42793</c:v>
              </c:pt>
              <c:pt idx="371">
                <c:v>42800</c:v>
              </c:pt>
              <c:pt idx="372">
                <c:v>42807</c:v>
              </c:pt>
              <c:pt idx="373">
                <c:v>42814</c:v>
              </c:pt>
              <c:pt idx="374">
                <c:v>42821</c:v>
              </c:pt>
              <c:pt idx="375">
                <c:v>42828</c:v>
              </c:pt>
              <c:pt idx="376">
                <c:v>42835</c:v>
              </c:pt>
              <c:pt idx="377">
                <c:v>42842</c:v>
              </c:pt>
              <c:pt idx="378">
                <c:v>42849</c:v>
              </c:pt>
              <c:pt idx="379">
                <c:v>42856</c:v>
              </c:pt>
              <c:pt idx="380">
                <c:v>42863</c:v>
              </c:pt>
              <c:pt idx="381">
                <c:v>42870</c:v>
              </c:pt>
              <c:pt idx="382">
                <c:v>42877</c:v>
              </c:pt>
              <c:pt idx="383">
                <c:v>42884</c:v>
              </c:pt>
              <c:pt idx="384">
                <c:v>42891</c:v>
              </c:pt>
              <c:pt idx="385">
                <c:v>42898</c:v>
              </c:pt>
              <c:pt idx="386">
                <c:v>42905</c:v>
              </c:pt>
              <c:pt idx="387">
                <c:v>42912</c:v>
              </c:pt>
              <c:pt idx="388">
                <c:v>42919</c:v>
              </c:pt>
              <c:pt idx="389">
                <c:v>42926</c:v>
              </c:pt>
              <c:pt idx="390">
                <c:v>42933</c:v>
              </c:pt>
              <c:pt idx="391">
                <c:v>42940</c:v>
              </c:pt>
              <c:pt idx="392">
                <c:v>42947</c:v>
              </c:pt>
              <c:pt idx="393">
                <c:v>42954</c:v>
              </c:pt>
              <c:pt idx="394">
                <c:v>42961</c:v>
              </c:pt>
              <c:pt idx="395">
                <c:v>42968</c:v>
              </c:pt>
              <c:pt idx="396">
                <c:v>42975</c:v>
              </c:pt>
              <c:pt idx="397">
                <c:v>42982</c:v>
              </c:pt>
              <c:pt idx="398">
                <c:v>42989</c:v>
              </c:pt>
              <c:pt idx="399">
                <c:v>42996</c:v>
              </c:pt>
              <c:pt idx="400">
                <c:v>43003</c:v>
              </c:pt>
              <c:pt idx="401">
                <c:v>43010</c:v>
              </c:pt>
              <c:pt idx="402">
                <c:v>43017</c:v>
              </c:pt>
              <c:pt idx="403">
                <c:v>43024</c:v>
              </c:pt>
              <c:pt idx="404">
                <c:v>43031</c:v>
              </c:pt>
              <c:pt idx="405">
                <c:v>43038</c:v>
              </c:pt>
              <c:pt idx="406">
                <c:v>43045</c:v>
              </c:pt>
              <c:pt idx="407">
                <c:v>43052</c:v>
              </c:pt>
              <c:pt idx="408">
                <c:v>43059</c:v>
              </c:pt>
              <c:pt idx="409">
                <c:v>43066</c:v>
              </c:pt>
              <c:pt idx="410">
                <c:v>43073</c:v>
              </c:pt>
              <c:pt idx="411">
                <c:v>43080</c:v>
              </c:pt>
              <c:pt idx="412">
                <c:v>43087</c:v>
              </c:pt>
              <c:pt idx="413">
                <c:v>43094</c:v>
              </c:pt>
              <c:pt idx="414">
                <c:v>43101</c:v>
              </c:pt>
              <c:pt idx="415">
                <c:v>43108</c:v>
              </c:pt>
              <c:pt idx="416">
                <c:v>43115</c:v>
              </c:pt>
              <c:pt idx="417">
                <c:v>43122</c:v>
              </c:pt>
              <c:pt idx="418">
                <c:v>43129</c:v>
              </c:pt>
              <c:pt idx="419">
                <c:v>43136</c:v>
              </c:pt>
              <c:pt idx="420">
                <c:v>43143</c:v>
              </c:pt>
              <c:pt idx="421">
                <c:v>43150</c:v>
              </c:pt>
              <c:pt idx="422">
                <c:v>43157</c:v>
              </c:pt>
              <c:pt idx="423">
                <c:v>43164</c:v>
              </c:pt>
              <c:pt idx="424">
                <c:v>43171</c:v>
              </c:pt>
              <c:pt idx="425">
                <c:v>43178</c:v>
              </c:pt>
              <c:pt idx="426">
                <c:v>43185</c:v>
              </c:pt>
              <c:pt idx="427">
                <c:v>43192</c:v>
              </c:pt>
              <c:pt idx="428">
                <c:v>43199</c:v>
              </c:pt>
              <c:pt idx="429">
                <c:v>43206</c:v>
              </c:pt>
              <c:pt idx="430">
                <c:v>43213</c:v>
              </c:pt>
              <c:pt idx="431">
                <c:v>43220</c:v>
              </c:pt>
              <c:pt idx="432">
                <c:v>43227</c:v>
              </c:pt>
              <c:pt idx="433">
                <c:v>43234</c:v>
              </c:pt>
              <c:pt idx="434">
                <c:v>43241</c:v>
              </c:pt>
              <c:pt idx="435">
                <c:v>43248</c:v>
              </c:pt>
              <c:pt idx="436">
                <c:v>43255</c:v>
              </c:pt>
              <c:pt idx="437">
                <c:v>43262</c:v>
              </c:pt>
              <c:pt idx="438">
                <c:v>43269</c:v>
              </c:pt>
              <c:pt idx="439">
                <c:v>43276</c:v>
              </c:pt>
              <c:pt idx="440">
                <c:v>43283</c:v>
              </c:pt>
              <c:pt idx="441">
                <c:v>43290</c:v>
              </c:pt>
              <c:pt idx="442">
                <c:v>43297</c:v>
              </c:pt>
              <c:pt idx="443">
                <c:v>43304</c:v>
              </c:pt>
              <c:pt idx="444">
                <c:v>43311</c:v>
              </c:pt>
              <c:pt idx="445">
                <c:v>43318</c:v>
              </c:pt>
              <c:pt idx="446">
                <c:v>43325</c:v>
              </c:pt>
              <c:pt idx="447">
                <c:v>43332</c:v>
              </c:pt>
              <c:pt idx="448">
                <c:v>43339</c:v>
              </c:pt>
              <c:pt idx="449">
                <c:v>43346</c:v>
              </c:pt>
              <c:pt idx="450">
                <c:v>43353</c:v>
              </c:pt>
              <c:pt idx="451">
                <c:v>43360</c:v>
              </c:pt>
              <c:pt idx="452">
                <c:v>43367</c:v>
              </c:pt>
              <c:pt idx="453">
                <c:v>43374</c:v>
              </c:pt>
              <c:pt idx="454">
                <c:v>43381</c:v>
              </c:pt>
              <c:pt idx="455">
                <c:v>43388</c:v>
              </c:pt>
              <c:pt idx="456">
                <c:v>43395</c:v>
              </c:pt>
              <c:pt idx="457">
                <c:v>43402</c:v>
              </c:pt>
              <c:pt idx="458">
                <c:v>43409</c:v>
              </c:pt>
              <c:pt idx="459">
                <c:v>43416</c:v>
              </c:pt>
              <c:pt idx="460">
                <c:v>43423</c:v>
              </c:pt>
              <c:pt idx="461">
                <c:v>43430</c:v>
              </c:pt>
              <c:pt idx="462">
                <c:v>43437</c:v>
              </c:pt>
              <c:pt idx="463">
                <c:v>43444</c:v>
              </c:pt>
              <c:pt idx="464">
                <c:v>43451</c:v>
              </c:pt>
              <c:pt idx="465">
                <c:v>43458</c:v>
              </c:pt>
              <c:pt idx="466">
                <c:v>43465</c:v>
              </c:pt>
              <c:pt idx="467">
                <c:v>43472</c:v>
              </c:pt>
              <c:pt idx="468">
                <c:v>43479</c:v>
              </c:pt>
              <c:pt idx="469">
                <c:v>43486</c:v>
              </c:pt>
              <c:pt idx="470">
                <c:v>43493</c:v>
              </c:pt>
              <c:pt idx="471">
                <c:v>43500</c:v>
              </c:pt>
              <c:pt idx="472">
                <c:v>43507</c:v>
              </c:pt>
              <c:pt idx="473">
                <c:v>43514</c:v>
              </c:pt>
              <c:pt idx="474">
                <c:v>43521</c:v>
              </c:pt>
              <c:pt idx="475">
                <c:v>43528</c:v>
              </c:pt>
              <c:pt idx="476">
                <c:v>43535</c:v>
              </c:pt>
              <c:pt idx="477">
                <c:v>43542</c:v>
              </c:pt>
              <c:pt idx="478">
                <c:v>43549</c:v>
              </c:pt>
              <c:pt idx="479">
                <c:v>43556</c:v>
              </c:pt>
              <c:pt idx="480">
                <c:v>43563</c:v>
              </c:pt>
              <c:pt idx="481">
                <c:v>43570</c:v>
              </c:pt>
              <c:pt idx="482">
                <c:v>43577</c:v>
              </c:pt>
              <c:pt idx="483">
                <c:v>43584</c:v>
              </c:pt>
              <c:pt idx="484">
                <c:v>43591</c:v>
              </c:pt>
              <c:pt idx="485">
                <c:v>43598</c:v>
              </c:pt>
              <c:pt idx="486">
                <c:v>43605</c:v>
              </c:pt>
              <c:pt idx="487">
                <c:v>43612</c:v>
              </c:pt>
              <c:pt idx="488">
                <c:v>43619</c:v>
              </c:pt>
              <c:pt idx="489">
                <c:v>43626</c:v>
              </c:pt>
              <c:pt idx="490">
                <c:v>43633</c:v>
              </c:pt>
              <c:pt idx="491">
                <c:v>43640</c:v>
              </c:pt>
              <c:pt idx="492">
                <c:v>43647</c:v>
              </c:pt>
              <c:pt idx="493">
                <c:v>43654</c:v>
              </c:pt>
              <c:pt idx="494">
                <c:v>43661</c:v>
              </c:pt>
              <c:pt idx="495">
                <c:v>43668</c:v>
              </c:pt>
              <c:pt idx="496">
                <c:v>43675</c:v>
              </c:pt>
              <c:pt idx="497">
                <c:v>43682</c:v>
              </c:pt>
              <c:pt idx="498">
                <c:v>43689</c:v>
              </c:pt>
              <c:pt idx="499">
                <c:v>43696</c:v>
              </c:pt>
            </c:numLit>
          </c:xVal>
          <c:yVal>
            <c:numLit>
              <c:formatCode>General</c:formatCode>
              <c:ptCount val="500"/>
              <c:pt idx="0">
                <c:v>-1.8895494906045585E-2</c:v>
              </c:pt>
              <c:pt idx="1">
                <c:v>2.1840671479878893E-2</c:v>
              </c:pt>
              <c:pt idx="2">
                <c:v>-6.2060727740822941E-2</c:v>
              </c:pt>
              <c:pt idx="3">
                <c:v>-3.7897723003008643E-2</c:v>
              </c:pt>
              <c:pt idx="4">
                <c:v>-1.0429195490538667E-2</c:v>
              </c:pt>
              <c:pt idx="5">
                <c:v>-3.6924500892931533E-2</c:v>
              </c:pt>
              <c:pt idx="6">
                <c:v>0.13353139262452274</c:v>
              </c:pt>
              <c:pt idx="7">
                <c:v>2.1555003561830155E-2</c:v>
              </c:pt>
              <c:pt idx="8">
                <c:v>-1.1968077818503176E-2</c:v>
              </c:pt>
              <c:pt idx="9">
                <c:v>-3.9856990046082785E-2</c:v>
              </c:pt>
              <c:pt idx="10">
                <c:v>4.1445913317613936E-2</c:v>
              </c:pt>
              <c:pt idx="11">
                <c:v>-1.4852323744166895E-2</c:v>
              </c:pt>
              <c:pt idx="12">
                <c:v>1.2653133338247358E-3</c:v>
              </c:pt>
              <c:pt idx="13">
                <c:v>-2.9988829165096931E-2</c:v>
              </c:pt>
              <c:pt idx="14">
                <c:v>-7.1432640919192103E-2</c:v>
              </c:pt>
              <c:pt idx="15">
                <c:v>-0.11088891587476279</c:v>
              </c:pt>
              <c:pt idx="16">
                <c:v>9.5891518838234546E-2</c:v>
              </c:pt>
              <c:pt idx="17">
                <c:v>-0.11092939620277509</c:v>
              </c:pt>
              <c:pt idx="18">
                <c:v>1.2903404835908461E-2</c:v>
              </c:pt>
              <c:pt idx="19">
                <c:v>7.1199718208969642E-4</c:v>
              </c:pt>
              <c:pt idx="20">
                <c:v>2.7241223937213732E-2</c:v>
              </c:pt>
              <c:pt idx="21">
                <c:v>0.10646808880164649</c:v>
              </c:pt>
              <c:pt idx="22">
                <c:v>-2.9060794263124023E-2</c:v>
              </c:pt>
              <c:pt idx="23">
                <c:v>-6.6523395681289621E-2</c:v>
              </c:pt>
              <c:pt idx="24">
                <c:v>6.2154893295218727E-2</c:v>
              </c:pt>
              <c:pt idx="25">
                <c:v>1.7993211779314677E-2</c:v>
              </c:pt>
              <c:pt idx="26">
                <c:v>4.8627546384108378E-2</c:v>
              </c:pt>
              <c:pt idx="27">
                <c:v>1.8500259095038274E-2</c:v>
              </c:pt>
              <c:pt idx="28">
                <c:v>-2.0671026951809779E-2</c:v>
              </c:pt>
              <c:pt idx="29">
                <c:v>-2.5927831273891755E-2</c:v>
              </c:pt>
              <c:pt idx="30">
                <c:v>-2.9421282271507643E-2</c:v>
              </c:pt>
              <c:pt idx="31">
                <c:v>-1.75059175136143E-2</c:v>
              </c:pt>
              <c:pt idx="32">
                <c:v>5.9363486398262388E-2</c:v>
              </c:pt>
              <c:pt idx="33">
                <c:v>1.9869808055635652E-2</c:v>
              </c:pt>
              <c:pt idx="34">
                <c:v>-1.4621733521779312E-2</c:v>
              </c:pt>
              <c:pt idx="35">
                <c:v>3.1866615890331573E-2</c:v>
              </c:pt>
              <c:pt idx="36">
                <c:v>4.9233634358943235E-2</c:v>
              </c:pt>
              <c:pt idx="37">
                <c:v>1.5702755973328486E-2</c:v>
              </c:pt>
              <c:pt idx="38">
                <c:v>2.2183065555058334E-2</c:v>
              </c:pt>
              <c:pt idx="39">
                <c:v>9.6459023967740087E-2</c:v>
              </c:pt>
              <c:pt idx="40">
                <c:v>-5.3134042157951811E-3</c:v>
              </c:pt>
              <c:pt idx="41">
                <c:v>1.8958840112708764E-2</c:v>
              </c:pt>
              <c:pt idx="42">
                <c:v>-5.4712799084820851E-2</c:v>
              </c:pt>
              <c:pt idx="43">
                <c:v>9.1603693986641588E-3</c:v>
              </c:pt>
              <c:pt idx="44">
                <c:v>2.6593589573447929E-2</c:v>
              </c:pt>
              <c:pt idx="45">
                <c:v>1.6341671944092973E-2</c:v>
              </c:pt>
              <c:pt idx="46">
                <c:v>1.8177947041696285E-2</c:v>
              </c:pt>
              <c:pt idx="47">
                <c:v>7.4067378775186654E-3</c:v>
              </c:pt>
              <c:pt idx="48">
                <c:v>5.00166191573026E-3</c:v>
              </c:pt>
              <c:pt idx="49">
                <c:v>-1.9486382474876329E-2</c:v>
              </c:pt>
              <c:pt idx="50">
                <c:v>2.8669355551102171E-2</c:v>
              </c:pt>
              <c:pt idx="51">
                <c:v>-1.5036464109765113E-2</c:v>
              </c:pt>
              <c:pt idx="52">
                <c:v>7.2645255557883814E-3</c:v>
              </c:pt>
              <c:pt idx="53">
                <c:v>-3.4232236293106233E-2</c:v>
              </c:pt>
              <c:pt idx="54">
                <c:v>-1.7268874978829452E-2</c:v>
              </c:pt>
              <c:pt idx="55">
                <c:v>-2.1797293877510171E-3</c:v>
              </c:pt>
              <c:pt idx="56">
                <c:v>-4.7723295983779224E-3</c:v>
              </c:pt>
              <c:pt idx="57">
                <c:v>1.1986868970287112E-2</c:v>
              </c:pt>
              <c:pt idx="58">
                <c:v>-2.7959884245162492E-2</c:v>
              </c:pt>
              <c:pt idx="59">
                <c:v>1.4177503570556915E-2</c:v>
              </c:pt>
              <c:pt idx="60">
                <c:v>6.5499022168797438E-2</c:v>
              </c:pt>
              <c:pt idx="61">
                <c:v>1.6507840322303124E-2</c:v>
              </c:pt>
              <c:pt idx="62">
                <c:v>3.4891229961360182E-3</c:v>
              </c:pt>
              <c:pt idx="63">
                <c:v>-2.9580800650326644E-2</c:v>
              </c:pt>
              <c:pt idx="64">
                <c:v>-1.9062719826353991E-2</c:v>
              </c:pt>
              <c:pt idx="65">
                <c:v>-3.8451186374252266E-2</c:v>
              </c:pt>
              <c:pt idx="66">
                <c:v>-1.8163970627671944E-2</c:v>
              </c:pt>
              <c:pt idx="67">
                <c:v>-2.1407827126926904E-3</c:v>
              </c:pt>
              <c:pt idx="68">
                <c:v>-4.1570650377723339E-2</c:v>
              </c:pt>
              <c:pt idx="69">
                <c:v>3.2446593027275483E-2</c:v>
              </c:pt>
              <c:pt idx="70">
                <c:v>-2.1653979538504231E-2</c:v>
              </c:pt>
              <c:pt idx="71">
                <c:v>2.6277671310345418E-2</c:v>
              </c:pt>
              <c:pt idx="72">
                <c:v>-2.3020510563633856E-2</c:v>
              </c:pt>
              <c:pt idx="73">
                <c:v>1.8911619317962369E-2</c:v>
              </c:pt>
              <c:pt idx="74">
                <c:v>7.2930895581416522E-2</c:v>
              </c:pt>
              <c:pt idx="75">
                <c:v>7.341406858367705E-3</c:v>
              </c:pt>
              <c:pt idx="76">
                <c:v>1.8032558390901343E-3</c:v>
              </c:pt>
              <c:pt idx="77">
                <c:v>-3.5321629985901382E-2</c:v>
              </c:pt>
              <c:pt idx="78">
                <c:v>-4.9127979371732522E-4</c:v>
              </c:pt>
              <c:pt idx="79">
                <c:v>-5.9734354831051384E-2</c:v>
              </c:pt>
              <c:pt idx="80">
                <c:v>-0.11426809354893841</c:v>
              </c:pt>
              <c:pt idx="81">
                <c:v>-8.18572183999553E-2</c:v>
              </c:pt>
              <c:pt idx="82">
                <c:v>-1.2646269324076975E-2</c:v>
              </c:pt>
              <c:pt idx="83">
                <c:v>5.7572548696743553E-2</c:v>
              </c:pt>
              <c:pt idx="84">
                <c:v>9.6619109117366264E-3</c:v>
              </c:pt>
              <c:pt idx="85">
                <c:v>-2.0767034495034586E-2</c:v>
              </c:pt>
              <c:pt idx="86">
                <c:v>-0.15212793863067997</c:v>
              </c:pt>
              <c:pt idx="87">
                <c:v>6.4089089265575439E-3</c:v>
              </c:pt>
              <c:pt idx="88">
                <c:v>-3.2023506637505861E-2</c:v>
              </c:pt>
              <c:pt idx="89">
                <c:v>0.1682485990548539</c:v>
              </c:pt>
              <c:pt idx="90">
                <c:v>1.4512614813670055E-2</c:v>
              </c:pt>
              <c:pt idx="91">
                <c:v>4.1847109935500448E-2</c:v>
              </c:pt>
              <c:pt idx="92">
                <c:v>-5.4132276730078033E-2</c:v>
              </c:pt>
              <c:pt idx="93">
                <c:v>-1.2368585373963015E-3</c:v>
              </c:pt>
              <c:pt idx="94">
                <c:v>-9.5754011480950751E-3</c:v>
              </c:pt>
              <c:pt idx="95">
                <c:v>-1.8029864943794216E-2</c:v>
              </c:pt>
              <c:pt idx="96">
                <c:v>0.12986692584564885</c:v>
              </c:pt>
              <c:pt idx="97">
                <c:v>-8.435366247853171E-2</c:v>
              </c:pt>
              <c:pt idx="98">
                <c:v>-2.0138205113258145E-2</c:v>
              </c:pt>
              <c:pt idx="99">
                <c:v>-7.7201230151384692E-3</c:v>
              </c:pt>
              <c:pt idx="100">
                <c:v>-7.5282664207909633E-3</c:v>
              </c:pt>
              <c:pt idx="101">
                <c:v>4.6748979574072536E-2</c:v>
              </c:pt>
              <c:pt idx="102">
                <c:v>4.7961722634930481E-3</c:v>
              </c:pt>
              <c:pt idx="103">
                <c:v>1.8135979805309788E-2</c:v>
              </c:pt>
              <c:pt idx="104">
                <c:v>6.4479785711282211E-2</c:v>
              </c:pt>
              <c:pt idx="105">
                <c:v>4.0152166711458825E-2</c:v>
              </c:pt>
              <c:pt idx="106">
                <c:v>-6.1551717198575773E-3</c:v>
              </c:pt>
              <c:pt idx="107">
                <c:v>2.9577405142977575E-2</c:v>
              </c:pt>
              <c:pt idx="108">
                <c:v>2.3088164191450211E-2</c:v>
              </c:pt>
              <c:pt idx="109">
                <c:v>2.5721685211104628E-2</c:v>
              </c:pt>
              <c:pt idx="110">
                <c:v>-2.018262074438848E-2</c:v>
              </c:pt>
              <c:pt idx="111">
                <c:v>6.1076535294777301E-3</c:v>
              </c:pt>
              <c:pt idx="112">
                <c:v>-2.6091074510423695E-2</c:v>
              </c:pt>
              <c:pt idx="113">
                <c:v>-2.8475372969611001E-2</c:v>
              </c:pt>
              <c:pt idx="114">
                <c:v>8.1890221406881736E-3</c:v>
              </c:pt>
              <c:pt idx="115">
                <c:v>-1.5383297774715921E-2</c:v>
              </c:pt>
              <c:pt idx="116">
                <c:v>8.6690467851324726E-3</c:v>
              </c:pt>
              <c:pt idx="117">
                <c:v>-1.1114165741066273E-2</c:v>
              </c:pt>
              <c:pt idx="118">
                <c:v>-3.8297243993015151E-2</c:v>
              </c:pt>
              <c:pt idx="119">
                <c:v>6.2841285021404403E-3</c:v>
              </c:pt>
              <c:pt idx="120">
                <c:v>-0.15160784823217721</c:v>
              </c:pt>
              <c:pt idx="121">
                <c:v>2.1258550792874864E-2</c:v>
              </c:pt>
              <c:pt idx="122">
                <c:v>-1.2726184479816105E-2</c:v>
              </c:pt>
              <c:pt idx="123">
                <c:v>3.3910005439930835E-2</c:v>
              </c:pt>
              <c:pt idx="124">
                <c:v>3.3272114429001576E-2</c:v>
              </c:pt>
              <c:pt idx="125">
                <c:v>-6.900681756132343E-3</c:v>
              </c:pt>
              <c:pt idx="126">
                <c:v>3.0916361808511539E-2</c:v>
              </c:pt>
              <c:pt idx="127">
                <c:v>3.2009111215170805E-2</c:v>
              </c:pt>
              <c:pt idx="128">
                <c:v>1.9758662555894091E-2</c:v>
              </c:pt>
              <c:pt idx="129">
                <c:v>-9.4975865778144097E-3</c:v>
              </c:pt>
              <c:pt idx="130">
                <c:v>2.1060806986641367E-3</c:v>
              </c:pt>
              <c:pt idx="131">
                <c:v>1.4837882818270032E-2</c:v>
              </c:pt>
              <c:pt idx="132">
                <c:v>1.2899208717737309E-2</c:v>
              </c:pt>
              <c:pt idx="133">
                <c:v>-8.653380119628018E-3</c:v>
              </c:pt>
              <c:pt idx="134">
                <c:v>9.2993749741339116E-3</c:v>
              </c:pt>
              <c:pt idx="135">
                <c:v>2.6871623629194374E-3</c:v>
              </c:pt>
              <c:pt idx="136">
                <c:v>7.4858653501310712E-3</c:v>
              </c:pt>
              <c:pt idx="137">
                <c:v>3.3421999248748335E-2</c:v>
              </c:pt>
              <c:pt idx="138">
                <c:v>-3.02308466629988E-2</c:v>
              </c:pt>
              <c:pt idx="139">
                <c:v>-3.4245852583421055E-2</c:v>
              </c:pt>
              <c:pt idx="140">
                <c:v>2.2064913427350952E-2</c:v>
              </c:pt>
              <c:pt idx="141">
                <c:v>-1.6475551514474773E-2</c:v>
              </c:pt>
              <c:pt idx="142">
                <c:v>1.8301447516088309E-2</c:v>
              </c:pt>
              <c:pt idx="143">
                <c:v>-1.3395468747233963E-2</c:v>
              </c:pt>
              <c:pt idx="144">
                <c:v>0</c:v>
              </c:pt>
              <c:pt idx="145">
                <c:v>-6.9225944556413843E-2</c:v>
              </c:pt>
              <c:pt idx="146">
                <c:v>2.0957045742191482E-3</c:v>
              </c:pt>
              <c:pt idx="147">
                <c:v>3.7998752627658838E-2</c:v>
              </c:pt>
              <c:pt idx="148">
                <c:v>2.3241417969932954E-2</c:v>
              </c:pt>
              <c:pt idx="149">
                <c:v>1.9392840025818536E-2</c:v>
              </c:pt>
              <c:pt idx="150">
                <c:v>2.3577333824160718E-3</c:v>
              </c:pt>
              <c:pt idx="151">
                <c:v>8.5598122067942484E-4</c:v>
              </c:pt>
              <c:pt idx="152">
                <c:v>-6.0073126378092923E-3</c:v>
              </c:pt>
              <c:pt idx="153">
                <c:v>6.8806353842559176E-2</c:v>
              </c:pt>
              <c:pt idx="154">
                <c:v>3.8617879818437117E-2</c:v>
              </c:pt>
              <c:pt idx="155">
                <c:v>1.8344200171922509E-3</c:v>
              </c:pt>
              <c:pt idx="156">
                <c:v>4.4246239881873706E-2</c:v>
              </c:pt>
              <c:pt idx="157">
                <c:v>-1.1882798564742281E-2</c:v>
              </c:pt>
              <c:pt idx="158">
                <c:v>-1.8854253834812873E-2</c:v>
              </c:pt>
              <c:pt idx="159">
                <c:v>9.8485644521995042E-3</c:v>
              </c:pt>
              <c:pt idx="160">
                <c:v>-2.8968136161245717E-2</c:v>
              </c:pt>
              <c:pt idx="161">
                <c:v>2.1305988284212596E-2</c:v>
              </c:pt>
              <c:pt idx="162">
                <c:v>-8.4871534100994239E-3</c:v>
              </c:pt>
              <c:pt idx="163">
                <c:v>-4.9570970739134523E-2</c:v>
              </c:pt>
              <c:pt idx="164">
                <c:v>-5.1455493644585459E-3</c:v>
              </c:pt>
              <c:pt idx="165">
                <c:v>4.0379622804813664E-3</c:v>
              </c:pt>
              <c:pt idx="166">
                <c:v>-9.1084528113025698E-3</c:v>
              </c:pt>
              <c:pt idx="167">
                <c:v>-2.0128015731492255E-2</c:v>
              </c:pt>
              <c:pt idx="168">
                <c:v>-6.2435166396852537E-3</c:v>
              </c:pt>
              <c:pt idx="169">
                <c:v>7.246630325282144E-2</c:v>
              </c:pt>
              <c:pt idx="170">
                <c:v>5.5187243711518619E-3</c:v>
              </c:pt>
              <c:pt idx="171">
                <c:v>1.5520526150394787E-2</c:v>
              </c:pt>
              <c:pt idx="172">
                <c:v>-2.0262852967018574E-2</c:v>
              </c:pt>
              <c:pt idx="173">
                <c:v>-3.9880612639604074E-2</c:v>
              </c:pt>
              <c:pt idx="174">
                <c:v>1.5132411462674966E-3</c:v>
              </c:pt>
              <c:pt idx="175">
                <c:v>-5.703982504645122E-2</c:v>
              </c:pt>
              <c:pt idx="176">
                <c:v>-2.3759216962900176E-2</c:v>
              </c:pt>
              <c:pt idx="177">
                <c:v>2.3545747007985618E-2</c:v>
              </c:pt>
              <c:pt idx="178">
                <c:v>-5.1369975979156379E-3</c:v>
              </c:pt>
              <c:pt idx="179">
                <c:v>5.6019233985801442E-2</c:v>
              </c:pt>
              <c:pt idx="180">
                <c:v>1.4303225310410284E-2</c:v>
              </c:pt>
              <c:pt idx="181">
                <c:v>-5.3195292057889532E-2</c:v>
              </c:pt>
              <c:pt idx="182">
                <c:v>2.2732991475582942E-2</c:v>
              </c:pt>
              <c:pt idx="183">
                <c:v>-1.3389581946542606E-2</c:v>
              </c:pt>
              <c:pt idx="184">
                <c:v>-2.0053442446729797E-2</c:v>
              </c:pt>
              <c:pt idx="185">
                <c:v>-2.0355018642160161E-2</c:v>
              </c:pt>
              <c:pt idx="186">
                <c:v>-4.0862796136004853E-2</c:v>
              </c:pt>
              <c:pt idx="187">
                <c:v>4.6937226355533213E-2</c:v>
              </c:pt>
              <c:pt idx="188">
                <c:v>3.5587163865429261E-2</c:v>
              </c:pt>
              <c:pt idx="189">
                <c:v>6.6024579836612141E-2</c:v>
              </c:pt>
              <c:pt idx="190">
                <c:v>-3.7526174704638038E-2</c:v>
              </c:pt>
              <c:pt idx="191">
                <c:v>1.8092764116484972E-2</c:v>
              </c:pt>
              <c:pt idx="192">
                <c:v>2.4403454439503314E-2</c:v>
              </c:pt>
              <c:pt idx="193">
                <c:v>2.1826740248363841E-2</c:v>
              </c:pt>
              <c:pt idx="194">
                <c:v>-2.0660899253591936E-2</c:v>
              </c:pt>
              <c:pt idx="195">
                <c:v>6.3879427440785008E-3</c:v>
              </c:pt>
              <c:pt idx="196">
                <c:v>-1.7420517425330573E-2</c:v>
              </c:pt>
              <c:pt idx="197">
                <c:v>1.7806357113728133E-2</c:v>
              </c:pt>
              <c:pt idx="198">
                <c:v>1.3506599312719025E-2</c:v>
              </c:pt>
              <c:pt idx="199">
                <c:v>-1.9503908834204609E-2</c:v>
              </c:pt>
              <c:pt idx="200">
                <c:v>-3.123868339419289E-2</c:v>
              </c:pt>
              <c:pt idx="201">
                <c:v>-9.6560798549454319E-3</c:v>
              </c:pt>
              <c:pt idx="202">
                <c:v>3.2418071970041318E-2</c:v>
              </c:pt>
              <c:pt idx="203">
                <c:v>-1.4984507502489031E-2</c:v>
              </c:pt>
              <c:pt idx="204">
                <c:v>4.8550999506842274E-3</c:v>
              </c:pt>
              <c:pt idx="205">
                <c:v>-1.9664255926971741E-2</c:v>
              </c:pt>
              <c:pt idx="206">
                <c:v>1.9664255926971741E-2</c:v>
              </c:pt>
              <c:pt idx="207">
                <c:v>-1.4636593250006769E-2</c:v>
              </c:pt>
              <c:pt idx="208">
                <c:v>-5.1451676775760014E-2</c:v>
              </c:pt>
              <c:pt idx="209">
                <c:v>1.9139840668491281E-2</c:v>
              </c:pt>
              <c:pt idx="210">
                <c:v>1.2423647938160087E-3</c:v>
              </c:pt>
              <c:pt idx="211">
                <c:v>-1.721931405379884E-2</c:v>
              </c:pt>
              <c:pt idx="212">
                <c:v>-4.1260687223057424E-2</c:v>
              </c:pt>
              <c:pt idx="213">
                <c:v>-0.13071457751675286</c:v>
              </c:pt>
              <c:pt idx="214">
                <c:v>-0.10871377222099987</c:v>
              </c:pt>
              <c:pt idx="215">
                <c:v>8.952853149965101E-2</c:v>
              </c:pt>
              <c:pt idx="216">
                <c:v>3.7518468183169063E-2</c:v>
              </c:pt>
              <c:pt idx="217">
                <c:v>1.8364760582171513E-2</c:v>
              </c:pt>
              <c:pt idx="218">
                <c:v>-3.9702873239768621E-2</c:v>
              </c:pt>
              <c:pt idx="219">
                <c:v>-1.1729969898095938E-2</c:v>
              </c:pt>
              <c:pt idx="220">
                <c:v>-0.11995807124296398</c:v>
              </c:pt>
              <c:pt idx="221">
                <c:v>3.2508315325418202E-2</c:v>
              </c:pt>
              <c:pt idx="222">
                <c:v>8.7195981014521529E-2</c:v>
              </c:pt>
              <c:pt idx="223">
                <c:v>5.0633019565466952E-3</c:v>
              </c:pt>
              <c:pt idx="224">
                <c:v>8.039229690974814E-2</c:v>
              </c:pt>
              <c:pt idx="225">
                <c:v>-1.561706136700014E-2</c:v>
              </c:pt>
              <c:pt idx="226">
                <c:v>5.1884835369011562E-2</c:v>
              </c:pt>
              <c:pt idx="227">
                <c:v>0</c:v>
              </c:pt>
              <c:pt idx="228">
                <c:v>-5.5916620742739731E-2</c:v>
              </c:pt>
              <c:pt idx="229">
                <c:v>2.0179245971503335E-3</c:v>
              </c:pt>
              <c:pt idx="230">
                <c:v>-3.9208747432368796E-3</c:v>
              </c:pt>
              <c:pt idx="231">
                <c:v>6.5262765012761292E-3</c:v>
              </c:pt>
              <c:pt idx="232">
                <c:v>-5.1947123201103729E-2</c:v>
              </c:pt>
              <c:pt idx="233">
                <c:v>-6.5776777598220981E-2</c:v>
              </c:pt>
              <c:pt idx="234">
                <c:v>-3.7827325667228351E-2</c:v>
              </c:pt>
              <c:pt idx="235">
                <c:v>-2.3346275975509201E-2</c:v>
              </c:pt>
              <c:pt idx="236">
                <c:v>5.9708985176944118E-2</c:v>
              </c:pt>
              <c:pt idx="237">
                <c:v>4.3541810121159763E-2</c:v>
              </c:pt>
              <c:pt idx="238">
                <c:v>-6.8364344542080069E-2</c:v>
              </c:pt>
              <c:pt idx="239">
                <c:v>9.1814738351573943E-2</c:v>
              </c:pt>
              <c:pt idx="240">
                <c:v>-4.5897156692301877E-2</c:v>
              </c:pt>
              <c:pt idx="241">
                <c:v>9.7371752778583343E-3</c:v>
              </c:pt>
              <c:pt idx="242">
                <c:v>2.5806465934916645E-3</c:v>
              </c:pt>
              <c:pt idx="243">
                <c:v>-5.0615282292961972E-2</c:v>
              </c:pt>
              <c:pt idx="244">
                <c:v>-3.6667386774205113E-3</c:v>
              </c:pt>
              <c:pt idx="245">
                <c:v>-4.7732787526575393E-3</c:v>
              </c:pt>
              <c:pt idx="246">
                <c:v>-9.0635061533470562E-3</c:v>
              </c:pt>
              <c:pt idx="247">
                <c:v>5.030646468739608E-2</c:v>
              </c:pt>
              <c:pt idx="248">
                <c:v>-7.1090346791065073E-3</c:v>
              </c:pt>
              <c:pt idx="249">
                <c:v>-2.0555982737134215E-2</c:v>
              </c:pt>
              <c:pt idx="250">
                <c:v>3.2314556193089317E-3</c:v>
              </c:pt>
              <c:pt idx="251">
                <c:v>-2.9189197210708784E-2</c:v>
              </c:pt>
              <c:pt idx="252">
                <c:v>-5.1839792260701678E-2</c:v>
              </c:pt>
              <c:pt idx="253">
                <c:v>-6.6289324035924579E-2</c:v>
              </c:pt>
              <c:pt idx="254">
                <c:v>-4.3942121856498595E-2</c:v>
              </c:pt>
              <c:pt idx="255">
                <c:v>-7.2731716103045407E-2</c:v>
              </c:pt>
              <c:pt idx="256">
                <c:v>-3.9816024220886703E-2</c:v>
              </c:pt>
              <c:pt idx="257">
                <c:v>0.13920742103168315</c:v>
              </c:pt>
              <c:pt idx="258">
                <c:v>-1.7747687833339576E-2</c:v>
              </c:pt>
              <c:pt idx="259">
                <c:v>3.8916647671368487E-2</c:v>
              </c:pt>
              <c:pt idx="260">
                <c:v>-4.6852554572724081E-2</c:v>
              </c:pt>
              <c:pt idx="261">
                <c:v>4.4677965334299685E-2</c:v>
              </c:pt>
              <c:pt idx="262">
                <c:v>9.3315004352423792E-2</c:v>
              </c:pt>
              <c:pt idx="263">
                <c:v>5.7119067771600029E-2</c:v>
              </c:pt>
              <c:pt idx="264">
                <c:v>1.5399215757880391E-2</c:v>
              </c:pt>
              <c:pt idx="265">
                <c:v>-3.5670180131499585E-2</c:v>
              </c:pt>
              <c:pt idx="266">
                <c:v>-7.6284137181509948E-2</c:v>
              </c:pt>
              <c:pt idx="267">
                <c:v>-1.2901491324701198E-2</c:v>
              </c:pt>
              <c:pt idx="268">
                <c:v>-9.381875521765437E-2</c:v>
              </c:pt>
              <c:pt idx="269">
                <c:v>7.1176278467895315E-2</c:v>
              </c:pt>
              <c:pt idx="270">
                <c:v>8.7647307058754897E-2</c:v>
              </c:pt>
              <c:pt idx="271">
                <c:v>1.3889112160667239E-2</c:v>
              </c:pt>
              <c:pt idx="272">
                <c:v>4.3851882528850084E-2</c:v>
              </c:pt>
              <c:pt idx="273">
                <c:v>1.5067432122119584E-2</c:v>
              </c:pt>
              <c:pt idx="274">
                <c:v>-1.8373220256619582E-2</c:v>
              </c:pt>
              <c:pt idx="275">
                <c:v>-5.9780981755075402E-3</c:v>
              </c:pt>
              <c:pt idx="276">
                <c:v>-9.3708851733076415E-3</c:v>
              </c:pt>
              <c:pt idx="277">
                <c:v>-1.1498266687373082E-2</c:v>
              </c:pt>
              <c:pt idx="278">
                <c:v>-4.011362869053503E-2</c:v>
              </c:pt>
              <c:pt idx="279">
                <c:v>2.7104201801940953E-2</c:v>
              </c:pt>
              <c:pt idx="280">
                <c:v>-1.3739720689677881E-2</c:v>
              </c:pt>
              <c:pt idx="281">
                <c:v>-1.3506114141322634E-2</c:v>
              </c:pt>
              <c:pt idx="282">
                <c:v>9.9101020356684444E-4</c:v>
              </c:pt>
              <c:pt idx="283">
                <c:v>5.5034358901178138E-3</c:v>
              </c:pt>
              <c:pt idx="284">
                <c:v>6.0872931244364104E-2</c:v>
              </c:pt>
              <c:pt idx="285">
                <c:v>-6.9494283492555375E-2</c:v>
              </c:pt>
              <c:pt idx="286">
                <c:v>2.5920890820029463E-2</c:v>
              </c:pt>
              <c:pt idx="287">
                <c:v>2.5940021008615588E-2</c:v>
              </c:pt>
              <c:pt idx="288">
                <c:v>3.0949361984848878E-3</c:v>
              </c:pt>
              <c:pt idx="289">
                <c:v>-6.3365846993133523E-2</c:v>
              </c:pt>
              <c:pt idx="290">
                <c:v>6.8591989541314291E-2</c:v>
              </c:pt>
              <c:pt idx="291">
                <c:v>-1.1560822401076365E-2</c:v>
              </c:pt>
              <c:pt idx="292">
                <c:v>1.8911257831177863E-3</c:v>
              </c:pt>
              <c:pt idx="293">
                <c:v>1.8717123952937342E-2</c:v>
              </c:pt>
              <c:pt idx="294">
                <c:v>-7.0446227400084993E-3</c:v>
              </c:pt>
              <c:pt idx="295">
                <c:v>-1.5729301908543825E-2</c:v>
              </c:pt>
              <c:pt idx="296">
                <c:v>0.15031056339590343</c:v>
              </c:pt>
              <c:pt idx="297">
                <c:v>3.1559220180518821E-2</c:v>
              </c:pt>
              <c:pt idx="298">
                <c:v>2.1568696658455622E-2</c:v>
              </c:pt>
              <c:pt idx="299">
                <c:v>8.840756460442023E-4</c:v>
              </c:pt>
              <c:pt idx="300">
                <c:v>3.8570483531326083E-2</c:v>
              </c:pt>
              <c:pt idx="301">
                <c:v>-7.3604257838777443E-3</c:v>
              </c:pt>
              <c:pt idx="302">
                <c:v>0.13873730440185561</c:v>
              </c:pt>
              <c:pt idx="303">
                <c:v>-2.5963223762009768E-2</c:v>
              </c:pt>
              <c:pt idx="304">
                <c:v>-1.4451118538175045E-2</c:v>
              </c:pt>
              <c:pt idx="305">
                <c:v>-4.8717386613997604E-2</c:v>
              </c:pt>
              <c:pt idx="306">
                <c:v>6.7018934844016442E-3</c:v>
              </c:pt>
              <c:pt idx="307">
                <c:v>2.5282385840891486E-2</c:v>
              </c:pt>
              <c:pt idx="308">
                <c:v>-7.8973350600008985E-4</c:v>
              </c:pt>
              <c:pt idx="309">
                <c:v>-4.4528076688758134E-2</c:v>
              </c:pt>
              <c:pt idx="310">
                <c:v>-0.10415662867778508</c:v>
              </c:pt>
              <c:pt idx="311">
                <c:v>4.7332211106255961E-2</c:v>
              </c:pt>
              <c:pt idx="312">
                <c:v>5.3204036063464244E-2</c:v>
              </c:pt>
              <c:pt idx="313">
                <c:v>7.227703121452933E-3</c:v>
              </c:pt>
              <c:pt idx="314">
                <c:v>-2.4474015085369949E-2</c:v>
              </c:pt>
              <c:pt idx="315">
                <c:v>7.6101615726275718E-2</c:v>
              </c:pt>
              <c:pt idx="316">
                <c:v>3.7302373620824447E-2</c:v>
              </c:pt>
              <c:pt idx="317">
                <c:v>2.5555449173096711E-2</c:v>
              </c:pt>
              <c:pt idx="318">
                <c:v>2.4742280663518912E-3</c:v>
              </c:pt>
              <c:pt idx="319">
                <c:v>2.8333574492019231E-2</c:v>
              </c:pt>
              <c:pt idx="320">
                <c:v>-2.9799044620566484E-2</c:v>
              </c:pt>
              <c:pt idx="321">
                <c:v>-5.3304050482934073E-3</c:v>
              </c:pt>
              <c:pt idx="322">
                <c:v>3.9745115594556957E-2</c:v>
              </c:pt>
              <c:pt idx="323">
                <c:v>5.4961725718581711E-2</c:v>
              </c:pt>
              <c:pt idx="324">
                <c:v>1.6213200713722564E-2</c:v>
              </c:pt>
              <c:pt idx="325">
                <c:v>1.8791402617026165E-2</c:v>
              </c:pt>
              <c:pt idx="326">
                <c:v>-2.3835028174972628E-2</c:v>
              </c:pt>
              <c:pt idx="327">
                <c:v>3.5579864600023825E-3</c:v>
              </c:pt>
              <c:pt idx="328">
                <c:v>6.8321457675777353E-3</c:v>
              </c:pt>
              <c:pt idx="329">
                <c:v>8.8650721619062622E-2</c:v>
              </c:pt>
              <c:pt idx="330">
                <c:v>-1.216072994423989E-2</c:v>
              </c:pt>
              <c:pt idx="331">
                <c:v>1.4410449678255333E-2</c:v>
              </c:pt>
              <c:pt idx="332">
                <c:v>-3.6617363238223177E-2</c:v>
              </c:pt>
              <c:pt idx="333">
                <c:v>3.5868018879442687E-2</c:v>
              </c:pt>
              <c:pt idx="334">
                <c:v>3.3676364848380658E-3</c:v>
              </c:pt>
              <c:pt idx="335">
                <c:v>4.1750601166947732E-3</c:v>
              </c:pt>
              <c:pt idx="336">
                <c:v>2.7228042438735223E-2</c:v>
              </c:pt>
              <c:pt idx="337">
                <c:v>-2.3195139422336197E-3</c:v>
              </c:pt>
              <c:pt idx="338">
                <c:v>9.7491293923415157E-3</c:v>
              </c:pt>
              <c:pt idx="339">
                <c:v>-3.31126130365611E-3</c:v>
              </c:pt>
              <c:pt idx="340">
                <c:v>5.4648874052540819E-3</c:v>
              </c:pt>
              <c:pt idx="341">
                <c:v>-2.6522898948901918E-2</c:v>
              </c:pt>
              <c:pt idx="342">
                <c:v>6.7273180607425154E-2</c:v>
              </c:pt>
              <c:pt idx="343">
                <c:v>1.1159531140159551E-2</c:v>
              </c:pt>
              <c:pt idx="344">
                <c:v>3.1629546336090719E-2</c:v>
              </c:pt>
              <c:pt idx="345">
                <c:v>-3.0812886429535169E-2</c:v>
              </c:pt>
              <c:pt idx="346">
                <c:v>3.0153038170687374E-2</c:v>
              </c:pt>
              <c:pt idx="347">
                <c:v>-4.1509799760933497E-2</c:v>
              </c:pt>
              <c:pt idx="348">
                <c:v>2.3123990086664215E-2</c:v>
              </c:pt>
              <c:pt idx="349">
                <c:v>-1.360565205577835E-2</c:v>
              </c:pt>
              <c:pt idx="350">
                <c:v>1.1451929322611853E-2</c:v>
              </c:pt>
              <c:pt idx="351">
                <c:v>5.2415952276732014E-3</c:v>
              </c:pt>
              <c:pt idx="352">
                <c:v>-4.4192839233541115E-2</c:v>
              </c:pt>
              <c:pt idx="353">
                <c:v>5.9556780835624323E-2</c:v>
              </c:pt>
              <c:pt idx="354">
                <c:v>-9.6830574853674634E-3</c:v>
              </c:pt>
              <c:pt idx="355">
                <c:v>6.6452715887929337E-2</c:v>
              </c:pt>
              <c:pt idx="356">
                <c:v>-6.0045214181911888E-3</c:v>
              </c:pt>
              <c:pt idx="357">
                <c:v>6.2379668023473833E-2</c:v>
              </c:pt>
              <c:pt idx="358">
                <c:v>2.4683986980648775E-2</c:v>
              </c:pt>
              <c:pt idx="359">
                <c:v>-1.5940056384042833E-2</c:v>
              </c:pt>
              <c:pt idx="360">
                <c:v>1.219527309381796E-2</c:v>
              </c:pt>
              <c:pt idx="361">
                <c:v>-1.4886592293771095E-2</c:v>
              </c:pt>
              <c:pt idx="362">
                <c:v>-3.4509816210688271E-2</c:v>
              </c:pt>
              <c:pt idx="363">
                <c:v>1.5584418424825941E-2</c:v>
              </c:pt>
              <c:pt idx="364">
                <c:v>6.6015130574267999E-2</c:v>
              </c:pt>
              <c:pt idx="365">
                <c:v>-2.903356573335536E-2</c:v>
              </c:pt>
              <c:pt idx="366">
                <c:v>-4.8934018014174185E-2</c:v>
              </c:pt>
              <c:pt idx="367">
                <c:v>-6.0424786265222963E-5</c:v>
              </c:pt>
              <c:pt idx="368">
                <c:v>1.208459215966684E-4</c:v>
              </c:pt>
              <c:pt idx="369">
                <c:v>-6.7291333303689527E-3</c:v>
              </c:pt>
              <c:pt idx="370">
                <c:v>-4.287702435639229E-2</c:v>
              </c:pt>
              <c:pt idx="371">
                <c:v>2.2910149995759355E-2</c:v>
              </c:pt>
              <c:pt idx="372">
                <c:v>2.0696535100776181E-2</c:v>
              </c:pt>
              <c:pt idx="373">
                <c:v>-2.9109110030049123E-2</c:v>
              </c:pt>
              <c:pt idx="374">
                <c:v>1.0520187908801937E-2</c:v>
              </c:pt>
              <c:pt idx="375">
                <c:v>-7.8887472888018451E-2</c:v>
              </c:pt>
              <c:pt idx="376">
                <c:v>6.7052278058137738E-2</c:v>
              </c:pt>
              <c:pt idx="377">
                <c:v>3.4548834675782736E-2</c:v>
              </c:pt>
              <c:pt idx="378">
                <c:v>3.6253816143165807E-3</c:v>
              </c:pt>
              <c:pt idx="379">
                <c:v>1.1394426127968593E-2</c:v>
              </c:pt>
              <c:pt idx="380">
                <c:v>6.9525193148818332E-3</c:v>
              </c:pt>
              <c:pt idx="381">
                <c:v>-4.9589915400578555E-2</c:v>
              </c:pt>
              <c:pt idx="382">
                <c:v>-2.2402144995790962E-2</c:v>
              </c:pt>
              <c:pt idx="383">
                <c:v>-4.5635542323461564E-2</c:v>
              </c:pt>
              <c:pt idx="384">
                <c:v>-5.8283562197908978E-2</c:v>
              </c:pt>
              <c:pt idx="385">
                <c:v>1.7289479779170946E-2</c:v>
              </c:pt>
              <c:pt idx="386">
                <c:v>1.0286949079758578E-2</c:v>
              </c:pt>
              <c:pt idx="387">
                <c:v>4.4138146711845572E-2</c:v>
              </c:pt>
              <c:pt idx="388">
                <c:v>5.8953157038768467E-2</c:v>
              </c:pt>
              <c:pt idx="389">
                <c:v>4.327672905781732E-3</c:v>
              </c:pt>
              <c:pt idx="390">
                <c:v>2.0153353847960354E-2</c:v>
              </c:pt>
              <c:pt idx="391">
                <c:v>2.5842156583848919E-2</c:v>
              </c:pt>
              <c:pt idx="392">
                <c:v>1.3576193070050202E-2</c:v>
              </c:pt>
              <c:pt idx="393">
                <c:v>-1.4932205422985234E-2</c:v>
              </c:pt>
              <c:pt idx="394">
                <c:v>6.2933251079865471E-2</c:v>
              </c:pt>
              <c:pt idx="395">
                <c:v>1.7300044285006422E-2</c:v>
              </c:pt>
              <c:pt idx="396">
                <c:v>1.2068878733676236E-2</c:v>
              </c:pt>
              <c:pt idx="397">
                <c:v>1.5268287210081333E-2</c:v>
              </c:pt>
              <c:pt idx="398">
                <c:v>-6.3779116012376846E-3</c:v>
              </c:pt>
              <c:pt idx="399">
                <c:v>2.5167170139379635E-2</c:v>
              </c:pt>
              <c:pt idx="400">
                <c:v>9.4699147510697301E-3</c:v>
              </c:pt>
              <c:pt idx="401">
                <c:v>1.1878083540431739E-2</c:v>
              </c:pt>
              <c:pt idx="402">
                <c:v>-1.8025908550512781E-2</c:v>
              </c:pt>
              <c:pt idx="403">
                <c:v>1.5834992330075792E-2</c:v>
              </c:pt>
              <c:pt idx="404">
                <c:v>-1.1543029281674499E-2</c:v>
              </c:pt>
              <c:pt idx="405">
                <c:v>0.11629126878383556</c:v>
              </c:pt>
              <c:pt idx="406">
                <c:v>3.5867158032508506E-2</c:v>
              </c:pt>
              <c:pt idx="407">
                <c:v>1.0360502681431072E-2</c:v>
              </c:pt>
              <c:pt idx="408">
                <c:v>-2.8923039469250789E-2</c:v>
              </c:pt>
              <c:pt idx="409">
                <c:v>-2.7577494364550148E-3</c:v>
              </c:pt>
              <c:pt idx="410">
                <c:v>2.5212546434708827E-2</c:v>
              </c:pt>
              <c:pt idx="411">
                <c:v>-2.2725714054139701E-2</c:v>
              </c:pt>
              <c:pt idx="412">
                <c:v>1.6837223836231097E-2</c:v>
              </c:pt>
              <c:pt idx="413">
                <c:v>5.7799613398279881E-2</c:v>
              </c:pt>
              <c:pt idx="414">
                <c:v>-3.5688082383158459E-3</c:v>
              </c:pt>
              <c:pt idx="415">
                <c:v>1.9575802125861408E-2</c:v>
              </c:pt>
              <c:pt idx="416">
                <c:v>1.8592833076616522E-2</c:v>
              </c:pt>
              <c:pt idx="417">
                <c:v>4.0932109914821879E-2</c:v>
              </c:pt>
              <c:pt idx="418">
                <c:v>-2.8419625452167807E-2</c:v>
              </c:pt>
              <c:pt idx="419">
                <c:v>6.5310383424709073E-2</c:v>
              </c:pt>
              <c:pt idx="420">
                <c:v>3.8573691985798852E-2</c:v>
              </c:pt>
              <c:pt idx="421">
                <c:v>-1.631310131617969E-2</c:v>
              </c:pt>
              <c:pt idx="422">
                <c:v>5.8436981489107254E-3</c:v>
              </c:pt>
              <c:pt idx="423">
                <c:v>-6.9552282948659006E-2</c:v>
              </c:pt>
              <c:pt idx="424">
                <c:v>2.2581293375885103E-2</c:v>
              </c:pt>
              <c:pt idx="425">
                <c:v>-3.2704584725580688E-2</c:v>
              </c:pt>
              <c:pt idx="426">
                <c:v>1.2501877408061191E-2</c:v>
              </c:pt>
              <c:pt idx="427">
                <c:v>-0.22659630377633366</c:v>
              </c:pt>
              <c:pt idx="428">
                <c:v>5.0765553789119622E-2</c:v>
              </c:pt>
              <c:pt idx="429">
                <c:v>4.3211410992378241E-2</c:v>
              </c:pt>
              <c:pt idx="430">
                <c:v>1.6232547329011915E-2</c:v>
              </c:pt>
              <c:pt idx="431">
                <c:v>3.088965519195952E-2</c:v>
              </c:pt>
              <c:pt idx="432">
                <c:v>-5.9066782764182868E-2</c:v>
              </c:pt>
              <c:pt idx="433">
                <c:v>-9.9503308531678769E-3</c:v>
              </c:pt>
              <c:pt idx="434">
                <c:v>0</c:v>
              </c:pt>
              <c:pt idx="435">
                <c:v>-3.4215080444514712E-2</c:v>
              </c:pt>
              <c:pt idx="436">
                <c:v>-1.5357207685957164E-2</c:v>
              </c:pt>
              <c:pt idx="437">
                <c:v>2.3928086559249273E-2</c:v>
              </c:pt>
              <c:pt idx="438">
                <c:v>1.6511718007949483E-2</c:v>
              </c:pt>
              <c:pt idx="439">
                <c:v>3.9176604911649093E-2</c:v>
              </c:pt>
              <c:pt idx="440">
                <c:v>1.375525455149873E-2</c:v>
              </c:pt>
              <c:pt idx="441">
                <c:v>-0.11764164908895935</c:v>
              </c:pt>
              <c:pt idx="442">
                <c:v>2.2070395399242493E-2</c:v>
              </c:pt>
              <c:pt idx="443">
                <c:v>-3.254890721488124E-2</c:v>
              </c:pt>
              <c:pt idx="444">
                <c:v>-8.2753961028912748E-2</c:v>
              </c:pt>
              <c:pt idx="445">
                <c:v>1.8100041643617892E-2</c:v>
              </c:pt>
              <c:pt idx="446">
                <c:v>-4.9531668242757121E-2</c:v>
              </c:pt>
              <c:pt idx="447">
                <c:v>8.8855133572085521E-3</c:v>
              </c:pt>
              <c:pt idx="448">
                <c:v>-3.9792305052238852E-2</c:v>
              </c:pt>
              <c:pt idx="449">
                <c:v>7.599706311644816E-2</c:v>
              </c:pt>
              <c:pt idx="450">
                <c:v>2.4755941725477904E-2</c:v>
              </c:pt>
              <c:pt idx="451">
                <c:v>4.9813705712219658E-2</c:v>
              </c:pt>
              <c:pt idx="452">
                <c:v>-8.2603528535210025E-2</c:v>
              </c:pt>
              <c:pt idx="453">
                <c:v>2.4536252649469681E-2</c:v>
              </c:pt>
              <c:pt idx="454">
                <c:v>-4.2865606771375298E-2</c:v>
              </c:pt>
              <c:pt idx="455">
                <c:v>-1.53511786557603E-2</c:v>
              </c:pt>
              <c:pt idx="456">
                <c:v>6.2118468098199209E-2</c:v>
              </c:pt>
              <c:pt idx="457">
                <c:v>1.6222835506887634E-2</c:v>
              </c:pt>
              <c:pt idx="458">
                <c:v>1.7772169745796873E-2</c:v>
              </c:pt>
              <c:pt idx="459">
                <c:v>-9.8850915881403267E-3</c:v>
              </c:pt>
              <c:pt idx="460">
                <c:v>-1.6867253965241247E-2</c:v>
              </c:pt>
              <c:pt idx="461">
                <c:v>5.1926802368207348E-3</c:v>
              </c:pt>
              <c:pt idx="462">
                <c:v>-5.3073464203364118E-2</c:v>
              </c:pt>
              <c:pt idx="463">
                <c:v>1.0007616074426906E-2</c:v>
              </c:pt>
              <c:pt idx="464">
                <c:v>-2.4120291489326817E-3</c:v>
              </c:pt>
              <c:pt idx="465">
                <c:v>2.4648108632784549E-2</c:v>
              </c:pt>
              <c:pt idx="466">
                <c:v>2.9966913963089148E-2</c:v>
              </c:pt>
              <c:pt idx="467">
                <c:v>5.7463245422860965E-2</c:v>
              </c:pt>
              <c:pt idx="468">
                <c:v>1.6935044630998597E-2</c:v>
              </c:pt>
              <c:pt idx="469">
                <c:v>2.0033825133197958E-2</c:v>
              </c:pt>
              <c:pt idx="470">
                <c:v>-2.7467043554677772E-2</c:v>
              </c:pt>
              <c:pt idx="471">
                <c:v>-1.1614976549214617E-2</c:v>
              </c:pt>
              <c:pt idx="472">
                <c:v>-1.3309331368779986E-2</c:v>
              </c:pt>
              <c:pt idx="473">
                <c:v>6.2653499107199195E-3</c:v>
              </c:pt>
              <c:pt idx="474">
                <c:v>-1.2619232479690545E-2</c:v>
              </c:pt>
              <c:pt idx="475">
                <c:v>-1.9631908145791854E-3</c:v>
              </c:pt>
              <c:pt idx="476">
                <c:v>2.0183055933078897E-2</c:v>
              </c:pt>
              <c:pt idx="477">
                <c:v>3.1841977546026357E-2</c:v>
              </c:pt>
              <c:pt idx="478">
                <c:v>5.9213529962911515E-2</c:v>
              </c:pt>
              <c:pt idx="479">
                <c:v>5.1403178459964671E-2</c:v>
              </c:pt>
              <c:pt idx="480">
                <c:v>-2.9233176766405577E-2</c:v>
              </c:pt>
              <c:pt idx="481">
                <c:v>-4.1341619327008416E-2</c:v>
              </c:pt>
              <c:pt idx="482">
                <c:v>4.0997622075594542E-2</c:v>
              </c:pt>
              <c:pt idx="483">
                <c:v>-2.4026225351747144E-2</c:v>
              </c:pt>
              <c:pt idx="484">
                <c:v>-2.6435211855968532E-4</c:v>
              </c:pt>
              <c:pt idx="485">
                <c:v>3.2556680172752372E-2</c:v>
              </c:pt>
              <c:pt idx="486">
                <c:v>-5.1743791816400986E-3</c:v>
              </c:pt>
              <c:pt idx="487">
                <c:v>6.2489175191496216E-2</c:v>
              </c:pt>
              <c:pt idx="488">
                <c:v>-3.8930760027004574E-2</c:v>
              </c:pt>
              <c:pt idx="489">
                <c:v>-3.271677764153047E-3</c:v>
              </c:pt>
              <c:pt idx="490">
                <c:v>2.2242282078215325E-3</c:v>
              </c:pt>
              <c:pt idx="491">
                <c:v>1.7782678074856229E-2</c:v>
              </c:pt>
              <c:pt idx="492">
                <c:v>-2.4217084276669354E-2</c:v>
              </c:pt>
              <c:pt idx="493">
                <c:v>-1.7750056331916397E-2</c:v>
              </c:pt>
              <c:pt idx="494">
                <c:v>-9.9267107756713102E-3</c:v>
              </c:pt>
              <c:pt idx="495">
                <c:v>-4.316515542025634E-2</c:v>
              </c:pt>
              <c:pt idx="496">
                <c:v>-6.3423033746889956E-4</c:v>
              </c:pt>
              <c:pt idx="497">
                <c:v>-2.5797813665244362E-2</c:v>
              </c:pt>
              <c:pt idx="498">
                <c:v>2.0481673285480895E-2</c:v>
              </c:pt>
              <c:pt idx="499">
                <c:v>2.1186278122833357E-2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5A2-4CDF-9B06-B4ED7937B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15424"/>
        <c:axId val="534015752"/>
      </c:scatterChart>
      <c:valAx>
        <c:axId val="5340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15752"/>
        <c:crosses val="autoZero"/>
        <c:crossBetween val="midCat"/>
      </c:valAx>
      <c:valAx>
        <c:axId val="53401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0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</a:t>
            </a:r>
            <a:r>
              <a:rPr lang="ru-RU" baseline="0"/>
              <a:t> логобъем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1"/>
              <c:pt idx="0">
                <c:v>88.15</c:v>
              </c:pt>
              <c:pt idx="1">
                <c:v>86.5</c:v>
              </c:pt>
              <c:pt idx="2">
                <c:v>88.41</c:v>
              </c:pt>
              <c:pt idx="3">
                <c:v>83.09</c:v>
              </c:pt>
              <c:pt idx="4">
                <c:v>80</c:v>
              </c:pt>
              <c:pt idx="5">
                <c:v>79.17</c:v>
              </c:pt>
              <c:pt idx="6">
                <c:v>76.3</c:v>
              </c:pt>
              <c:pt idx="7">
                <c:v>87.2</c:v>
              </c:pt>
              <c:pt idx="8">
                <c:v>89.1</c:v>
              </c:pt>
              <c:pt idx="9">
                <c:v>88.04</c:v>
              </c:pt>
              <c:pt idx="10">
                <c:v>84.6</c:v>
              </c:pt>
              <c:pt idx="11">
                <c:v>88.18</c:v>
              </c:pt>
              <c:pt idx="12">
                <c:v>86.88</c:v>
              </c:pt>
              <c:pt idx="13">
                <c:v>86.99</c:v>
              </c:pt>
              <c:pt idx="14">
                <c:v>84.42</c:v>
              </c:pt>
              <c:pt idx="15">
                <c:v>78.599999999999994</c:v>
              </c:pt>
              <c:pt idx="16">
                <c:v>70.349999999999994</c:v>
              </c:pt>
              <c:pt idx="17">
                <c:v>77.430000000000007</c:v>
              </c:pt>
              <c:pt idx="18">
                <c:v>69.3</c:v>
              </c:pt>
              <c:pt idx="19">
                <c:v>70.2</c:v>
              </c:pt>
              <c:pt idx="20">
                <c:v>70.25</c:v>
              </c:pt>
              <c:pt idx="21">
                <c:v>72.19</c:v>
              </c:pt>
              <c:pt idx="22">
                <c:v>80.3</c:v>
              </c:pt>
              <c:pt idx="23">
                <c:v>78</c:v>
              </c:pt>
              <c:pt idx="24">
                <c:v>72.98</c:v>
              </c:pt>
              <c:pt idx="25">
                <c:v>77.66</c:v>
              </c:pt>
              <c:pt idx="26">
                <c:v>79.069999999999993</c:v>
              </c:pt>
              <c:pt idx="27">
                <c:v>83.01</c:v>
              </c:pt>
              <c:pt idx="28">
                <c:v>84.56</c:v>
              </c:pt>
              <c:pt idx="29">
                <c:v>82.83</c:v>
              </c:pt>
              <c:pt idx="30">
                <c:v>80.709999999999994</c:v>
              </c:pt>
              <c:pt idx="31">
                <c:v>78.37</c:v>
              </c:pt>
              <c:pt idx="32">
                <c:v>77.010000000000005</c:v>
              </c:pt>
              <c:pt idx="33">
                <c:v>81.72</c:v>
              </c:pt>
              <c:pt idx="34">
                <c:v>83.36</c:v>
              </c:pt>
              <c:pt idx="35">
                <c:v>82.15</c:v>
              </c:pt>
              <c:pt idx="36">
                <c:v>84.81</c:v>
              </c:pt>
              <c:pt idx="37">
                <c:v>89.09</c:v>
              </c:pt>
              <c:pt idx="38">
                <c:v>90.5</c:v>
              </c:pt>
              <c:pt idx="39">
                <c:v>92.53</c:v>
              </c:pt>
              <c:pt idx="40">
                <c:v>101.9</c:v>
              </c:pt>
              <c:pt idx="41">
                <c:v>101.36</c:v>
              </c:pt>
              <c:pt idx="42">
                <c:v>103.3</c:v>
              </c:pt>
              <c:pt idx="43">
                <c:v>97.8</c:v>
              </c:pt>
              <c:pt idx="44">
                <c:v>98.7</c:v>
              </c:pt>
              <c:pt idx="45">
                <c:v>101.36</c:v>
              </c:pt>
              <c:pt idx="46">
                <c:v>103.03</c:v>
              </c:pt>
              <c:pt idx="47">
                <c:v>104.92</c:v>
              </c:pt>
              <c:pt idx="48">
                <c:v>105.7</c:v>
              </c:pt>
              <c:pt idx="49">
                <c:v>106.23</c:v>
              </c:pt>
              <c:pt idx="50">
                <c:v>104.18</c:v>
              </c:pt>
              <c:pt idx="51">
                <c:v>107.21</c:v>
              </c:pt>
              <c:pt idx="52">
                <c:v>105.61</c:v>
              </c:pt>
              <c:pt idx="53">
                <c:v>106.38</c:v>
              </c:pt>
              <c:pt idx="54">
                <c:v>102.8</c:v>
              </c:pt>
              <c:pt idx="55">
                <c:v>101.04</c:v>
              </c:pt>
              <c:pt idx="56">
                <c:v>100.82</c:v>
              </c:pt>
              <c:pt idx="57">
                <c:v>100.34</c:v>
              </c:pt>
              <c:pt idx="58">
                <c:v>101.55</c:v>
              </c:pt>
              <c:pt idx="59">
                <c:v>98.75</c:v>
              </c:pt>
              <c:pt idx="60">
                <c:v>100.16</c:v>
              </c:pt>
              <c:pt idx="61">
                <c:v>106.94</c:v>
              </c:pt>
              <c:pt idx="62">
                <c:v>108.72</c:v>
              </c:pt>
              <c:pt idx="63">
                <c:v>109.1</c:v>
              </c:pt>
              <c:pt idx="64">
                <c:v>105.92</c:v>
              </c:pt>
              <c:pt idx="65">
                <c:v>103.92</c:v>
              </c:pt>
              <c:pt idx="66">
                <c:v>100</c:v>
              </c:pt>
              <c:pt idx="67">
                <c:v>98.2</c:v>
              </c:pt>
              <c:pt idx="68">
                <c:v>97.99</c:v>
              </c:pt>
              <c:pt idx="69">
                <c:v>94</c:v>
              </c:pt>
              <c:pt idx="70">
                <c:v>97.1</c:v>
              </c:pt>
              <c:pt idx="71">
                <c:v>95.02</c:v>
              </c:pt>
              <c:pt idx="72">
                <c:v>97.55</c:v>
              </c:pt>
              <c:pt idx="73">
                <c:v>95.33</c:v>
              </c:pt>
              <c:pt idx="74">
                <c:v>97.15</c:v>
              </c:pt>
              <c:pt idx="75">
                <c:v>104.5</c:v>
              </c:pt>
              <c:pt idx="76">
                <c:v>105.27</c:v>
              </c:pt>
              <c:pt idx="77">
                <c:v>105.46</c:v>
              </c:pt>
              <c:pt idx="78">
                <c:v>101.8</c:v>
              </c:pt>
              <c:pt idx="79">
                <c:v>101.75</c:v>
              </c:pt>
              <c:pt idx="80">
                <c:v>95.85</c:v>
              </c:pt>
              <c:pt idx="81">
                <c:v>85.5</c:v>
              </c:pt>
              <c:pt idx="82">
                <c:v>78.78</c:v>
              </c:pt>
              <c:pt idx="83">
                <c:v>77.790000000000006</c:v>
              </c:pt>
              <c:pt idx="84">
                <c:v>82.4</c:v>
              </c:pt>
              <c:pt idx="85">
                <c:v>83.2</c:v>
              </c:pt>
              <c:pt idx="86">
                <c:v>81.489999999999995</c:v>
              </c:pt>
              <c:pt idx="87">
                <c:v>69.989999999999995</c:v>
              </c:pt>
              <c:pt idx="88">
                <c:v>70.44</c:v>
              </c:pt>
              <c:pt idx="89">
                <c:v>68.22</c:v>
              </c:pt>
              <c:pt idx="90">
                <c:v>80.72</c:v>
              </c:pt>
              <c:pt idx="91">
                <c:v>81.900000000000006</c:v>
              </c:pt>
              <c:pt idx="92">
                <c:v>85.4</c:v>
              </c:pt>
              <c:pt idx="93">
                <c:v>80.900000000000006</c:v>
              </c:pt>
              <c:pt idx="94">
                <c:v>80.8</c:v>
              </c:pt>
              <c:pt idx="95">
                <c:v>80.03</c:v>
              </c:pt>
              <c:pt idx="96">
                <c:v>78.599999999999994</c:v>
              </c:pt>
              <c:pt idx="97">
                <c:v>89.5</c:v>
              </c:pt>
              <c:pt idx="98">
                <c:v>82.26</c:v>
              </c:pt>
              <c:pt idx="99">
                <c:v>80.62</c:v>
              </c:pt>
              <c:pt idx="100">
                <c:v>80</c:v>
              </c:pt>
              <c:pt idx="101">
                <c:v>79.400000000000006</c:v>
              </c:pt>
              <c:pt idx="102">
                <c:v>83.2</c:v>
              </c:pt>
              <c:pt idx="103">
                <c:v>83.6</c:v>
              </c:pt>
              <c:pt idx="104">
                <c:v>85.13</c:v>
              </c:pt>
              <c:pt idx="105">
                <c:v>90.8</c:v>
              </c:pt>
              <c:pt idx="106">
                <c:v>94.52</c:v>
              </c:pt>
              <c:pt idx="107">
                <c:v>93.94</c:v>
              </c:pt>
              <c:pt idx="108">
                <c:v>96.76</c:v>
              </c:pt>
              <c:pt idx="109">
                <c:v>99.02</c:v>
              </c:pt>
              <c:pt idx="110">
                <c:v>101.6</c:v>
              </c:pt>
              <c:pt idx="111">
                <c:v>99.57</c:v>
              </c:pt>
              <c:pt idx="112">
                <c:v>100.18</c:v>
              </c:pt>
              <c:pt idx="113">
                <c:v>97.6</c:v>
              </c:pt>
              <c:pt idx="114">
                <c:v>94.86</c:v>
              </c:pt>
              <c:pt idx="115">
                <c:v>95.64</c:v>
              </c:pt>
              <c:pt idx="116">
                <c:v>94.18</c:v>
              </c:pt>
              <c:pt idx="117">
                <c:v>95</c:v>
              </c:pt>
              <c:pt idx="118">
                <c:v>93.95</c:v>
              </c:pt>
              <c:pt idx="119">
                <c:v>90.42</c:v>
              </c:pt>
              <c:pt idx="120">
                <c:v>90.99</c:v>
              </c:pt>
              <c:pt idx="121">
                <c:v>78.19</c:v>
              </c:pt>
              <c:pt idx="122">
                <c:v>79.87</c:v>
              </c:pt>
              <c:pt idx="123">
                <c:v>78.86</c:v>
              </c:pt>
              <c:pt idx="124">
                <c:v>81.58</c:v>
              </c:pt>
              <c:pt idx="125">
                <c:v>84.34</c:v>
              </c:pt>
              <c:pt idx="126">
                <c:v>83.76</c:v>
              </c:pt>
              <c:pt idx="127">
                <c:v>86.39</c:v>
              </c:pt>
              <c:pt idx="128">
                <c:v>89.2</c:v>
              </c:pt>
              <c:pt idx="129">
                <c:v>90.98</c:v>
              </c:pt>
              <c:pt idx="130">
                <c:v>90.12</c:v>
              </c:pt>
              <c:pt idx="131">
                <c:v>90.31</c:v>
              </c:pt>
              <c:pt idx="132">
                <c:v>91.66</c:v>
              </c:pt>
              <c:pt idx="133">
                <c:v>92.85</c:v>
              </c:pt>
              <c:pt idx="134">
                <c:v>92.05</c:v>
              </c:pt>
              <c:pt idx="135">
                <c:v>92.91</c:v>
              </c:pt>
              <c:pt idx="136">
                <c:v>93.16</c:v>
              </c:pt>
              <c:pt idx="137">
                <c:v>93.86</c:v>
              </c:pt>
              <c:pt idx="138">
                <c:v>97.05</c:v>
              </c:pt>
              <c:pt idx="139">
                <c:v>94.16</c:v>
              </c:pt>
              <c:pt idx="140">
                <c:v>90.99</c:v>
              </c:pt>
              <c:pt idx="141">
                <c:v>93.02</c:v>
              </c:pt>
              <c:pt idx="142">
                <c:v>91.5</c:v>
              </c:pt>
              <c:pt idx="143">
                <c:v>93.19</c:v>
              </c:pt>
              <c:pt idx="144">
                <c:v>91.95</c:v>
              </c:pt>
              <c:pt idx="145">
                <c:v>91.95</c:v>
              </c:pt>
              <c:pt idx="146">
                <c:v>85.8</c:v>
              </c:pt>
              <c:pt idx="147">
                <c:v>85.98</c:v>
              </c:pt>
              <c:pt idx="148">
                <c:v>89.31</c:v>
              </c:pt>
              <c:pt idx="149">
                <c:v>91.41</c:v>
              </c:pt>
              <c:pt idx="150">
                <c:v>93.2</c:v>
              </c:pt>
              <c:pt idx="151">
                <c:v>93.42</c:v>
              </c:pt>
              <c:pt idx="152">
                <c:v>93.5</c:v>
              </c:pt>
              <c:pt idx="153">
                <c:v>92.94</c:v>
              </c:pt>
              <c:pt idx="154">
                <c:v>99.56</c:v>
              </c:pt>
              <c:pt idx="155">
                <c:v>103.48</c:v>
              </c:pt>
              <c:pt idx="156">
                <c:v>103.67</c:v>
              </c:pt>
              <c:pt idx="157">
                <c:v>108.36</c:v>
              </c:pt>
              <c:pt idx="158">
                <c:v>107.08</c:v>
              </c:pt>
              <c:pt idx="159">
                <c:v>105.08</c:v>
              </c:pt>
              <c:pt idx="160">
                <c:v>106.12</c:v>
              </c:pt>
              <c:pt idx="161">
                <c:v>103.09</c:v>
              </c:pt>
              <c:pt idx="162">
                <c:v>105.31</c:v>
              </c:pt>
              <c:pt idx="163">
                <c:v>104.42</c:v>
              </c:pt>
              <c:pt idx="164">
                <c:v>99.37</c:v>
              </c:pt>
              <c:pt idx="165">
                <c:v>98.86</c:v>
              </c:pt>
              <c:pt idx="166">
                <c:v>99.26</c:v>
              </c:pt>
              <c:pt idx="167">
                <c:v>98.36</c:v>
              </c:pt>
              <c:pt idx="168">
                <c:v>96.4</c:v>
              </c:pt>
              <c:pt idx="169">
                <c:v>95.8</c:v>
              </c:pt>
              <c:pt idx="170">
                <c:v>103</c:v>
              </c:pt>
              <c:pt idx="171">
                <c:v>103.57</c:v>
              </c:pt>
              <c:pt idx="172">
                <c:v>105.19</c:v>
              </c:pt>
              <c:pt idx="173">
                <c:v>103.08</c:v>
              </c:pt>
              <c:pt idx="174">
                <c:v>99.05</c:v>
              </c:pt>
              <c:pt idx="175">
                <c:v>99.2</c:v>
              </c:pt>
              <c:pt idx="176">
                <c:v>93.7</c:v>
              </c:pt>
              <c:pt idx="177">
                <c:v>91.5</c:v>
              </c:pt>
              <c:pt idx="178">
                <c:v>93.68</c:v>
              </c:pt>
              <c:pt idx="179">
                <c:v>93.2</c:v>
              </c:pt>
              <c:pt idx="180">
                <c:v>98.57</c:v>
              </c:pt>
              <c:pt idx="181">
                <c:v>99.99</c:v>
              </c:pt>
              <c:pt idx="182">
                <c:v>94.81</c:v>
              </c:pt>
              <c:pt idx="183">
                <c:v>96.99</c:v>
              </c:pt>
              <c:pt idx="184">
                <c:v>95.7</c:v>
              </c:pt>
              <c:pt idx="185">
                <c:v>93.8</c:v>
              </c:pt>
              <c:pt idx="186">
                <c:v>91.91</c:v>
              </c:pt>
              <c:pt idx="187">
                <c:v>88.23</c:v>
              </c:pt>
              <c:pt idx="188">
                <c:v>92.47</c:v>
              </c:pt>
              <c:pt idx="189">
                <c:v>95.82</c:v>
              </c:pt>
              <c:pt idx="190">
                <c:v>102.36</c:v>
              </c:pt>
              <c:pt idx="191">
                <c:v>98.59</c:v>
              </c:pt>
              <c:pt idx="192">
                <c:v>100.39</c:v>
              </c:pt>
              <c:pt idx="193">
                <c:v>102.87</c:v>
              </c:pt>
              <c:pt idx="194">
                <c:v>105.14</c:v>
              </c:pt>
              <c:pt idx="195">
                <c:v>102.99</c:v>
              </c:pt>
              <c:pt idx="196">
                <c:v>103.65</c:v>
              </c:pt>
              <c:pt idx="197">
                <c:v>101.86</c:v>
              </c:pt>
              <c:pt idx="198">
                <c:v>103.69</c:v>
              </c:pt>
              <c:pt idx="199">
                <c:v>105.1</c:v>
              </c:pt>
              <c:pt idx="200">
                <c:v>103.07</c:v>
              </c:pt>
              <c:pt idx="201">
                <c:v>99.9</c:v>
              </c:pt>
              <c:pt idx="202">
                <c:v>98.94</c:v>
              </c:pt>
              <c:pt idx="203">
                <c:v>102.2</c:v>
              </c:pt>
              <c:pt idx="204">
                <c:v>100.68</c:v>
              </c:pt>
              <c:pt idx="205">
                <c:v>101.17</c:v>
              </c:pt>
              <c:pt idx="206">
                <c:v>99.2</c:v>
              </c:pt>
              <c:pt idx="207">
                <c:v>101.17</c:v>
              </c:pt>
              <c:pt idx="208">
                <c:v>99.7</c:v>
              </c:pt>
              <c:pt idx="209">
                <c:v>94.7</c:v>
              </c:pt>
              <c:pt idx="210">
                <c:v>96.53</c:v>
              </c:pt>
              <c:pt idx="211">
                <c:v>96.65</c:v>
              </c:pt>
              <c:pt idx="212">
                <c:v>95</c:v>
              </c:pt>
              <c:pt idx="213">
                <c:v>91.16</c:v>
              </c:pt>
              <c:pt idx="214">
                <c:v>79.989999999999995</c:v>
              </c:pt>
              <c:pt idx="215">
                <c:v>71.75</c:v>
              </c:pt>
              <c:pt idx="216">
                <c:v>78.47</c:v>
              </c:pt>
              <c:pt idx="217">
                <c:v>81.47</c:v>
              </c:pt>
              <c:pt idx="218">
                <c:v>82.98</c:v>
              </c:pt>
              <c:pt idx="219">
                <c:v>79.75</c:v>
              </c:pt>
              <c:pt idx="220">
                <c:v>78.819999999999993</c:v>
              </c:pt>
              <c:pt idx="221">
                <c:v>69.91</c:v>
              </c:pt>
              <c:pt idx="222">
                <c:v>72.22</c:v>
              </c:pt>
              <c:pt idx="223">
                <c:v>78.8</c:v>
              </c:pt>
              <c:pt idx="224">
                <c:v>79.2</c:v>
              </c:pt>
              <c:pt idx="225">
                <c:v>85.83</c:v>
              </c:pt>
              <c:pt idx="226">
                <c:v>84.5</c:v>
              </c:pt>
              <c:pt idx="227">
                <c:v>89</c:v>
              </c:pt>
              <c:pt idx="228">
                <c:v>89</c:v>
              </c:pt>
              <c:pt idx="229">
                <c:v>84.16</c:v>
              </c:pt>
              <c:pt idx="230">
                <c:v>84.33</c:v>
              </c:pt>
              <c:pt idx="231">
                <c:v>84</c:v>
              </c:pt>
              <c:pt idx="232">
                <c:v>84.55</c:v>
              </c:pt>
              <c:pt idx="233">
                <c:v>80.27</c:v>
              </c:pt>
              <c:pt idx="234">
                <c:v>75.16</c:v>
              </c:pt>
              <c:pt idx="235">
                <c:v>72.37</c:v>
              </c:pt>
              <c:pt idx="236">
                <c:v>70.7</c:v>
              </c:pt>
              <c:pt idx="237">
                <c:v>75.05</c:v>
              </c:pt>
              <c:pt idx="238">
                <c:v>78.39</c:v>
              </c:pt>
              <c:pt idx="239">
                <c:v>73.209999999999994</c:v>
              </c:pt>
              <c:pt idx="240">
                <c:v>80.25</c:v>
              </c:pt>
              <c:pt idx="241">
                <c:v>76.650000000000006</c:v>
              </c:pt>
              <c:pt idx="242">
                <c:v>77.400000000000006</c:v>
              </c:pt>
              <c:pt idx="243">
                <c:v>77.599999999999994</c:v>
              </c:pt>
              <c:pt idx="244">
                <c:v>73.77</c:v>
              </c:pt>
              <c:pt idx="245">
                <c:v>73.5</c:v>
              </c:pt>
              <c:pt idx="246">
                <c:v>73.150000000000006</c:v>
              </c:pt>
              <c:pt idx="247">
                <c:v>72.489999999999995</c:v>
              </c:pt>
              <c:pt idx="248">
                <c:v>76.23</c:v>
              </c:pt>
              <c:pt idx="249">
                <c:v>75.69</c:v>
              </c:pt>
              <c:pt idx="250">
                <c:v>74.150000000000006</c:v>
              </c:pt>
              <c:pt idx="251">
                <c:v>74.39</c:v>
              </c:pt>
              <c:pt idx="252">
                <c:v>72.25</c:v>
              </c:pt>
              <c:pt idx="253">
                <c:v>68.599999999999994</c:v>
              </c:pt>
              <c:pt idx="254">
                <c:v>64.2</c:v>
              </c:pt>
              <c:pt idx="255">
                <c:v>61.44</c:v>
              </c:pt>
              <c:pt idx="256">
                <c:v>57.13</c:v>
              </c:pt>
              <c:pt idx="257">
                <c:v>54.9</c:v>
              </c:pt>
              <c:pt idx="258">
                <c:v>63.1</c:v>
              </c:pt>
              <c:pt idx="259">
                <c:v>61.99</c:v>
              </c:pt>
              <c:pt idx="260">
                <c:v>64.45</c:v>
              </c:pt>
              <c:pt idx="261">
                <c:v>61.5</c:v>
              </c:pt>
              <c:pt idx="262">
                <c:v>64.31</c:v>
              </c:pt>
              <c:pt idx="263">
                <c:v>70.599999999999994</c:v>
              </c:pt>
              <c:pt idx="264">
                <c:v>74.75</c:v>
              </c:pt>
              <c:pt idx="265">
                <c:v>75.91</c:v>
              </c:pt>
              <c:pt idx="266">
                <c:v>73.25</c:v>
              </c:pt>
              <c:pt idx="267">
                <c:v>67.87</c:v>
              </c:pt>
              <c:pt idx="268">
                <c:v>67</c:v>
              </c:pt>
              <c:pt idx="269">
                <c:v>61</c:v>
              </c:pt>
              <c:pt idx="270">
                <c:v>65.5</c:v>
              </c:pt>
              <c:pt idx="271">
                <c:v>71.5</c:v>
              </c:pt>
              <c:pt idx="272">
                <c:v>72.5</c:v>
              </c:pt>
              <c:pt idx="273">
                <c:v>75.75</c:v>
              </c:pt>
              <c:pt idx="274">
                <c:v>76.900000000000006</c:v>
              </c:pt>
              <c:pt idx="275">
                <c:v>75.5</c:v>
              </c:pt>
              <c:pt idx="276">
                <c:v>75.05</c:v>
              </c:pt>
              <c:pt idx="277">
                <c:v>74.349999999999994</c:v>
              </c:pt>
              <c:pt idx="278">
                <c:v>73.5</c:v>
              </c:pt>
              <c:pt idx="279">
                <c:v>70.61</c:v>
              </c:pt>
              <c:pt idx="280">
                <c:v>72.55</c:v>
              </c:pt>
              <c:pt idx="281">
                <c:v>71.56</c:v>
              </c:pt>
              <c:pt idx="282">
                <c:v>70.599999999999994</c:v>
              </c:pt>
              <c:pt idx="283">
                <c:v>70.67</c:v>
              </c:pt>
              <c:pt idx="284">
                <c:v>71.06</c:v>
              </c:pt>
              <c:pt idx="285">
                <c:v>75.52</c:v>
              </c:pt>
              <c:pt idx="286">
                <c:v>70.45</c:v>
              </c:pt>
              <c:pt idx="287">
                <c:v>72.3</c:v>
              </c:pt>
              <c:pt idx="288">
                <c:v>74.2</c:v>
              </c:pt>
              <c:pt idx="289">
                <c:v>74.430000000000007</c:v>
              </c:pt>
              <c:pt idx="290">
                <c:v>69.86</c:v>
              </c:pt>
              <c:pt idx="291">
                <c:v>74.819999999999993</c:v>
              </c:pt>
              <c:pt idx="292">
                <c:v>73.959999999999994</c:v>
              </c:pt>
              <c:pt idx="293">
                <c:v>74.099999999999994</c:v>
              </c:pt>
              <c:pt idx="294">
                <c:v>75.5</c:v>
              </c:pt>
              <c:pt idx="295">
                <c:v>74.97</c:v>
              </c:pt>
              <c:pt idx="296">
                <c:v>73.8</c:v>
              </c:pt>
              <c:pt idx="297">
                <c:v>85.77</c:v>
              </c:pt>
              <c:pt idx="298">
                <c:v>88.52</c:v>
              </c:pt>
              <c:pt idx="299">
                <c:v>90.45</c:v>
              </c:pt>
              <c:pt idx="300">
                <c:v>90.53</c:v>
              </c:pt>
              <c:pt idx="301">
                <c:v>94.09</c:v>
              </c:pt>
              <c:pt idx="302">
                <c:v>93.4</c:v>
              </c:pt>
              <c:pt idx="303">
                <c:v>107.3</c:v>
              </c:pt>
              <c:pt idx="304">
                <c:v>104.55</c:v>
              </c:pt>
              <c:pt idx="305">
                <c:v>103.05</c:v>
              </c:pt>
              <c:pt idx="306">
                <c:v>98.15</c:v>
              </c:pt>
              <c:pt idx="307">
                <c:v>98.81</c:v>
              </c:pt>
              <c:pt idx="308">
                <c:v>101.34</c:v>
              </c:pt>
              <c:pt idx="309">
                <c:v>101.26</c:v>
              </c:pt>
              <c:pt idx="310">
                <c:v>96.85</c:v>
              </c:pt>
              <c:pt idx="311">
                <c:v>87.27</c:v>
              </c:pt>
              <c:pt idx="312">
                <c:v>91.5</c:v>
              </c:pt>
              <c:pt idx="313">
                <c:v>96.5</c:v>
              </c:pt>
              <c:pt idx="314">
                <c:v>97.2</c:v>
              </c:pt>
              <c:pt idx="315">
                <c:v>94.85</c:v>
              </c:pt>
              <c:pt idx="316">
                <c:v>102.35</c:v>
              </c:pt>
              <c:pt idx="317">
                <c:v>106.24</c:v>
              </c:pt>
              <c:pt idx="318">
                <c:v>108.99</c:v>
              </c:pt>
              <c:pt idx="319">
                <c:v>109.26</c:v>
              </c:pt>
              <c:pt idx="320">
                <c:v>112.4</c:v>
              </c:pt>
              <c:pt idx="321">
                <c:v>109.1</c:v>
              </c:pt>
              <c:pt idx="322">
                <c:v>108.52</c:v>
              </c:pt>
              <c:pt idx="323">
                <c:v>112.92</c:v>
              </c:pt>
              <c:pt idx="324">
                <c:v>119.3</c:v>
              </c:pt>
              <c:pt idx="325">
                <c:v>121.25</c:v>
              </c:pt>
              <c:pt idx="326">
                <c:v>123.55</c:v>
              </c:pt>
              <c:pt idx="327">
                <c:v>120.64</c:v>
              </c:pt>
              <c:pt idx="328">
                <c:v>121.07</c:v>
              </c:pt>
              <c:pt idx="329">
                <c:v>121.9</c:v>
              </c:pt>
              <c:pt idx="330">
                <c:v>133.19999999999999</c:v>
              </c:pt>
              <c:pt idx="331">
                <c:v>131.59</c:v>
              </c:pt>
              <c:pt idx="332">
                <c:v>133.5</c:v>
              </c:pt>
              <c:pt idx="333">
                <c:v>128.69999999999999</c:v>
              </c:pt>
              <c:pt idx="334">
                <c:v>133.4</c:v>
              </c:pt>
              <c:pt idx="335">
                <c:v>133.85</c:v>
              </c:pt>
              <c:pt idx="336">
                <c:v>134.41</c:v>
              </c:pt>
              <c:pt idx="337">
                <c:v>138.12</c:v>
              </c:pt>
              <c:pt idx="338">
                <c:v>137.80000000000001</c:v>
              </c:pt>
              <c:pt idx="339">
                <c:v>139.15</c:v>
              </c:pt>
              <c:pt idx="340">
                <c:v>138.69</c:v>
              </c:pt>
              <c:pt idx="341">
                <c:v>139.44999999999999</c:v>
              </c:pt>
              <c:pt idx="342">
                <c:v>135.80000000000001</c:v>
              </c:pt>
              <c:pt idx="343">
                <c:v>145.25</c:v>
              </c:pt>
              <c:pt idx="344">
                <c:v>146.88</c:v>
              </c:pt>
              <c:pt idx="345">
                <c:v>151.6</c:v>
              </c:pt>
              <c:pt idx="346">
                <c:v>147</c:v>
              </c:pt>
              <c:pt idx="347">
                <c:v>151.5</c:v>
              </c:pt>
              <c:pt idx="348">
                <c:v>145.34</c:v>
              </c:pt>
              <c:pt idx="349">
                <c:v>148.74</c:v>
              </c:pt>
              <c:pt idx="350">
                <c:v>146.72999999999999</c:v>
              </c:pt>
              <c:pt idx="351">
                <c:v>148.41999999999999</c:v>
              </c:pt>
              <c:pt idx="352">
                <c:v>149.19999999999999</c:v>
              </c:pt>
              <c:pt idx="353">
                <c:v>142.75</c:v>
              </c:pt>
              <c:pt idx="354">
                <c:v>151.51</c:v>
              </c:pt>
              <c:pt idx="355">
                <c:v>150.05000000000001</c:v>
              </c:pt>
              <c:pt idx="356">
                <c:v>160.36000000000001</c:v>
              </c:pt>
              <c:pt idx="357">
                <c:v>159.4</c:v>
              </c:pt>
              <c:pt idx="358">
                <c:v>169.66</c:v>
              </c:pt>
              <c:pt idx="359">
                <c:v>173.9</c:v>
              </c:pt>
              <c:pt idx="360">
                <c:v>171.15</c:v>
              </c:pt>
              <c:pt idx="361">
                <c:v>173.25</c:v>
              </c:pt>
              <c:pt idx="362">
                <c:v>170.69</c:v>
              </c:pt>
              <c:pt idx="363">
                <c:v>164.9</c:v>
              </c:pt>
              <c:pt idx="364">
                <c:v>167.49</c:v>
              </c:pt>
              <c:pt idx="365">
                <c:v>178.92</c:v>
              </c:pt>
              <c:pt idx="366">
                <c:v>173.8</c:v>
              </c:pt>
              <c:pt idx="367">
                <c:v>165.5</c:v>
              </c:pt>
              <c:pt idx="368">
                <c:v>165.49</c:v>
              </c:pt>
              <c:pt idx="369">
                <c:v>165.51</c:v>
              </c:pt>
              <c:pt idx="370">
                <c:v>164.4</c:v>
              </c:pt>
              <c:pt idx="371">
                <c:v>157.5</c:v>
              </c:pt>
              <c:pt idx="372">
                <c:v>161.15</c:v>
              </c:pt>
              <c:pt idx="373">
                <c:v>164.52</c:v>
              </c:pt>
              <c:pt idx="374">
                <c:v>159.80000000000001</c:v>
              </c:pt>
              <c:pt idx="375">
                <c:v>161.49</c:v>
              </c:pt>
              <c:pt idx="376">
                <c:v>149.24</c:v>
              </c:pt>
              <c:pt idx="377">
                <c:v>159.59</c:v>
              </c:pt>
              <c:pt idx="378">
                <c:v>165.2</c:v>
              </c:pt>
              <c:pt idx="379">
                <c:v>165.8</c:v>
              </c:pt>
              <c:pt idx="380">
                <c:v>167.7</c:v>
              </c:pt>
              <c:pt idx="381">
                <c:v>168.87</c:v>
              </c:pt>
              <c:pt idx="382">
                <c:v>160.69999999999999</c:v>
              </c:pt>
              <c:pt idx="383">
                <c:v>157.13999999999999</c:v>
              </c:pt>
              <c:pt idx="384">
                <c:v>150.13</c:v>
              </c:pt>
              <c:pt idx="385">
                <c:v>141.63</c:v>
              </c:pt>
              <c:pt idx="386">
                <c:v>144.1</c:v>
              </c:pt>
              <c:pt idx="387">
                <c:v>145.59</c:v>
              </c:pt>
              <c:pt idx="388">
                <c:v>152.16</c:v>
              </c:pt>
              <c:pt idx="389">
                <c:v>161.4</c:v>
              </c:pt>
              <c:pt idx="390">
                <c:v>162.1</c:v>
              </c:pt>
              <c:pt idx="391">
                <c:v>165.4</c:v>
              </c:pt>
              <c:pt idx="392">
                <c:v>169.73</c:v>
              </c:pt>
              <c:pt idx="393">
                <c:v>172.05</c:v>
              </c:pt>
              <c:pt idx="394">
                <c:v>169.5</c:v>
              </c:pt>
              <c:pt idx="395">
                <c:v>180.51</c:v>
              </c:pt>
              <c:pt idx="396">
                <c:v>183.66</c:v>
              </c:pt>
              <c:pt idx="397">
                <c:v>185.89</c:v>
              </c:pt>
              <c:pt idx="398">
                <c:v>188.75</c:v>
              </c:pt>
              <c:pt idx="399">
                <c:v>187.55</c:v>
              </c:pt>
              <c:pt idx="400">
                <c:v>192.33</c:v>
              </c:pt>
              <c:pt idx="401">
                <c:v>194.16</c:v>
              </c:pt>
              <c:pt idx="402">
                <c:v>196.48</c:v>
              </c:pt>
              <c:pt idx="403">
                <c:v>192.97</c:v>
              </c:pt>
              <c:pt idx="404">
                <c:v>196.05</c:v>
              </c:pt>
              <c:pt idx="405">
                <c:v>193.8</c:v>
              </c:pt>
              <c:pt idx="406">
                <c:v>217.7</c:v>
              </c:pt>
              <c:pt idx="407">
                <c:v>225.65</c:v>
              </c:pt>
              <c:pt idx="408">
                <c:v>228</c:v>
              </c:pt>
              <c:pt idx="409">
                <c:v>221.5</c:v>
              </c:pt>
              <c:pt idx="410">
                <c:v>220.89</c:v>
              </c:pt>
              <c:pt idx="411">
                <c:v>226.53</c:v>
              </c:pt>
              <c:pt idx="412">
                <c:v>221.44</c:v>
              </c:pt>
              <c:pt idx="413">
                <c:v>225.2</c:v>
              </c:pt>
              <c:pt idx="414">
                <c:v>238.6</c:v>
              </c:pt>
              <c:pt idx="415">
                <c:v>237.75</c:v>
              </c:pt>
              <c:pt idx="416">
                <c:v>242.45</c:v>
              </c:pt>
              <c:pt idx="417">
                <c:v>247</c:v>
              </c:pt>
              <c:pt idx="418">
                <c:v>257.32</c:v>
              </c:pt>
              <c:pt idx="419">
                <c:v>250.11</c:v>
              </c:pt>
              <c:pt idx="420">
                <c:v>266.99</c:v>
              </c:pt>
              <c:pt idx="421">
                <c:v>277.49</c:v>
              </c:pt>
              <c:pt idx="422">
                <c:v>273</c:v>
              </c:pt>
              <c:pt idx="423">
                <c:v>274.60000000000002</c:v>
              </c:pt>
              <c:pt idx="424">
                <c:v>256.14999999999998</c:v>
              </c:pt>
              <c:pt idx="425">
                <c:v>262</c:v>
              </c:pt>
              <c:pt idx="426">
                <c:v>253.57</c:v>
              </c:pt>
              <c:pt idx="427">
                <c:v>256.76</c:v>
              </c:pt>
              <c:pt idx="428">
                <c:v>204.7</c:v>
              </c:pt>
              <c:pt idx="429">
                <c:v>215.36</c:v>
              </c:pt>
              <c:pt idx="430">
                <c:v>224.87</c:v>
              </c:pt>
              <c:pt idx="431">
                <c:v>228.55</c:v>
              </c:pt>
              <c:pt idx="432">
                <c:v>235.72</c:v>
              </c:pt>
              <c:pt idx="433">
                <c:v>222.2</c:v>
              </c:pt>
              <c:pt idx="434">
                <c:v>220</c:v>
              </c:pt>
              <c:pt idx="435">
                <c:v>220</c:v>
              </c:pt>
              <c:pt idx="436">
                <c:v>212.6</c:v>
              </c:pt>
              <c:pt idx="437">
                <c:v>209.36</c:v>
              </c:pt>
              <c:pt idx="438">
                <c:v>214.43</c:v>
              </c:pt>
              <c:pt idx="439">
                <c:v>218</c:v>
              </c:pt>
              <c:pt idx="440">
                <c:v>226.71</c:v>
              </c:pt>
              <c:pt idx="441">
                <c:v>229.85</c:v>
              </c:pt>
              <c:pt idx="442">
                <c:v>204.34</c:v>
              </c:pt>
              <c:pt idx="443">
                <c:v>208.9</c:v>
              </c:pt>
              <c:pt idx="444">
                <c:v>202.21</c:v>
              </c:pt>
              <c:pt idx="445">
                <c:v>186.15</c:v>
              </c:pt>
              <c:pt idx="446">
                <c:v>189.55</c:v>
              </c:pt>
              <c:pt idx="447">
                <c:v>180.39</c:v>
              </c:pt>
              <c:pt idx="448">
                <c:v>182</c:v>
              </c:pt>
              <c:pt idx="449">
                <c:v>174.9</c:v>
              </c:pt>
              <c:pt idx="450">
                <c:v>188.71</c:v>
              </c:pt>
              <c:pt idx="451">
                <c:v>193.44</c:v>
              </c:pt>
              <c:pt idx="452">
                <c:v>203.32</c:v>
              </c:pt>
              <c:pt idx="453">
                <c:v>187.2</c:v>
              </c:pt>
              <c:pt idx="454">
                <c:v>191.85</c:v>
              </c:pt>
              <c:pt idx="455">
                <c:v>183.8</c:v>
              </c:pt>
              <c:pt idx="456">
                <c:v>181</c:v>
              </c:pt>
              <c:pt idx="457">
                <c:v>192.6</c:v>
              </c:pt>
              <c:pt idx="458">
                <c:v>195.75</c:v>
              </c:pt>
              <c:pt idx="459">
                <c:v>199.26</c:v>
              </c:pt>
              <c:pt idx="460">
                <c:v>197.3</c:v>
              </c:pt>
              <c:pt idx="461">
                <c:v>194</c:v>
              </c:pt>
              <c:pt idx="462">
                <c:v>195.01</c:v>
              </c:pt>
              <c:pt idx="463">
                <c:v>184.93</c:v>
              </c:pt>
              <c:pt idx="464">
                <c:v>186.79</c:v>
              </c:pt>
              <c:pt idx="465">
                <c:v>186.34</c:v>
              </c:pt>
              <c:pt idx="466">
                <c:v>190.99</c:v>
              </c:pt>
              <c:pt idx="467">
                <c:v>196.8</c:v>
              </c:pt>
              <c:pt idx="468">
                <c:v>208.44</c:v>
              </c:pt>
              <c:pt idx="469">
                <c:v>212</c:v>
              </c:pt>
              <c:pt idx="470">
                <c:v>216.29</c:v>
              </c:pt>
              <c:pt idx="471">
                <c:v>210.43</c:v>
              </c:pt>
              <c:pt idx="472">
                <c:v>208</c:v>
              </c:pt>
              <c:pt idx="473">
                <c:v>205.25</c:v>
              </c:pt>
              <c:pt idx="474">
                <c:v>206.54</c:v>
              </c:pt>
              <c:pt idx="475">
                <c:v>203.95</c:v>
              </c:pt>
              <c:pt idx="476">
                <c:v>203.55</c:v>
              </c:pt>
              <c:pt idx="477">
                <c:v>207.7</c:v>
              </c:pt>
              <c:pt idx="478">
                <c:v>214.42</c:v>
              </c:pt>
              <c:pt idx="479">
                <c:v>227.5</c:v>
              </c:pt>
              <c:pt idx="480">
                <c:v>239.5</c:v>
              </c:pt>
              <c:pt idx="481">
                <c:v>232.6</c:v>
              </c:pt>
              <c:pt idx="482">
                <c:v>223.18</c:v>
              </c:pt>
              <c:pt idx="483">
                <c:v>232.52</c:v>
              </c:pt>
              <c:pt idx="484">
                <c:v>227</c:v>
              </c:pt>
              <c:pt idx="485">
                <c:v>226.94</c:v>
              </c:pt>
              <c:pt idx="486">
                <c:v>234.45</c:v>
              </c:pt>
              <c:pt idx="487">
                <c:v>233.24</c:v>
              </c:pt>
              <c:pt idx="488">
                <c:v>248.28</c:v>
              </c:pt>
              <c:pt idx="489">
                <c:v>238.8</c:v>
              </c:pt>
              <c:pt idx="490">
                <c:v>238.02</c:v>
              </c:pt>
              <c:pt idx="491">
                <c:v>238.55</c:v>
              </c:pt>
              <c:pt idx="492">
                <c:v>242.83</c:v>
              </c:pt>
              <c:pt idx="493">
                <c:v>237.02</c:v>
              </c:pt>
              <c:pt idx="494">
                <c:v>232.85</c:v>
              </c:pt>
              <c:pt idx="495">
                <c:v>230.55</c:v>
              </c:pt>
              <c:pt idx="496">
                <c:v>220.81</c:v>
              </c:pt>
              <c:pt idx="497">
                <c:v>220.67</c:v>
              </c:pt>
              <c:pt idx="498">
                <c:v>215.05</c:v>
              </c:pt>
              <c:pt idx="499">
                <c:v>219.5</c:v>
              </c:pt>
              <c:pt idx="500">
                <c:v>224.2</c:v>
              </c:pt>
            </c:numLit>
          </c:xVal>
          <c:yVal>
            <c:numLit>
              <c:formatCode>General</c:formatCode>
              <c:ptCount val="500"/>
              <c:pt idx="0">
                <c:v>4.4790399088438795</c:v>
              </c:pt>
              <c:pt idx="1">
                <c:v>4.4601444139378339</c:v>
              </c:pt>
              <c:pt idx="2">
                <c:v>4.4819850854177128</c:v>
              </c:pt>
              <c:pt idx="3">
                <c:v>4.4199243576768898</c:v>
              </c:pt>
              <c:pt idx="4">
                <c:v>4.3820266346738812</c:v>
              </c:pt>
              <c:pt idx="5">
                <c:v>4.3715974391833425</c:v>
              </c:pt>
              <c:pt idx="6">
                <c:v>4.334672938290411</c:v>
              </c:pt>
              <c:pt idx="7">
                <c:v>4.4682043309149337</c:v>
              </c:pt>
              <c:pt idx="8">
                <c:v>4.4897593344767639</c:v>
              </c:pt>
              <c:pt idx="9">
                <c:v>4.4777912566582607</c:v>
              </c:pt>
              <c:pt idx="10">
                <c:v>4.4379342666121779</c:v>
              </c:pt>
              <c:pt idx="11">
                <c:v>4.4793801799297919</c:v>
              </c:pt>
              <c:pt idx="12">
                <c:v>4.464527856185625</c:v>
              </c:pt>
              <c:pt idx="13">
                <c:v>4.4657931695194497</c:v>
              </c:pt>
              <c:pt idx="14">
                <c:v>4.4358043403543528</c:v>
              </c:pt>
              <c:pt idx="15">
                <c:v>4.3643716994351607</c:v>
              </c:pt>
              <c:pt idx="16">
                <c:v>4.2534827835603979</c:v>
              </c:pt>
              <c:pt idx="17">
                <c:v>4.3493743023986324</c:v>
              </c:pt>
              <c:pt idx="18">
                <c:v>4.2384449061958573</c:v>
              </c:pt>
              <c:pt idx="19">
                <c:v>4.2513483110317658</c:v>
              </c:pt>
              <c:pt idx="20">
                <c:v>4.2520603082138555</c:v>
              </c:pt>
              <c:pt idx="21">
                <c:v>4.2793015321510692</c:v>
              </c:pt>
              <c:pt idx="22">
                <c:v>4.3857696209527157</c:v>
              </c:pt>
              <c:pt idx="23">
                <c:v>4.3567088266895917</c:v>
              </c:pt>
              <c:pt idx="24">
                <c:v>4.2901854310083021</c:v>
              </c:pt>
              <c:pt idx="25">
                <c:v>4.3523403243035208</c:v>
              </c:pt>
              <c:pt idx="26">
                <c:v>4.3703335360828355</c:v>
              </c:pt>
              <c:pt idx="27">
                <c:v>4.4189610824669439</c:v>
              </c:pt>
              <c:pt idx="28">
                <c:v>4.4374613415619821</c:v>
              </c:pt>
              <c:pt idx="29">
                <c:v>4.4167903146101724</c:v>
              </c:pt>
              <c:pt idx="30">
                <c:v>4.3908624833362806</c:v>
              </c:pt>
              <c:pt idx="31">
                <c:v>4.361441201064773</c:v>
              </c:pt>
              <c:pt idx="32">
                <c:v>4.3439352835511587</c:v>
              </c:pt>
              <c:pt idx="33">
                <c:v>4.403298769949421</c:v>
              </c:pt>
              <c:pt idx="34">
                <c:v>4.4231685780050567</c:v>
              </c:pt>
              <c:pt idx="35">
                <c:v>4.4085468444832774</c:v>
              </c:pt>
              <c:pt idx="36">
                <c:v>4.440413460373609</c:v>
              </c:pt>
              <c:pt idx="37">
                <c:v>4.4896470947325522</c:v>
              </c:pt>
              <c:pt idx="38">
                <c:v>4.5053498507058807</c:v>
              </c:pt>
              <c:pt idx="39">
                <c:v>4.527532916260939</c:v>
              </c:pt>
              <c:pt idx="40">
                <c:v>4.6239919402286791</c:v>
              </c:pt>
              <c:pt idx="41">
                <c:v>4.6186785360128839</c:v>
              </c:pt>
              <c:pt idx="42">
                <c:v>4.6376373761255927</c:v>
              </c:pt>
              <c:pt idx="43">
                <c:v>4.5829245770407718</c:v>
              </c:pt>
              <c:pt idx="44">
                <c:v>4.592084946439436</c:v>
              </c:pt>
              <c:pt idx="45">
                <c:v>4.6186785360128839</c:v>
              </c:pt>
              <c:pt idx="46">
                <c:v>4.6350202079569769</c:v>
              </c:pt>
              <c:pt idx="47">
                <c:v>4.6531981549986732</c:v>
              </c:pt>
              <c:pt idx="48">
                <c:v>4.6606048928761918</c:v>
              </c:pt>
              <c:pt idx="49">
                <c:v>4.6656065547919221</c:v>
              </c:pt>
              <c:pt idx="50">
                <c:v>4.6461201723170458</c:v>
              </c:pt>
              <c:pt idx="51">
                <c:v>4.6747895278681479</c:v>
              </c:pt>
              <c:pt idx="52">
                <c:v>4.6597530637583828</c:v>
              </c:pt>
              <c:pt idx="53">
                <c:v>4.6670175893141712</c:v>
              </c:pt>
              <c:pt idx="54">
                <c:v>4.632785353021065</c:v>
              </c:pt>
              <c:pt idx="55">
                <c:v>4.6155164780422355</c:v>
              </c:pt>
              <c:pt idx="56">
                <c:v>4.6133367486544845</c:v>
              </c:pt>
              <c:pt idx="57">
                <c:v>4.6085644190561066</c:v>
              </c:pt>
              <c:pt idx="58">
                <c:v>4.6205512880263937</c:v>
              </c:pt>
              <c:pt idx="59">
                <c:v>4.5925914037812312</c:v>
              </c:pt>
              <c:pt idx="60">
                <c:v>4.6067689073517881</c:v>
              </c:pt>
              <c:pt idx="61">
                <c:v>4.6722679295205856</c:v>
              </c:pt>
              <c:pt idx="62">
                <c:v>4.6887757698428887</c:v>
              </c:pt>
              <c:pt idx="63">
                <c:v>4.6922648928390247</c:v>
              </c:pt>
              <c:pt idx="64">
                <c:v>4.6626840921886981</c:v>
              </c:pt>
              <c:pt idx="65">
                <c:v>4.6436213723623441</c:v>
              </c:pt>
              <c:pt idx="66">
                <c:v>4.6051701859880918</c:v>
              </c:pt>
              <c:pt idx="67">
                <c:v>4.5870062153604199</c:v>
              </c:pt>
              <c:pt idx="68">
                <c:v>4.5848654326477272</c:v>
              </c:pt>
              <c:pt idx="69">
                <c:v>4.5432947822700038</c:v>
              </c:pt>
              <c:pt idx="70">
                <c:v>4.5757413752972793</c:v>
              </c:pt>
              <c:pt idx="71">
                <c:v>4.5540873957587751</c:v>
              </c:pt>
              <c:pt idx="72">
                <c:v>4.5803650670691205</c:v>
              </c:pt>
              <c:pt idx="73">
                <c:v>4.5573445565054866</c:v>
              </c:pt>
              <c:pt idx="74">
                <c:v>4.576256175823449</c:v>
              </c:pt>
              <c:pt idx="75">
                <c:v>4.6491870714048655</c:v>
              </c:pt>
              <c:pt idx="76">
                <c:v>4.6565284782632332</c:v>
              </c:pt>
              <c:pt idx="77">
                <c:v>4.6583317341023234</c:v>
              </c:pt>
              <c:pt idx="78">
                <c:v>4.623010104116422</c:v>
              </c:pt>
              <c:pt idx="79">
                <c:v>4.6225188243227047</c:v>
              </c:pt>
              <c:pt idx="80">
                <c:v>4.5627844694916533</c:v>
              </c:pt>
              <c:pt idx="81">
                <c:v>4.4485163759427149</c:v>
              </c:pt>
              <c:pt idx="82">
                <c:v>4.3666591575427596</c:v>
              </c:pt>
              <c:pt idx="83">
                <c:v>4.3540128882186826</c:v>
              </c:pt>
              <c:pt idx="84">
                <c:v>4.4115854369154262</c:v>
              </c:pt>
              <c:pt idx="85">
                <c:v>4.4212473478271628</c:v>
              </c:pt>
              <c:pt idx="86">
                <c:v>4.4004803133321282</c:v>
              </c:pt>
              <c:pt idx="87">
                <c:v>4.2483523747014482</c:v>
              </c:pt>
              <c:pt idx="88">
                <c:v>4.2547612836280058</c:v>
              </c:pt>
              <c:pt idx="89">
                <c:v>4.2227377769904999</c:v>
              </c:pt>
              <c:pt idx="90">
                <c:v>4.3909863760453538</c:v>
              </c:pt>
              <c:pt idx="91">
                <c:v>4.4054989908590239</c:v>
              </c:pt>
              <c:pt idx="92">
                <c:v>4.4473461007945243</c:v>
              </c:pt>
              <c:pt idx="93">
                <c:v>4.3932138240644463</c:v>
              </c:pt>
              <c:pt idx="94">
                <c:v>4.39197696552705</c:v>
              </c:pt>
              <c:pt idx="95">
                <c:v>4.3824015643789549</c:v>
              </c:pt>
              <c:pt idx="96">
                <c:v>4.3643716994351607</c:v>
              </c:pt>
              <c:pt idx="97">
                <c:v>4.4942386252808095</c:v>
              </c:pt>
              <c:pt idx="98">
                <c:v>4.4098849628022778</c:v>
              </c:pt>
              <c:pt idx="99">
                <c:v>4.3897467576890197</c:v>
              </c:pt>
              <c:pt idx="100">
                <c:v>4.3820266346738812</c:v>
              </c:pt>
              <c:pt idx="101">
                <c:v>4.3744983682530902</c:v>
              </c:pt>
              <c:pt idx="102">
                <c:v>4.4212473478271628</c:v>
              </c:pt>
              <c:pt idx="103">
                <c:v>4.4260435200906558</c:v>
              </c:pt>
              <c:pt idx="104">
                <c:v>4.4441794998959656</c:v>
              </c:pt>
              <c:pt idx="105">
                <c:v>4.5086592856072478</c:v>
              </c:pt>
              <c:pt idx="106">
                <c:v>4.5488114523187066</c:v>
              </c:pt>
              <c:pt idx="107">
                <c:v>4.5426562805988491</c:v>
              </c:pt>
              <c:pt idx="108">
                <c:v>4.5722336857418266</c:v>
              </c:pt>
              <c:pt idx="109">
                <c:v>4.5953218499332769</c:v>
              </c:pt>
              <c:pt idx="110">
                <c:v>4.6210435351443815</c:v>
              </c:pt>
              <c:pt idx="111">
                <c:v>4.600860914399993</c:v>
              </c:pt>
              <c:pt idx="112">
                <c:v>4.6069685679294707</c:v>
              </c:pt>
              <c:pt idx="113">
                <c:v>4.580877493419047</c:v>
              </c:pt>
              <c:pt idx="114">
                <c:v>4.552402120449436</c:v>
              </c:pt>
              <c:pt idx="115">
                <c:v>4.5605911425901242</c:v>
              </c:pt>
              <c:pt idx="116">
                <c:v>4.5452078448154083</c:v>
              </c:pt>
              <c:pt idx="117">
                <c:v>4.5538768916005408</c:v>
              </c:pt>
              <c:pt idx="118">
                <c:v>4.5427627258594745</c:v>
              </c:pt>
              <c:pt idx="119">
                <c:v>4.5044654818664593</c:v>
              </c:pt>
              <c:pt idx="120">
                <c:v>4.5107496103685998</c:v>
              </c:pt>
              <c:pt idx="121">
                <c:v>4.3591417621364226</c:v>
              </c:pt>
              <c:pt idx="122">
                <c:v>4.3804003129292974</c:v>
              </c:pt>
              <c:pt idx="123">
                <c:v>4.3676741284494813</c:v>
              </c:pt>
              <c:pt idx="124">
                <c:v>4.4015841338894122</c:v>
              </c:pt>
              <c:pt idx="125">
                <c:v>4.4348562483184137</c:v>
              </c:pt>
              <c:pt idx="126">
                <c:v>4.4279555665622814</c:v>
              </c:pt>
              <c:pt idx="127">
                <c:v>4.4588719283707929</c:v>
              </c:pt>
              <c:pt idx="128">
                <c:v>4.4908810395859637</c:v>
              </c:pt>
              <c:pt idx="129">
                <c:v>4.5106397021418578</c:v>
              </c:pt>
              <c:pt idx="130">
                <c:v>4.5011421155640434</c:v>
              </c:pt>
              <c:pt idx="131">
                <c:v>4.5032481962627076</c:v>
              </c:pt>
              <c:pt idx="132">
                <c:v>4.5180860790809776</c:v>
              </c:pt>
              <c:pt idx="133">
                <c:v>4.5309852877987149</c:v>
              </c:pt>
              <c:pt idx="134">
                <c:v>4.5223319076790869</c:v>
              </c:pt>
              <c:pt idx="135">
                <c:v>4.5316312826532208</c:v>
              </c:pt>
              <c:pt idx="136">
                <c:v>4.5343184450161402</c:v>
              </c:pt>
              <c:pt idx="137">
                <c:v>4.5418043103662713</c:v>
              </c:pt>
              <c:pt idx="138">
                <c:v>4.5752263096150196</c:v>
              </c:pt>
              <c:pt idx="139">
                <c:v>4.5449954629520208</c:v>
              </c:pt>
              <c:pt idx="140">
                <c:v>4.5107496103685998</c:v>
              </c:pt>
              <c:pt idx="141">
                <c:v>4.5328145237959507</c:v>
              </c:pt>
              <c:pt idx="142">
                <c:v>4.516338972281476</c:v>
              </c:pt>
              <c:pt idx="143">
                <c:v>4.5346404197975643</c:v>
              </c:pt>
              <c:pt idx="144">
                <c:v>4.5212449510503303</c:v>
              </c:pt>
              <c:pt idx="145">
                <c:v>4.5212449510503303</c:v>
              </c:pt>
              <c:pt idx="146">
                <c:v>4.4520190064939165</c:v>
              </c:pt>
              <c:pt idx="147">
                <c:v>4.4541147110681356</c:v>
              </c:pt>
              <c:pt idx="148">
                <c:v>4.4921134636957945</c:v>
              </c:pt>
              <c:pt idx="149">
                <c:v>4.5153548816657274</c:v>
              </c:pt>
              <c:pt idx="150">
                <c:v>4.5347477216915459</c:v>
              </c:pt>
              <c:pt idx="151">
                <c:v>4.537105455073962</c:v>
              </c:pt>
              <c:pt idx="152">
                <c:v>4.5379614362946414</c:v>
              </c:pt>
              <c:pt idx="153">
                <c:v>4.5319541236568321</c:v>
              </c:pt>
              <c:pt idx="154">
                <c:v>4.6007604774993913</c:v>
              </c:pt>
              <c:pt idx="155">
                <c:v>4.6393783573178284</c:v>
              </c:pt>
              <c:pt idx="156">
                <c:v>4.6412127773350207</c:v>
              </c:pt>
              <c:pt idx="157">
                <c:v>4.6854590172168944</c:v>
              </c:pt>
              <c:pt idx="158">
                <c:v>4.6735762186521521</c:v>
              </c:pt>
              <c:pt idx="159">
                <c:v>4.6547219648173392</c:v>
              </c:pt>
              <c:pt idx="160">
                <c:v>4.6645705292695387</c:v>
              </c:pt>
              <c:pt idx="161">
                <c:v>4.635602393108293</c:v>
              </c:pt>
              <c:pt idx="162">
                <c:v>4.6569083813925056</c:v>
              </c:pt>
              <c:pt idx="163">
                <c:v>4.6484212279824062</c:v>
              </c:pt>
              <c:pt idx="164">
                <c:v>4.5988502572432717</c:v>
              </c:pt>
              <c:pt idx="165">
                <c:v>4.5937047078788131</c:v>
              </c:pt>
              <c:pt idx="166">
                <c:v>4.5977426701592945</c:v>
              </c:pt>
              <c:pt idx="167">
                <c:v>4.5886342173479919</c:v>
              </c:pt>
              <c:pt idx="168">
                <c:v>4.5685062016164997</c:v>
              </c:pt>
              <c:pt idx="169">
                <c:v>4.5622626849768144</c:v>
              </c:pt>
              <c:pt idx="170">
                <c:v>4.6347289882296359</c:v>
              </c:pt>
              <c:pt idx="171">
                <c:v>4.6402477126007877</c:v>
              </c:pt>
              <c:pt idx="172">
                <c:v>4.6557682387511825</c:v>
              </c:pt>
              <c:pt idx="173">
                <c:v>4.6355053857841639</c:v>
              </c:pt>
              <c:pt idx="174">
                <c:v>4.5956247731445599</c:v>
              </c:pt>
              <c:pt idx="175">
                <c:v>4.5971380142908274</c:v>
              </c:pt>
              <c:pt idx="176">
                <c:v>4.5400981892443761</c:v>
              </c:pt>
              <c:pt idx="177">
                <c:v>4.516338972281476</c:v>
              </c:pt>
              <c:pt idx="178">
                <c:v>4.5398847192894616</c:v>
              </c:pt>
              <c:pt idx="179">
                <c:v>4.5347477216915459</c:v>
              </c:pt>
              <c:pt idx="180">
                <c:v>4.5907669556773474</c:v>
              </c:pt>
              <c:pt idx="181">
                <c:v>4.6050701809877577</c:v>
              </c:pt>
              <c:pt idx="182">
                <c:v>4.5518748889298681</c:v>
              </c:pt>
              <c:pt idx="183">
                <c:v>4.5746078804054511</c:v>
              </c:pt>
              <c:pt idx="184">
                <c:v>4.5612182984589085</c:v>
              </c:pt>
              <c:pt idx="185">
                <c:v>4.5411648560121787</c:v>
              </c:pt>
              <c:pt idx="186">
                <c:v>4.5208098373700185</c:v>
              </c:pt>
              <c:pt idx="187">
                <c:v>4.4799470412340137</c:v>
              </c:pt>
              <c:pt idx="188">
                <c:v>4.5268842675895469</c:v>
              </c:pt>
              <c:pt idx="189">
                <c:v>4.5624714314549761</c:v>
              </c:pt>
              <c:pt idx="190">
                <c:v>4.6284960112915883</c:v>
              </c:pt>
              <c:pt idx="191">
                <c:v>4.5909698365869502</c:v>
              </c:pt>
              <c:pt idx="192">
                <c:v>4.6090626007034352</c:v>
              </c:pt>
              <c:pt idx="193">
                <c:v>4.6334660551429385</c:v>
              </c:pt>
              <c:pt idx="194">
                <c:v>4.6552927953913024</c:v>
              </c:pt>
              <c:pt idx="195">
                <c:v>4.6346318961377104</c:v>
              </c:pt>
              <c:pt idx="196">
                <c:v>4.6410198388817889</c:v>
              </c:pt>
              <c:pt idx="197">
                <c:v>4.6235993214564584</c:v>
              </c:pt>
              <c:pt idx="198">
                <c:v>4.6414056785701865</c:v>
              </c:pt>
              <c:pt idx="199">
                <c:v>4.6549122778829055</c:v>
              </c:pt>
              <c:pt idx="200">
                <c:v>4.6354083690487009</c:v>
              </c:pt>
              <c:pt idx="201">
                <c:v>4.604169685654508</c:v>
              </c:pt>
              <c:pt idx="202">
                <c:v>4.5945136057995626</c:v>
              </c:pt>
              <c:pt idx="203">
                <c:v>4.6269316777696039</c:v>
              </c:pt>
              <c:pt idx="204">
                <c:v>4.6119471702671149</c:v>
              </c:pt>
              <c:pt idx="205">
                <c:v>4.6168022702177991</c:v>
              </c:pt>
              <c:pt idx="206">
                <c:v>4.5971380142908274</c:v>
              </c:pt>
              <c:pt idx="207">
                <c:v>4.6168022702177991</c:v>
              </c:pt>
              <c:pt idx="208">
                <c:v>4.6021656769677923</c:v>
              </c:pt>
              <c:pt idx="209">
                <c:v>4.5507140001920323</c:v>
              </c:pt>
              <c:pt idx="210">
                <c:v>4.5698538408605236</c:v>
              </c:pt>
              <c:pt idx="211">
                <c:v>4.5710962056543396</c:v>
              </c:pt>
              <c:pt idx="212">
                <c:v>4.5538768916005408</c:v>
              </c:pt>
              <c:pt idx="213">
                <c:v>4.5126162043774833</c:v>
              </c:pt>
              <c:pt idx="214">
                <c:v>4.3819016268607305</c:v>
              </c:pt>
              <c:pt idx="215">
                <c:v>4.2731878546397306</c:v>
              </c:pt>
              <c:pt idx="216">
                <c:v>4.3627163861393816</c:v>
              </c:pt>
              <c:pt idx="217">
                <c:v>4.4002348543225507</c:v>
              </c:pt>
              <c:pt idx="218">
                <c:v>4.4185996149047222</c:v>
              </c:pt>
              <c:pt idx="219">
                <c:v>4.3788967416649536</c:v>
              </c:pt>
              <c:pt idx="220">
                <c:v>4.3671667717668576</c:v>
              </c:pt>
              <c:pt idx="221">
                <c:v>4.2472087005238937</c:v>
              </c:pt>
              <c:pt idx="222">
                <c:v>4.2797170158493119</c:v>
              </c:pt>
              <c:pt idx="223">
                <c:v>4.3669129968638334</c:v>
              </c:pt>
              <c:pt idx="224">
                <c:v>4.3719762988203801</c:v>
              </c:pt>
              <c:pt idx="225">
                <c:v>4.4523685957301282</c:v>
              </c:pt>
              <c:pt idx="226">
                <c:v>4.4367515343631281</c:v>
              </c:pt>
              <c:pt idx="227">
                <c:v>4.4886363697321396</c:v>
              </c:pt>
              <c:pt idx="228">
                <c:v>4.4886363697321396</c:v>
              </c:pt>
              <c:pt idx="229">
                <c:v>4.4327197489893999</c:v>
              </c:pt>
              <c:pt idx="230">
                <c:v>4.4347376735865502</c:v>
              </c:pt>
              <c:pt idx="231">
                <c:v>4.4308167988433134</c:v>
              </c:pt>
              <c:pt idx="232">
                <c:v>4.4373430753445895</c:v>
              </c:pt>
              <c:pt idx="233">
                <c:v>4.3853959521434858</c:v>
              </c:pt>
              <c:pt idx="234">
                <c:v>4.3196191745452648</c:v>
              </c:pt>
              <c:pt idx="235">
                <c:v>4.2817918488780364</c:v>
              </c:pt>
              <c:pt idx="236">
                <c:v>4.2584455729025272</c:v>
              </c:pt>
              <c:pt idx="237">
                <c:v>4.3181545580794714</c:v>
              </c:pt>
              <c:pt idx="238">
                <c:v>4.3616963682006311</c:v>
              </c:pt>
              <c:pt idx="239">
                <c:v>4.293332023658551</c:v>
              </c:pt>
              <c:pt idx="240">
                <c:v>4.385146762010125</c:v>
              </c:pt>
              <c:pt idx="241">
                <c:v>4.3392496053178231</c:v>
              </c:pt>
              <c:pt idx="242">
                <c:v>4.3489867805956814</c:v>
              </c:pt>
              <c:pt idx="243">
                <c:v>4.3515674271891731</c:v>
              </c:pt>
              <c:pt idx="244">
                <c:v>4.3009521448962111</c:v>
              </c:pt>
              <c:pt idx="245">
                <c:v>4.2972854062187906</c:v>
              </c:pt>
              <c:pt idx="246">
                <c:v>4.2925121274661331</c:v>
              </c:pt>
              <c:pt idx="247">
                <c:v>4.283448621312786</c:v>
              </c:pt>
              <c:pt idx="248">
                <c:v>4.3337550860001821</c:v>
              </c:pt>
              <c:pt idx="249">
                <c:v>4.3266460513210756</c:v>
              </c:pt>
              <c:pt idx="250">
                <c:v>4.3060900685839414</c:v>
              </c:pt>
              <c:pt idx="251">
                <c:v>4.3093215242032503</c:v>
              </c:pt>
              <c:pt idx="252">
                <c:v>4.2801323269925415</c:v>
              </c:pt>
              <c:pt idx="253">
                <c:v>4.2282925347318399</c:v>
              </c:pt>
              <c:pt idx="254">
                <c:v>4.1620032106959153</c:v>
              </c:pt>
              <c:pt idx="255">
                <c:v>4.1180610888394167</c:v>
              </c:pt>
              <c:pt idx="256">
                <c:v>4.0453293727363713</c:v>
              </c:pt>
              <c:pt idx="257">
                <c:v>4.0055133485154846</c:v>
              </c:pt>
              <c:pt idx="258">
                <c:v>4.1447207695471677</c:v>
              </c:pt>
              <c:pt idx="259">
                <c:v>4.1269730817138282</c:v>
              </c:pt>
              <c:pt idx="260">
                <c:v>4.1658897293851966</c:v>
              </c:pt>
              <c:pt idx="261">
                <c:v>4.1190371748124726</c:v>
              </c:pt>
              <c:pt idx="262">
                <c:v>4.1637151401467722</c:v>
              </c:pt>
              <c:pt idx="263">
                <c:v>4.257030144499196</c:v>
              </c:pt>
              <c:pt idx="264">
                <c:v>4.3141492122707961</c:v>
              </c:pt>
              <c:pt idx="265">
                <c:v>4.3295484280286765</c:v>
              </c:pt>
              <c:pt idx="266">
                <c:v>4.2938782478971769</c:v>
              </c:pt>
              <c:pt idx="267">
                <c:v>4.2175941107156669</c:v>
              </c:pt>
              <c:pt idx="268">
                <c:v>4.2046926193909657</c:v>
              </c:pt>
              <c:pt idx="269">
                <c:v>4.1108738641733114</c:v>
              </c:pt>
              <c:pt idx="270">
                <c:v>4.1820501426412067</c:v>
              </c:pt>
              <c:pt idx="271">
                <c:v>4.2696974496999616</c:v>
              </c:pt>
              <c:pt idx="272">
                <c:v>4.2835865618606288</c:v>
              </c:pt>
              <c:pt idx="273">
                <c:v>4.3274384443894789</c:v>
              </c:pt>
              <c:pt idx="274">
                <c:v>4.3425058765115985</c:v>
              </c:pt>
              <c:pt idx="275">
                <c:v>4.3241326562549789</c:v>
              </c:pt>
              <c:pt idx="276">
                <c:v>4.3181545580794714</c:v>
              </c:pt>
              <c:pt idx="277">
                <c:v>4.3087836729061637</c:v>
              </c:pt>
              <c:pt idx="278">
                <c:v>4.2972854062187906</c:v>
              </c:pt>
              <c:pt idx="279">
                <c:v>4.2571717775282556</c:v>
              </c:pt>
              <c:pt idx="280">
                <c:v>4.2842759793301965</c:v>
              </c:pt>
              <c:pt idx="281">
                <c:v>4.2705362586405187</c:v>
              </c:pt>
              <c:pt idx="282">
                <c:v>4.257030144499196</c:v>
              </c:pt>
              <c:pt idx="283">
                <c:v>4.2580211547027629</c:v>
              </c:pt>
              <c:pt idx="284">
                <c:v>4.2635245905928807</c:v>
              </c:pt>
              <c:pt idx="285">
                <c:v>4.3243975218372448</c:v>
              </c:pt>
              <c:pt idx="286">
                <c:v>4.2549032383446894</c:v>
              </c:pt>
              <c:pt idx="287">
                <c:v>4.2808241291647189</c:v>
              </c:pt>
              <c:pt idx="288">
                <c:v>4.3067641501733345</c:v>
              </c:pt>
              <c:pt idx="289">
                <c:v>4.3098590863718194</c:v>
              </c:pt>
              <c:pt idx="290">
                <c:v>4.2464932393786858</c:v>
              </c:pt>
              <c:pt idx="291">
                <c:v>4.3150852289200001</c:v>
              </c:pt>
              <c:pt idx="292">
                <c:v>4.3035244065189238</c:v>
              </c:pt>
              <c:pt idx="293">
                <c:v>4.3054155323020415</c:v>
              </c:pt>
              <c:pt idx="294">
                <c:v>4.3241326562549789</c:v>
              </c:pt>
              <c:pt idx="295">
                <c:v>4.3170880335149704</c:v>
              </c:pt>
              <c:pt idx="296">
                <c:v>4.3013587316064266</c:v>
              </c:pt>
              <c:pt idx="297">
                <c:v>4.45166929500233</c:v>
              </c:pt>
              <c:pt idx="298">
                <c:v>4.4832285151828488</c:v>
              </c:pt>
              <c:pt idx="299">
                <c:v>4.5047972118413044</c:v>
              </c:pt>
              <c:pt idx="300">
                <c:v>4.5056812874873486</c:v>
              </c:pt>
              <c:pt idx="301">
                <c:v>4.5442517710186747</c:v>
              </c:pt>
              <c:pt idx="302">
                <c:v>4.536891345234797</c:v>
              </c:pt>
              <c:pt idx="303">
                <c:v>4.6756286496366526</c:v>
              </c:pt>
              <c:pt idx="304">
                <c:v>4.6496654258746428</c:v>
              </c:pt>
              <c:pt idx="305">
                <c:v>4.6352143073364678</c:v>
              </c:pt>
              <c:pt idx="306">
                <c:v>4.5864969207224702</c:v>
              </c:pt>
              <c:pt idx="307">
                <c:v>4.5931988142068718</c:v>
              </c:pt>
              <c:pt idx="308">
                <c:v>4.6184812000477633</c:v>
              </c:pt>
              <c:pt idx="309">
                <c:v>4.6176914665417632</c:v>
              </c:pt>
              <c:pt idx="310">
                <c:v>4.5731633898530051</c:v>
              </c:pt>
              <c:pt idx="311">
                <c:v>4.46900676117522</c:v>
              </c:pt>
              <c:pt idx="312">
                <c:v>4.516338972281476</c:v>
              </c:pt>
              <c:pt idx="313">
                <c:v>4.5695430083449402</c:v>
              </c:pt>
              <c:pt idx="314">
                <c:v>4.5767707114663931</c:v>
              </c:pt>
              <c:pt idx="315">
                <c:v>4.5522966963810232</c:v>
              </c:pt>
              <c:pt idx="316">
                <c:v>4.6283983121072989</c:v>
              </c:pt>
              <c:pt idx="317">
                <c:v>4.6657006857281234</c:v>
              </c:pt>
              <c:pt idx="318">
                <c:v>4.6912561349012201</c:v>
              </c:pt>
              <c:pt idx="319">
                <c:v>4.693730362967572</c:v>
              </c:pt>
              <c:pt idx="320">
                <c:v>4.7220639374595912</c:v>
              </c:pt>
              <c:pt idx="321">
                <c:v>4.6922648928390247</c:v>
              </c:pt>
              <c:pt idx="322">
                <c:v>4.6869344877907313</c:v>
              </c:pt>
              <c:pt idx="323">
                <c:v>4.7266796033852883</c:v>
              </c:pt>
              <c:pt idx="324">
                <c:v>4.78164132910387</c:v>
              </c:pt>
              <c:pt idx="325">
                <c:v>4.7978545298175925</c:v>
              </c:pt>
              <c:pt idx="326">
                <c:v>4.8166459324346187</c:v>
              </c:pt>
              <c:pt idx="327">
                <c:v>4.7928109042596461</c:v>
              </c:pt>
              <c:pt idx="328">
                <c:v>4.7963688907196484</c:v>
              </c:pt>
              <c:pt idx="329">
                <c:v>4.8032010364872262</c:v>
              </c:pt>
              <c:pt idx="330">
                <c:v>4.8918517581062888</c:v>
              </c:pt>
              <c:pt idx="331">
                <c:v>4.8796910281620489</c:v>
              </c:pt>
              <c:pt idx="332">
                <c:v>4.8941014778403042</c:v>
              </c:pt>
              <c:pt idx="333">
                <c:v>4.8574841146020811</c:v>
              </c:pt>
              <c:pt idx="334">
                <c:v>4.8933521334815238</c:v>
              </c:pt>
              <c:pt idx="335">
                <c:v>4.8967197699663618</c:v>
              </c:pt>
              <c:pt idx="336">
                <c:v>4.9008948300830566</c:v>
              </c:pt>
              <c:pt idx="337">
                <c:v>4.9281228725217918</c:v>
              </c:pt>
              <c:pt idx="338">
                <c:v>4.9258033585795582</c:v>
              </c:pt>
              <c:pt idx="339">
                <c:v>4.9355524879718997</c:v>
              </c:pt>
              <c:pt idx="340">
                <c:v>4.9322412266682436</c:v>
              </c:pt>
              <c:pt idx="341">
                <c:v>4.9377061140734977</c:v>
              </c:pt>
              <c:pt idx="342">
                <c:v>4.9111832151245958</c:v>
              </c:pt>
              <c:pt idx="343">
                <c:v>4.9784563957320209</c:v>
              </c:pt>
              <c:pt idx="344">
                <c:v>4.9896159268721805</c:v>
              </c:pt>
              <c:pt idx="345">
                <c:v>5.0212454732082712</c:v>
              </c:pt>
              <c:pt idx="346">
                <c:v>4.990432586778736</c:v>
              </c:pt>
              <c:pt idx="347">
                <c:v>5.0205856249494234</c:v>
              </c:pt>
              <c:pt idx="348">
                <c:v>4.9790758251884899</c:v>
              </c:pt>
              <c:pt idx="349">
                <c:v>5.0021998152751541</c:v>
              </c:pt>
              <c:pt idx="350">
                <c:v>4.9885941632193758</c:v>
              </c:pt>
              <c:pt idx="351">
                <c:v>5.0000460925419876</c:v>
              </c:pt>
              <c:pt idx="352">
                <c:v>5.0052876877696608</c:v>
              </c:pt>
              <c:pt idx="353">
                <c:v>4.9610948485361197</c:v>
              </c:pt>
              <c:pt idx="354">
                <c:v>5.020651629371744</c:v>
              </c:pt>
              <c:pt idx="355">
                <c:v>5.0109685718863766</c:v>
              </c:pt>
              <c:pt idx="356">
                <c:v>5.0774212877743059</c:v>
              </c:pt>
              <c:pt idx="357">
                <c:v>5.0714167663561147</c:v>
              </c:pt>
              <c:pt idx="358">
                <c:v>5.1337964343795885</c:v>
              </c:pt>
              <c:pt idx="359">
                <c:v>5.1584804213602373</c:v>
              </c:pt>
              <c:pt idx="360">
                <c:v>5.1425403649761945</c:v>
              </c:pt>
              <c:pt idx="361">
                <c:v>5.1547356380700124</c:v>
              </c:pt>
              <c:pt idx="362">
                <c:v>5.1398490457762414</c:v>
              </c:pt>
              <c:pt idx="363">
                <c:v>5.1053392295655531</c:v>
              </c:pt>
              <c:pt idx="364">
                <c:v>5.120923647990379</c:v>
              </c:pt>
              <c:pt idx="365">
                <c:v>5.186938778564647</c:v>
              </c:pt>
              <c:pt idx="366">
                <c:v>5.1579052128312917</c:v>
              </c:pt>
              <c:pt idx="367">
                <c:v>5.1089711948171175</c:v>
              </c:pt>
              <c:pt idx="368">
                <c:v>5.1089107700308523</c:v>
              </c:pt>
              <c:pt idx="369">
                <c:v>5.1090316159524489</c:v>
              </c:pt>
              <c:pt idx="370">
                <c:v>5.10230248262208</c:v>
              </c:pt>
              <c:pt idx="371">
                <c:v>5.0594254582656877</c:v>
              </c:pt>
              <c:pt idx="372">
                <c:v>5.082335608261447</c:v>
              </c:pt>
              <c:pt idx="373">
                <c:v>5.1030321433622232</c:v>
              </c:pt>
              <c:pt idx="374">
                <c:v>5.0739230333321741</c:v>
              </c:pt>
              <c:pt idx="375">
                <c:v>5.084443221240976</c:v>
              </c:pt>
              <c:pt idx="376">
                <c:v>5.0055557483529576</c:v>
              </c:pt>
              <c:pt idx="377">
                <c:v>5.0726080264110953</c:v>
              </c:pt>
              <c:pt idx="378">
                <c:v>5.1071568610868781</c:v>
              </c:pt>
              <c:pt idx="379">
                <c:v>5.1107822427011946</c:v>
              </c:pt>
              <c:pt idx="380">
                <c:v>5.1221766688291632</c:v>
              </c:pt>
              <c:pt idx="381">
                <c:v>5.1291291881440451</c:v>
              </c:pt>
              <c:pt idx="382">
                <c:v>5.0795392727434665</c:v>
              </c:pt>
              <c:pt idx="383">
                <c:v>5.0571371277476755</c:v>
              </c:pt>
              <c:pt idx="384">
                <c:v>5.011501585424214</c:v>
              </c:pt>
              <c:pt idx="385">
                <c:v>4.953218023226305</c:v>
              </c:pt>
              <c:pt idx="386">
                <c:v>4.9705075030054759</c:v>
              </c:pt>
              <c:pt idx="387">
                <c:v>4.9807944520852345</c:v>
              </c:pt>
              <c:pt idx="388">
                <c:v>5.0249325987970801</c:v>
              </c:pt>
              <c:pt idx="389">
                <c:v>5.0838857558358486</c:v>
              </c:pt>
              <c:pt idx="390">
                <c:v>5.0882134287416303</c:v>
              </c:pt>
              <c:pt idx="391">
                <c:v>5.1083667825895906</c:v>
              </c:pt>
              <c:pt idx="392">
                <c:v>5.1342089391734396</c:v>
              </c:pt>
              <c:pt idx="393">
                <c:v>5.1477851322434898</c:v>
              </c:pt>
              <c:pt idx="394">
                <c:v>5.1328529268205045</c:v>
              </c:pt>
              <c:pt idx="395">
                <c:v>5.19578617790037</c:v>
              </c:pt>
              <c:pt idx="396">
                <c:v>5.2130862221853764</c:v>
              </c:pt>
              <c:pt idx="397">
                <c:v>5.2251551009190527</c:v>
              </c:pt>
              <c:pt idx="398">
                <c:v>5.240423388129134</c:v>
              </c:pt>
              <c:pt idx="399">
                <c:v>5.2340454765278963</c:v>
              </c:pt>
              <c:pt idx="400">
                <c:v>5.2592126466672759</c:v>
              </c:pt>
              <c:pt idx="401">
                <c:v>5.2686825614183457</c:v>
              </c:pt>
              <c:pt idx="402">
                <c:v>5.2805606449587774</c:v>
              </c:pt>
              <c:pt idx="403">
                <c:v>5.2625347364082646</c:v>
              </c:pt>
              <c:pt idx="404">
                <c:v>5.2783697287383404</c:v>
              </c:pt>
              <c:pt idx="405">
                <c:v>5.2668266994566659</c:v>
              </c:pt>
              <c:pt idx="406">
                <c:v>5.3831179682405015</c:v>
              </c:pt>
              <c:pt idx="407">
                <c:v>5.41898512627301</c:v>
              </c:pt>
              <c:pt idx="408">
                <c:v>5.4293456289544411</c:v>
              </c:pt>
              <c:pt idx="409">
                <c:v>5.4004225894851903</c:v>
              </c:pt>
              <c:pt idx="410">
                <c:v>5.3976648400487353</c:v>
              </c:pt>
              <c:pt idx="411">
                <c:v>5.4228773864834441</c:v>
              </c:pt>
              <c:pt idx="412">
                <c:v>5.4001516724293044</c:v>
              </c:pt>
              <c:pt idx="413">
                <c:v>5.4169888962655355</c:v>
              </c:pt>
              <c:pt idx="414">
                <c:v>5.4747885096638154</c:v>
              </c:pt>
              <c:pt idx="415">
                <c:v>5.4712197014254995</c:v>
              </c:pt>
              <c:pt idx="416">
                <c:v>5.4907955035513609</c:v>
              </c:pt>
              <c:pt idx="417">
                <c:v>5.5093883366279774</c:v>
              </c:pt>
              <c:pt idx="418">
                <c:v>5.5503204465427993</c:v>
              </c:pt>
              <c:pt idx="419">
                <c:v>5.5219008210906315</c:v>
              </c:pt>
              <c:pt idx="420">
                <c:v>5.5872112045153406</c:v>
              </c:pt>
              <c:pt idx="421">
                <c:v>5.6257848965011394</c:v>
              </c:pt>
              <c:pt idx="422">
                <c:v>5.6094717951849598</c:v>
              </c:pt>
              <c:pt idx="423">
                <c:v>5.6153154933338705</c:v>
              </c:pt>
              <c:pt idx="424">
                <c:v>5.5457632103852115</c:v>
              </c:pt>
              <c:pt idx="425">
                <c:v>5.5683445037610966</c:v>
              </c:pt>
              <c:pt idx="426">
                <c:v>5.5356399190355159</c:v>
              </c:pt>
              <c:pt idx="427">
                <c:v>5.5481417964435771</c:v>
              </c:pt>
              <c:pt idx="428">
                <c:v>5.3215454926672434</c:v>
              </c:pt>
              <c:pt idx="429">
                <c:v>5.372311046456363</c:v>
              </c:pt>
              <c:pt idx="430">
                <c:v>5.4155224574487413</c:v>
              </c:pt>
              <c:pt idx="431">
                <c:v>5.4317550047777532</c:v>
              </c:pt>
              <c:pt idx="432">
                <c:v>5.4626446599697127</c:v>
              </c:pt>
              <c:pt idx="433">
                <c:v>5.4035778772055298</c:v>
              </c:pt>
              <c:pt idx="434">
                <c:v>5.393627546352362</c:v>
              </c:pt>
              <c:pt idx="435">
                <c:v>5.393627546352362</c:v>
              </c:pt>
              <c:pt idx="436">
                <c:v>5.3594124659078473</c:v>
              </c:pt>
              <c:pt idx="437">
                <c:v>5.3440552582218901</c:v>
              </c:pt>
              <c:pt idx="438">
                <c:v>5.3679833447811394</c:v>
              </c:pt>
              <c:pt idx="439">
                <c:v>5.3844950627890888</c:v>
              </c:pt>
              <c:pt idx="440">
                <c:v>5.4236716677007379</c:v>
              </c:pt>
              <c:pt idx="441">
                <c:v>5.4374269222522367</c:v>
              </c:pt>
              <c:pt idx="442">
                <c:v>5.3197852731632773</c:v>
              </c:pt>
              <c:pt idx="443">
                <c:v>5.3418556685625198</c:v>
              </c:pt>
              <c:pt idx="444">
                <c:v>5.3093067613476386</c:v>
              </c:pt>
              <c:pt idx="445">
                <c:v>5.2265528003187258</c:v>
              </c:pt>
              <c:pt idx="446">
                <c:v>5.2446528419623437</c:v>
              </c:pt>
              <c:pt idx="447">
                <c:v>5.1951211737195866</c:v>
              </c:pt>
              <c:pt idx="448">
                <c:v>5.2040066870767951</c:v>
              </c:pt>
              <c:pt idx="449">
                <c:v>5.1642143820245563</c:v>
              </c:pt>
              <c:pt idx="450">
                <c:v>5.2402114451410045</c:v>
              </c:pt>
              <c:pt idx="451">
                <c:v>5.2649673868664824</c:v>
              </c:pt>
              <c:pt idx="452">
                <c:v>5.314781092578702</c:v>
              </c:pt>
              <c:pt idx="453">
                <c:v>5.232177564043492</c:v>
              </c:pt>
              <c:pt idx="454">
                <c:v>5.2567138166929617</c:v>
              </c:pt>
              <c:pt idx="455">
                <c:v>5.2138482099215864</c:v>
              </c:pt>
              <c:pt idx="456">
                <c:v>5.1984970312658261</c:v>
              </c:pt>
              <c:pt idx="457">
                <c:v>5.2606154993640253</c:v>
              </c:pt>
              <c:pt idx="458">
                <c:v>5.2768383348709129</c:v>
              </c:pt>
              <c:pt idx="459">
                <c:v>5.2946105046167098</c:v>
              </c:pt>
              <c:pt idx="460">
                <c:v>5.2847254130285695</c:v>
              </c:pt>
              <c:pt idx="461">
                <c:v>5.2678581590633282</c:v>
              </c:pt>
              <c:pt idx="462">
                <c:v>5.273050839300149</c:v>
              </c:pt>
              <c:pt idx="463">
                <c:v>5.2199773750967848</c:v>
              </c:pt>
              <c:pt idx="464">
                <c:v>5.2299849911712117</c:v>
              </c:pt>
              <c:pt idx="465">
                <c:v>5.2275729620222791</c:v>
              </c:pt>
              <c:pt idx="466">
                <c:v>5.2522210706550636</c:v>
              </c:pt>
              <c:pt idx="467">
                <c:v>5.2821879846181528</c:v>
              </c:pt>
              <c:pt idx="468">
                <c:v>5.3396512300410137</c:v>
              </c:pt>
              <c:pt idx="469">
                <c:v>5.3565862746720123</c:v>
              </c:pt>
              <c:pt idx="470">
                <c:v>5.3766200998052103</c:v>
              </c:pt>
              <c:pt idx="471">
                <c:v>5.3491530562505325</c:v>
              </c:pt>
              <c:pt idx="472">
                <c:v>5.3375380797013179</c:v>
              </c:pt>
              <c:pt idx="473">
                <c:v>5.3242287483325379</c:v>
              </c:pt>
              <c:pt idx="474">
                <c:v>5.3304940982432578</c:v>
              </c:pt>
              <c:pt idx="475">
                <c:v>5.3178748657635673</c:v>
              </c:pt>
              <c:pt idx="476">
                <c:v>5.3159116749489881</c:v>
              </c:pt>
              <c:pt idx="477">
                <c:v>5.336094730882067</c:v>
              </c:pt>
              <c:pt idx="478">
                <c:v>5.3679367084280933</c:v>
              </c:pt>
              <c:pt idx="479">
                <c:v>5.4271502383910049</c:v>
              </c:pt>
              <c:pt idx="480">
                <c:v>5.4785534168509695</c:v>
              </c:pt>
              <c:pt idx="481">
                <c:v>5.4493202400845639</c:v>
              </c:pt>
              <c:pt idx="482">
                <c:v>5.4079786207575555</c:v>
              </c:pt>
              <c:pt idx="483">
                <c:v>5.4489762428331501</c:v>
              </c:pt>
              <c:pt idx="484">
                <c:v>5.4249500174814029</c:v>
              </c:pt>
              <c:pt idx="485">
                <c:v>5.4246856653628432</c:v>
              </c:pt>
              <c:pt idx="486">
                <c:v>5.4572423455355956</c:v>
              </c:pt>
              <c:pt idx="487">
                <c:v>5.4520679663539555</c:v>
              </c:pt>
              <c:pt idx="488">
                <c:v>5.5145571415454517</c:v>
              </c:pt>
              <c:pt idx="489">
                <c:v>5.4756263815184472</c:v>
              </c:pt>
              <c:pt idx="490">
                <c:v>5.4723547037542941</c:v>
              </c:pt>
              <c:pt idx="491">
                <c:v>5.4745789319621156</c:v>
              </c:pt>
              <c:pt idx="492">
                <c:v>5.4923616100369719</c:v>
              </c:pt>
              <c:pt idx="493">
                <c:v>5.4681445257603025</c:v>
              </c:pt>
              <c:pt idx="494">
                <c:v>5.4503944694283861</c:v>
              </c:pt>
              <c:pt idx="495">
                <c:v>5.4404677586527148</c:v>
              </c:pt>
              <c:pt idx="496">
                <c:v>5.3973026032324585</c:v>
              </c:pt>
              <c:pt idx="497">
                <c:v>5.3966683728949896</c:v>
              </c:pt>
              <c:pt idx="498">
                <c:v>5.3708705592297452</c:v>
              </c:pt>
              <c:pt idx="499">
                <c:v>5.3913522325152261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97B-4004-AE63-01EA5C737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359864"/>
        <c:axId val="585354288"/>
      </c:scatterChart>
      <c:valAx>
        <c:axId val="58535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354288"/>
        <c:crosses val="autoZero"/>
        <c:crossBetween val="midCat"/>
      </c:valAx>
      <c:valAx>
        <c:axId val="5853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35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'5'!$M$7:$M$16</c:f>
              <c:numCache>
                <c:formatCode>General</c:formatCode>
                <c:ptCount val="10"/>
                <c:pt idx="0">
                  <c:v>127</c:v>
                </c:pt>
                <c:pt idx="1">
                  <c:v>167</c:v>
                </c:pt>
                <c:pt idx="2">
                  <c:v>95</c:v>
                </c:pt>
                <c:pt idx="3">
                  <c:v>61</c:v>
                </c:pt>
                <c:pt idx="4">
                  <c:v>20</c:v>
                </c:pt>
                <c:pt idx="5">
                  <c:v>14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9-4A47-8A1A-0939DF63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379304"/>
        <c:axId val="532377992"/>
      </c:barChart>
      <c:catAx>
        <c:axId val="53237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77992"/>
        <c:crosses val="autoZero"/>
        <c:auto val="1"/>
        <c:lblAlgn val="ctr"/>
        <c:lblOffset val="100"/>
        <c:noMultiLvlLbl val="0"/>
      </c:catAx>
      <c:valAx>
        <c:axId val="5323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7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 цены и логдоход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логдоходность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0"/>
              <c:pt idx="0">
                <c:v>-1.8718094157685827E-2</c:v>
              </c:pt>
              <c:pt idx="1">
                <c:v>2.2080924855491291E-2</c:v>
              </c:pt>
              <c:pt idx="2">
                <c:v>-6.017418844022162E-2</c:v>
              </c:pt>
              <c:pt idx="3">
                <c:v>-3.7188590684799655E-2</c:v>
              </c:pt>
              <c:pt idx="4">
                <c:v>-1.0374999999999978E-2</c:v>
              </c:pt>
              <c:pt idx="5">
                <c:v>-3.6251105216622517E-2</c:v>
              </c:pt>
              <c:pt idx="6">
                <c:v>0.14285714285714293</c:v>
              </c:pt>
              <c:pt idx="7">
                <c:v>2.1788990825687974E-2</c:v>
              </c:pt>
              <c:pt idx="8">
                <c:v>-1.1896745230078431E-2</c:v>
              </c:pt>
              <c:pt idx="9">
                <c:v>-3.9073148568832483E-2</c:v>
              </c:pt>
              <c:pt idx="10">
                <c:v>4.2316784869976511E-2</c:v>
              </c:pt>
              <c:pt idx="11">
                <c:v>-1.4742572011794186E-2</c:v>
              </c:pt>
              <c:pt idx="12">
                <c:v>1.2661141804788149E-3</c:v>
              </c:pt>
              <c:pt idx="13">
                <c:v>-2.9543625704103842E-2</c:v>
              </c:pt>
              <c:pt idx="14">
                <c:v>-6.8941009239516793E-2</c:v>
              </c:pt>
              <c:pt idx="15">
                <c:v>-0.10496183206106871</c:v>
              </c:pt>
              <c:pt idx="16">
                <c:v>0.10063965884861426</c:v>
              </c:pt>
              <c:pt idx="17">
                <c:v>-0.10499806276636973</c:v>
              </c:pt>
              <c:pt idx="18">
                <c:v>1.2987012987013069E-2</c:v>
              </c:pt>
              <c:pt idx="19">
                <c:v>7.1225071225067174E-4</c:v>
              </c:pt>
              <c:pt idx="20">
                <c:v>2.7615658362989293E-2</c:v>
              </c:pt>
              <c:pt idx="21">
                <c:v>0.11234242969940435</c:v>
              </c:pt>
              <c:pt idx="22">
                <c:v>-2.8642590286425868E-2</c:v>
              </c:pt>
              <c:pt idx="23">
                <c:v>-6.4358974358974308E-2</c:v>
              </c:pt>
              <c:pt idx="24">
                <c:v>6.4127158125513728E-2</c:v>
              </c:pt>
              <c:pt idx="25">
                <c:v>1.8156064898274486E-2</c:v>
              </c:pt>
              <c:pt idx="26">
                <c:v>4.9829265208043663E-2</c:v>
              </c:pt>
              <c:pt idx="27">
                <c:v>1.8672449102517735E-2</c:v>
              </c:pt>
              <c:pt idx="28">
                <c:v>-2.0458845789971664E-2</c:v>
              </c:pt>
              <c:pt idx="29">
                <c:v>-2.5594591331643182E-2</c:v>
              </c:pt>
              <c:pt idx="30">
                <c:v>-2.8992689877338489E-2</c:v>
              </c:pt>
              <c:pt idx="31">
                <c:v>-1.7353579175704979E-2</c:v>
              </c:pt>
              <c:pt idx="32">
                <c:v>6.1160888196338054E-2</c:v>
              </c:pt>
              <c:pt idx="33">
                <c:v>2.00685266764562E-2</c:v>
              </c:pt>
              <c:pt idx="34">
                <c:v>-1.4515355086372287E-2</c:v>
              </c:pt>
              <c:pt idx="35">
                <c:v>3.2379793061472872E-2</c:v>
              </c:pt>
              <c:pt idx="36">
                <c:v>5.0465746963801447E-2</c:v>
              </c:pt>
              <c:pt idx="37">
                <c:v>1.5826692109103115E-2</c:v>
              </c:pt>
              <c:pt idx="38">
                <c:v>2.2430939226519349E-2</c:v>
              </c:pt>
              <c:pt idx="39">
                <c:v>0.10126445477142554</c:v>
              </c:pt>
              <c:pt idx="40">
                <c:v>-5.2993130520118375E-3</c:v>
              </c:pt>
              <c:pt idx="41">
                <c:v>1.9139700078926576E-2</c:v>
              </c:pt>
              <c:pt idx="42">
                <c:v>-5.324298160696999E-2</c:v>
              </c:pt>
              <c:pt idx="43">
                <c:v>9.2024539877301192E-3</c:v>
              </c:pt>
              <c:pt idx="44">
                <c:v>2.6950354609929044E-2</c:v>
              </c:pt>
              <c:pt idx="45">
                <c:v>1.6475927387529614E-2</c:v>
              </c:pt>
              <c:pt idx="46">
                <c:v>1.8344171600504711E-2</c:v>
              </c:pt>
              <c:pt idx="47">
                <c:v>7.4342356080823587E-3</c:v>
              </c:pt>
              <c:pt idx="48">
                <c:v>5.0141911069063495E-3</c:v>
              </c:pt>
              <c:pt idx="49">
                <c:v>-1.9297750164736865E-2</c:v>
              </c:pt>
              <c:pt idx="50">
                <c:v>2.908427721251667E-2</c:v>
              </c:pt>
              <c:pt idx="51">
                <c:v>-1.4923980971924209E-2</c:v>
              </c:pt>
              <c:pt idx="52">
                <c:v>7.2909762333112022E-3</c:v>
              </c:pt>
              <c:pt idx="53">
                <c:v>-3.3652942282383892E-2</c:v>
              </c:pt>
              <c:pt idx="54">
                <c:v>-1.7120622568093297E-2</c:v>
              </c:pt>
              <c:pt idx="55">
                <c:v>-2.1773555027713091E-3</c:v>
              </c:pt>
              <c:pt idx="56">
                <c:v>-4.7609601269588357E-3</c:v>
              </c:pt>
              <c:pt idx="57">
                <c:v>1.2058999402033024E-2</c:v>
              </c:pt>
              <c:pt idx="58">
                <c:v>-2.7572624322993573E-2</c:v>
              </c:pt>
              <c:pt idx="59">
                <c:v>1.4278481012658193E-2</c:v>
              </c:pt>
              <c:pt idx="60">
                <c:v>6.7691693290734836E-2</c:v>
              </c:pt>
              <c:pt idx="61">
                <c:v>1.6644847578081177E-2</c:v>
              </c:pt>
              <c:pt idx="62">
                <c:v>3.4952170713759699E-3</c:v>
              </c:pt>
              <c:pt idx="63">
                <c:v>-2.9147571035746955E-2</c:v>
              </c:pt>
              <c:pt idx="64">
                <c:v>-1.8882175226586102E-2</c:v>
              </c:pt>
              <c:pt idx="65">
                <c:v>-3.7721324095458059E-2</c:v>
              </c:pt>
              <c:pt idx="66">
                <c:v>-1.7999999999999971E-2</c:v>
              </c:pt>
              <c:pt idx="67">
                <c:v>-2.1384928716905085E-3</c:v>
              </c:pt>
              <c:pt idx="68">
                <c:v>-4.0718440657209871E-2</c:v>
              </c:pt>
              <c:pt idx="69">
                <c:v>3.2978723404255256E-2</c:v>
              </c:pt>
              <c:pt idx="70">
                <c:v>-2.142121524201852E-2</c:v>
              </c:pt>
              <c:pt idx="71">
                <c:v>2.6625973479267536E-2</c:v>
              </c:pt>
              <c:pt idx="72">
                <c:v>-2.2757560225525362E-2</c:v>
              </c:pt>
              <c:pt idx="73">
                <c:v>1.9091576628553524E-2</c:v>
              </c:pt>
              <c:pt idx="74">
                <c:v>7.5656201749871269E-2</c:v>
              </c:pt>
              <c:pt idx="75">
                <c:v>7.3684210526315406E-3</c:v>
              </c:pt>
              <c:pt idx="76">
                <c:v>1.8048826826256078E-3</c:v>
              </c:pt>
              <c:pt idx="77">
                <c:v>-3.4705101460269269E-2</c:v>
              </c:pt>
              <c:pt idx="78">
                <c:v>-4.9115913555989352E-4</c:v>
              </c:pt>
              <c:pt idx="79">
                <c:v>-5.798525798525804E-2</c:v>
              </c:pt>
              <c:pt idx="80">
                <c:v>-0.10798122065727694</c:v>
              </c:pt>
              <c:pt idx="81">
                <c:v>-7.8596491228070164E-2</c:v>
              </c:pt>
              <c:pt idx="82">
                <c:v>-1.2566641279512502E-2</c:v>
              </c:pt>
              <c:pt idx="83">
                <c:v>5.9262115953207344E-2</c:v>
              </c:pt>
              <c:pt idx="84">
                <c:v>9.7087378640776344E-3</c:v>
              </c:pt>
              <c:pt idx="85">
                <c:v>-2.0552884615384709E-2</c:v>
              </c:pt>
              <c:pt idx="86">
                <c:v>-0.1411216100134986</c:v>
              </c:pt>
              <c:pt idx="87">
                <c:v>6.4294899271324889E-3</c:v>
              </c:pt>
              <c:pt idx="88">
                <c:v>-3.1516183986371363E-2</c:v>
              </c:pt>
              <c:pt idx="89">
                <c:v>0.18323072412782176</c:v>
              </c:pt>
              <c:pt idx="90">
                <c:v>1.4618434093161631E-2</c:v>
              </c:pt>
              <c:pt idx="91">
                <c:v>4.2735042735042729E-2</c:v>
              </c:pt>
              <c:pt idx="92">
                <c:v>-5.2693208430913345E-2</c:v>
              </c:pt>
              <c:pt idx="93">
                <c:v>-1.2360939431397839E-3</c:v>
              </c:pt>
              <c:pt idx="94">
                <c:v>-9.5297029702969809E-3</c:v>
              </c:pt>
              <c:pt idx="95">
                <c:v>-1.7868299387729686E-2</c:v>
              </c:pt>
              <c:pt idx="96">
                <c:v>0.13867684478371509</c:v>
              </c:pt>
              <c:pt idx="97">
                <c:v>-8.0893854748603292E-2</c:v>
              </c:pt>
              <c:pt idx="98">
                <c:v>-1.993678580111841E-2</c:v>
              </c:pt>
              <c:pt idx="99">
                <c:v>-7.6903994046142957E-3</c:v>
              </c:pt>
              <c:pt idx="100">
                <c:v>-7.4999999999999286E-3</c:v>
              </c:pt>
              <c:pt idx="101">
                <c:v>4.7858942065491142E-2</c:v>
              </c:pt>
              <c:pt idx="102">
                <c:v>4.8076923076922047E-3</c:v>
              </c:pt>
              <c:pt idx="103">
                <c:v>1.8301435406698579E-2</c:v>
              </c:pt>
              <c:pt idx="104">
                <c:v>6.6604017385175643E-2</c:v>
              </c:pt>
              <c:pt idx="105">
                <c:v>4.09691629955947E-2</c:v>
              </c:pt>
              <c:pt idx="106">
                <c:v>-6.1362674566229191E-3</c:v>
              </c:pt>
              <c:pt idx="107">
                <c:v>3.0019161166702231E-2</c:v>
              </c:pt>
              <c:pt idx="108">
                <c:v>2.3356758991318633E-2</c:v>
              </c:pt>
              <c:pt idx="109">
                <c:v>2.6055342355079766E-2</c:v>
              </c:pt>
              <c:pt idx="110">
                <c:v>-1.9980314960629932E-2</c:v>
              </c:pt>
              <c:pt idx="111">
                <c:v>6.1263432760873121E-3</c:v>
              </c:pt>
              <c:pt idx="112">
                <c:v>-2.5753643441804874E-2</c:v>
              </c:pt>
              <c:pt idx="113">
                <c:v>-2.8073770491803228E-2</c:v>
              </c:pt>
              <c:pt idx="114">
                <c:v>8.2226438962681968E-3</c:v>
              </c:pt>
              <c:pt idx="115">
                <c:v>-1.5265579255541549E-2</c:v>
              </c:pt>
              <c:pt idx="116">
                <c:v>8.706731790188927E-3</c:v>
              </c:pt>
              <c:pt idx="117">
                <c:v>-1.1052631578947338E-2</c:v>
              </c:pt>
              <c:pt idx="118">
                <c:v>-3.7573177221926567E-2</c:v>
              </c:pt>
              <c:pt idx="119">
                <c:v>6.303915063039075E-3</c:v>
              </c:pt>
              <c:pt idx="120">
                <c:v>-0.14067479942850861</c:v>
              </c:pt>
              <c:pt idx="121">
                <c:v>2.1486123545210473E-2</c:v>
              </c:pt>
              <c:pt idx="122">
                <c:v>-1.2645549017152936E-2</c:v>
              </c:pt>
              <c:pt idx="123">
                <c:v>3.4491503931016979E-2</c:v>
              </c:pt>
              <c:pt idx="124">
                <c:v>3.3831821524883614E-2</c:v>
              </c:pt>
              <c:pt idx="125">
                <c:v>-6.8769267251600459E-3</c:v>
              </c:pt>
              <c:pt idx="126">
                <c:v>3.1399235912129841E-2</c:v>
              </c:pt>
              <c:pt idx="127">
                <c:v>3.2526912837133951E-2</c:v>
              </c:pt>
              <c:pt idx="128">
                <c:v>1.9955156950672657E-2</c:v>
              </c:pt>
              <c:pt idx="129">
                <c:v>-9.4526269509782306E-3</c:v>
              </c:pt>
              <c:pt idx="130">
                <c:v>2.1083000443852386E-3</c:v>
              </c:pt>
              <c:pt idx="131">
                <c:v>1.4948510685416834E-2</c:v>
              </c:pt>
              <c:pt idx="132">
                <c:v>1.298276238271872E-2</c:v>
              </c:pt>
              <c:pt idx="133">
                <c:v>-8.6160473882606059E-3</c:v>
              </c:pt>
              <c:pt idx="134">
                <c:v>9.3427485062465999E-3</c:v>
              </c:pt>
              <c:pt idx="135">
                <c:v>2.6907760198041117E-3</c:v>
              </c:pt>
              <c:pt idx="136">
                <c:v>7.5139544869042814E-3</c:v>
              </c:pt>
              <c:pt idx="137">
                <c:v>3.3986788834434241E-2</c:v>
              </c:pt>
              <c:pt idx="138">
                <c:v>-2.977846470891294E-2</c:v>
              </c:pt>
              <c:pt idx="139">
                <c:v>-3.3666100254885319E-2</c:v>
              </c:pt>
              <c:pt idx="140">
                <c:v>2.2310143971865055E-2</c:v>
              </c:pt>
              <c:pt idx="141">
                <c:v>-1.6340571920017158E-2</c:v>
              </c:pt>
              <c:pt idx="142">
                <c:v>1.8469945355191232E-2</c:v>
              </c:pt>
              <c:pt idx="143">
                <c:v>-1.330614872840428E-2</c:v>
              </c:pt>
              <c:pt idx="144">
                <c:v>0</c:v>
              </c:pt>
              <c:pt idx="145">
                <c:v>-6.6884176182708047E-2</c:v>
              </c:pt>
              <c:pt idx="146">
                <c:v>2.0979020979021773E-3</c:v>
              </c:pt>
              <c:pt idx="147">
                <c:v>3.8729937194696418E-2</c:v>
              </c:pt>
              <c:pt idx="148">
                <c:v>2.3513604299630435E-2</c:v>
              </c:pt>
              <c:pt idx="149">
                <c:v>1.9582102614593658E-2</c:v>
              </c:pt>
              <c:pt idx="150">
                <c:v>2.3605150214592151E-3</c:v>
              </c:pt>
              <c:pt idx="151">
                <c:v>8.563476771569074E-4</c:v>
              </c:pt>
              <c:pt idx="152">
                <c:v>-5.9893048128342487E-3</c:v>
              </c:pt>
              <c:pt idx="153">
                <c:v>7.1228749731009303E-2</c:v>
              </c:pt>
              <c:pt idx="154">
                <c:v>3.9373242265970283E-2</c:v>
              </c:pt>
              <c:pt idx="155">
                <c:v>1.8361035948975426E-3</c:v>
              </c:pt>
              <c:pt idx="156">
                <c:v>4.5239702903443597E-2</c:v>
              </c:pt>
              <c:pt idx="157">
                <c:v>-1.1812476928756008E-2</c:v>
              </c:pt>
              <c:pt idx="158">
                <c:v>-1.867762420620097E-2</c:v>
              </c:pt>
              <c:pt idx="159">
                <c:v>9.8972211648268582E-3</c:v>
              </c:pt>
              <c:pt idx="160">
                <c:v>-2.8552581982661147E-2</c:v>
              </c:pt>
              <c:pt idx="161">
                <c:v>2.1534581433698699E-2</c:v>
              </c:pt>
              <c:pt idx="162">
                <c:v>-8.4512391985566478E-3</c:v>
              </c:pt>
              <c:pt idx="163">
                <c:v>-4.8362382685309298E-2</c:v>
              </c:pt>
              <c:pt idx="164">
                <c:v>-5.1323337023246969E-3</c:v>
              </c:pt>
              <c:pt idx="165">
                <c:v>4.0461258345135106E-3</c:v>
              </c:pt>
              <c:pt idx="166">
                <c:v>-9.0670965142051752E-3</c:v>
              </c:pt>
              <c:pt idx="167">
                <c:v>-1.9926799511996683E-2</c:v>
              </c:pt>
              <c:pt idx="168">
                <c:v>-6.2240663900415818E-3</c:v>
              </c:pt>
              <c:pt idx="169">
                <c:v>7.5156576200417574E-2</c:v>
              </c:pt>
              <c:pt idx="170">
                <c:v>5.5339805825242059E-3</c:v>
              </c:pt>
              <c:pt idx="171">
                <c:v>1.5641595056483583E-2</c:v>
              </c:pt>
              <c:pt idx="172">
                <c:v>-2.0058940963969953E-2</c:v>
              </c:pt>
              <c:pt idx="173">
                <c:v>-3.9095847885137772E-2</c:v>
              </c:pt>
              <c:pt idx="174">
                <c:v>1.5143866733973315E-3</c:v>
              </c:pt>
              <c:pt idx="175">
                <c:v>-5.5443548387096774E-2</c:v>
              </c:pt>
              <c:pt idx="176">
                <c:v>-2.3479188900747093E-2</c:v>
              </c:pt>
              <c:pt idx="177">
                <c:v>2.3825136612021933E-2</c:v>
              </c:pt>
              <c:pt idx="178">
                <c:v>-5.1238257899231844E-3</c:v>
              </c:pt>
              <c:pt idx="179">
                <c:v>5.7618025751072853E-2</c:v>
              </c:pt>
              <c:pt idx="180">
                <c:v>1.4406005884143267E-2</c:v>
              </c:pt>
              <c:pt idx="181">
                <c:v>-5.1805180518051733E-2</c:v>
              </c:pt>
              <c:pt idx="182">
                <c:v>2.2993355131315184E-2</c:v>
              </c:pt>
              <c:pt idx="183">
                <c:v>-1.3300340241261904E-2</c:v>
              </c:pt>
              <c:pt idx="184">
                <c:v>-1.9853709508881982E-2</c:v>
              </c:pt>
              <c:pt idx="185">
                <c:v>-2.014925373134329E-2</c:v>
              </c:pt>
              <c:pt idx="186">
                <c:v>-4.0039168752039958E-2</c:v>
              </c:pt>
              <c:pt idx="187">
                <c:v>4.8056216706335655E-2</c:v>
              </c:pt>
              <c:pt idx="188">
                <c:v>3.6227965826754562E-2</c:v>
              </c:pt>
              <c:pt idx="189">
                <c:v>6.8252974326862934E-2</c:v>
              </c:pt>
              <c:pt idx="190">
                <c:v>-3.6830793278624423E-2</c:v>
              </c:pt>
              <c:pt idx="191">
                <c:v>1.8257429759610477E-2</c:v>
              </c:pt>
              <c:pt idx="192">
                <c:v>2.4703655742603886E-2</c:v>
              </c:pt>
              <c:pt idx="193">
                <c:v>2.206668610868082E-2</c:v>
              </c:pt>
              <c:pt idx="194">
                <c:v>-2.0448925242533819E-2</c:v>
              </c:pt>
              <c:pt idx="195">
                <c:v>6.4083891639966093E-3</c:v>
              </c:pt>
              <c:pt idx="196">
                <c:v>-1.7269657501206043E-2</c:v>
              </c:pt>
              <c:pt idx="197">
                <c:v>1.7965835460435876E-2</c:v>
              </c:pt>
              <c:pt idx="198">
                <c:v>1.3598225479795513E-2</c:v>
              </c:pt>
              <c:pt idx="199">
                <c:v>-1.9314938154138928E-2</c:v>
              </c:pt>
              <c:pt idx="200">
                <c:v>-3.0755797031143763E-2</c:v>
              </c:pt>
              <c:pt idx="201">
                <c:v>-9.609609609609689E-3</c:v>
              </c:pt>
              <c:pt idx="202">
                <c:v>3.2949262179098493E-2</c:v>
              </c:pt>
              <c:pt idx="203">
                <c:v>-1.487279843444223E-2</c:v>
              </c:pt>
              <c:pt idx="204">
                <c:v>4.8669050456892618E-3</c:v>
              </c:pt>
              <c:pt idx="205">
                <c:v>-1.9472175546110495E-2</c:v>
              </c:pt>
              <c:pt idx="206">
                <c:v>1.9858870967741922E-2</c:v>
              </c:pt>
              <c:pt idx="207">
                <c:v>-1.4529999011564682E-2</c:v>
              </c:pt>
              <c:pt idx="208">
                <c:v>-5.0150451354062188E-2</c:v>
              </c:pt>
              <c:pt idx="209">
                <c:v>1.9324181626187945E-2</c:v>
              </c:pt>
              <c:pt idx="210">
                <c:v>1.2431368486481359E-3</c:v>
              </c:pt>
              <c:pt idx="211">
                <c:v>-1.7071908949818991E-2</c:v>
              </c:pt>
              <c:pt idx="212">
                <c:v>-4.0421052631578983E-2</c:v>
              </c:pt>
              <c:pt idx="213">
                <c:v>-0.12253181219833263</c:v>
              </c:pt>
              <c:pt idx="214">
                <c:v>-0.10301287660957614</c:v>
              </c:pt>
              <c:pt idx="215">
                <c:v>9.365853658536584E-2</c:v>
              </c:pt>
              <c:pt idx="216">
                <c:v>3.8231171148209508E-2</c:v>
              </c:pt>
              <c:pt idx="217">
                <c:v>1.8534429851479135E-2</c:v>
              </c:pt>
              <c:pt idx="218">
                <c:v>-3.8925042178838319E-2</c:v>
              </c:pt>
              <c:pt idx="219">
                <c:v>-1.1661442006269679E-2</c:v>
              </c:pt>
              <c:pt idx="220">
                <c:v>-0.11304237503171781</c:v>
              </c:pt>
              <c:pt idx="221">
                <c:v>3.3042483192676331E-2</c:v>
              </c:pt>
              <c:pt idx="222">
                <c:v>9.1110495707560205E-2</c:v>
              </c:pt>
              <c:pt idx="223">
                <c:v>5.0761421319797679E-3</c:v>
              </c:pt>
              <c:pt idx="224">
                <c:v>8.3712121212121154E-2</c:v>
              </c:pt>
              <c:pt idx="225">
                <c:v>-1.5495747407666297E-2</c:v>
              </c:pt>
              <c:pt idx="226">
                <c:v>5.3254437869822487E-2</c:v>
              </c:pt>
              <c:pt idx="227">
                <c:v>0</c:v>
              </c:pt>
              <c:pt idx="228">
                <c:v>-5.4382022471910152E-2</c:v>
              </c:pt>
              <c:pt idx="229">
                <c:v>2.0199619771863321E-3</c:v>
              </c:pt>
              <c:pt idx="230">
                <c:v>-3.9131981501244906E-3</c:v>
              </c:pt>
              <c:pt idx="231">
                <c:v>6.5476190476190139E-3</c:v>
              </c:pt>
              <c:pt idx="232">
                <c:v>-5.0620934358367842E-2</c:v>
              </c:pt>
              <c:pt idx="233">
                <c:v>-6.3660147003861967E-2</c:v>
              </c:pt>
              <c:pt idx="234">
                <c:v>-3.7120808940925919E-2</c:v>
              </c:pt>
              <c:pt idx="235">
                <c:v>-2.307586016305101E-2</c:v>
              </c:pt>
              <c:pt idx="236">
                <c:v>6.1527581329561445E-2</c:v>
              </c:pt>
              <c:pt idx="237">
                <c:v>4.4503664223850811E-2</c:v>
              </c:pt>
              <c:pt idx="238">
                <c:v>-6.6079857124633337E-2</c:v>
              </c:pt>
              <c:pt idx="239">
                <c:v>9.6161726540090239E-2</c:v>
              </c:pt>
              <c:pt idx="240">
                <c:v>-4.4859813084112077E-2</c:v>
              </c:pt>
              <c:pt idx="241">
                <c:v>9.7847358121330719E-3</c:v>
              </c:pt>
              <c:pt idx="242">
                <c:v>2.5839793281652278E-3</c:v>
              </c:pt>
              <c:pt idx="243">
                <c:v>-4.9355670103092768E-2</c:v>
              </c:pt>
              <c:pt idx="244">
                <c:v>-3.660024400162614E-3</c:v>
              </c:pt>
              <c:pt idx="245">
                <c:v>-4.7619047619046843E-3</c:v>
              </c:pt>
              <c:pt idx="246">
                <c:v>-9.0225563909775899E-3</c:v>
              </c:pt>
              <c:pt idx="247">
                <c:v>5.1593323216995578E-2</c:v>
              </c:pt>
              <c:pt idx="248">
                <c:v>-7.0838252656435291E-3</c:v>
              </c:pt>
              <c:pt idx="249">
                <c:v>-2.0346148764698008E-2</c:v>
              </c:pt>
              <c:pt idx="250">
                <c:v>3.236682400539378E-3</c:v>
              </c:pt>
              <c:pt idx="251">
                <c:v>-2.8767307433794874E-2</c:v>
              </c:pt>
              <c:pt idx="252">
                <c:v>-5.0519031141868592E-2</c:v>
              </c:pt>
              <c:pt idx="253">
                <c:v>-6.4139941690961974E-2</c:v>
              </c:pt>
              <c:pt idx="254">
                <c:v>-4.2990654205607555E-2</c:v>
              </c:pt>
              <c:pt idx="255">
                <c:v>-7.0149739583333259E-2</c:v>
              </c:pt>
              <c:pt idx="256">
                <c:v>-3.903378260108531E-2</c:v>
              </c:pt>
              <c:pt idx="257">
                <c:v>0.14936247723132975</c:v>
              </c:pt>
              <c:pt idx="258">
                <c:v>-1.7591125198098249E-2</c:v>
              </c:pt>
              <c:pt idx="259">
                <c:v>3.9683819970963069E-2</c:v>
              </c:pt>
              <c:pt idx="260">
                <c:v>-4.5771916214119517E-2</c:v>
              </c:pt>
              <c:pt idx="261">
                <c:v>4.5691056910569142E-2</c:v>
              </c:pt>
              <c:pt idx="262">
                <c:v>9.7807494946353477E-2</c:v>
              </c:pt>
              <c:pt idx="263">
                <c:v>5.8781869688385356E-2</c:v>
              </c:pt>
              <c:pt idx="264">
                <c:v>1.5518394648829386E-2</c:v>
              </c:pt>
              <c:pt idx="265">
                <c:v>-3.5041496509023801E-2</c:v>
              </c:pt>
              <c:pt idx="266">
                <c:v>-7.3447098976109154E-2</c:v>
              </c:pt>
              <c:pt idx="267">
                <c:v>-1.2818623839693597E-2</c:v>
              </c:pt>
              <c:pt idx="268">
                <c:v>-8.9552238805970144E-2</c:v>
              </c:pt>
              <c:pt idx="269">
                <c:v>7.3770491803278687E-2</c:v>
              </c:pt>
              <c:pt idx="270">
                <c:v>9.1603053435114504E-2</c:v>
              </c:pt>
              <c:pt idx="271">
                <c:v>1.3986013986013986E-2</c:v>
              </c:pt>
              <c:pt idx="272">
                <c:v>4.4827586206896551E-2</c:v>
              </c:pt>
              <c:pt idx="273">
                <c:v>1.5181518151815256E-2</c:v>
              </c:pt>
              <c:pt idx="274">
                <c:v>-1.820546163849162E-2</c:v>
              </c:pt>
              <c:pt idx="275">
                <c:v>-5.9602649006622894E-3</c:v>
              </c:pt>
              <c:pt idx="276">
                <c:v>-9.327115256495707E-3</c:v>
              </c:pt>
              <c:pt idx="277">
                <c:v>-1.1432414256892998E-2</c:v>
              </c:pt>
              <c:pt idx="278">
                <c:v>-3.9319727891156474E-2</c:v>
              </c:pt>
              <c:pt idx="279">
                <c:v>2.7474861917575383E-2</c:v>
              </c:pt>
              <c:pt idx="280">
                <c:v>-1.3645761543762852E-2</c:v>
              </c:pt>
              <c:pt idx="281">
                <c:v>-1.3415315818893348E-2</c:v>
              </c:pt>
              <c:pt idx="282">
                <c:v>9.915014164306997E-4</c:v>
              </c:pt>
              <c:pt idx="283">
                <c:v>5.5186076128484586E-3</c:v>
              </c:pt>
              <c:pt idx="284">
                <c:v>6.2763861525471337E-2</c:v>
              </c:pt>
              <c:pt idx="285">
                <c:v>-6.7134533898304996E-2</c:v>
              </c:pt>
              <c:pt idx="286">
                <c:v>2.6259758694109216E-2</c:v>
              </c:pt>
              <c:pt idx="287">
                <c:v>2.627939142461972E-2</c:v>
              </c:pt>
              <c:pt idx="288">
                <c:v>3.0997304582210776E-3</c:v>
              </c:pt>
              <c:pt idx="289">
                <c:v>-6.1399973129114695E-2</c:v>
              </c:pt>
              <c:pt idx="290">
                <c:v>7.0999141139421615E-2</c:v>
              </c:pt>
              <c:pt idx="291">
                <c:v>-1.1494252873563211E-2</c:v>
              </c:pt>
              <c:pt idx="292">
                <c:v>1.8929150892374334E-3</c:v>
              </c:pt>
              <c:pt idx="293">
                <c:v>1.8893387314440024E-2</c:v>
              </c:pt>
              <c:pt idx="294">
                <c:v>-7.0198675496688893E-3</c:v>
              </c:pt>
              <c:pt idx="295">
                <c:v>-1.5606242496998822E-2</c:v>
              </c:pt>
              <c:pt idx="296">
                <c:v>0.16219512195121949</c:v>
              </c:pt>
              <c:pt idx="297">
                <c:v>3.2062492713069837E-2</c:v>
              </c:pt>
              <c:pt idx="298">
                <c:v>2.1802982376864063E-2</c:v>
              </c:pt>
              <c:pt idx="299">
                <c:v>8.8446655610832832E-4</c:v>
              </c:pt>
              <c:pt idx="300">
                <c:v>3.932398100077325E-2</c:v>
              </c:pt>
              <c:pt idx="301">
                <c:v>-7.3334041874800479E-3</c:v>
              </c:pt>
              <c:pt idx="302">
                <c:v>0.14882226980728042</c:v>
              </c:pt>
              <c:pt idx="303">
                <c:v>-2.5629077353215284E-2</c:v>
              </c:pt>
              <c:pt idx="304">
                <c:v>-1.4347202295552367E-2</c:v>
              </c:pt>
              <c:pt idx="305">
                <c:v>-4.754973313925271E-2</c:v>
              </c:pt>
              <c:pt idx="306">
                <c:v>6.7244014263881458E-3</c:v>
              </c:pt>
              <c:pt idx="307">
                <c:v>2.5604695880983717E-2</c:v>
              </c:pt>
              <c:pt idx="308">
                <c:v>-7.8942174856915621E-4</c:v>
              </c:pt>
              <c:pt idx="309">
                <c:v>-4.3551254197116439E-2</c:v>
              </c:pt>
              <c:pt idx="310">
                <c:v>-9.8915849251419705E-2</c:v>
              </c:pt>
              <c:pt idx="311">
                <c:v>4.8470264695771793E-2</c:v>
              </c:pt>
              <c:pt idx="312">
                <c:v>5.4644808743169397E-2</c:v>
              </c:pt>
              <c:pt idx="313">
                <c:v>7.2538860103627239E-3</c:v>
              </c:pt>
              <c:pt idx="314">
                <c:v>-2.4176954732510376E-2</c:v>
              </c:pt>
              <c:pt idx="315">
                <c:v>7.9072219293621515E-2</c:v>
              </c:pt>
              <c:pt idx="316">
                <c:v>3.8006839276990723E-2</c:v>
              </c:pt>
              <c:pt idx="317">
                <c:v>2.5884789156626509E-2</c:v>
              </c:pt>
              <c:pt idx="318">
                <c:v>2.4772914946326291E-3</c:v>
              </c:pt>
              <c:pt idx="319">
                <c:v>2.8738788211605349E-2</c:v>
              </c:pt>
              <c:pt idx="320">
                <c:v>-2.9359430604982306E-2</c:v>
              </c:pt>
              <c:pt idx="321">
                <c:v>-5.3162236480293152E-3</c:v>
              </c:pt>
              <c:pt idx="322">
                <c:v>4.0545521562845611E-2</c:v>
              </c:pt>
              <c:pt idx="323">
                <c:v>5.6500177116542642E-2</c:v>
              </c:pt>
              <c:pt idx="324">
                <c:v>1.6345347862531459E-2</c:v>
              </c:pt>
              <c:pt idx="325">
                <c:v>1.896907216494843E-2</c:v>
              </c:pt>
              <c:pt idx="326">
                <c:v>-2.3553217320922675E-2</c:v>
              </c:pt>
              <c:pt idx="327">
                <c:v>3.5643236074269944E-3</c:v>
              </c:pt>
              <c:pt idx="328">
                <c:v>6.855538118443979E-3</c:v>
              </c:pt>
              <c:pt idx="329">
                <c:v>9.2698933552091731E-2</c:v>
              </c:pt>
              <c:pt idx="330">
                <c:v>-1.2087087087086976E-2</c:v>
              </c:pt>
              <c:pt idx="331">
                <c:v>1.4514780758416267E-2</c:v>
              </c:pt>
              <c:pt idx="332">
                <c:v>-3.5955056179775367E-2</c:v>
              </c:pt>
              <c:pt idx="333">
                <c:v>3.6519036519036652E-2</c:v>
              </c:pt>
              <c:pt idx="334">
                <c:v>3.3733133433282506E-3</c:v>
              </c:pt>
              <c:pt idx="335">
                <c:v>4.1837878221890343E-3</c:v>
              </c:pt>
              <c:pt idx="336">
                <c:v>2.7602112938025506E-2</c:v>
              </c:pt>
              <c:pt idx="337">
                <c:v>-2.3168259484505731E-3</c:v>
              </c:pt>
              <c:pt idx="338">
                <c:v>9.7968069666182454E-3</c:v>
              </c:pt>
              <c:pt idx="339">
                <c:v>-3.3057851239669993E-3</c:v>
              </c:pt>
              <c:pt idx="340">
                <c:v>5.4798471411059988E-3</c:v>
              </c:pt>
              <c:pt idx="341">
                <c:v>-2.6174256005736661E-2</c:v>
              </c:pt>
              <c:pt idx="342">
                <c:v>6.9587628865979287E-2</c:v>
              </c:pt>
              <c:pt idx="343">
                <c:v>1.1222030981067095E-2</c:v>
              </c:pt>
              <c:pt idx="344">
                <c:v>3.2135076252723306E-2</c:v>
              </c:pt>
              <c:pt idx="345">
                <c:v>-3.0343007915567245E-2</c:v>
              </c:pt>
              <c:pt idx="346">
                <c:v>3.0612244897959183E-2</c:v>
              </c:pt>
              <c:pt idx="347">
                <c:v>-4.0660066006600638E-2</c:v>
              </c:pt>
              <c:pt idx="348">
                <c:v>2.3393422320077101E-2</c:v>
              </c:pt>
              <c:pt idx="349">
                <c:v>-1.3513513513513643E-2</c:v>
              </c:pt>
              <c:pt idx="350">
                <c:v>1.1517753697267074E-2</c:v>
              </c:pt>
              <c:pt idx="351">
                <c:v>5.2553564209675326E-3</c:v>
              </c:pt>
              <c:pt idx="352">
                <c:v>-4.323056300268089E-2</c:v>
              </c:pt>
              <c:pt idx="353">
                <c:v>6.1366024518388726E-2</c:v>
              </c:pt>
              <c:pt idx="354">
                <c:v>-9.6363276351394602E-3</c:v>
              </c:pt>
              <c:pt idx="355">
                <c:v>6.8710429856714439E-2</c:v>
              </c:pt>
              <c:pt idx="356">
                <c:v>-5.9865303068097273E-3</c:v>
              </c:pt>
              <c:pt idx="357">
                <c:v>6.4366373902132942E-2</c:v>
              </c:pt>
              <c:pt idx="358">
                <c:v>2.499115878816462E-2</c:v>
              </c:pt>
              <c:pt idx="359">
                <c:v>-1.5813686026451983E-2</c:v>
              </c:pt>
              <c:pt idx="360">
                <c:v>1.2269938650306714E-2</c:v>
              </c:pt>
              <c:pt idx="361">
                <c:v>-1.477633477633479E-2</c:v>
              </c:pt>
              <c:pt idx="362">
                <c:v>-3.3921143593649263E-2</c:v>
              </c:pt>
              <c:pt idx="363">
                <c:v>1.5706488781079463E-2</c:v>
              </c:pt>
              <c:pt idx="364">
                <c:v>6.8242880171950432E-2</c:v>
              </c:pt>
              <c:pt idx="365">
                <c:v>-2.86161412921975E-2</c:v>
              </c:pt>
              <c:pt idx="366">
                <c:v>-4.7756041426927562E-2</c:v>
              </c:pt>
              <c:pt idx="367">
                <c:v>-6.0422960725020573E-5</c:v>
              </c:pt>
              <c:pt idx="368">
                <c:v>1.2085322375963387E-4</c:v>
              </c:pt>
              <c:pt idx="369">
                <c:v>-6.7065434112741542E-3</c:v>
              </c:pt>
              <c:pt idx="370">
                <c:v>-4.1970802919708061E-2</c:v>
              </c:pt>
              <c:pt idx="371">
                <c:v>2.3174603174603212E-2</c:v>
              </c:pt>
              <c:pt idx="372">
                <c:v>2.0912193608439371E-2</c:v>
              </c:pt>
              <c:pt idx="373">
                <c:v>-2.8689521030877695E-2</c:v>
              </c:pt>
              <c:pt idx="374">
                <c:v>1.0575719649561938E-2</c:v>
              </c:pt>
              <c:pt idx="375">
                <c:v>-7.5856090160381445E-2</c:v>
              </c:pt>
              <c:pt idx="376">
                <c:v>6.9351380326990036E-2</c:v>
              </c:pt>
              <c:pt idx="377">
                <c:v>3.5152578482360954E-2</c:v>
              </c:pt>
              <c:pt idx="378">
                <c:v>3.6319612590800412E-3</c:v>
              </c:pt>
              <c:pt idx="379">
                <c:v>1.1459589867309874E-2</c:v>
              </c:pt>
              <c:pt idx="380">
                <c:v>6.9767441860466069E-3</c:v>
              </c:pt>
              <c:pt idx="381">
                <c:v>-4.8380410967016139E-2</c:v>
              </c:pt>
              <c:pt idx="382">
                <c:v>-2.2153080273802132E-2</c:v>
              </c:pt>
              <c:pt idx="383">
                <c:v>-4.4609901998218099E-2</c:v>
              </c:pt>
              <c:pt idx="384">
                <c:v>-5.6617598081662564E-2</c:v>
              </c:pt>
              <c:pt idx="385">
                <c:v>1.7439807950293009E-2</c:v>
              </c:pt>
              <c:pt idx="386">
                <c:v>1.0340041637751625E-2</c:v>
              </c:pt>
              <c:pt idx="387">
                <c:v>4.5126725736657693E-2</c:v>
              </c:pt>
              <c:pt idx="388">
                <c:v>6.0725552050473246E-2</c:v>
              </c:pt>
              <c:pt idx="389">
                <c:v>4.3370508054522217E-3</c:v>
              </c:pt>
              <c:pt idx="390">
                <c:v>2.0357803824799577E-2</c:v>
              </c:pt>
              <c:pt idx="391">
                <c:v>2.617896009673509E-2</c:v>
              </c:pt>
              <c:pt idx="392">
                <c:v>1.3668768043363116E-2</c:v>
              </c:pt>
              <c:pt idx="393">
                <c:v>-1.4821272885789079E-2</c:v>
              </c:pt>
              <c:pt idx="394">
                <c:v>6.495575221238932E-2</c:v>
              </c:pt>
              <c:pt idx="395">
                <c:v>1.7450556755858434E-2</c:v>
              </c:pt>
              <c:pt idx="396">
                <c:v>1.214200152455619E-2</c:v>
              </c:pt>
              <c:pt idx="397">
                <c:v>1.5385443003927128E-2</c:v>
              </c:pt>
              <c:pt idx="398">
                <c:v>-6.3576158940396752E-3</c:v>
              </c:pt>
              <c:pt idx="399">
                <c:v>2.5486536923487076E-2</c:v>
              </c:pt>
              <c:pt idx="400">
                <c:v>9.5148962720323603E-3</c:v>
              </c:pt>
              <c:pt idx="401">
                <c:v>1.1948908117016859E-2</c:v>
              </c:pt>
              <c:pt idx="402">
                <c:v>-1.7864413680781715E-2</c:v>
              </c:pt>
              <c:pt idx="403">
                <c:v>1.5961030211950108E-2</c:v>
              </c:pt>
              <c:pt idx="404">
                <c:v>-1.1476664116296862E-2</c:v>
              </c:pt>
              <c:pt idx="405">
                <c:v>0.12332301341589255</c:v>
              </c:pt>
              <c:pt idx="406">
                <c:v>3.6518144235186116E-2</c:v>
              </c:pt>
              <c:pt idx="407">
                <c:v>1.0414358519831572E-2</c:v>
              </c:pt>
              <c:pt idx="408">
                <c:v>-2.850877192982456E-2</c:v>
              </c:pt>
              <c:pt idx="409">
                <c:v>-2.7539503386005129E-3</c:v>
              </c:pt>
              <c:pt idx="410">
                <c:v>2.5533070759201481E-2</c:v>
              </c:pt>
              <c:pt idx="411">
                <c:v>-2.2469430097558838E-2</c:v>
              </c:pt>
              <c:pt idx="412">
                <c:v>1.6979768786127128E-2</c:v>
              </c:pt>
              <c:pt idx="413">
                <c:v>5.9502664298401446E-2</c:v>
              </c:pt>
              <c:pt idx="414">
                <c:v>-3.5624476110645196E-3</c:v>
              </c:pt>
              <c:pt idx="415">
                <c:v>1.9768664563617196E-2</c:v>
              </c:pt>
              <c:pt idx="416">
                <c:v>1.8766756032171629E-2</c:v>
              </c:pt>
              <c:pt idx="417">
                <c:v>4.1781376518218595E-2</c:v>
              </c:pt>
              <c:pt idx="418">
                <c:v>-2.8019586507072827E-2</c:v>
              </c:pt>
              <c:pt idx="419">
                <c:v>6.7490304266122889E-2</c:v>
              </c:pt>
              <c:pt idx="420">
                <c:v>3.9327315629798867E-2</c:v>
              </c:pt>
              <c:pt idx="421">
                <c:v>-1.6180763270748529E-2</c:v>
              </c:pt>
              <c:pt idx="422">
                <c:v>5.8608058608059441E-3</c:v>
              </c:pt>
              <c:pt idx="423">
                <c:v>-6.7188638018936792E-2</c:v>
              </c:pt>
              <c:pt idx="424">
                <c:v>2.2838180753464856E-2</c:v>
              </c:pt>
              <c:pt idx="425">
                <c:v>-3.2175572519083998E-2</c:v>
              </c:pt>
              <c:pt idx="426">
                <c:v>1.2580352565366557E-2</c:v>
              </c:pt>
              <c:pt idx="427">
                <c:v>-0.20275743885340397</c:v>
              </c:pt>
              <c:pt idx="428">
                <c:v>5.207620908646813E-2</c:v>
              </c:pt>
              <c:pt idx="429">
                <c:v>4.4158618127785987E-2</c:v>
              </c:pt>
              <c:pt idx="430">
                <c:v>1.6365010895183912E-2</c:v>
              </c:pt>
              <c:pt idx="431">
                <c:v>3.1371691096040197E-2</c:v>
              </c:pt>
              <c:pt idx="432">
                <c:v>-5.7356185304598718E-2</c:v>
              </c:pt>
              <c:pt idx="433">
                <c:v>-9.9009900990098508E-3</c:v>
              </c:pt>
              <c:pt idx="434">
                <c:v>0</c:v>
              </c:pt>
              <c:pt idx="435">
                <c:v>-3.3636363636363666E-2</c:v>
              </c:pt>
              <c:pt idx="436">
                <c:v>-1.5239887111947228E-2</c:v>
              </c:pt>
              <c:pt idx="437">
                <c:v>2.4216660298051168E-2</c:v>
              </c:pt>
              <c:pt idx="438">
                <c:v>1.6648789814857963E-2</c:v>
              </c:pt>
              <c:pt idx="439">
                <c:v>3.9954128440367012E-2</c:v>
              </c:pt>
              <c:pt idx="440">
                <c:v>1.3850293326275798E-2</c:v>
              </c:pt>
              <c:pt idx="441">
                <c:v>-0.11098542527735476</c:v>
              </c:pt>
              <c:pt idx="442">
                <c:v>2.2315748262699435E-2</c:v>
              </c:pt>
              <c:pt idx="443">
                <c:v>-3.2024892292963125E-2</c:v>
              </c:pt>
              <c:pt idx="444">
                <c:v>-7.9422382671480149E-2</c:v>
              </c:pt>
              <c:pt idx="445">
                <c:v>1.8264840182648432E-2</c:v>
              </c:pt>
              <c:pt idx="446">
                <c:v>-4.8324980216301897E-2</c:v>
              </c:pt>
              <c:pt idx="447">
                <c:v>8.9251067132325168E-3</c:v>
              </c:pt>
              <c:pt idx="448">
                <c:v>-3.9010989010988976E-2</c:v>
              </c:pt>
              <c:pt idx="449">
                <c:v>7.8959405374499719E-2</c:v>
              </c:pt>
              <c:pt idx="450">
                <c:v>2.5064914418949657E-2</c:v>
              </c:pt>
              <c:pt idx="451">
                <c:v>5.1075268817204277E-2</c:v>
              </c:pt>
              <c:pt idx="452">
                <c:v>-7.9283887468030709E-2</c:v>
              </c:pt>
              <c:pt idx="453">
                <c:v>2.4839743589743623E-2</c:v>
              </c:pt>
              <c:pt idx="454">
                <c:v>-4.1959864477456262E-2</c:v>
              </c:pt>
              <c:pt idx="455">
                <c:v>-1.5233949945593097E-2</c:v>
              </c:pt>
              <c:pt idx="456">
                <c:v>6.4088397790055221E-2</c:v>
              </c:pt>
              <c:pt idx="457">
                <c:v>1.6355140186915917E-2</c:v>
              </c:pt>
              <c:pt idx="458">
                <c:v>1.7931034482758575E-2</c:v>
              </c:pt>
              <c:pt idx="459">
                <c:v>-9.8363946602427962E-3</c:v>
              </c:pt>
              <c:pt idx="460">
                <c:v>-1.6725798276735992E-2</c:v>
              </c:pt>
              <c:pt idx="461">
                <c:v>5.206185567010262E-3</c:v>
              </c:pt>
              <c:pt idx="462">
                <c:v>-5.1689656940669633E-2</c:v>
              </c:pt>
              <c:pt idx="463">
                <c:v>1.0057859730708836E-2</c:v>
              </c:pt>
              <c:pt idx="464">
                <c:v>-2.4091225440333458E-3</c:v>
              </c:pt>
              <c:pt idx="465">
                <c:v>2.4954384458516721E-2</c:v>
              </c:pt>
              <c:pt idx="466">
                <c:v>3.0420440860778063E-2</c:v>
              </c:pt>
              <c:pt idx="467">
                <c:v>5.9146341463414562E-2</c:v>
              </c:pt>
              <c:pt idx="468">
                <c:v>1.7079255421224345E-2</c:v>
              </c:pt>
              <c:pt idx="469">
                <c:v>2.0235849056603736E-2</c:v>
              </c:pt>
              <c:pt idx="470">
                <c:v>-2.7093254426926745E-2</c:v>
              </c:pt>
              <c:pt idx="471">
                <c:v>-1.1547783110773211E-2</c:v>
              </c:pt>
              <c:pt idx="472">
                <c:v>-1.3221153846153846E-2</c:v>
              </c:pt>
              <c:pt idx="473">
                <c:v>6.2850182704019099E-3</c:v>
              </c:pt>
              <c:pt idx="474">
                <c:v>-1.2539943836544996E-2</c:v>
              </c:pt>
              <c:pt idx="475">
                <c:v>-1.961265015935167E-3</c:v>
              </c:pt>
              <c:pt idx="476">
                <c:v>2.0388111029231035E-2</c:v>
              </c:pt>
              <c:pt idx="477">
                <c:v>3.2354357246027921E-2</c:v>
              </c:pt>
              <c:pt idx="478">
                <c:v>6.1001772222740475E-2</c:v>
              </c:pt>
              <c:pt idx="479">
                <c:v>5.2747252747252747E-2</c:v>
              </c:pt>
              <c:pt idx="480">
                <c:v>-2.8810020876826745E-2</c:v>
              </c:pt>
              <c:pt idx="481">
                <c:v>-4.0498710232158161E-2</c:v>
              </c:pt>
              <c:pt idx="482">
                <c:v>4.1849628102876617E-2</c:v>
              </c:pt>
              <c:pt idx="483">
                <c:v>-2.3739893342508214E-2</c:v>
              </c:pt>
              <c:pt idx="484">
                <c:v>-2.643171806167501E-4</c:v>
              </c:pt>
              <c:pt idx="485">
                <c:v>3.3092447342909982E-2</c:v>
              </c:pt>
              <c:pt idx="486">
                <c:v>-5.1610151418211968E-3</c:v>
              </c:pt>
              <c:pt idx="487">
                <c:v>6.4482936031555443E-2</c:v>
              </c:pt>
              <c:pt idx="488">
                <c:v>-3.8182696955050707E-2</c:v>
              </c:pt>
              <c:pt idx="489">
                <c:v>-3.2663316582914621E-3</c:v>
              </c:pt>
              <c:pt idx="490">
                <c:v>2.2267036383497234E-3</c:v>
              </c:pt>
              <c:pt idx="491">
                <c:v>1.7941731293229936E-2</c:v>
              </c:pt>
              <c:pt idx="492">
                <c:v>-2.3926203516863656E-2</c:v>
              </c:pt>
              <c:pt idx="493">
                <c:v>-1.7593452029364676E-2</c:v>
              </c:pt>
              <c:pt idx="494">
                <c:v>-9.8776036074725484E-3</c:v>
              </c:pt>
              <c:pt idx="495">
                <c:v>-4.2246801127738057E-2</c:v>
              </c:pt>
              <c:pt idx="496">
                <c:v>-6.3402925592144727E-4</c:v>
              </c:pt>
              <c:pt idx="497">
                <c:v>-2.5467893234241069E-2</c:v>
              </c:pt>
              <c:pt idx="498">
                <c:v>2.0692862125087134E-2</c:v>
              </c:pt>
              <c:pt idx="499">
                <c:v>2.1412300683371247E-2</c:v>
              </c:pt>
            </c:numLit>
          </c:xVal>
          <c:yVal>
            <c:numLit>
              <c:formatCode>General</c:formatCode>
              <c:ptCount val="500"/>
              <c:pt idx="0">
                <c:v>-1.8895494906045585E-2</c:v>
              </c:pt>
              <c:pt idx="1">
                <c:v>2.1840671479878893E-2</c:v>
              </c:pt>
              <c:pt idx="2">
                <c:v>-6.2060727740822941E-2</c:v>
              </c:pt>
              <c:pt idx="3">
                <c:v>-3.7897723003008643E-2</c:v>
              </c:pt>
              <c:pt idx="4">
                <c:v>-1.0429195490538667E-2</c:v>
              </c:pt>
              <c:pt idx="5">
                <c:v>-3.6924500892931533E-2</c:v>
              </c:pt>
              <c:pt idx="6">
                <c:v>0.13353139262452274</c:v>
              </c:pt>
              <c:pt idx="7">
                <c:v>2.1555003561830155E-2</c:v>
              </c:pt>
              <c:pt idx="8">
                <c:v>-1.1968077818503176E-2</c:v>
              </c:pt>
              <c:pt idx="9">
                <c:v>-3.9856990046082785E-2</c:v>
              </c:pt>
              <c:pt idx="10">
                <c:v>4.1445913317613936E-2</c:v>
              </c:pt>
              <c:pt idx="11">
                <c:v>-1.4852323744166895E-2</c:v>
              </c:pt>
              <c:pt idx="12">
                <c:v>1.2653133338247358E-3</c:v>
              </c:pt>
              <c:pt idx="13">
                <c:v>-2.9988829165096931E-2</c:v>
              </c:pt>
              <c:pt idx="14">
                <c:v>-7.1432640919192103E-2</c:v>
              </c:pt>
              <c:pt idx="15">
                <c:v>-0.11088891587476279</c:v>
              </c:pt>
              <c:pt idx="16">
                <c:v>9.5891518838234546E-2</c:v>
              </c:pt>
              <c:pt idx="17">
                <c:v>-0.11092939620277509</c:v>
              </c:pt>
              <c:pt idx="18">
                <c:v>1.2903404835908461E-2</c:v>
              </c:pt>
              <c:pt idx="19">
                <c:v>7.1199718208969642E-4</c:v>
              </c:pt>
              <c:pt idx="20">
                <c:v>2.7241223937213732E-2</c:v>
              </c:pt>
              <c:pt idx="21">
                <c:v>0.10646808880164649</c:v>
              </c:pt>
              <c:pt idx="22">
                <c:v>-2.9060794263124023E-2</c:v>
              </c:pt>
              <c:pt idx="23">
                <c:v>-6.6523395681289621E-2</c:v>
              </c:pt>
              <c:pt idx="24">
                <c:v>6.2154893295218727E-2</c:v>
              </c:pt>
              <c:pt idx="25">
                <c:v>1.7993211779314677E-2</c:v>
              </c:pt>
              <c:pt idx="26">
                <c:v>4.8627546384108378E-2</c:v>
              </c:pt>
              <c:pt idx="27">
                <c:v>1.8500259095038274E-2</c:v>
              </c:pt>
              <c:pt idx="28">
                <c:v>-2.0671026951809779E-2</c:v>
              </c:pt>
              <c:pt idx="29">
                <c:v>-2.5927831273891755E-2</c:v>
              </c:pt>
              <c:pt idx="30">
                <c:v>-2.9421282271507643E-2</c:v>
              </c:pt>
              <c:pt idx="31">
                <c:v>-1.75059175136143E-2</c:v>
              </c:pt>
              <c:pt idx="32">
                <c:v>5.9363486398262388E-2</c:v>
              </c:pt>
              <c:pt idx="33">
                <c:v>1.9869808055635652E-2</c:v>
              </c:pt>
              <c:pt idx="34">
                <c:v>-1.4621733521779312E-2</c:v>
              </c:pt>
              <c:pt idx="35">
                <c:v>3.1866615890331573E-2</c:v>
              </c:pt>
              <c:pt idx="36">
                <c:v>4.9233634358943235E-2</c:v>
              </c:pt>
              <c:pt idx="37">
                <c:v>1.5702755973328486E-2</c:v>
              </c:pt>
              <c:pt idx="38">
                <c:v>2.2183065555058334E-2</c:v>
              </c:pt>
              <c:pt idx="39">
                <c:v>9.6459023967740087E-2</c:v>
              </c:pt>
              <c:pt idx="40">
                <c:v>-5.3134042157951811E-3</c:v>
              </c:pt>
              <c:pt idx="41">
                <c:v>1.8958840112708764E-2</c:v>
              </c:pt>
              <c:pt idx="42">
                <c:v>-5.4712799084820851E-2</c:v>
              </c:pt>
              <c:pt idx="43">
                <c:v>9.1603693986641588E-3</c:v>
              </c:pt>
              <c:pt idx="44">
                <c:v>2.6593589573447929E-2</c:v>
              </c:pt>
              <c:pt idx="45">
                <c:v>1.6341671944092973E-2</c:v>
              </c:pt>
              <c:pt idx="46">
                <c:v>1.8177947041696285E-2</c:v>
              </c:pt>
              <c:pt idx="47">
                <c:v>7.4067378775186654E-3</c:v>
              </c:pt>
              <c:pt idx="48">
                <c:v>5.00166191573026E-3</c:v>
              </c:pt>
              <c:pt idx="49">
                <c:v>-1.9486382474876329E-2</c:v>
              </c:pt>
              <c:pt idx="50">
                <c:v>2.8669355551102171E-2</c:v>
              </c:pt>
              <c:pt idx="51">
                <c:v>-1.5036464109765113E-2</c:v>
              </c:pt>
              <c:pt idx="52">
                <c:v>7.2645255557883814E-3</c:v>
              </c:pt>
              <c:pt idx="53">
                <c:v>-3.4232236293106233E-2</c:v>
              </c:pt>
              <c:pt idx="54">
                <c:v>-1.7268874978829452E-2</c:v>
              </c:pt>
              <c:pt idx="55">
                <c:v>-2.1797293877510171E-3</c:v>
              </c:pt>
              <c:pt idx="56">
                <c:v>-4.7723295983779224E-3</c:v>
              </c:pt>
              <c:pt idx="57">
                <c:v>1.1986868970287112E-2</c:v>
              </c:pt>
              <c:pt idx="58">
                <c:v>-2.7959884245162492E-2</c:v>
              </c:pt>
              <c:pt idx="59">
                <c:v>1.4177503570556915E-2</c:v>
              </c:pt>
              <c:pt idx="60">
                <c:v>6.5499022168797438E-2</c:v>
              </c:pt>
              <c:pt idx="61">
                <c:v>1.6507840322303124E-2</c:v>
              </c:pt>
              <c:pt idx="62">
                <c:v>3.4891229961360182E-3</c:v>
              </c:pt>
              <c:pt idx="63">
                <c:v>-2.9580800650326644E-2</c:v>
              </c:pt>
              <c:pt idx="64">
                <c:v>-1.9062719826353991E-2</c:v>
              </c:pt>
              <c:pt idx="65">
                <c:v>-3.8451186374252266E-2</c:v>
              </c:pt>
              <c:pt idx="66">
                <c:v>-1.8163970627671944E-2</c:v>
              </c:pt>
              <c:pt idx="67">
                <c:v>-2.1407827126926904E-3</c:v>
              </c:pt>
              <c:pt idx="68">
                <c:v>-4.1570650377723339E-2</c:v>
              </c:pt>
              <c:pt idx="69">
                <c:v>3.2446593027275483E-2</c:v>
              </c:pt>
              <c:pt idx="70">
                <c:v>-2.1653979538504231E-2</c:v>
              </c:pt>
              <c:pt idx="71">
                <c:v>2.6277671310345418E-2</c:v>
              </c:pt>
              <c:pt idx="72">
                <c:v>-2.3020510563633856E-2</c:v>
              </c:pt>
              <c:pt idx="73">
                <c:v>1.8911619317962369E-2</c:v>
              </c:pt>
              <c:pt idx="74">
                <c:v>7.2930895581416522E-2</c:v>
              </c:pt>
              <c:pt idx="75">
                <c:v>7.341406858367705E-3</c:v>
              </c:pt>
              <c:pt idx="76">
                <c:v>1.8032558390901343E-3</c:v>
              </c:pt>
              <c:pt idx="77">
                <c:v>-3.5321629985901382E-2</c:v>
              </c:pt>
              <c:pt idx="78">
                <c:v>-4.9127979371732522E-4</c:v>
              </c:pt>
              <c:pt idx="79">
                <c:v>-5.9734354831051384E-2</c:v>
              </c:pt>
              <c:pt idx="80">
                <c:v>-0.11426809354893841</c:v>
              </c:pt>
              <c:pt idx="81">
                <c:v>-8.18572183999553E-2</c:v>
              </c:pt>
              <c:pt idx="82">
                <c:v>-1.2646269324076975E-2</c:v>
              </c:pt>
              <c:pt idx="83">
                <c:v>5.7572548696743553E-2</c:v>
              </c:pt>
              <c:pt idx="84">
                <c:v>9.6619109117366264E-3</c:v>
              </c:pt>
              <c:pt idx="85">
                <c:v>-2.0767034495034586E-2</c:v>
              </c:pt>
              <c:pt idx="86">
                <c:v>-0.15212793863067997</c:v>
              </c:pt>
              <c:pt idx="87">
                <c:v>6.4089089265575439E-3</c:v>
              </c:pt>
              <c:pt idx="88">
                <c:v>-3.2023506637505861E-2</c:v>
              </c:pt>
              <c:pt idx="89">
                <c:v>0.1682485990548539</c:v>
              </c:pt>
              <c:pt idx="90">
                <c:v>1.4512614813670055E-2</c:v>
              </c:pt>
              <c:pt idx="91">
                <c:v>4.1847109935500448E-2</c:v>
              </c:pt>
              <c:pt idx="92">
                <c:v>-5.4132276730078033E-2</c:v>
              </c:pt>
              <c:pt idx="93">
                <c:v>-1.2368585373963015E-3</c:v>
              </c:pt>
              <c:pt idx="94">
                <c:v>-9.5754011480950751E-3</c:v>
              </c:pt>
              <c:pt idx="95">
                <c:v>-1.8029864943794216E-2</c:v>
              </c:pt>
              <c:pt idx="96">
                <c:v>0.12986692584564885</c:v>
              </c:pt>
              <c:pt idx="97">
                <c:v>-8.435366247853171E-2</c:v>
              </c:pt>
              <c:pt idx="98">
                <c:v>-2.0138205113258145E-2</c:v>
              </c:pt>
              <c:pt idx="99">
                <c:v>-7.7201230151384692E-3</c:v>
              </c:pt>
              <c:pt idx="100">
                <c:v>-7.5282664207909633E-3</c:v>
              </c:pt>
              <c:pt idx="101">
                <c:v>4.6748979574072536E-2</c:v>
              </c:pt>
              <c:pt idx="102">
                <c:v>4.7961722634930481E-3</c:v>
              </c:pt>
              <c:pt idx="103">
                <c:v>1.8135979805309788E-2</c:v>
              </c:pt>
              <c:pt idx="104">
                <c:v>6.4479785711282211E-2</c:v>
              </c:pt>
              <c:pt idx="105">
                <c:v>4.0152166711458825E-2</c:v>
              </c:pt>
              <c:pt idx="106">
                <c:v>-6.1551717198575773E-3</c:v>
              </c:pt>
              <c:pt idx="107">
                <c:v>2.9577405142977575E-2</c:v>
              </c:pt>
              <c:pt idx="108">
                <c:v>2.3088164191450211E-2</c:v>
              </c:pt>
              <c:pt idx="109">
                <c:v>2.5721685211104628E-2</c:v>
              </c:pt>
              <c:pt idx="110">
                <c:v>-2.018262074438848E-2</c:v>
              </c:pt>
              <c:pt idx="111">
                <c:v>6.1076535294777301E-3</c:v>
              </c:pt>
              <c:pt idx="112">
                <c:v>-2.6091074510423695E-2</c:v>
              </c:pt>
              <c:pt idx="113">
                <c:v>-2.8475372969611001E-2</c:v>
              </c:pt>
              <c:pt idx="114">
                <c:v>8.1890221406881736E-3</c:v>
              </c:pt>
              <c:pt idx="115">
                <c:v>-1.5383297774715921E-2</c:v>
              </c:pt>
              <c:pt idx="116">
                <c:v>8.6690467851324726E-3</c:v>
              </c:pt>
              <c:pt idx="117">
                <c:v>-1.1114165741066273E-2</c:v>
              </c:pt>
              <c:pt idx="118">
                <c:v>-3.8297243993015151E-2</c:v>
              </c:pt>
              <c:pt idx="119">
                <c:v>6.2841285021404403E-3</c:v>
              </c:pt>
              <c:pt idx="120">
                <c:v>-0.15160784823217721</c:v>
              </c:pt>
              <c:pt idx="121">
                <c:v>2.1258550792874864E-2</c:v>
              </c:pt>
              <c:pt idx="122">
                <c:v>-1.2726184479816105E-2</c:v>
              </c:pt>
              <c:pt idx="123">
                <c:v>3.3910005439930835E-2</c:v>
              </c:pt>
              <c:pt idx="124">
                <c:v>3.3272114429001576E-2</c:v>
              </c:pt>
              <c:pt idx="125">
                <c:v>-6.900681756132343E-3</c:v>
              </c:pt>
              <c:pt idx="126">
                <c:v>3.0916361808511539E-2</c:v>
              </c:pt>
              <c:pt idx="127">
                <c:v>3.2009111215170805E-2</c:v>
              </c:pt>
              <c:pt idx="128">
                <c:v>1.9758662555894091E-2</c:v>
              </c:pt>
              <c:pt idx="129">
                <c:v>-9.4975865778144097E-3</c:v>
              </c:pt>
              <c:pt idx="130">
                <c:v>2.1060806986641367E-3</c:v>
              </c:pt>
              <c:pt idx="131">
                <c:v>1.4837882818270032E-2</c:v>
              </c:pt>
              <c:pt idx="132">
                <c:v>1.2899208717737309E-2</c:v>
              </c:pt>
              <c:pt idx="133">
                <c:v>-8.653380119628018E-3</c:v>
              </c:pt>
              <c:pt idx="134">
                <c:v>9.2993749741339116E-3</c:v>
              </c:pt>
              <c:pt idx="135">
                <c:v>2.6871623629194374E-3</c:v>
              </c:pt>
              <c:pt idx="136">
                <c:v>7.4858653501310712E-3</c:v>
              </c:pt>
              <c:pt idx="137">
                <c:v>3.3421999248748335E-2</c:v>
              </c:pt>
              <c:pt idx="138">
                <c:v>-3.02308466629988E-2</c:v>
              </c:pt>
              <c:pt idx="139">
                <c:v>-3.4245852583421055E-2</c:v>
              </c:pt>
              <c:pt idx="140">
                <c:v>2.2064913427350952E-2</c:v>
              </c:pt>
              <c:pt idx="141">
                <c:v>-1.6475551514474773E-2</c:v>
              </c:pt>
              <c:pt idx="142">
                <c:v>1.8301447516088309E-2</c:v>
              </c:pt>
              <c:pt idx="143">
                <c:v>-1.3395468747233963E-2</c:v>
              </c:pt>
              <c:pt idx="144">
                <c:v>0</c:v>
              </c:pt>
              <c:pt idx="145">
                <c:v>-6.9225944556413843E-2</c:v>
              </c:pt>
              <c:pt idx="146">
                <c:v>2.0957045742191482E-3</c:v>
              </c:pt>
              <c:pt idx="147">
                <c:v>3.7998752627658838E-2</c:v>
              </c:pt>
              <c:pt idx="148">
                <c:v>2.3241417969932954E-2</c:v>
              </c:pt>
              <c:pt idx="149">
                <c:v>1.9392840025818536E-2</c:v>
              </c:pt>
              <c:pt idx="150">
                <c:v>2.3577333824160718E-3</c:v>
              </c:pt>
              <c:pt idx="151">
                <c:v>8.5598122067942484E-4</c:v>
              </c:pt>
              <c:pt idx="152">
                <c:v>-6.0073126378092923E-3</c:v>
              </c:pt>
              <c:pt idx="153">
                <c:v>6.8806353842559176E-2</c:v>
              </c:pt>
              <c:pt idx="154">
                <c:v>3.8617879818437117E-2</c:v>
              </c:pt>
              <c:pt idx="155">
                <c:v>1.8344200171922509E-3</c:v>
              </c:pt>
              <c:pt idx="156">
                <c:v>4.4246239881873706E-2</c:v>
              </c:pt>
              <c:pt idx="157">
                <c:v>-1.1882798564742281E-2</c:v>
              </c:pt>
              <c:pt idx="158">
                <c:v>-1.8854253834812873E-2</c:v>
              </c:pt>
              <c:pt idx="159">
                <c:v>9.8485644521995042E-3</c:v>
              </c:pt>
              <c:pt idx="160">
                <c:v>-2.8968136161245717E-2</c:v>
              </c:pt>
              <c:pt idx="161">
                <c:v>2.1305988284212596E-2</c:v>
              </c:pt>
              <c:pt idx="162">
                <c:v>-8.4871534100994239E-3</c:v>
              </c:pt>
              <c:pt idx="163">
                <c:v>-4.9570970739134523E-2</c:v>
              </c:pt>
              <c:pt idx="164">
                <c:v>-5.1455493644585459E-3</c:v>
              </c:pt>
              <c:pt idx="165">
                <c:v>4.0379622804813664E-3</c:v>
              </c:pt>
              <c:pt idx="166">
                <c:v>-9.1084528113025698E-3</c:v>
              </c:pt>
              <c:pt idx="167">
                <c:v>-2.0128015731492255E-2</c:v>
              </c:pt>
              <c:pt idx="168">
                <c:v>-6.2435166396852537E-3</c:v>
              </c:pt>
              <c:pt idx="169">
                <c:v>7.246630325282144E-2</c:v>
              </c:pt>
              <c:pt idx="170">
                <c:v>5.5187243711518619E-3</c:v>
              </c:pt>
              <c:pt idx="171">
                <c:v>1.5520526150394787E-2</c:v>
              </c:pt>
              <c:pt idx="172">
                <c:v>-2.0262852967018574E-2</c:v>
              </c:pt>
              <c:pt idx="173">
                <c:v>-3.9880612639604074E-2</c:v>
              </c:pt>
              <c:pt idx="174">
                <c:v>1.5132411462674966E-3</c:v>
              </c:pt>
              <c:pt idx="175">
                <c:v>-5.703982504645122E-2</c:v>
              </c:pt>
              <c:pt idx="176">
                <c:v>-2.3759216962900176E-2</c:v>
              </c:pt>
              <c:pt idx="177">
                <c:v>2.3545747007985618E-2</c:v>
              </c:pt>
              <c:pt idx="178">
                <c:v>-5.1369975979156379E-3</c:v>
              </c:pt>
              <c:pt idx="179">
                <c:v>5.6019233985801442E-2</c:v>
              </c:pt>
              <c:pt idx="180">
                <c:v>1.4303225310410284E-2</c:v>
              </c:pt>
              <c:pt idx="181">
                <c:v>-5.3195292057889532E-2</c:v>
              </c:pt>
              <c:pt idx="182">
                <c:v>2.2732991475582942E-2</c:v>
              </c:pt>
              <c:pt idx="183">
                <c:v>-1.3389581946542606E-2</c:v>
              </c:pt>
              <c:pt idx="184">
                <c:v>-2.0053442446729797E-2</c:v>
              </c:pt>
              <c:pt idx="185">
                <c:v>-2.0355018642160161E-2</c:v>
              </c:pt>
              <c:pt idx="186">
                <c:v>-4.0862796136004853E-2</c:v>
              </c:pt>
              <c:pt idx="187">
                <c:v>4.6937226355533213E-2</c:v>
              </c:pt>
              <c:pt idx="188">
                <c:v>3.5587163865429261E-2</c:v>
              </c:pt>
              <c:pt idx="189">
                <c:v>6.6024579836612141E-2</c:v>
              </c:pt>
              <c:pt idx="190">
                <c:v>-3.7526174704638038E-2</c:v>
              </c:pt>
              <c:pt idx="191">
                <c:v>1.8092764116484972E-2</c:v>
              </c:pt>
              <c:pt idx="192">
                <c:v>2.4403454439503314E-2</c:v>
              </c:pt>
              <c:pt idx="193">
                <c:v>2.1826740248363841E-2</c:v>
              </c:pt>
              <c:pt idx="194">
                <c:v>-2.0660899253591936E-2</c:v>
              </c:pt>
              <c:pt idx="195">
                <c:v>6.3879427440785008E-3</c:v>
              </c:pt>
              <c:pt idx="196">
                <c:v>-1.7420517425330573E-2</c:v>
              </c:pt>
              <c:pt idx="197">
                <c:v>1.7806357113728133E-2</c:v>
              </c:pt>
              <c:pt idx="198">
                <c:v>1.3506599312719025E-2</c:v>
              </c:pt>
              <c:pt idx="199">
                <c:v>-1.9503908834204609E-2</c:v>
              </c:pt>
              <c:pt idx="200">
                <c:v>-3.123868339419289E-2</c:v>
              </c:pt>
              <c:pt idx="201">
                <c:v>-9.6560798549454319E-3</c:v>
              </c:pt>
              <c:pt idx="202">
                <c:v>3.2418071970041318E-2</c:v>
              </c:pt>
              <c:pt idx="203">
                <c:v>-1.4984507502489031E-2</c:v>
              </c:pt>
              <c:pt idx="204">
                <c:v>4.8550999506842274E-3</c:v>
              </c:pt>
              <c:pt idx="205">
                <c:v>-1.9664255926971741E-2</c:v>
              </c:pt>
              <c:pt idx="206">
                <c:v>1.9664255926971741E-2</c:v>
              </c:pt>
              <c:pt idx="207">
                <c:v>-1.4636593250006769E-2</c:v>
              </c:pt>
              <c:pt idx="208">
                <c:v>-5.1451676775760014E-2</c:v>
              </c:pt>
              <c:pt idx="209">
                <c:v>1.9139840668491281E-2</c:v>
              </c:pt>
              <c:pt idx="210">
                <c:v>1.2423647938160087E-3</c:v>
              </c:pt>
              <c:pt idx="211">
                <c:v>-1.721931405379884E-2</c:v>
              </c:pt>
              <c:pt idx="212">
                <c:v>-4.1260687223057424E-2</c:v>
              </c:pt>
              <c:pt idx="213">
                <c:v>-0.13071457751675286</c:v>
              </c:pt>
              <c:pt idx="214">
                <c:v>-0.10871377222099987</c:v>
              </c:pt>
              <c:pt idx="215">
                <c:v>8.952853149965101E-2</c:v>
              </c:pt>
              <c:pt idx="216">
                <c:v>3.7518468183169063E-2</c:v>
              </c:pt>
              <c:pt idx="217">
                <c:v>1.8364760582171513E-2</c:v>
              </c:pt>
              <c:pt idx="218">
                <c:v>-3.9702873239768621E-2</c:v>
              </c:pt>
              <c:pt idx="219">
                <c:v>-1.1729969898095938E-2</c:v>
              </c:pt>
              <c:pt idx="220">
                <c:v>-0.11995807124296398</c:v>
              </c:pt>
              <c:pt idx="221">
                <c:v>3.2508315325418202E-2</c:v>
              </c:pt>
              <c:pt idx="222">
                <c:v>8.7195981014521529E-2</c:v>
              </c:pt>
              <c:pt idx="223">
                <c:v>5.0633019565466952E-3</c:v>
              </c:pt>
              <c:pt idx="224">
                <c:v>8.039229690974814E-2</c:v>
              </c:pt>
              <c:pt idx="225">
                <c:v>-1.561706136700014E-2</c:v>
              </c:pt>
              <c:pt idx="226">
                <c:v>5.1884835369011562E-2</c:v>
              </c:pt>
              <c:pt idx="227">
                <c:v>0</c:v>
              </c:pt>
              <c:pt idx="228">
                <c:v>-5.5916620742739731E-2</c:v>
              </c:pt>
              <c:pt idx="229">
                <c:v>2.0179245971503335E-3</c:v>
              </c:pt>
              <c:pt idx="230">
                <c:v>-3.9208747432368796E-3</c:v>
              </c:pt>
              <c:pt idx="231">
                <c:v>6.5262765012761292E-3</c:v>
              </c:pt>
              <c:pt idx="232">
                <c:v>-5.1947123201103729E-2</c:v>
              </c:pt>
              <c:pt idx="233">
                <c:v>-6.5776777598220981E-2</c:v>
              </c:pt>
              <c:pt idx="234">
                <c:v>-3.7827325667228351E-2</c:v>
              </c:pt>
              <c:pt idx="235">
                <c:v>-2.3346275975509201E-2</c:v>
              </c:pt>
              <c:pt idx="236">
                <c:v>5.9708985176944118E-2</c:v>
              </c:pt>
              <c:pt idx="237">
                <c:v>4.3541810121159763E-2</c:v>
              </c:pt>
              <c:pt idx="238">
                <c:v>-6.8364344542080069E-2</c:v>
              </c:pt>
              <c:pt idx="239">
                <c:v>9.1814738351573943E-2</c:v>
              </c:pt>
              <c:pt idx="240">
                <c:v>-4.5897156692301877E-2</c:v>
              </c:pt>
              <c:pt idx="241">
                <c:v>9.7371752778583343E-3</c:v>
              </c:pt>
              <c:pt idx="242">
                <c:v>2.5806465934916645E-3</c:v>
              </c:pt>
              <c:pt idx="243">
                <c:v>-5.0615282292961972E-2</c:v>
              </c:pt>
              <c:pt idx="244">
                <c:v>-3.6667386774205113E-3</c:v>
              </c:pt>
              <c:pt idx="245">
                <c:v>-4.7732787526575393E-3</c:v>
              </c:pt>
              <c:pt idx="246">
                <c:v>-9.0635061533470562E-3</c:v>
              </c:pt>
              <c:pt idx="247">
                <c:v>5.030646468739608E-2</c:v>
              </c:pt>
              <c:pt idx="248">
                <c:v>-7.1090346791065073E-3</c:v>
              </c:pt>
              <c:pt idx="249">
                <c:v>-2.0555982737134215E-2</c:v>
              </c:pt>
              <c:pt idx="250">
                <c:v>3.2314556193089317E-3</c:v>
              </c:pt>
              <c:pt idx="251">
                <c:v>-2.9189197210708784E-2</c:v>
              </c:pt>
              <c:pt idx="252">
                <c:v>-5.1839792260701678E-2</c:v>
              </c:pt>
              <c:pt idx="253">
                <c:v>-6.6289324035924579E-2</c:v>
              </c:pt>
              <c:pt idx="254">
                <c:v>-4.3942121856498595E-2</c:v>
              </c:pt>
              <c:pt idx="255">
                <c:v>-7.2731716103045407E-2</c:v>
              </c:pt>
              <c:pt idx="256">
                <c:v>-3.9816024220886703E-2</c:v>
              </c:pt>
              <c:pt idx="257">
                <c:v>0.13920742103168315</c:v>
              </c:pt>
              <c:pt idx="258">
                <c:v>-1.7747687833339576E-2</c:v>
              </c:pt>
              <c:pt idx="259">
                <c:v>3.8916647671368487E-2</c:v>
              </c:pt>
              <c:pt idx="260">
                <c:v>-4.6852554572724081E-2</c:v>
              </c:pt>
              <c:pt idx="261">
                <c:v>4.4677965334299685E-2</c:v>
              </c:pt>
              <c:pt idx="262">
                <c:v>9.3315004352423792E-2</c:v>
              </c:pt>
              <c:pt idx="263">
                <c:v>5.7119067771600029E-2</c:v>
              </c:pt>
              <c:pt idx="264">
                <c:v>1.5399215757880391E-2</c:v>
              </c:pt>
              <c:pt idx="265">
                <c:v>-3.5670180131499585E-2</c:v>
              </c:pt>
              <c:pt idx="266">
                <c:v>-7.6284137181509948E-2</c:v>
              </c:pt>
              <c:pt idx="267">
                <c:v>-1.2901491324701198E-2</c:v>
              </c:pt>
              <c:pt idx="268">
                <c:v>-9.381875521765437E-2</c:v>
              </c:pt>
              <c:pt idx="269">
                <c:v>7.1176278467895315E-2</c:v>
              </c:pt>
              <c:pt idx="270">
                <c:v>8.7647307058754897E-2</c:v>
              </c:pt>
              <c:pt idx="271">
                <c:v>1.3889112160667239E-2</c:v>
              </c:pt>
              <c:pt idx="272">
                <c:v>4.3851882528850084E-2</c:v>
              </c:pt>
              <c:pt idx="273">
                <c:v>1.5067432122119584E-2</c:v>
              </c:pt>
              <c:pt idx="274">
                <c:v>-1.8373220256619582E-2</c:v>
              </c:pt>
              <c:pt idx="275">
                <c:v>-5.9780981755075402E-3</c:v>
              </c:pt>
              <c:pt idx="276">
                <c:v>-9.3708851733076415E-3</c:v>
              </c:pt>
              <c:pt idx="277">
                <c:v>-1.1498266687373082E-2</c:v>
              </c:pt>
              <c:pt idx="278">
                <c:v>-4.011362869053503E-2</c:v>
              </c:pt>
              <c:pt idx="279">
                <c:v>2.7104201801940953E-2</c:v>
              </c:pt>
              <c:pt idx="280">
                <c:v>-1.3739720689677881E-2</c:v>
              </c:pt>
              <c:pt idx="281">
                <c:v>-1.3506114141322634E-2</c:v>
              </c:pt>
              <c:pt idx="282">
                <c:v>9.9101020356684444E-4</c:v>
              </c:pt>
              <c:pt idx="283">
                <c:v>5.5034358901178138E-3</c:v>
              </c:pt>
              <c:pt idx="284">
                <c:v>6.0872931244364104E-2</c:v>
              </c:pt>
              <c:pt idx="285">
                <c:v>-6.9494283492555375E-2</c:v>
              </c:pt>
              <c:pt idx="286">
                <c:v>2.5920890820029463E-2</c:v>
              </c:pt>
              <c:pt idx="287">
                <c:v>2.5940021008615588E-2</c:v>
              </c:pt>
              <c:pt idx="288">
                <c:v>3.0949361984848878E-3</c:v>
              </c:pt>
              <c:pt idx="289">
                <c:v>-6.3365846993133523E-2</c:v>
              </c:pt>
              <c:pt idx="290">
                <c:v>6.8591989541314291E-2</c:v>
              </c:pt>
              <c:pt idx="291">
                <c:v>-1.1560822401076365E-2</c:v>
              </c:pt>
              <c:pt idx="292">
                <c:v>1.8911257831177863E-3</c:v>
              </c:pt>
              <c:pt idx="293">
                <c:v>1.8717123952937342E-2</c:v>
              </c:pt>
              <c:pt idx="294">
                <c:v>-7.0446227400084993E-3</c:v>
              </c:pt>
              <c:pt idx="295">
                <c:v>-1.5729301908543825E-2</c:v>
              </c:pt>
              <c:pt idx="296">
                <c:v>0.15031056339590343</c:v>
              </c:pt>
              <c:pt idx="297">
                <c:v>3.1559220180518821E-2</c:v>
              </c:pt>
              <c:pt idx="298">
                <c:v>2.1568696658455622E-2</c:v>
              </c:pt>
              <c:pt idx="299">
                <c:v>8.840756460442023E-4</c:v>
              </c:pt>
              <c:pt idx="300">
                <c:v>3.8570483531326083E-2</c:v>
              </c:pt>
              <c:pt idx="301">
                <c:v>-7.3604257838777443E-3</c:v>
              </c:pt>
              <c:pt idx="302">
                <c:v>0.13873730440185561</c:v>
              </c:pt>
              <c:pt idx="303">
                <c:v>-2.5963223762009768E-2</c:v>
              </c:pt>
              <c:pt idx="304">
                <c:v>-1.4451118538175045E-2</c:v>
              </c:pt>
              <c:pt idx="305">
                <c:v>-4.8717386613997604E-2</c:v>
              </c:pt>
              <c:pt idx="306">
                <c:v>6.7018934844016442E-3</c:v>
              </c:pt>
              <c:pt idx="307">
                <c:v>2.5282385840891486E-2</c:v>
              </c:pt>
              <c:pt idx="308">
                <c:v>-7.8973350600008985E-4</c:v>
              </c:pt>
              <c:pt idx="309">
                <c:v>-4.4528076688758134E-2</c:v>
              </c:pt>
              <c:pt idx="310">
                <c:v>-0.10415662867778508</c:v>
              </c:pt>
              <c:pt idx="311">
                <c:v>4.7332211106255961E-2</c:v>
              </c:pt>
              <c:pt idx="312">
                <c:v>5.3204036063464244E-2</c:v>
              </c:pt>
              <c:pt idx="313">
                <c:v>7.227703121452933E-3</c:v>
              </c:pt>
              <c:pt idx="314">
                <c:v>-2.4474015085369949E-2</c:v>
              </c:pt>
              <c:pt idx="315">
                <c:v>7.6101615726275718E-2</c:v>
              </c:pt>
              <c:pt idx="316">
                <c:v>3.7302373620824447E-2</c:v>
              </c:pt>
              <c:pt idx="317">
                <c:v>2.5555449173096711E-2</c:v>
              </c:pt>
              <c:pt idx="318">
                <c:v>2.4742280663518912E-3</c:v>
              </c:pt>
              <c:pt idx="319">
                <c:v>2.8333574492019231E-2</c:v>
              </c:pt>
              <c:pt idx="320">
                <c:v>-2.9799044620566484E-2</c:v>
              </c:pt>
              <c:pt idx="321">
                <c:v>-5.3304050482934073E-3</c:v>
              </c:pt>
              <c:pt idx="322">
                <c:v>3.9745115594556957E-2</c:v>
              </c:pt>
              <c:pt idx="323">
                <c:v>5.4961725718581711E-2</c:v>
              </c:pt>
              <c:pt idx="324">
                <c:v>1.6213200713722564E-2</c:v>
              </c:pt>
              <c:pt idx="325">
                <c:v>1.8791402617026165E-2</c:v>
              </c:pt>
              <c:pt idx="326">
                <c:v>-2.3835028174972628E-2</c:v>
              </c:pt>
              <c:pt idx="327">
                <c:v>3.5579864600023825E-3</c:v>
              </c:pt>
              <c:pt idx="328">
                <c:v>6.8321457675777353E-3</c:v>
              </c:pt>
              <c:pt idx="329">
                <c:v>8.8650721619062622E-2</c:v>
              </c:pt>
              <c:pt idx="330">
                <c:v>-1.216072994423989E-2</c:v>
              </c:pt>
              <c:pt idx="331">
                <c:v>1.4410449678255333E-2</c:v>
              </c:pt>
              <c:pt idx="332">
                <c:v>-3.6617363238223177E-2</c:v>
              </c:pt>
              <c:pt idx="333">
                <c:v>3.5868018879442687E-2</c:v>
              </c:pt>
              <c:pt idx="334">
                <c:v>3.3676364848380658E-3</c:v>
              </c:pt>
              <c:pt idx="335">
                <c:v>4.1750601166947732E-3</c:v>
              </c:pt>
              <c:pt idx="336">
                <c:v>2.7228042438735223E-2</c:v>
              </c:pt>
              <c:pt idx="337">
                <c:v>-2.3195139422336197E-3</c:v>
              </c:pt>
              <c:pt idx="338">
                <c:v>9.7491293923415157E-3</c:v>
              </c:pt>
              <c:pt idx="339">
                <c:v>-3.31126130365611E-3</c:v>
              </c:pt>
              <c:pt idx="340">
                <c:v>5.4648874052540819E-3</c:v>
              </c:pt>
              <c:pt idx="341">
                <c:v>-2.6522898948901918E-2</c:v>
              </c:pt>
              <c:pt idx="342">
                <c:v>6.7273180607425154E-2</c:v>
              </c:pt>
              <c:pt idx="343">
                <c:v>1.1159531140159551E-2</c:v>
              </c:pt>
              <c:pt idx="344">
                <c:v>3.1629546336090719E-2</c:v>
              </c:pt>
              <c:pt idx="345">
                <c:v>-3.0812886429535169E-2</c:v>
              </c:pt>
              <c:pt idx="346">
                <c:v>3.0153038170687374E-2</c:v>
              </c:pt>
              <c:pt idx="347">
                <c:v>-4.1509799760933497E-2</c:v>
              </c:pt>
              <c:pt idx="348">
                <c:v>2.3123990086664215E-2</c:v>
              </c:pt>
              <c:pt idx="349">
                <c:v>-1.360565205577835E-2</c:v>
              </c:pt>
              <c:pt idx="350">
                <c:v>1.1451929322611853E-2</c:v>
              </c:pt>
              <c:pt idx="351">
                <c:v>5.2415952276732014E-3</c:v>
              </c:pt>
              <c:pt idx="352">
                <c:v>-4.4192839233541115E-2</c:v>
              </c:pt>
              <c:pt idx="353">
                <c:v>5.9556780835624323E-2</c:v>
              </c:pt>
              <c:pt idx="354">
                <c:v>-9.6830574853674634E-3</c:v>
              </c:pt>
              <c:pt idx="355">
                <c:v>6.6452715887929337E-2</c:v>
              </c:pt>
              <c:pt idx="356">
                <c:v>-6.0045214181911888E-3</c:v>
              </c:pt>
              <c:pt idx="357">
                <c:v>6.2379668023473833E-2</c:v>
              </c:pt>
              <c:pt idx="358">
                <c:v>2.4683986980648775E-2</c:v>
              </c:pt>
              <c:pt idx="359">
                <c:v>-1.5940056384042833E-2</c:v>
              </c:pt>
              <c:pt idx="360">
                <c:v>1.219527309381796E-2</c:v>
              </c:pt>
              <c:pt idx="361">
                <c:v>-1.4886592293771095E-2</c:v>
              </c:pt>
              <c:pt idx="362">
                <c:v>-3.4509816210688271E-2</c:v>
              </c:pt>
              <c:pt idx="363">
                <c:v>1.5584418424825941E-2</c:v>
              </c:pt>
              <c:pt idx="364">
                <c:v>6.6015130574267999E-2</c:v>
              </c:pt>
              <c:pt idx="365">
                <c:v>-2.903356573335536E-2</c:v>
              </c:pt>
              <c:pt idx="366">
                <c:v>-4.8934018014174185E-2</c:v>
              </c:pt>
              <c:pt idx="367">
                <c:v>-6.0424786265222963E-5</c:v>
              </c:pt>
              <c:pt idx="368">
                <c:v>1.208459215966684E-4</c:v>
              </c:pt>
              <c:pt idx="369">
                <c:v>-6.7291333303689527E-3</c:v>
              </c:pt>
              <c:pt idx="370">
                <c:v>-4.287702435639229E-2</c:v>
              </c:pt>
              <c:pt idx="371">
                <c:v>2.2910149995759355E-2</c:v>
              </c:pt>
              <c:pt idx="372">
                <c:v>2.0696535100776181E-2</c:v>
              </c:pt>
              <c:pt idx="373">
                <c:v>-2.9109110030049123E-2</c:v>
              </c:pt>
              <c:pt idx="374">
                <c:v>1.0520187908801937E-2</c:v>
              </c:pt>
              <c:pt idx="375">
                <c:v>-7.8887472888018451E-2</c:v>
              </c:pt>
              <c:pt idx="376">
                <c:v>6.7052278058137738E-2</c:v>
              </c:pt>
              <c:pt idx="377">
                <c:v>3.4548834675782736E-2</c:v>
              </c:pt>
              <c:pt idx="378">
                <c:v>3.6253816143165807E-3</c:v>
              </c:pt>
              <c:pt idx="379">
                <c:v>1.1394426127968593E-2</c:v>
              </c:pt>
              <c:pt idx="380">
                <c:v>6.9525193148818332E-3</c:v>
              </c:pt>
              <c:pt idx="381">
                <c:v>-4.9589915400578555E-2</c:v>
              </c:pt>
              <c:pt idx="382">
                <c:v>-2.2402144995790962E-2</c:v>
              </c:pt>
              <c:pt idx="383">
                <c:v>-4.5635542323461564E-2</c:v>
              </c:pt>
              <c:pt idx="384">
                <c:v>-5.8283562197908978E-2</c:v>
              </c:pt>
              <c:pt idx="385">
                <c:v>1.7289479779170946E-2</c:v>
              </c:pt>
              <c:pt idx="386">
                <c:v>1.0286949079758578E-2</c:v>
              </c:pt>
              <c:pt idx="387">
                <c:v>4.4138146711845572E-2</c:v>
              </c:pt>
              <c:pt idx="388">
                <c:v>5.8953157038768467E-2</c:v>
              </c:pt>
              <c:pt idx="389">
                <c:v>4.327672905781732E-3</c:v>
              </c:pt>
              <c:pt idx="390">
                <c:v>2.0153353847960354E-2</c:v>
              </c:pt>
              <c:pt idx="391">
                <c:v>2.5842156583848919E-2</c:v>
              </c:pt>
              <c:pt idx="392">
                <c:v>1.3576193070050202E-2</c:v>
              </c:pt>
              <c:pt idx="393">
                <c:v>-1.4932205422985234E-2</c:v>
              </c:pt>
              <c:pt idx="394">
                <c:v>6.2933251079865471E-2</c:v>
              </c:pt>
              <c:pt idx="395">
                <c:v>1.7300044285006422E-2</c:v>
              </c:pt>
              <c:pt idx="396">
                <c:v>1.2068878733676236E-2</c:v>
              </c:pt>
              <c:pt idx="397">
                <c:v>1.5268287210081333E-2</c:v>
              </c:pt>
              <c:pt idx="398">
                <c:v>-6.3779116012376846E-3</c:v>
              </c:pt>
              <c:pt idx="399">
                <c:v>2.5167170139379635E-2</c:v>
              </c:pt>
              <c:pt idx="400">
                <c:v>9.4699147510697301E-3</c:v>
              </c:pt>
              <c:pt idx="401">
                <c:v>1.1878083540431739E-2</c:v>
              </c:pt>
              <c:pt idx="402">
                <c:v>-1.8025908550512781E-2</c:v>
              </c:pt>
              <c:pt idx="403">
                <c:v>1.5834992330075792E-2</c:v>
              </c:pt>
              <c:pt idx="404">
                <c:v>-1.1543029281674499E-2</c:v>
              </c:pt>
              <c:pt idx="405">
                <c:v>0.11629126878383556</c:v>
              </c:pt>
              <c:pt idx="406">
                <c:v>3.5867158032508506E-2</c:v>
              </c:pt>
              <c:pt idx="407">
                <c:v>1.0360502681431072E-2</c:v>
              </c:pt>
              <c:pt idx="408">
                <c:v>-2.8923039469250789E-2</c:v>
              </c:pt>
              <c:pt idx="409">
                <c:v>-2.7577494364550148E-3</c:v>
              </c:pt>
              <c:pt idx="410">
                <c:v>2.5212546434708827E-2</c:v>
              </c:pt>
              <c:pt idx="411">
                <c:v>-2.2725714054139701E-2</c:v>
              </c:pt>
              <c:pt idx="412">
                <c:v>1.6837223836231097E-2</c:v>
              </c:pt>
              <c:pt idx="413">
                <c:v>5.7799613398279881E-2</c:v>
              </c:pt>
              <c:pt idx="414">
                <c:v>-3.5688082383158459E-3</c:v>
              </c:pt>
              <c:pt idx="415">
                <c:v>1.9575802125861408E-2</c:v>
              </c:pt>
              <c:pt idx="416">
                <c:v>1.8592833076616522E-2</c:v>
              </c:pt>
              <c:pt idx="417">
                <c:v>4.0932109914821879E-2</c:v>
              </c:pt>
              <c:pt idx="418">
                <c:v>-2.8419625452167807E-2</c:v>
              </c:pt>
              <c:pt idx="419">
                <c:v>6.5310383424709073E-2</c:v>
              </c:pt>
              <c:pt idx="420">
                <c:v>3.8573691985798852E-2</c:v>
              </c:pt>
              <c:pt idx="421">
                <c:v>-1.631310131617969E-2</c:v>
              </c:pt>
              <c:pt idx="422">
                <c:v>5.8436981489107254E-3</c:v>
              </c:pt>
              <c:pt idx="423">
                <c:v>-6.9552282948659006E-2</c:v>
              </c:pt>
              <c:pt idx="424">
                <c:v>2.2581293375885103E-2</c:v>
              </c:pt>
              <c:pt idx="425">
                <c:v>-3.2704584725580688E-2</c:v>
              </c:pt>
              <c:pt idx="426">
                <c:v>1.2501877408061191E-2</c:v>
              </c:pt>
              <c:pt idx="427">
                <c:v>-0.22659630377633366</c:v>
              </c:pt>
              <c:pt idx="428">
                <c:v>5.0765553789119622E-2</c:v>
              </c:pt>
              <c:pt idx="429">
                <c:v>4.3211410992378241E-2</c:v>
              </c:pt>
              <c:pt idx="430">
                <c:v>1.6232547329011915E-2</c:v>
              </c:pt>
              <c:pt idx="431">
                <c:v>3.088965519195952E-2</c:v>
              </c:pt>
              <c:pt idx="432">
                <c:v>-5.9066782764182868E-2</c:v>
              </c:pt>
              <c:pt idx="433">
                <c:v>-9.9503308531678769E-3</c:v>
              </c:pt>
              <c:pt idx="434">
                <c:v>0</c:v>
              </c:pt>
              <c:pt idx="435">
                <c:v>-3.4215080444514712E-2</c:v>
              </c:pt>
              <c:pt idx="436">
                <c:v>-1.5357207685957164E-2</c:v>
              </c:pt>
              <c:pt idx="437">
                <c:v>2.3928086559249273E-2</c:v>
              </c:pt>
              <c:pt idx="438">
                <c:v>1.6511718007949483E-2</c:v>
              </c:pt>
              <c:pt idx="439">
                <c:v>3.9176604911649093E-2</c:v>
              </c:pt>
              <c:pt idx="440">
                <c:v>1.375525455149873E-2</c:v>
              </c:pt>
              <c:pt idx="441">
                <c:v>-0.11764164908895935</c:v>
              </c:pt>
              <c:pt idx="442">
                <c:v>2.2070395399242493E-2</c:v>
              </c:pt>
              <c:pt idx="443">
                <c:v>-3.254890721488124E-2</c:v>
              </c:pt>
              <c:pt idx="444">
                <c:v>-8.2753961028912748E-2</c:v>
              </c:pt>
              <c:pt idx="445">
                <c:v>1.8100041643617892E-2</c:v>
              </c:pt>
              <c:pt idx="446">
                <c:v>-4.9531668242757121E-2</c:v>
              </c:pt>
              <c:pt idx="447">
                <c:v>8.8855133572085521E-3</c:v>
              </c:pt>
              <c:pt idx="448">
                <c:v>-3.9792305052238852E-2</c:v>
              </c:pt>
              <c:pt idx="449">
                <c:v>7.599706311644816E-2</c:v>
              </c:pt>
              <c:pt idx="450">
                <c:v>2.4755941725477904E-2</c:v>
              </c:pt>
              <c:pt idx="451">
                <c:v>4.9813705712219658E-2</c:v>
              </c:pt>
              <c:pt idx="452">
                <c:v>-8.2603528535210025E-2</c:v>
              </c:pt>
              <c:pt idx="453">
                <c:v>2.4536252649469681E-2</c:v>
              </c:pt>
              <c:pt idx="454">
                <c:v>-4.2865606771375298E-2</c:v>
              </c:pt>
              <c:pt idx="455">
                <c:v>-1.53511786557603E-2</c:v>
              </c:pt>
              <c:pt idx="456">
                <c:v>6.2118468098199209E-2</c:v>
              </c:pt>
              <c:pt idx="457">
                <c:v>1.6222835506887634E-2</c:v>
              </c:pt>
              <c:pt idx="458">
                <c:v>1.7772169745796873E-2</c:v>
              </c:pt>
              <c:pt idx="459">
                <c:v>-9.8850915881403267E-3</c:v>
              </c:pt>
              <c:pt idx="460">
                <c:v>-1.6867253965241247E-2</c:v>
              </c:pt>
              <c:pt idx="461">
                <c:v>5.1926802368207348E-3</c:v>
              </c:pt>
              <c:pt idx="462">
                <c:v>-5.3073464203364118E-2</c:v>
              </c:pt>
              <c:pt idx="463">
                <c:v>1.0007616074426906E-2</c:v>
              </c:pt>
              <c:pt idx="464">
                <c:v>-2.4120291489326817E-3</c:v>
              </c:pt>
              <c:pt idx="465">
                <c:v>2.4648108632784549E-2</c:v>
              </c:pt>
              <c:pt idx="466">
                <c:v>2.9966913963089148E-2</c:v>
              </c:pt>
              <c:pt idx="467">
                <c:v>5.7463245422860965E-2</c:v>
              </c:pt>
              <c:pt idx="468">
                <c:v>1.6935044630998597E-2</c:v>
              </c:pt>
              <c:pt idx="469">
                <c:v>2.0033825133197958E-2</c:v>
              </c:pt>
              <c:pt idx="470">
                <c:v>-2.7467043554677772E-2</c:v>
              </c:pt>
              <c:pt idx="471">
                <c:v>-1.1614976549214617E-2</c:v>
              </c:pt>
              <c:pt idx="472">
                <c:v>-1.3309331368779986E-2</c:v>
              </c:pt>
              <c:pt idx="473">
                <c:v>6.2653499107199195E-3</c:v>
              </c:pt>
              <c:pt idx="474">
                <c:v>-1.2619232479690545E-2</c:v>
              </c:pt>
              <c:pt idx="475">
                <c:v>-1.9631908145791854E-3</c:v>
              </c:pt>
              <c:pt idx="476">
                <c:v>2.0183055933078897E-2</c:v>
              </c:pt>
              <c:pt idx="477">
                <c:v>3.1841977546026357E-2</c:v>
              </c:pt>
              <c:pt idx="478">
                <c:v>5.9213529962911515E-2</c:v>
              </c:pt>
              <c:pt idx="479">
                <c:v>5.1403178459964671E-2</c:v>
              </c:pt>
              <c:pt idx="480">
                <c:v>-2.9233176766405577E-2</c:v>
              </c:pt>
              <c:pt idx="481">
                <c:v>-4.1341619327008416E-2</c:v>
              </c:pt>
              <c:pt idx="482">
                <c:v>4.0997622075594542E-2</c:v>
              </c:pt>
              <c:pt idx="483">
                <c:v>-2.4026225351747144E-2</c:v>
              </c:pt>
              <c:pt idx="484">
                <c:v>-2.6435211855968532E-4</c:v>
              </c:pt>
              <c:pt idx="485">
                <c:v>3.2556680172752372E-2</c:v>
              </c:pt>
              <c:pt idx="486">
                <c:v>-5.1743791816400986E-3</c:v>
              </c:pt>
              <c:pt idx="487">
                <c:v>6.2489175191496216E-2</c:v>
              </c:pt>
              <c:pt idx="488">
                <c:v>-3.8930760027004574E-2</c:v>
              </c:pt>
              <c:pt idx="489">
                <c:v>-3.271677764153047E-3</c:v>
              </c:pt>
              <c:pt idx="490">
                <c:v>2.2242282078215325E-3</c:v>
              </c:pt>
              <c:pt idx="491">
                <c:v>1.7782678074856229E-2</c:v>
              </c:pt>
              <c:pt idx="492">
                <c:v>-2.4217084276669354E-2</c:v>
              </c:pt>
              <c:pt idx="493">
                <c:v>-1.7750056331916397E-2</c:v>
              </c:pt>
              <c:pt idx="494">
                <c:v>-9.9267107756713102E-3</c:v>
              </c:pt>
              <c:pt idx="495">
                <c:v>-4.316515542025634E-2</c:v>
              </c:pt>
              <c:pt idx="496">
                <c:v>-6.3423033746889956E-4</c:v>
              </c:pt>
              <c:pt idx="497">
                <c:v>-2.5797813665244362E-2</c:v>
              </c:pt>
              <c:pt idx="498">
                <c:v>2.0481673285480895E-2</c:v>
              </c:pt>
              <c:pt idx="499">
                <c:v>2.1186278122833357E-2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9EF-482A-884D-11D060BEE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94088"/>
        <c:axId val="537694744"/>
      </c:scatterChart>
      <c:valAx>
        <c:axId val="53769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94744"/>
        <c:crosses val="autoZero"/>
        <c:crossBetween val="midCat"/>
      </c:valAx>
      <c:valAx>
        <c:axId val="5376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9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</a:t>
            </a:r>
            <a:r>
              <a:rPr lang="ru-RU" baseline="0"/>
              <a:t> логцены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1"/>
              <c:pt idx="0">
                <c:v>88.15</c:v>
              </c:pt>
              <c:pt idx="1">
                <c:v>86.5</c:v>
              </c:pt>
              <c:pt idx="2">
                <c:v>88.41</c:v>
              </c:pt>
              <c:pt idx="3">
                <c:v>83.09</c:v>
              </c:pt>
              <c:pt idx="4">
                <c:v>80</c:v>
              </c:pt>
              <c:pt idx="5">
                <c:v>79.17</c:v>
              </c:pt>
              <c:pt idx="6">
                <c:v>76.3</c:v>
              </c:pt>
              <c:pt idx="7">
                <c:v>87.2</c:v>
              </c:pt>
              <c:pt idx="8">
                <c:v>89.1</c:v>
              </c:pt>
              <c:pt idx="9">
                <c:v>88.04</c:v>
              </c:pt>
              <c:pt idx="10">
                <c:v>84.6</c:v>
              </c:pt>
              <c:pt idx="11">
                <c:v>88.18</c:v>
              </c:pt>
              <c:pt idx="12">
                <c:v>86.88</c:v>
              </c:pt>
              <c:pt idx="13">
                <c:v>86.99</c:v>
              </c:pt>
              <c:pt idx="14">
                <c:v>84.42</c:v>
              </c:pt>
              <c:pt idx="15">
                <c:v>78.599999999999994</c:v>
              </c:pt>
              <c:pt idx="16">
                <c:v>70.349999999999994</c:v>
              </c:pt>
              <c:pt idx="17">
                <c:v>77.430000000000007</c:v>
              </c:pt>
              <c:pt idx="18">
                <c:v>69.3</c:v>
              </c:pt>
              <c:pt idx="19">
                <c:v>70.2</c:v>
              </c:pt>
              <c:pt idx="20">
                <c:v>70.25</c:v>
              </c:pt>
              <c:pt idx="21">
                <c:v>72.19</c:v>
              </c:pt>
              <c:pt idx="22">
                <c:v>80.3</c:v>
              </c:pt>
              <c:pt idx="23">
                <c:v>78</c:v>
              </c:pt>
              <c:pt idx="24">
                <c:v>72.98</c:v>
              </c:pt>
              <c:pt idx="25">
                <c:v>77.66</c:v>
              </c:pt>
              <c:pt idx="26">
                <c:v>79.069999999999993</c:v>
              </c:pt>
              <c:pt idx="27">
                <c:v>83.01</c:v>
              </c:pt>
              <c:pt idx="28">
                <c:v>84.56</c:v>
              </c:pt>
              <c:pt idx="29">
                <c:v>82.83</c:v>
              </c:pt>
              <c:pt idx="30">
                <c:v>80.709999999999994</c:v>
              </c:pt>
              <c:pt idx="31">
                <c:v>78.37</c:v>
              </c:pt>
              <c:pt idx="32">
                <c:v>77.010000000000005</c:v>
              </c:pt>
              <c:pt idx="33">
                <c:v>81.72</c:v>
              </c:pt>
              <c:pt idx="34">
                <c:v>83.36</c:v>
              </c:pt>
              <c:pt idx="35">
                <c:v>82.15</c:v>
              </c:pt>
              <c:pt idx="36">
                <c:v>84.81</c:v>
              </c:pt>
              <c:pt idx="37">
                <c:v>89.09</c:v>
              </c:pt>
              <c:pt idx="38">
                <c:v>90.5</c:v>
              </c:pt>
              <c:pt idx="39">
                <c:v>92.53</c:v>
              </c:pt>
              <c:pt idx="40">
                <c:v>101.9</c:v>
              </c:pt>
              <c:pt idx="41">
                <c:v>101.36</c:v>
              </c:pt>
              <c:pt idx="42">
                <c:v>103.3</c:v>
              </c:pt>
              <c:pt idx="43">
                <c:v>97.8</c:v>
              </c:pt>
              <c:pt idx="44">
                <c:v>98.7</c:v>
              </c:pt>
              <c:pt idx="45">
                <c:v>101.36</c:v>
              </c:pt>
              <c:pt idx="46">
                <c:v>103.03</c:v>
              </c:pt>
              <c:pt idx="47">
                <c:v>104.92</c:v>
              </c:pt>
              <c:pt idx="48">
                <c:v>105.7</c:v>
              </c:pt>
              <c:pt idx="49">
                <c:v>106.23</c:v>
              </c:pt>
              <c:pt idx="50">
                <c:v>104.18</c:v>
              </c:pt>
              <c:pt idx="51">
                <c:v>107.21</c:v>
              </c:pt>
              <c:pt idx="52">
                <c:v>105.61</c:v>
              </c:pt>
              <c:pt idx="53">
                <c:v>106.38</c:v>
              </c:pt>
              <c:pt idx="54">
                <c:v>102.8</c:v>
              </c:pt>
              <c:pt idx="55">
                <c:v>101.04</c:v>
              </c:pt>
              <c:pt idx="56">
                <c:v>100.82</c:v>
              </c:pt>
              <c:pt idx="57">
                <c:v>100.34</c:v>
              </c:pt>
              <c:pt idx="58">
                <c:v>101.55</c:v>
              </c:pt>
              <c:pt idx="59">
                <c:v>98.75</c:v>
              </c:pt>
              <c:pt idx="60">
                <c:v>100.16</c:v>
              </c:pt>
              <c:pt idx="61">
                <c:v>106.94</c:v>
              </c:pt>
              <c:pt idx="62">
                <c:v>108.72</c:v>
              </c:pt>
              <c:pt idx="63">
                <c:v>109.1</c:v>
              </c:pt>
              <c:pt idx="64">
                <c:v>105.92</c:v>
              </c:pt>
              <c:pt idx="65">
                <c:v>103.92</c:v>
              </c:pt>
              <c:pt idx="66">
                <c:v>100</c:v>
              </c:pt>
              <c:pt idx="67">
                <c:v>98.2</c:v>
              </c:pt>
              <c:pt idx="68">
                <c:v>97.99</c:v>
              </c:pt>
              <c:pt idx="69">
                <c:v>94</c:v>
              </c:pt>
              <c:pt idx="70">
                <c:v>97.1</c:v>
              </c:pt>
              <c:pt idx="71">
                <c:v>95.02</c:v>
              </c:pt>
              <c:pt idx="72">
                <c:v>97.55</c:v>
              </c:pt>
              <c:pt idx="73">
                <c:v>95.33</c:v>
              </c:pt>
              <c:pt idx="74">
                <c:v>97.15</c:v>
              </c:pt>
              <c:pt idx="75">
                <c:v>104.5</c:v>
              </c:pt>
              <c:pt idx="76">
                <c:v>105.27</c:v>
              </c:pt>
              <c:pt idx="77">
                <c:v>105.46</c:v>
              </c:pt>
              <c:pt idx="78">
                <c:v>101.8</c:v>
              </c:pt>
              <c:pt idx="79">
                <c:v>101.75</c:v>
              </c:pt>
              <c:pt idx="80">
                <c:v>95.85</c:v>
              </c:pt>
              <c:pt idx="81">
                <c:v>85.5</c:v>
              </c:pt>
              <c:pt idx="82">
                <c:v>78.78</c:v>
              </c:pt>
              <c:pt idx="83">
                <c:v>77.790000000000006</c:v>
              </c:pt>
              <c:pt idx="84">
                <c:v>82.4</c:v>
              </c:pt>
              <c:pt idx="85">
                <c:v>83.2</c:v>
              </c:pt>
              <c:pt idx="86">
                <c:v>81.489999999999995</c:v>
              </c:pt>
              <c:pt idx="87">
                <c:v>69.989999999999995</c:v>
              </c:pt>
              <c:pt idx="88">
                <c:v>70.44</c:v>
              </c:pt>
              <c:pt idx="89">
                <c:v>68.22</c:v>
              </c:pt>
              <c:pt idx="90">
                <c:v>80.72</c:v>
              </c:pt>
              <c:pt idx="91">
                <c:v>81.900000000000006</c:v>
              </c:pt>
              <c:pt idx="92">
                <c:v>85.4</c:v>
              </c:pt>
              <c:pt idx="93">
                <c:v>80.900000000000006</c:v>
              </c:pt>
              <c:pt idx="94">
                <c:v>80.8</c:v>
              </c:pt>
              <c:pt idx="95">
                <c:v>80.03</c:v>
              </c:pt>
              <c:pt idx="96">
                <c:v>78.599999999999994</c:v>
              </c:pt>
              <c:pt idx="97">
                <c:v>89.5</c:v>
              </c:pt>
              <c:pt idx="98">
                <c:v>82.26</c:v>
              </c:pt>
              <c:pt idx="99">
                <c:v>80.62</c:v>
              </c:pt>
              <c:pt idx="100">
                <c:v>80</c:v>
              </c:pt>
              <c:pt idx="101">
                <c:v>79.400000000000006</c:v>
              </c:pt>
              <c:pt idx="102">
                <c:v>83.2</c:v>
              </c:pt>
              <c:pt idx="103">
                <c:v>83.6</c:v>
              </c:pt>
              <c:pt idx="104">
                <c:v>85.13</c:v>
              </c:pt>
              <c:pt idx="105">
                <c:v>90.8</c:v>
              </c:pt>
              <c:pt idx="106">
                <c:v>94.52</c:v>
              </c:pt>
              <c:pt idx="107">
                <c:v>93.94</c:v>
              </c:pt>
              <c:pt idx="108">
                <c:v>96.76</c:v>
              </c:pt>
              <c:pt idx="109">
                <c:v>99.02</c:v>
              </c:pt>
              <c:pt idx="110">
                <c:v>101.6</c:v>
              </c:pt>
              <c:pt idx="111">
                <c:v>99.57</c:v>
              </c:pt>
              <c:pt idx="112">
                <c:v>100.18</c:v>
              </c:pt>
              <c:pt idx="113">
                <c:v>97.6</c:v>
              </c:pt>
              <c:pt idx="114">
                <c:v>94.86</c:v>
              </c:pt>
              <c:pt idx="115">
                <c:v>95.64</c:v>
              </c:pt>
              <c:pt idx="116">
                <c:v>94.18</c:v>
              </c:pt>
              <c:pt idx="117">
                <c:v>95</c:v>
              </c:pt>
              <c:pt idx="118">
                <c:v>93.95</c:v>
              </c:pt>
              <c:pt idx="119">
                <c:v>90.42</c:v>
              </c:pt>
              <c:pt idx="120">
                <c:v>90.99</c:v>
              </c:pt>
              <c:pt idx="121">
                <c:v>78.19</c:v>
              </c:pt>
              <c:pt idx="122">
                <c:v>79.87</c:v>
              </c:pt>
              <c:pt idx="123">
                <c:v>78.86</c:v>
              </c:pt>
              <c:pt idx="124">
                <c:v>81.58</c:v>
              </c:pt>
              <c:pt idx="125">
                <c:v>84.34</c:v>
              </c:pt>
              <c:pt idx="126">
                <c:v>83.76</c:v>
              </c:pt>
              <c:pt idx="127">
                <c:v>86.39</c:v>
              </c:pt>
              <c:pt idx="128">
                <c:v>89.2</c:v>
              </c:pt>
              <c:pt idx="129">
                <c:v>90.98</c:v>
              </c:pt>
              <c:pt idx="130">
                <c:v>90.12</c:v>
              </c:pt>
              <c:pt idx="131">
                <c:v>90.31</c:v>
              </c:pt>
              <c:pt idx="132">
                <c:v>91.66</c:v>
              </c:pt>
              <c:pt idx="133">
                <c:v>92.85</c:v>
              </c:pt>
              <c:pt idx="134">
                <c:v>92.05</c:v>
              </c:pt>
              <c:pt idx="135">
                <c:v>92.91</c:v>
              </c:pt>
              <c:pt idx="136">
                <c:v>93.16</c:v>
              </c:pt>
              <c:pt idx="137">
                <c:v>93.86</c:v>
              </c:pt>
              <c:pt idx="138">
                <c:v>97.05</c:v>
              </c:pt>
              <c:pt idx="139">
                <c:v>94.16</c:v>
              </c:pt>
              <c:pt idx="140">
                <c:v>90.99</c:v>
              </c:pt>
              <c:pt idx="141">
                <c:v>93.02</c:v>
              </c:pt>
              <c:pt idx="142">
                <c:v>91.5</c:v>
              </c:pt>
              <c:pt idx="143">
                <c:v>93.19</c:v>
              </c:pt>
              <c:pt idx="144">
                <c:v>91.95</c:v>
              </c:pt>
              <c:pt idx="145">
                <c:v>91.95</c:v>
              </c:pt>
              <c:pt idx="146">
                <c:v>85.8</c:v>
              </c:pt>
              <c:pt idx="147">
                <c:v>85.98</c:v>
              </c:pt>
              <c:pt idx="148">
                <c:v>89.31</c:v>
              </c:pt>
              <c:pt idx="149">
                <c:v>91.41</c:v>
              </c:pt>
              <c:pt idx="150">
                <c:v>93.2</c:v>
              </c:pt>
              <c:pt idx="151">
                <c:v>93.42</c:v>
              </c:pt>
              <c:pt idx="152">
                <c:v>93.5</c:v>
              </c:pt>
              <c:pt idx="153">
                <c:v>92.94</c:v>
              </c:pt>
              <c:pt idx="154">
                <c:v>99.56</c:v>
              </c:pt>
              <c:pt idx="155">
                <c:v>103.48</c:v>
              </c:pt>
              <c:pt idx="156">
                <c:v>103.67</c:v>
              </c:pt>
              <c:pt idx="157">
                <c:v>108.36</c:v>
              </c:pt>
              <c:pt idx="158">
                <c:v>107.08</c:v>
              </c:pt>
              <c:pt idx="159">
                <c:v>105.08</c:v>
              </c:pt>
              <c:pt idx="160">
                <c:v>106.12</c:v>
              </c:pt>
              <c:pt idx="161">
                <c:v>103.09</c:v>
              </c:pt>
              <c:pt idx="162">
                <c:v>105.31</c:v>
              </c:pt>
              <c:pt idx="163">
                <c:v>104.42</c:v>
              </c:pt>
              <c:pt idx="164">
                <c:v>99.37</c:v>
              </c:pt>
              <c:pt idx="165">
                <c:v>98.86</c:v>
              </c:pt>
              <c:pt idx="166">
                <c:v>99.26</c:v>
              </c:pt>
              <c:pt idx="167">
                <c:v>98.36</c:v>
              </c:pt>
              <c:pt idx="168">
                <c:v>96.4</c:v>
              </c:pt>
              <c:pt idx="169">
                <c:v>95.8</c:v>
              </c:pt>
              <c:pt idx="170">
                <c:v>103</c:v>
              </c:pt>
              <c:pt idx="171">
                <c:v>103.57</c:v>
              </c:pt>
              <c:pt idx="172">
                <c:v>105.19</c:v>
              </c:pt>
              <c:pt idx="173">
                <c:v>103.08</c:v>
              </c:pt>
              <c:pt idx="174">
                <c:v>99.05</c:v>
              </c:pt>
              <c:pt idx="175">
                <c:v>99.2</c:v>
              </c:pt>
              <c:pt idx="176">
                <c:v>93.7</c:v>
              </c:pt>
              <c:pt idx="177">
                <c:v>91.5</c:v>
              </c:pt>
              <c:pt idx="178">
                <c:v>93.68</c:v>
              </c:pt>
              <c:pt idx="179">
                <c:v>93.2</c:v>
              </c:pt>
              <c:pt idx="180">
                <c:v>98.57</c:v>
              </c:pt>
              <c:pt idx="181">
                <c:v>99.99</c:v>
              </c:pt>
              <c:pt idx="182">
                <c:v>94.81</c:v>
              </c:pt>
              <c:pt idx="183">
                <c:v>96.99</c:v>
              </c:pt>
              <c:pt idx="184">
                <c:v>95.7</c:v>
              </c:pt>
              <c:pt idx="185">
                <c:v>93.8</c:v>
              </c:pt>
              <c:pt idx="186">
                <c:v>91.91</c:v>
              </c:pt>
              <c:pt idx="187">
                <c:v>88.23</c:v>
              </c:pt>
              <c:pt idx="188">
                <c:v>92.47</c:v>
              </c:pt>
              <c:pt idx="189">
                <c:v>95.82</c:v>
              </c:pt>
              <c:pt idx="190">
                <c:v>102.36</c:v>
              </c:pt>
              <c:pt idx="191">
                <c:v>98.59</c:v>
              </c:pt>
              <c:pt idx="192">
                <c:v>100.39</c:v>
              </c:pt>
              <c:pt idx="193">
                <c:v>102.87</c:v>
              </c:pt>
              <c:pt idx="194">
                <c:v>105.14</c:v>
              </c:pt>
              <c:pt idx="195">
                <c:v>102.99</c:v>
              </c:pt>
              <c:pt idx="196">
                <c:v>103.65</c:v>
              </c:pt>
              <c:pt idx="197">
                <c:v>101.86</c:v>
              </c:pt>
              <c:pt idx="198">
                <c:v>103.69</c:v>
              </c:pt>
              <c:pt idx="199">
                <c:v>105.1</c:v>
              </c:pt>
              <c:pt idx="200">
                <c:v>103.07</c:v>
              </c:pt>
              <c:pt idx="201">
                <c:v>99.9</c:v>
              </c:pt>
              <c:pt idx="202">
                <c:v>98.94</c:v>
              </c:pt>
              <c:pt idx="203">
                <c:v>102.2</c:v>
              </c:pt>
              <c:pt idx="204">
                <c:v>100.68</c:v>
              </c:pt>
              <c:pt idx="205">
                <c:v>101.17</c:v>
              </c:pt>
              <c:pt idx="206">
                <c:v>99.2</c:v>
              </c:pt>
              <c:pt idx="207">
                <c:v>101.17</c:v>
              </c:pt>
              <c:pt idx="208">
                <c:v>99.7</c:v>
              </c:pt>
              <c:pt idx="209">
                <c:v>94.7</c:v>
              </c:pt>
              <c:pt idx="210">
                <c:v>96.53</c:v>
              </c:pt>
              <c:pt idx="211">
                <c:v>96.65</c:v>
              </c:pt>
              <c:pt idx="212">
                <c:v>95</c:v>
              </c:pt>
              <c:pt idx="213">
                <c:v>91.16</c:v>
              </c:pt>
              <c:pt idx="214">
                <c:v>79.989999999999995</c:v>
              </c:pt>
              <c:pt idx="215">
                <c:v>71.75</c:v>
              </c:pt>
              <c:pt idx="216">
                <c:v>78.47</c:v>
              </c:pt>
              <c:pt idx="217">
                <c:v>81.47</c:v>
              </c:pt>
              <c:pt idx="218">
                <c:v>82.98</c:v>
              </c:pt>
              <c:pt idx="219">
                <c:v>79.75</c:v>
              </c:pt>
              <c:pt idx="220">
                <c:v>78.819999999999993</c:v>
              </c:pt>
              <c:pt idx="221">
                <c:v>69.91</c:v>
              </c:pt>
              <c:pt idx="222">
                <c:v>72.22</c:v>
              </c:pt>
              <c:pt idx="223">
                <c:v>78.8</c:v>
              </c:pt>
              <c:pt idx="224">
                <c:v>79.2</c:v>
              </c:pt>
              <c:pt idx="225">
                <c:v>85.83</c:v>
              </c:pt>
              <c:pt idx="226">
                <c:v>84.5</c:v>
              </c:pt>
              <c:pt idx="227">
                <c:v>89</c:v>
              </c:pt>
              <c:pt idx="228">
                <c:v>89</c:v>
              </c:pt>
              <c:pt idx="229">
                <c:v>84.16</c:v>
              </c:pt>
              <c:pt idx="230">
                <c:v>84.33</c:v>
              </c:pt>
              <c:pt idx="231">
                <c:v>84</c:v>
              </c:pt>
              <c:pt idx="232">
                <c:v>84.55</c:v>
              </c:pt>
              <c:pt idx="233">
                <c:v>80.27</c:v>
              </c:pt>
              <c:pt idx="234">
                <c:v>75.16</c:v>
              </c:pt>
              <c:pt idx="235">
                <c:v>72.37</c:v>
              </c:pt>
              <c:pt idx="236">
                <c:v>70.7</c:v>
              </c:pt>
              <c:pt idx="237">
                <c:v>75.05</c:v>
              </c:pt>
              <c:pt idx="238">
                <c:v>78.39</c:v>
              </c:pt>
              <c:pt idx="239">
                <c:v>73.209999999999994</c:v>
              </c:pt>
              <c:pt idx="240">
                <c:v>80.25</c:v>
              </c:pt>
              <c:pt idx="241">
                <c:v>76.650000000000006</c:v>
              </c:pt>
              <c:pt idx="242">
                <c:v>77.400000000000006</c:v>
              </c:pt>
              <c:pt idx="243">
                <c:v>77.599999999999994</c:v>
              </c:pt>
              <c:pt idx="244">
                <c:v>73.77</c:v>
              </c:pt>
              <c:pt idx="245">
                <c:v>73.5</c:v>
              </c:pt>
              <c:pt idx="246">
                <c:v>73.150000000000006</c:v>
              </c:pt>
              <c:pt idx="247">
                <c:v>72.489999999999995</c:v>
              </c:pt>
              <c:pt idx="248">
                <c:v>76.23</c:v>
              </c:pt>
              <c:pt idx="249">
                <c:v>75.69</c:v>
              </c:pt>
              <c:pt idx="250">
                <c:v>74.150000000000006</c:v>
              </c:pt>
              <c:pt idx="251">
                <c:v>74.39</c:v>
              </c:pt>
              <c:pt idx="252">
                <c:v>72.25</c:v>
              </c:pt>
              <c:pt idx="253">
                <c:v>68.599999999999994</c:v>
              </c:pt>
              <c:pt idx="254">
                <c:v>64.2</c:v>
              </c:pt>
              <c:pt idx="255">
                <c:v>61.44</c:v>
              </c:pt>
              <c:pt idx="256">
                <c:v>57.13</c:v>
              </c:pt>
              <c:pt idx="257">
                <c:v>54.9</c:v>
              </c:pt>
              <c:pt idx="258">
                <c:v>63.1</c:v>
              </c:pt>
              <c:pt idx="259">
                <c:v>61.99</c:v>
              </c:pt>
              <c:pt idx="260">
                <c:v>64.45</c:v>
              </c:pt>
              <c:pt idx="261">
                <c:v>61.5</c:v>
              </c:pt>
              <c:pt idx="262">
                <c:v>64.31</c:v>
              </c:pt>
              <c:pt idx="263">
                <c:v>70.599999999999994</c:v>
              </c:pt>
              <c:pt idx="264">
                <c:v>74.75</c:v>
              </c:pt>
              <c:pt idx="265">
                <c:v>75.91</c:v>
              </c:pt>
              <c:pt idx="266">
                <c:v>73.25</c:v>
              </c:pt>
              <c:pt idx="267">
                <c:v>67.87</c:v>
              </c:pt>
              <c:pt idx="268">
                <c:v>67</c:v>
              </c:pt>
              <c:pt idx="269">
                <c:v>61</c:v>
              </c:pt>
              <c:pt idx="270">
                <c:v>65.5</c:v>
              </c:pt>
              <c:pt idx="271">
                <c:v>71.5</c:v>
              </c:pt>
              <c:pt idx="272">
                <c:v>72.5</c:v>
              </c:pt>
              <c:pt idx="273">
                <c:v>75.75</c:v>
              </c:pt>
              <c:pt idx="274">
                <c:v>76.900000000000006</c:v>
              </c:pt>
              <c:pt idx="275">
                <c:v>75.5</c:v>
              </c:pt>
              <c:pt idx="276">
                <c:v>75.05</c:v>
              </c:pt>
              <c:pt idx="277">
                <c:v>74.349999999999994</c:v>
              </c:pt>
              <c:pt idx="278">
                <c:v>73.5</c:v>
              </c:pt>
              <c:pt idx="279">
                <c:v>70.61</c:v>
              </c:pt>
              <c:pt idx="280">
                <c:v>72.55</c:v>
              </c:pt>
              <c:pt idx="281">
                <c:v>71.56</c:v>
              </c:pt>
              <c:pt idx="282">
                <c:v>70.599999999999994</c:v>
              </c:pt>
              <c:pt idx="283">
                <c:v>70.67</c:v>
              </c:pt>
              <c:pt idx="284">
                <c:v>71.06</c:v>
              </c:pt>
              <c:pt idx="285">
                <c:v>75.52</c:v>
              </c:pt>
              <c:pt idx="286">
                <c:v>70.45</c:v>
              </c:pt>
              <c:pt idx="287">
                <c:v>72.3</c:v>
              </c:pt>
              <c:pt idx="288">
                <c:v>74.2</c:v>
              </c:pt>
              <c:pt idx="289">
                <c:v>74.430000000000007</c:v>
              </c:pt>
              <c:pt idx="290">
                <c:v>69.86</c:v>
              </c:pt>
              <c:pt idx="291">
                <c:v>74.819999999999993</c:v>
              </c:pt>
              <c:pt idx="292">
                <c:v>73.959999999999994</c:v>
              </c:pt>
              <c:pt idx="293">
                <c:v>74.099999999999994</c:v>
              </c:pt>
              <c:pt idx="294">
                <c:v>75.5</c:v>
              </c:pt>
              <c:pt idx="295">
                <c:v>74.97</c:v>
              </c:pt>
              <c:pt idx="296">
                <c:v>73.8</c:v>
              </c:pt>
              <c:pt idx="297">
                <c:v>85.77</c:v>
              </c:pt>
              <c:pt idx="298">
                <c:v>88.52</c:v>
              </c:pt>
              <c:pt idx="299">
                <c:v>90.45</c:v>
              </c:pt>
              <c:pt idx="300">
                <c:v>90.53</c:v>
              </c:pt>
              <c:pt idx="301">
                <c:v>94.09</c:v>
              </c:pt>
              <c:pt idx="302">
                <c:v>93.4</c:v>
              </c:pt>
              <c:pt idx="303">
                <c:v>107.3</c:v>
              </c:pt>
              <c:pt idx="304">
                <c:v>104.55</c:v>
              </c:pt>
              <c:pt idx="305">
                <c:v>103.05</c:v>
              </c:pt>
              <c:pt idx="306">
                <c:v>98.15</c:v>
              </c:pt>
              <c:pt idx="307">
                <c:v>98.81</c:v>
              </c:pt>
              <c:pt idx="308">
                <c:v>101.34</c:v>
              </c:pt>
              <c:pt idx="309">
                <c:v>101.26</c:v>
              </c:pt>
              <c:pt idx="310">
                <c:v>96.85</c:v>
              </c:pt>
              <c:pt idx="311">
                <c:v>87.27</c:v>
              </c:pt>
              <c:pt idx="312">
                <c:v>91.5</c:v>
              </c:pt>
              <c:pt idx="313">
                <c:v>96.5</c:v>
              </c:pt>
              <c:pt idx="314">
                <c:v>97.2</c:v>
              </c:pt>
              <c:pt idx="315">
                <c:v>94.85</c:v>
              </c:pt>
              <c:pt idx="316">
                <c:v>102.35</c:v>
              </c:pt>
              <c:pt idx="317">
                <c:v>106.24</c:v>
              </c:pt>
              <c:pt idx="318">
                <c:v>108.99</c:v>
              </c:pt>
              <c:pt idx="319">
                <c:v>109.26</c:v>
              </c:pt>
              <c:pt idx="320">
                <c:v>112.4</c:v>
              </c:pt>
              <c:pt idx="321">
                <c:v>109.1</c:v>
              </c:pt>
              <c:pt idx="322">
                <c:v>108.52</c:v>
              </c:pt>
              <c:pt idx="323">
                <c:v>112.92</c:v>
              </c:pt>
              <c:pt idx="324">
                <c:v>119.3</c:v>
              </c:pt>
              <c:pt idx="325">
                <c:v>121.25</c:v>
              </c:pt>
              <c:pt idx="326">
                <c:v>123.55</c:v>
              </c:pt>
              <c:pt idx="327">
                <c:v>120.64</c:v>
              </c:pt>
              <c:pt idx="328">
                <c:v>121.07</c:v>
              </c:pt>
              <c:pt idx="329">
                <c:v>121.9</c:v>
              </c:pt>
              <c:pt idx="330">
                <c:v>133.19999999999999</c:v>
              </c:pt>
              <c:pt idx="331">
                <c:v>131.59</c:v>
              </c:pt>
              <c:pt idx="332">
                <c:v>133.5</c:v>
              </c:pt>
              <c:pt idx="333">
                <c:v>128.69999999999999</c:v>
              </c:pt>
              <c:pt idx="334">
                <c:v>133.4</c:v>
              </c:pt>
              <c:pt idx="335">
                <c:v>133.85</c:v>
              </c:pt>
              <c:pt idx="336">
                <c:v>134.41</c:v>
              </c:pt>
              <c:pt idx="337">
                <c:v>138.12</c:v>
              </c:pt>
              <c:pt idx="338">
                <c:v>137.80000000000001</c:v>
              </c:pt>
              <c:pt idx="339">
                <c:v>139.15</c:v>
              </c:pt>
              <c:pt idx="340">
                <c:v>138.69</c:v>
              </c:pt>
              <c:pt idx="341">
                <c:v>139.44999999999999</c:v>
              </c:pt>
              <c:pt idx="342">
                <c:v>135.80000000000001</c:v>
              </c:pt>
              <c:pt idx="343">
                <c:v>145.25</c:v>
              </c:pt>
              <c:pt idx="344">
                <c:v>146.88</c:v>
              </c:pt>
              <c:pt idx="345">
                <c:v>151.6</c:v>
              </c:pt>
              <c:pt idx="346">
                <c:v>147</c:v>
              </c:pt>
              <c:pt idx="347">
                <c:v>151.5</c:v>
              </c:pt>
              <c:pt idx="348">
                <c:v>145.34</c:v>
              </c:pt>
              <c:pt idx="349">
                <c:v>148.74</c:v>
              </c:pt>
              <c:pt idx="350">
                <c:v>146.72999999999999</c:v>
              </c:pt>
              <c:pt idx="351">
                <c:v>148.41999999999999</c:v>
              </c:pt>
              <c:pt idx="352">
                <c:v>149.19999999999999</c:v>
              </c:pt>
              <c:pt idx="353">
                <c:v>142.75</c:v>
              </c:pt>
              <c:pt idx="354">
                <c:v>151.51</c:v>
              </c:pt>
              <c:pt idx="355">
                <c:v>150.05000000000001</c:v>
              </c:pt>
              <c:pt idx="356">
                <c:v>160.36000000000001</c:v>
              </c:pt>
              <c:pt idx="357">
                <c:v>159.4</c:v>
              </c:pt>
              <c:pt idx="358">
                <c:v>169.66</c:v>
              </c:pt>
              <c:pt idx="359">
                <c:v>173.9</c:v>
              </c:pt>
              <c:pt idx="360">
                <c:v>171.15</c:v>
              </c:pt>
              <c:pt idx="361">
                <c:v>173.25</c:v>
              </c:pt>
              <c:pt idx="362">
                <c:v>170.69</c:v>
              </c:pt>
              <c:pt idx="363">
                <c:v>164.9</c:v>
              </c:pt>
              <c:pt idx="364">
                <c:v>167.49</c:v>
              </c:pt>
              <c:pt idx="365">
                <c:v>178.92</c:v>
              </c:pt>
              <c:pt idx="366">
                <c:v>173.8</c:v>
              </c:pt>
              <c:pt idx="367">
                <c:v>165.5</c:v>
              </c:pt>
              <c:pt idx="368">
                <c:v>165.49</c:v>
              </c:pt>
              <c:pt idx="369">
                <c:v>165.51</c:v>
              </c:pt>
              <c:pt idx="370">
                <c:v>164.4</c:v>
              </c:pt>
              <c:pt idx="371">
                <c:v>157.5</c:v>
              </c:pt>
              <c:pt idx="372">
                <c:v>161.15</c:v>
              </c:pt>
              <c:pt idx="373">
                <c:v>164.52</c:v>
              </c:pt>
              <c:pt idx="374">
                <c:v>159.80000000000001</c:v>
              </c:pt>
              <c:pt idx="375">
                <c:v>161.49</c:v>
              </c:pt>
              <c:pt idx="376">
                <c:v>149.24</c:v>
              </c:pt>
              <c:pt idx="377">
                <c:v>159.59</c:v>
              </c:pt>
              <c:pt idx="378">
                <c:v>165.2</c:v>
              </c:pt>
              <c:pt idx="379">
                <c:v>165.8</c:v>
              </c:pt>
              <c:pt idx="380">
                <c:v>167.7</c:v>
              </c:pt>
              <c:pt idx="381">
                <c:v>168.87</c:v>
              </c:pt>
              <c:pt idx="382">
                <c:v>160.69999999999999</c:v>
              </c:pt>
              <c:pt idx="383">
                <c:v>157.13999999999999</c:v>
              </c:pt>
              <c:pt idx="384">
                <c:v>150.13</c:v>
              </c:pt>
              <c:pt idx="385">
                <c:v>141.63</c:v>
              </c:pt>
              <c:pt idx="386">
                <c:v>144.1</c:v>
              </c:pt>
              <c:pt idx="387">
                <c:v>145.59</c:v>
              </c:pt>
              <c:pt idx="388">
                <c:v>152.16</c:v>
              </c:pt>
              <c:pt idx="389">
                <c:v>161.4</c:v>
              </c:pt>
              <c:pt idx="390">
                <c:v>162.1</c:v>
              </c:pt>
              <c:pt idx="391">
                <c:v>165.4</c:v>
              </c:pt>
              <c:pt idx="392">
                <c:v>169.73</c:v>
              </c:pt>
              <c:pt idx="393">
                <c:v>172.05</c:v>
              </c:pt>
              <c:pt idx="394">
                <c:v>169.5</c:v>
              </c:pt>
              <c:pt idx="395">
                <c:v>180.51</c:v>
              </c:pt>
              <c:pt idx="396">
                <c:v>183.66</c:v>
              </c:pt>
              <c:pt idx="397">
                <c:v>185.89</c:v>
              </c:pt>
              <c:pt idx="398">
                <c:v>188.75</c:v>
              </c:pt>
              <c:pt idx="399">
                <c:v>187.55</c:v>
              </c:pt>
              <c:pt idx="400">
                <c:v>192.33</c:v>
              </c:pt>
              <c:pt idx="401">
                <c:v>194.16</c:v>
              </c:pt>
              <c:pt idx="402">
                <c:v>196.48</c:v>
              </c:pt>
              <c:pt idx="403">
                <c:v>192.97</c:v>
              </c:pt>
              <c:pt idx="404">
                <c:v>196.05</c:v>
              </c:pt>
              <c:pt idx="405">
                <c:v>193.8</c:v>
              </c:pt>
              <c:pt idx="406">
                <c:v>217.7</c:v>
              </c:pt>
              <c:pt idx="407">
                <c:v>225.65</c:v>
              </c:pt>
              <c:pt idx="408">
                <c:v>228</c:v>
              </c:pt>
              <c:pt idx="409">
                <c:v>221.5</c:v>
              </c:pt>
              <c:pt idx="410">
                <c:v>220.89</c:v>
              </c:pt>
              <c:pt idx="411">
                <c:v>226.53</c:v>
              </c:pt>
              <c:pt idx="412">
                <c:v>221.44</c:v>
              </c:pt>
              <c:pt idx="413">
                <c:v>225.2</c:v>
              </c:pt>
              <c:pt idx="414">
                <c:v>238.6</c:v>
              </c:pt>
              <c:pt idx="415">
                <c:v>237.75</c:v>
              </c:pt>
              <c:pt idx="416">
                <c:v>242.45</c:v>
              </c:pt>
              <c:pt idx="417">
                <c:v>247</c:v>
              </c:pt>
              <c:pt idx="418">
                <c:v>257.32</c:v>
              </c:pt>
              <c:pt idx="419">
                <c:v>250.11</c:v>
              </c:pt>
              <c:pt idx="420">
                <c:v>266.99</c:v>
              </c:pt>
              <c:pt idx="421">
                <c:v>277.49</c:v>
              </c:pt>
              <c:pt idx="422">
                <c:v>273</c:v>
              </c:pt>
              <c:pt idx="423">
                <c:v>274.60000000000002</c:v>
              </c:pt>
              <c:pt idx="424">
                <c:v>256.14999999999998</c:v>
              </c:pt>
              <c:pt idx="425">
                <c:v>262</c:v>
              </c:pt>
              <c:pt idx="426">
                <c:v>253.57</c:v>
              </c:pt>
              <c:pt idx="427">
                <c:v>256.76</c:v>
              </c:pt>
              <c:pt idx="428">
                <c:v>204.7</c:v>
              </c:pt>
              <c:pt idx="429">
                <c:v>215.36</c:v>
              </c:pt>
              <c:pt idx="430">
                <c:v>224.87</c:v>
              </c:pt>
              <c:pt idx="431">
                <c:v>228.55</c:v>
              </c:pt>
              <c:pt idx="432">
                <c:v>235.72</c:v>
              </c:pt>
              <c:pt idx="433">
                <c:v>222.2</c:v>
              </c:pt>
              <c:pt idx="434">
                <c:v>220</c:v>
              </c:pt>
              <c:pt idx="435">
                <c:v>220</c:v>
              </c:pt>
              <c:pt idx="436">
                <c:v>212.6</c:v>
              </c:pt>
              <c:pt idx="437">
                <c:v>209.36</c:v>
              </c:pt>
              <c:pt idx="438">
                <c:v>214.43</c:v>
              </c:pt>
              <c:pt idx="439">
                <c:v>218</c:v>
              </c:pt>
              <c:pt idx="440">
                <c:v>226.71</c:v>
              </c:pt>
              <c:pt idx="441">
                <c:v>229.85</c:v>
              </c:pt>
              <c:pt idx="442">
                <c:v>204.34</c:v>
              </c:pt>
              <c:pt idx="443">
                <c:v>208.9</c:v>
              </c:pt>
              <c:pt idx="444">
                <c:v>202.21</c:v>
              </c:pt>
              <c:pt idx="445">
                <c:v>186.15</c:v>
              </c:pt>
              <c:pt idx="446">
                <c:v>189.55</c:v>
              </c:pt>
              <c:pt idx="447">
                <c:v>180.39</c:v>
              </c:pt>
              <c:pt idx="448">
                <c:v>182</c:v>
              </c:pt>
              <c:pt idx="449">
                <c:v>174.9</c:v>
              </c:pt>
              <c:pt idx="450">
                <c:v>188.71</c:v>
              </c:pt>
              <c:pt idx="451">
                <c:v>193.44</c:v>
              </c:pt>
              <c:pt idx="452">
                <c:v>203.32</c:v>
              </c:pt>
              <c:pt idx="453">
                <c:v>187.2</c:v>
              </c:pt>
              <c:pt idx="454">
                <c:v>191.85</c:v>
              </c:pt>
              <c:pt idx="455">
                <c:v>183.8</c:v>
              </c:pt>
              <c:pt idx="456">
                <c:v>181</c:v>
              </c:pt>
              <c:pt idx="457">
                <c:v>192.6</c:v>
              </c:pt>
              <c:pt idx="458">
                <c:v>195.75</c:v>
              </c:pt>
              <c:pt idx="459">
                <c:v>199.26</c:v>
              </c:pt>
              <c:pt idx="460">
                <c:v>197.3</c:v>
              </c:pt>
              <c:pt idx="461">
                <c:v>194</c:v>
              </c:pt>
              <c:pt idx="462">
                <c:v>195.01</c:v>
              </c:pt>
              <c:pt idx="463">
                <c:v>184.93</c:v>
              </c:pt>
              <c:pt idx="464">
                <c:v>186.79</c:v>
              </c:pt>
              <c:pt idx="465">
                <c:v>186.34</c:v>
              </c:pt>
              <c:pt idx="466">
                <c:v>190.99</c:v>
              </c:pt>
              <c:pt idx="467">
                <c:v>196.8</c:v>
              </c:pt>
              <c:pt idx="468">
                <c:v>208.44</c:v>
              </c:pt>
              <c:pt idx="469">
                <c:v>212</c:v>
              </c:pt>
              <c:pt idx="470">
                <c:v>216.29</c:v>
              </c:pt>
              <c:pt idx="471">
                <c:v>210.43</c:v>
              </c:pt>
              <c:pt idx="472">
                <c:v>208</c:v>
              </c:pt>
              <c:pt idx="473">
                <c:v>205.25</c:v>
              </c:pt>
              <c:pt idx="474">
                <c:v>206.54</c:v>
              </c:pt>
              <c:pt idx="475">
                <c:v>203.95</c:v>
              </c:pt>
              <c:pt idx="476">
                <c:v>203.55</c:v>
              </c:pt>
              <c:pt idx="477">
                <c:v>207.7</c:v>
              </c:pt>
              <c:pt idx="478">
                <c:v>214.42</c:v>
              </c:pt>
              <c:pt idx="479">
                <c:v>227.5</c:v>
              </c:pt>
              <c:pt idx="480">
                <c:v>239.5</c:v>
              </c:pt>
              <c:pt idx="481">
                <c:v>232.6</c:v>
              </c:pt>
              <c:pt idx="482">
                <c:v>223.18</c:v>
              </c:pt>
              <c:pt idx="483">
                <c:v>232.52</c:v>
              </c:pt>
              <c:pt idx="484">
                <c:v>227</c:v>
              </c:pt>
              <c:pt idx="485">
                <c:v>226.94</c:v>
              </c:pt>
              <c:pt idx="486">
                <c:v>234.45</c:v>
              </c:pt>
              <c:pt idx="487">
                <c:v>233.24</c:v>
              </c:pt>
              <c:pt idx="488">
                <c:v>248.28</c:v>
              </c:pt>
              <c:pt idx="489">
                <c:v>238.8</c:v>
              </c:pt>
              <c:pt idx="490">
                <c:v>238.02</c:v>
              </c:pt>
              <c:pt idx="491">
                <c:v>238.55</c:v>
              </c:pt>
              <c:pt idx="492">
                <c:v>242.83</c:v>
              </c:pt>
              <c:pt idx="493">
                <c:v>237.02</c:v>
              </c:pt>
              <c:pt idx="494">
                <c:v>232.85</c:v>
              </c:pt>
              <c:pt idx="495">
                <c:v>230.55</c:v>
              </c:pt>
              <c:pt idx="496">
                <c:v>220.81</c:v>
              </c:pt>
              <c:pt idx="497">
                <c:v>220.67</c:v>
              </c:pt>
              <c:pt idx="498">
                <c:v>215.05</c:v>
              </c:pt>
              <c:pt idx="499">
                <c:v>219.5</c:v>
              </c:pt>
              <c:pt idx="500">
                <c:v>224.2</c:v>
              </c:pt>
            </c:numLit>
          </c:xVal>
          <c:yVal>
            <c:numLit>
              <c:formatCode>General</c:formatCode>
              <c:ptCount val="39"/>
              <c:pt idx="0">
                <c:v>-1.8895494906045585E-2</c:v>
              </c:pt>
              <c:pt idx="1">
                <c:v>2.1840671479878893E-2</c:v>
              </c:pt>
              <c:pt idx="2">
                <c:v>-6.2060727740822941E-2</c:v>
              </c:pt>
              <c:pt idx="3">
                <c:v>-3.7897723003008643E-2</c:v>
              </c:pt>
              <c:pt idx="4">
                <c:v>-1.0429195490538667E-2</c:v>
              </c:pt>
              <c:pt idx="5">
                <c:v>-3.6924500892931533E-2</c:v>
              </c:pt>
              <c:pt idx="6">
                <c:v>0.13353139262452274</c:v>
              </c:pt>
              <c:pt idx="7">
                <c:v>2.1555003561830155E-2</c:v>
              </c:pt>
              <c:pt idx="8">
                <c:v>-1.1968077818503176E-2</c:v>
              </c:pt>
              <c:pt idx="9">
                <c:v>-3.9856990046082785E-2</c:v>
              </c:pt>
              <c:pt idx="10">
                <c:v>4.1445913317613936E-2</c:v>
              </c:pt>
              <c:pt idx="11">
                <c:v>-1.4852323744166895E-2</c:v>
              </c:pt>
              <c:pt idx="12">
                <c:v>1.2653133338247358E-3</c:v>
              </c:pt>
              <c:pt idx="13">
                <c:v>-2.9988829165096931E-2</c:v>
              </c:pt>
              <c:pt idx="14">
                <c:v>-7.1432640919192103E-2</c:v>
              </c:pt>
              <c:pt idx="15">
                <c:v>-0.11088891587476279</c:v>
              </c:pt>
              <c:pt idx="16">
                <c:v>9.5891518838234546E-2</c:v>
              </c:pt>
              <c:pt idx="17">
                <c:v>-0.11092939620277509</c:v>
              </c:pt>
              <c:pt idx="18">
                <c:v>1.2903404835908461E-2</c:v>
              </c:pt>
              <c:pt idx="19">
                <c:v>7.1199718208969642E-4</c:v>
              </c:pt>
              <c:pt idx="20">
                <c:v>2.7241223937213732E-2</c:v>
              </c:pt>
              <c:pt idx="21">
                <c:v>0.10646808880164649</c:v>
              </c:pt>
              <c:pt idx="22">
                <c:v>-2.9060794263124023E-2</c:v>
              </c:pt>
              <c:pt idx="23">
                <c:v>-6.6523395681289621E-2</c:v>
              </c:pt>
              <c:pt idx="24">
                <c:v>6.2154893295218727E-2</c:v>
              </c:pt>
              <c:pt idx="25">
                <c:v>1.7993211779314677E-2</c:v>
              </c:pt>
              <c:pt idx="26">
                <c:v>4.8627546384108378E-2</c:v>
              </c:pt>
              <c:pt idx="27">
                <c:v>1.8500259095038274E-2</c:v>
              </c:pt>
              <c:pt idx="28">
                <c:v>-2.0671026951809779E-2</c:v>
              </c:pt>
              <c:pt idx="29">
                <c:v>-2.5927831273891755E-2</c:v>
              </c:pt>
              <c:pt idx="30">
                <c:v>-2.9421282271507643E-2</c:v>
              </c:pt>
              <c:pt idx="31">
                <c:v>-1.75059175136143E-2</c:v>
              </c:pt>
              <c:pt idx="32">
                <c:v>5.9363486398262388E-2</c:v>
              </c:pt>
              <c:pt idx="33">
                <c:v>1.9869808055635652E-2</c:v>
              </c:pt>
              <c:pt idx="34">
                <c:v>-1.4621733521779312E-2</c:v>
              </c:pt>
              <c:pt idx="35">
                <c:v>3.1866615890331573E-2</c:v>
              </c:pt>
              <c:pt idx="36">
                <c:v>4.9233634358943235E-2</c:v>
              </c:pt>
              <c:pt idx="37">
                <c:v>1.5702755973328486E-2</c:v>
              </c:pt>
              <c:pt idx="38">
                <c:v>2.2183065555058334E-2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8F8-4DF9-8B0C-AC3DAB5ABE0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501"/>
              <c:pt idx="0">
                <c:v>88.15</c:v>
              </c:pt>
              <c:pt idx="1">
                <c:v>86.5</c:v>
              </c:pt>
              <c:pt idx="2">
                <c:v>88.41</c:v>
              </c:pt>
              <c:pt idx="3">
                <c:v>83.09</c:v>
              </c:pt>
              <c:pt idx="4">
                <c:v>80</c:v>
              </c:pt>
              <c:pt idx="5">
                <c:v>79.17</c:v>
              </c:pt>
              <c:pt idx="6">
                <c:v>76.3</c:v>
              </c:pt>
              <c:pt idx="7">
                <c:v>87.2</c:v>
              </c:pt>
              <c:pt idx="8">
                <c:v>89.1</c:v>
              </c:pt>
              <c:pt idx="9">
                <c:v>88.04</c:v>
              </c:pt>
              <c:pt idx="10">
                <c:v>84.6</c:v>
              </c:pt>
              <c:pt idx="11">
                <c:v>88.18</c:v>
              </c:pt>
              <c:pt idx="12">
                <c:v>86.88</c:v>
              </c:pt>
              <c:pt idx="13">
                <c:v>86.99</c:v>
              </c:pt>
              <c:pt idx="14">
                <c:v>84.42</c:v>
              </c:pt>
              <c:pt idx="15">
                <c:v>78.599999999999994</c:v>
              </c:pt>
              <c:pt idx="16">
                <c:v>70.349999999999994</c:v>
              </c:pt>
              <c:pt idx="17">
                <c:v>77.430000000000007</c:v>
              </c:pt>
              <c:pt idx="18">
                <c:v>69.3</c:v>
              </c:pt>
              <c:pt idx="19">
                <c:v>70.2</c:v>
              </c:pt>
              <c:pt idx="20">
                <c:v>70.25</c:v>
              </c:pt>
              <c:pt idx="21">
                <c:v>72.19</c:v>
              </c:pt>
              <c:pt idx="22">
                <c:v>80.3</c:v>
              </c:pt>
              <c:pt idx="23">
                <c:v>78</c:v>
              </c:pt>
              <c:pt idx="24">
                <c:v>72.98</c:v>
              </c:pt>
              <c:pt idx="25">
                <c:v>77.66</c:v>
              </c:pt>
              <c:pt idx="26">
                <c:v>79.069999999999993</c:v>
              </c:pt>
              <c:pt idx="27">
                <c:v>83.01</c:v>
              </c:pt>
              <c:pt idx="28">
                <c:v>84.56</c:v>
              </c:pt>
              <c:pt idx="29">
                <c:v>82.83</c:v>
              </c:pt>
              <c:pt idx="30">
                <c:v>80.709999999999994</c:v>
              </c:pt>
              <c:pt idx="31">
                <c:v>78.37</c:v>
              </c:pt>
              <c:pt idx="32">
                <c:v>77.010000000000005</c:v>
              </c:pt>
              <c:pt idx="33">
                <c:v>81.72</c:v>
              </c:pt>
              <c:pt idx="34">
                <c:v>83.36</c:v>
              </c:pt>
              <c:pt idx="35">
                <c:v>82.15</c:v>
              </c:pt>
              <c:pt idx="36">
                <c:v>84.81</c:v>
              </c:pt>
              <c:pt idx="37">
                <c:v>89.09</c:v>
              </c:pt>
              <c:pt idx="38">
                <c:v>90.5</c:v>
              </c:pt>
              <c:pt idx="39">
                <c:v>92.53</c:v>
              </c:pt>
              <c:pt idx="40">
                <c:v>101.9</c:v>
              </c:pt>
              <c:pt idx="41">
                <c:v>101.36</c:v>
              </c:pt>
              <c:pt idx="42">
                <c:v>103.3</c:v>
              </c:pt>
              <c:pt idx="43">
                <c:v>97.8</c:v>
              </c:pt>
              <c:pt idx="44">
                <c:v>98.7</c:v>
              </c:pt>
              <c:pt idx="45">
                <c:v>101.36</c:v>
              </c:pt>
              <c:pt idx="46">
                <c:v>103.03</c:v>
              </c:pt>
              <c:pt idx="47">
                <c:v>104.92</c:v>
              </c:pt>
              <c:pt idx="48">
                <c:v>105.7</c:v>
              </c:pt>
              <c:pt idx="49">
                <c:v>106.23</c:v>
              </c:pt>
              <c:pt idx="50">
                <c:v>104.18</c:v>
              </c:pt>
              <c:pt idx="51">
                <c:v>107.21</c:v>
              </c:pt>
              <c:pt idx="52">
                <c:v>105.61</c:v>
              </c:pt>
              <c:pt idx="53">
                <c:v>106.38</c:v>
              </c:pt>
              <c:pt idx="54">
                <c:v>102.8</c:v>
              </c:pt>
              <c:pt idx="55">
                <c:v>101.04</c:v>
              </c:pt>
              <c:pt idx="56">
                <c:v>100.82</c:v>
              </c:pt>
              <c:pt idx="57">
                <c:v>100.34</c:v>
              </c:pt>
              <c:pt idx="58">
                <c:v>101.55</c:v>
              </c:pt>
              <c:pt idx="59">
                <c:v>98.75</c:v>
              </c:pt>
              <c:pt idx="60">
                <c:v>100.16</c:v>
              </c:pt>
              <c:pt idx="61">
                <c:v>106.94</c:v>
              </c:pt>
              <c:pt idx="62">
                <c:v>108.72</c:v>
              </c:pt>
              <c:pt idx="63">
                <c:v>109.1</c:v>
              </c:pt>
              <c:pt idx="64">
                <c:v>105.92</c:v>
              </c:pt>
              <c:pt idx="65">
                <c:v>103.92</c:v>
              </c:pt>
              <c:pt idx="66">
                <c:v>100</c:v>
              </c:pt>
              <c:pt idx="67">
                <c:v>98.2</c:v>
              </c:pt>
              <c:pt idx="68">
                <c:v>97.99</c:v>
              </c:pt>
              <c:pt idx="69">
                <c:v>94</c:v>
              </c:pt>
              <c:pt idx="70">
                <c:v>97.1</c:v>
              </c:pt>
              <c:pt idx="71">
                <c:v>95.02</c:v>
              </c:pt>
              <c:pt idx="72">
                <c:v>97.55</c:v>
              </c:pt>
              <c:pt idx="73">
                <c:v>95.33</c:v>
              </c:pt>
              <c:pt idx="74">
                <c:v>97.15</c:v>
              </c:pt>
              <c:pt idx="75">
                <c:v>104.5</c:v>
              </c:pt>
              <c:pt idx="76">
                <c:v>105.27</c:v>
              </c:pt>
              <c:pt idx="77">
                <c:v>105.46</c:v>
              </c:pt>
              <c:pt idx="78">
                <c:v>101.8</c:v>
              </c:pt>
              <c:pt idx="79">
                <c:v>101.75</c:v>
              </c:pt>
              <c:pt idx="80">
                <c:v>95.85</c:v>
              </c:pt>
              <c:pt idx="81">
                <c:v>85.5</c:v>
              </c:pt>
              <c:pt idx="82">
                <c:v>78.78</c:v>
              </c:pt>
              <c:pt idx="83">
                <c:v>77.790000000000006</c:v>
              </c:pt>
              <c:pt idx="84">
                <c:v>82.4</c:v>
              </c:pt>
              <c:pt idx="85">
                <c:v>83.2</c:v>
              </c:pt>
              <c:pt idx="86">
                <c:v>81.489999999999995</c:v>
              </c:pt>
              <c:pt idx="87">
                <c:v>69.989999999999995</c:v>
              </c:pt>
              <c:pt idx="88">
                <c:v>70.44</c:v>
              </c:pt>
              <c:pt idx="89">
                <c:v>68.22</c:v>
              </c:pt>
              <c:pt idx="90">
                <c:v>80.72</c:v>
              </c:pt>
              <c:pt idx="91">
                <c:v>81.900000000000006</c:v>
              </c:pt>
              <c:pt idx="92">
                <c:v>85.4</c:v>
              </c:pt>
              <c:pt idx="93">
                <c:v>80.900000000000006</c:v>
              </c:pt>
              <c:pt idx="94">
                <c:v>80.8</c:v>
              </c:pt>
              <c:pt idx="95">
                <c:v>80.03</c:v>
              </c:pt>
              <c:pt idx="96">
                <c:v>78.599999999999994</c:v>
              </c:pt>
              <c:pt idx="97">
                <c:v>89.5</c:v>
              </c:pt>
              <c:pt idx="98">
                <c:v>82.26</c:v>
              </c:pt>
              <c:pt idx="99">
                <c:v>80.62</c:v>
              </c:pt>
              <c:pt idx="100">
                <c:v>80</c:v>
              </c:pt>
              <c:pt idx="101">
                <c:v>79.400000000000006</c:v>
              </c:pt>
              <c:pt idx="102">
                <c:v>83.2</c:v>
              </c:pt>
              <c:pt idx="103">
                <c:v>83.6</c:v>
              </c:pt>
              <c:pt idx="104">
                <c:v>85.13</c:v>
              </c:pt>
              <c:pt idx="105">
                <c:v>90.8</c:v>
              </c:pt>
              <c:pt idx="106">
                <c:v>94.52</c:v>
              </c:pt>
              <c:pt idx="107">
                <c:v>93.94</c:v>
              </c:pt>
              <c:pt idx="108">
                <c:v>96.76</c:v>
              </c:pt>
              <c:pt idx="109">
                <c:v>99.02</c:v>
              </c:pt>
              <c:pt idx="110">
                <c:v>101.6</c:v>
              </c:pt>
              <c:pt idx="111">
                <c:v>99.57</c:v>
              </c:pt>
              <c:pt idx="112">
                <c:v>100.18</c:v>
              </c:pt>
              <c:pt idx="113">
                <c:v>97.6</c:v>
              </c:pt>
              <c:pt idx="114">
                <c:v>94.86</c:v>
              </c:pt>
              <c:pt idx="115">
                <c:v>95.64</c:v>
              </c:pt>
              <c:pt idx="116">
                <c:v>94.18</c:v>
              </c:pt>
              <c:pt idx="117">
                <c:v>95</c:v>
              </c:pt>
              <c:pt idx="118">
                <c:v>93.95</c:v>
              </c:pt>
              <c:pt idx="119">
                <c:v>90.42</c:v>
              </c:pt>
              <c:pt idx="120">
                <c:v>90.99</c:v>
              </c:pt>
              <c:pt idx="121">
                <c:v>78.19</c:v>
              </c:pt>
              <c:pt idx="122">
                <c:v>79.87</c:v>
              </c:pt>
              <c:pt idx="123">
                <c:v>78.86</c:v>
              </c:pt>
              <c:pt idx="124">
                <c:v>81.58</c:v>
              </c:pt>
              <c:pt idx="125">
                <c:v>84.34</c:v>
              </c:pt>
              <c:pt idx="126">
                <c:v>83.76</c:v>
              </c:pt>
              <c:pt idx="127">
                <c:v>86.39</c:v>
              </c:pt>
              <c:pt idx="128">
                <c:v>89.2</c:v>
              </c:pt>
              <c:pt idx="129">
                <c:v>90.98</c:v>
              </c:pt>
              <c:pt idx="130">
                <c:v>90.12</c:v>
              </c:pt>
              <c:pt idx="131">
                <c:v>90.31</c:v>
              </c:pt>
              <c:pt idx="132">
                <c:v>91.66</c:v>
              </c:pt>
              <c:pt idx="133">
                <c:v>92.85</c:v>
              </c:pt>
              <c:pt idx="134">
                <c:v>92.05</c:v>
              </c:pt>
              <c:pt idx="135">
                <c:v>92.91</c:v>
              </c:pt>
              <c:pt idx="136">
                <c:v>93.16</c:v>
              </c:pt>
              <c:pt idx="137">
                <c:v>93.86</c:v>
              </c:pt>
              <c:pt idx="138">
                <c:v>97.05</c:v>
              </c:pt>
              <c:pt idx="139">
                <c:v>94.16</c:v>
              </c:pt>
              <c:pt idx="140">
                <c:v>90.99</c:v>
              </c:pt>
              <c:pt idx="141">
                <c:v>93.02</c:v>
              </c:pt>
              <c:pt idx="142">
                <c:v>91.5</c:v>
              </c:pt>
              <c:pt idx="143">
                <c:v>93.19</c:v>
              </c:pt>
              <c:pt idx="144">
                <c:v>91.95</c:v>
              </c:pt>
              <c:pt idx="145">
                <c:v>91.95</c:v>
              </c:pt>
              <c:pt idx="146">
                <c:v>85.8</c:v>
              </c:pt>
              <c:pt idx="147">
                <c:v>85.98</c:v>
              </c:pt>
              <c:pt idx="148">
                <c:v>89.31</c:v>
              </c:pt>
              <c:pt idx="149">
                <c:v>91.41</c:v>
              </c:pt>
              <c:pt idx="150">
                <c:v>93.2</c:v>
              </c:pt>
              <c:pt idx="151">
                <c:v>93.42</c:v>
              </c:pt>
              <c:pt idx="152">
                <c:v>93.5</c:v>
              </c:pt>
              <c:pt idx="153">
                <c:v>92.94</c:v>
              </c:pt>
              <c:pt idx="154">
                <c:v>99.56</c:v>
              </c:pt>
              <c:pt idx="155">
                <c:v>103.48</c:v>
              </c:pt>
              <c:pt idx="156">
                <c:v>103.67</c:v>
              </c:pt>
              <c:pt idx="157">
                <c:v>108.36</c:v>
              </c:pt>
              <c:pt idx="158">
                <c:v>107.08</c:v>
              </c:pt>
              <c:pt idx="159">
                <c:v>105.08</c:v>
              </c:pt>
              <c:pt idx="160">
                <c:v>106.12</c:v>
              </c:pt>
              <c:pt idx="161">
                <c:v>103.09</c:v>
              </c:pt>
              <c:pt idx="162">
                <c:v>105.31</c:v>
              </c:pt>
              <c:pt idx="163">
                <c:v>104.42</c:v>
              </c:pt>
              <c:pt idx="164">
                <c:v>99.37</c:v>
              </c:pt>
              <c:pt idx="165">
                <c:v>98.86</c:v>
              </c:pt>
              <c:pt idx="166">
                <c:v>99.26</c:v>
              </c:pt>
              <c:pt idx="167">
                <c:v>98.36</c:v>
              </c:pt>
              <c:pt idx="168">
                <c:v>96.4</c:v>
              </c:pt>
              <c:pt idx="169">
                <c:v>95.8</c:v>
              </c:pt>
              <c:pt idx="170">
                <c:v>103</c:v>
              </c:pt>
              <c:pt idx="171">
                <c:v>103.57</c:v>
              </c:pt>
              <c:pt idx="172">
                <c:v>105.19</c:v>
              </c:pt>
              <c:pt idx="173">
                <c:v>103.08</c:v>
              </c:pt>
              <c:pt idx="174">
                <c:v>99.05</c:v>
              </c:pt>
              <c:pt idx="175">
                <c:v>99.2</c:v>
              </c:pt>
              <c:pt idx="176">
                <c:v>93.7</c:v>
              </c:pt>
              <c:pt idx="177">
                <c:v>91.5</c:v>
              </c:pt>
              <c:pt idx="178">
                <c:v>93.68</c:v>
              </c:pt>
              <c:pt idx="179">
                <c:v>93.2</c:v>
              </c:pt>
              <c:pt idx="180">
                <c:v>98.57</c:v>
              </c:pt>
              <c:pt idx="181">
                <c:v>99.99</c:v>
              </c:pt>
              <c:pt idx="182">
                <c:v>94.81</c:v>
              </c:pt>
              <c:pt idx="183">
                <c:v>96.99</c:v>
              </c:pt>
              <c:pt idx="184">
                <c:v>95.7</c:v>
              </c:pt>
              <c:pt idx="185">
                <c:v>93.8</c:v>
              </c:pt>
              <c:pt idx="186">
                <c:v>91.91</c:v>
              </c:pt>
              <c:pt idx="187">
                <c:v>88.23</c:v>
              </c:pt>
              <c:pt idx="188">
                <c:v>92.47</c:v>
              </c:pt>
              <c:pt idx="189">
                <c:v>95.82</c:v>
              </c:pt>
              <c:pt idx="190">
                <c:v>102.36</c:v>
              </c:pt>
              <c:pt idx="191">
                <c:v>98.59</c:v>
              </c:pt>
              <c:pt idx="192">
                <c:v>100.39</c:v>
              </c:pt>
              <c:pt idx="193">
                <c:v>102.87</c:v>
              </c:pt>
              <c:pt idx="194">
                <c:v>105.14</c:v>
              </c:pt>
              <c:pt idx="195">
                <c:v>102.99</c:v>
              </c:pt>
              <c:pt idx="196">
                <c:v>103.65</c:v>
              </c:pt>
              <c:pt idx="197">
                <c:v>101.86</c:v>
              </c:pt>
              <c:pt idx="198">
                <c:v>103.69</c:v>
              </c:pt>
              <c:pt idx="199">
                <c:v>105.1</c:v>
              </c:pt>
              <c:pt idx="200">
                <c:v>103.07</c:v>
              </c:pt>
              <c:pt idx="201">
                <c:v>99.9</c:v>
              </c:pt>
              <c:pt idx="202">
                <c:v>98.94</c:v>
              </c:pt>
              <c:pt idx="203">
                <c:v>102.2</c:v>
              </c:pt>
              <c:pt idx="204">
                <c:v>100.68</c:v>
              </c:pt>
              <c:pt idx="205">
                <c:v>101.17</c:v>
              </c:pt>
              <c:pt idx="206">
                <c:v>99.2</c:v>
              </c:pt>
              <c:pt idx="207">
                <c:v>101.17</c:v>
              </c:pt>
              <c:pt idx="208">
                <c:v>99.7</c:v>
              </c:pt>
              <c:pt idx="209">
                <c:v>94.7</c:v>
              </c:pt>
              <c:pt idx="210">
                <c:v>96.53</c:v>
              </c:pt>
              <c:pt idx="211">
                <c:v>96.65</c:v>
              </c:pt>
              <c:pt idx="212">
                <c:v>95</c:v>
              </c:pt>
              <c:pt idx="213">
                <c:v>91.16</c:v>
              </c:pt>
              <c:pt idx="214">
                <c:v>79.989999999999995</c:v>
              </c:pt>
              <c:pt idx="215">
                <c:v>71.75</c:v>
              </c:pt>
              <c:pt idx="216">
                <c:v>78.47</c:v>
              </c:pt>
              <c:pt idx="217">
                <c:v>81.47</c:v>
              </c:pt>
              <c:pt idx="218">
                <c:v>82.98</c:v>
              </c:pt>
              <c:pt idx="219">
                <c:v>79.75</c:v>
              </c:pt>
              <c:pt idx="220">
                <c:v>78.819999999999993</c:v>
              </c:pt>
              <c:pt idx="221">
                <c:v>69.91</c:v>
              </c:pt>
              <c:pt idx="222">
                <c:v>72.22</c:v>
              </c:pt>
              <c:pt idx="223">
                <c:v>78.8</c:v>
              </c:pt>
              <c:pt idx="224">
                <c:v>79.2</c:v>
              </c:pt>
              <c:pt idx="225">
                <c:v>85.83</c:v>
              </c:pt>
              <c:pt idx="226">
                <c:v>84.5</c:v>
              </c:pt>
              <c:pt idx="227">
                <c:v>89</c:v>
              </c:pt>
              <c:pt idx="228">
                <c:v>89</c:v>
              </c:pt>
              <c:pt idx="229">
                <c:v>84.16</c:v>
              </c:pt>
              <c:pt idx="230">
                <c:v>84.33</c:v>
              </c:pt>
              <c:pt idx="231">
                <c:v>84</c:v>
              </c:pt>
              <c:pt idx="232">
                <c:v>84.55</c:v>
              </c:pt>
              <c:pt idx="233">
                <c:v>80.27</c:v>
              </c:pt>
              <c:pt idx="234">
                <c:v>75.16</c:v>
              </c:pt>
              <c:pt idx="235">
                <c:v>72.37</c:v>
              </c:pt>
              <c:pt idx="236">
                <c:v>70.7</c:v>
              </c:pt>
              <c:pt idx="237">
                <c:v>75.05</c:v>
              </c:pt>
              <c:pt idx="238">
                <c:v>78.39</c:v>
              </c:pt>
              <c:pt idx="239">
                <c:v>73.209999999999994</c:v>
              </c:pt>
              <c:pt idx="240">
                <c:v>80.25</c:v>
              </c:pt>
              <c:pt idx="241">
                <c:v>76.650000000000006</c:v>
              </c:pt>
              <c:pt idx="242">
                <c:v>77.400000000000006</c:v>
              </c:pt>
              <c:pt idx="243">
                <c:v>77.599999999999994</c:v>
              </c:pt>
              <c:pt idx="244">
                <c:v>73.77</c:v>
              </c:pt>
              <c:pt idx="245">
                <c:v>73.5</c:v>
              </c:pt>
              <c:pt idx="246">
                <c:v>73.150000000000006</c:v>
              </c:pt>
              <c:pt idx="247">
                <c:v>72.489999999999995</c:v>
              </c:pt>
              <c:pt idx="248">
                <c:v>76.23</c:v>
              </c:pt>
              <c:pt idx="249">
                <c:v>75.69</c:v>
              </c:pt>
              <c:pt idx="250">
                <c:v>74.150000000000006</c:v>
              </c:pt>
              <c:pt idx="251">
                <c:v>74.39</c:v>
              </c:pt>
              <c:pt idx="252">
                <c:v>72.25</c:v>
              </c:pt>
              <c:pt idx="253">
                <c:v>68.599999999999994</c:v>
              </c:pt>
              <c:pt idx="254">
                <c:v>64.2</c:v>
              </c:pt>
              <c:pt idx="255">
                <c:v>61.44</c:v>
              </c:pt>
              <c:pt idx="256">
                <c:v>57.13</c:v>
              </c:pt>
              <c:pt idx="257">
                <c:v>54.9</c:v>
              </c:pt>
              <c:pt idx="258">
                <c:v>63.1</c:v>
              </c:pt>
              <c:pt idx="259">
                <c:v>61.99</c:v>
              </c:pt>
              <c:pt idx="260">
                <c:v>64.45</c:v>
              </c:pt>
              <c:pt idx="261">
                <c:v>61.5</c:v>
              </c:pt>
              <c:pt idx="262">
                <c:v>64.31</c:v>
              </c:pt>
              <c:pt idx="263">
                <c:v>70.599999999999994</c:v>
              </c:pt>
              <c:pt idx="264">
                <c:v>74.75</c:v>
              </c:pt>
              <c:pt idx="265">
                <c:v>75.91</c:v>
              </c:pt>
              <c:pt idx="266">
                <c:v>73.25</c:v>
              </c:pt>
              <c:pt idx="267">
                <c:v>67.87</c:v>
              </c:pt>
              <c:pt idx="268">
                <c:v>67</c:v>
              </c:pt>
              <c:pt idx="269">
                <c:v>61</c:v>
              </c:pt>
              <c:pt idx="270">
                <c:v>65.5</c:v>
              </c:pt>
              <c:pt idx="271">
                <c:v>71.5</c:v>
              </c:pt>
              <c:pt idx="272">
                <c:v>72.5</c:v>
              </c:pt>
              <c:pt idx="273">
                <c:v>75.75</c:v>
              </c:pt>
              <c:pt idx="274">
                <c:v>76.900000000000006</c:v>
              </c:pt>
              <c:pt idx="275">
                <c:v>75.5</c:v>
              </c:pt>
              <c:pt idx="276">
                <c:v>75.05</c:v>
              </c:pt>
              <c:pt idx="277">
                <c:v>74.349999999999994</c:v>
              </c:pt>
              <c:pt idx="278">
                <c:v>73.5</c:v>
              </c:pt>
              <c:pt idx="279">
                <c:v>70.61</c:v>
              </c:pt>
              <c:pt idx="280">
                <c:v>72.55</c:v>
              </c:pt>
              <c:pt idx="281">
                <c:v>71.56</c:v>
              </c:pt>
              <c:pt idx="282">
                <c:v>70.599999999999994</c:v>
              </c:pt>
              <c:pt idx="283">
                <c:v>70.67</c:v>
              </c:pt>
              <c:pt idx="284">
                <c:v>71.06</c:v>
              </c:pt>
              <c:pt idx="285">
                <c:v>75.52</c:v>
              </c:pt>
              <c:pt idx="286">
                <c:v>70.45</c:v>
              </c:pt>
              <c:pt idx="287">
                <c:v>72.3</c:v>
              </c:pt>
              <c:pt idx="288">
                <c:v>74.2</c:v>
              </c:pt>
              <c:pt idx="289">
                <c:v>74.430000000000007</c:v>
              </c:pt>
              <c:pt idx="290">
                <c:v>69.86</c:v>
              </c:pt>
              <c:pt idx="291">
                <c:v>74.819999999999993</c:v>
              </c:pt>
              <c:pt idx="292">
                <c:v>73.959999999999994</c:v>
              </c:pt>
              <c:pt idx="293">
                <c:v>74.099999999999994</c:v>
              </c:pt>
              <c:pt idx="294">
                <c:v>75.5</c:v>
              </c:pt>
              <c:pt idx="295">
                <c:v>74.97</c:v>
              </c:pt>
              <c:pt idx="296">
                <c:v>73.8</c:v>
              </c:pt>
              <c:pt idx="297">
                <c:v>85.77</c:v>
              </c:pt>
              <c:pt idx="298">
                <c:v>88.52</c:v>
              </c:pt>
              <c:pt idx="299">
                <c:v>90.45</c:v>
              </c:pt>
              <c:pt idx="300">
                <c:v>90.53</c:v>
              </c:pt>
              <c:pt idx="301">
                <c:v>94.09</c:v>
              </c:pt>
              <c:pt idx="302">
                <c:v>93.4</c:v>
              </c:pt>
              <c:pt idx="303">
                <c:v>107.3</c:v>
              </c:pt>
              <c:pt idx="304">
                <c:v>104.55</c:v>
              </c:pt>
              <c:pt idx="305">
                <c:v>103.05</c:v>
              </c:pt>
              <c:pt idx="306">
                <c:v>98.15</c:v>
              </c:pt>
              <c:pt idx="307">
                <c:v>98.81</c:v>
              </c:pt>
              <c:pt idx="308">
                <c:v>101.34</c:v>
              </c:pt>
              <c:pt idx="309">
                <c:v>101.26</c:v>
              </c:pt>
              <c:pt idx="310">
                <c:v>96.85</c:v>
              </c:pt>
              <c:pt idx="311">
                <c:v>87.27</c:v>
              </c:pt>
              <c:pt idx="312">
                <c:v>91.5</c:v>
              </c:pt>
              <c:pt idx="313">
                <c:v>96.5</c:v>
              </c:pt>
              <c:pt idx="314">
                <c:v>97.2</c:v>
              </c:pt>
              <c:pt idx="315">
                <c:v>94.85</c:v>
              </c:pt>
              <c:pt idx="316">
                <c:v>102.35</c:v>
              </c:pt>
              <c:pt idx="317">
                <c:v>106.24</c:v>
              </c:pt>
              <c:pt idx="318">
                <c:v>108.99</c:v>
              </c:pt>
              <c:pt idx="319">
                <c:v>109.26</c:v>
              </c:pt>
              <c:pt idx="320">
                <c:v>112.4</c:v>
              </c:pt>
              <c:pt idx="321">
                <c:v>109.1</c:v>
              </c:pt>
              <c:pt idx="322">
                <c:v>108.52</c:v>
              </c:pt>
              <c:pt idx="323">
                <c:v>112.92</c:v>
              </c:pt>
              <c:pt idx="324">
                <c:v>119.3</c:v>
              </c:pt>
              <c:pt idx="325">
                <c:v>121.25</c:v>
              </c:pt>
              <c:pt idx="326">
                <c:v>123.55</c:v>
              </c:pt>
              <c:pt idx="327">
                <c:v>120.64</c:v>
              </c:pt>
              <c:pt idx="328">
                <c:v>121.07</c:v>
              </c:pt>
              <c:pt idx="329">
                <c:v>121.9</c:v>
              </c:pt>
              <c:pt idx="330">
                <c:v>133.19999999999999</c:v>
              </c:pt>
              <c:pt idx="331">
                <c:v>131.59</c:v>
              </c:pt>
              <c:pt idx="332">
                <c:v>133.5</c:v>
              </c:pt>
              <c:pt idx="333">
                <c:v>128.69999999999999</c:v>
              </c:pt>
              <c:pt idx="334">
                <c:v>133.4</c:v>
              </c:pt>
              <c:pt idx="335">
                <c:v>133.85</c:v>
              </c:pt>
              <c:pt idx="336">
                <c:v>134.41</c:v>
              </c:pt>
              <c:pt idx="337">
                <c:v>138.12</c:v>
              </c:pt>
              <c:pt idx="338">
                <c:v>137.80000000000001</c:v>
              </c:pt>
              <c:pt idx="339">
                <c:v>139.15</c:v>
              </c:pt>
              <c:pt idx="340">
                <c:v>138.69</c:v>
              </c:pt>
              <c:pt idx="341">
                <c:v>139.44999999999999</c:v>
              </c:pt>
              <c:pt idx="342">
                <c:v>135.80000000000001</c:v>
              </c:pt>
              <c:pt idx="343">
                <c:v>145.25</c:v>
              </c:pt>
              <c:pt idx="344">
                <c:v>146.88</c:v>
              </c:pt>
              <c:pt idx="345">
                <c:v>151.6</c:v>
              </c:pt>
              <c:pt idx="346">
                <c:v>147</c:v>
              </c:pt>
              <c:pt idx="347">
                <c:v>151.5</c:v>
              </c:pt>
              <c:pt idx="348">
                <c:v>145.34</c:v>
              </c:pt>
              <c:pt idx="349">
                <c:v>148.74</c:v>
              </c:pt>
              <c:pt idx="350">
                <c:v>146.72999999999999</c:v>
              </c:pt>
              <c:pt idx="351">
                <c:v>148.41999999999999</c:v>
              </c:pt>
              <c:pt idx="352">
                <c:v>149.19999999999999</c:v>
              </c:pt>
              <c:pt idx="353">
                <c:v>142.75</c:v>
              </c:pt>
              <c:pt idx="354">
                <c:v>151.51</c:v>
              </c:pt>
              <c:pt idx="355">
                <c:v>150.05000000000001</c:v>
              </c:pt>
              <c:pt idx="356">
                <c:v>160.36000000000001</c:v>
              </c:pt>
              <c:pt idx="357">
                <c:v>159.4</c:v>
              </c:pt>
              <c:pt idx="358">
                <c:v>169.66</c:v>
              </c:pt>
              <c:pt idx="359">
                <c:v>173.9</c:v>
              </c:pt>
              <c:pt idx="360">
                <c:v>171.15</c:v>
              </c:pt>
              <c:pt idx="361">
                <c:v>173.25</c:v>
              </c:pt>
              <c:pt idx="362">
                <c:v>170.69</c:v>
              </c:pt>
              <c:pt idx="363">
                <c:v>164.9</c:v>
              </c:pt>
              <c:pt idx="364">
                <c:v>167.49</c:v>
              </c:pt>
              <c:pt idx="365">
                <c:v>178.92</c:v>
              </c:pt>
              <c:pt idx="366">
                <c:v>173.8</c:v>
              </c:pt>
              <c:pt idx="367">
                <c:v>165.5</c:v>
              </c:pt>
              <c:pt idx="368">
                <c:v>165.49</c:v>
              </c:pt>
              <c:pt idx="369">
                <c:v>165.51</c:v>
              </c:pt>
              <c:pt idx="370">
                <c:v>164.4</c:v>
              </c:pt>
              <c:pt idx="371">
                <c:v>157.5</c:v>
              </c:pt>
              <c:pt idx="372">
                <c:v>161.15</c:v>
              </c:pt>
              <c:pt idx="373">
                <c:v>164.52</c:v>
              </c:pt>
              <c:pt idx="374">
                <c:v>159.80000000000001</c:v>
              </c:pt>
              <c:pt idx="375">
                <c:v>161.49</c:v>
              </c:pt>
              <c:pt idx="376">
                <c:v>149.24</c:v>
              </c:pt>
              <c:pt idx="377">
                <c:v>159.59</c:v>
              </c:pt>
              <c:pt idx="378">
                <c:v>165.2</c:v>
              </c:pt>
              <c:pt idx="379">
                <c:v>165.8</c:v>
              </c:pt>
              <c:pt idx="380">
                <c:v>167.7</c:v>
              </c:pt>
              <c:pt idx="381">
                <c:v>168.87</c:v>
              </c:pt>
              <c:pt idx="382">
                <c:v>160.69999999999999</c:v>
              </c:pt>
              <c:pt idx="383">
                <c:v>157.13999999999999</c:v>
              </c:pt>
              <c:pt idx="384">
                <c:v>150.13</c:v>
              </c:pt>
              <c:pt idx="385">
                <c:v>141.63</c:v>
              </c:pt>
              <c:pt idx="386">
                <c:v>144.1</c:v>
              </c:pt>
              <c:pt idx="387">
                <c:v>145.59</c:v>
              </c:pt>
              <c:pt idx="388">
                <c:v>152.16</c:v>
              </c:pt>
              <c:pt idx="389">
                <c:v>161.4</c:v>
              </c:pt>
              <c:pt idx="390">
                <c:v>162.1</c:v>
              </c:pt>
              <c:pt idx="391">
                <c:v>165.4</c:v>
              </c:pt>
              <c:pt idx="392">
                <c:v>169.73</c:v>
              </c:pt>
              <c:pt idx="393">
                <c:v>172.05</c:v>
              </c:pt>
              <c:pt idx="394">
                <c:v>169.5</c:v>
              </c:pt>
              <c:pt idx="395">
                <c:v>180.51</c:v>
              </c:pt>
              <c:pt idx="396">
                <c:v>183.66</c:v>
              </c:pt>
              <c:pt idx="397">
                <c:v>185.89</c:v>
              </c:pt>
              <c:pt idx="398">
                <c:v>188.75</c:v>
              </c:pt>
              <c:pt idx="399">
                <c:v>187.55</c:v>
              </c:pt>
              <c:pt idx="400">
                <c:v>192.33</c:v>
              </c:pt>
              <c:pt idx="401">
                <c:v>194.16</c:v>
              </c:pt>
              <c:pt idx="402">
                <c:v>196.48</c:v>
              </c:pt>
              <c:pt idx="403">
                <c:v>192.97</c:v>
              </c:pt>
              <c:pt idx="404">
                <c:v>196.05</c:v>
              </c:pt>
              <c:pt idx="405">
                <c:v>193.8</c:v>
              </c:pt>
              <c:pt idx="406">
                <c:v>217.7</c:v>
              </c:pt>
              <c:pt idx="407">
                <c:v>225.65</c:v>
              </c:pt>
              <c:pt idx="408">
                <c:v>228</c:v>
              </c:pt>
              <c:pt idx="409">
                <c:v>221.5</c:v>
              </c:pt>
              <c:pt idx="410">
                <c:v>220.89</c:v>
              </c:pt>
              <c:pt idx="411">
                <c:v>226.53</c:v>
              </c:pt>
              <c:pt idx="412">
                <c:v>221.44</c:v>
              </c:pt>
              <c:pt idx="413">
                <c:v>225.2</c:v>
              </c:pt>
              <c:pt idx="414">
                <c:v>238.6</c:v>
              </c:pt>
              <c:pt idx="415">
                <c:v>237.75</c:v>
              </c:pt>
              <c:pt idx="416">
                <c:v>242.45</c:v>
              </c:pt>
              <c:pt idx="417">
                <c:v>247</c:v>
              </c:pt>
              <c:pt idx="418">
                <c:v>257.32</c:v>
              </c:pt>
              <c:pt idx="419">
                <c:v>250.11</c:v>
              </c:pt>
              <c:pt idx="420">
                <c:v>266.99</c:v>
              </c:pt>
              <c:pt idx="421">
                <c:v>277.49</c:v>
              </c:pt>
              <c:pt idx="422">
                <c:v>273</c:v>
              </c:pt>
              <c:pt idx="423">
                <c:v>274.60000000000002</c:v>
              </c:pt>
              <c:pt idx="424">
                <c:v>256.14999999999998</c:v>
              </c:pt>
              <c:pt idx="425">
                <c:v>262</c:v>
              </c:pt>
              <c:pt idx="426">
                <c:v>253.57</c:v>
              </c:pt>
              <c:pt idx="427">
                <c:v>256.76</c:v>
              </c:pt>
              <c:pt idx="428">
                <c:v>204.7</c:v>
              </c:pt>
              <c:pt idx="429">
                <c:v>215.36</c:v>
              </c:pt>
              <c:pt idx="430">
                <c:v>224.87</c:v>
              </c:pt>
              <c:pt idx="431">
                <c:v>228.55</c:v>
              </c:pt>
              <c:pt idx="432">
                <c:v>235.72</c:v>
              </c:pt>
              <c:pt idx="433">
                <c:v>222.2</c:v>
              </c:pt>
              <c:pt idx="434">
                <c:v>220</c:v>
              </c:pt>
              <c:pt idx="435">
                <c:v>220</c:v>
              </c:pt>
              <c:pt idx="436">
                <c:v>212.6</c:v>
              </c:pt>
              <c:pt idx="437">
                <c:v>209.36</c:v>
              </c:pt>
              <c:pt idx="438">
                <c:v>214.43</c:v>
              </c:pt>
              <c:pt idx="439">
                <c:v>218</c:v>
              </c:pt>
              <c:pt idx="440">
                <c:v>226.71</c:v>
              </c:pt>
              <c:pt idx="441">
                <c:v>229.85</c:v>
              </c:pt>
              <c:pt idx="442">
                <c:v>204.34</c:v>
              </c:pt>
              <c:pt idx="443">
                <c:v>208.9</c:v>
              </c:pt>
              <c:pt idx="444">
                <c:v>202.21</c:v>
              </c:pt>
              <c:pt idx="445">
                <c:v>186.15</c:v>
              </c:pt>
              <c:pt idx="446">
                <c:v>189.55</c:v>
              </c:pt>
              <c:pt idx="447">
                <c:v>180.39</c:v>
              </c:pt>
              <c:pt idx="448">
                <c:v>182</c:v>
              </c:pt>
              <c:pt idx="449">
                <c:v>174.9</c:v>
              </c:pt>
              <c:pt idx="450">
                <c:v>188.71</c:v>
              </c:pt>
              <c:pt idx="451">
                <c:v>193.44</c:v>
              </c:pt>
              <c:pt idx="452">
                <c:v>203.32</c:v>
              </c:pt>
              <c:pt idx="453">
                <c:v>187.2</c:v>
              </c:pt>
              <c:pt idx="454">
                <c:v>191.85</c:v>
              </c:pt>
              <c:pt idx="455">
                <c:v>183.8</c:v>
              </c:pt>
              <c:pt idx="456">
                <c:v>181</c:v>
              </c:pt>
              <c:pt idx="457">
                <c:v>192.6</c:v>
              </c:pt>
              <c:pt idx="458">
                <c:v>195.75</c:v>
              </c:pt>
              <c:pt idx="459">
                <c:v>199.26</c:v>
              </c:pt>
              <c:pt idx="460">
                <c:v>197.3</c:v>
              </c:pt>
              <c:pt idx="461">
                <c:v>194</c:v>
              </c:pt>
              <c:pt idx="462">
                <c:v>195.01</c:v>
              </c:pt>
              <c:pt idx="463">
                <c:v>184.93</c:v>
              </c:pt>
              <c:pt idx="464">
                <c:v>186.79</c:v>
              </c:pt>
              <c:pt idx="465">
                <c:v>186.34</c:v>
              </c:pt>
              <c:pt idx="466">
                <c:v>190.99</c:v>
              </c:pt>
              <c:pt idx="467">
                <c:v>196.8</c:v>
              </c:pt>
              <c:pt idx="468">
                <c:v>208.44</c:v>
              </c:pt>
              <c:pt idx="469">
                <c:v>212</c:v>
              </c:pt>
              <c:pt idx="470">
                <c:v>216.29</c:v>
              </c:pt>
              <c:pt idx="471">
                <c:v>210.43</c:v>
              </c:pt>
              <c:pt idx="472">
                <c:v>208</c:v>
              </c:pt>
              <c:pt idx="473">
                <c:v>205.25</c:v>
              </c:pt>
              <c:pt idx="474">
                <c:v>206.54</c:v>
              </c:pt>
              <c:pt idx="475">
                <c:v>203.95</c:v>
              </c:pt>
              <c:pt idx="476">
                <c:v>203.55</c:v>
              </c:pt>
              <c:pt idx="477">
                <c:v>207.7</c:v>
              </c:pt>
              <c:pt idx="478">
                <c:v>214.42</c:v>
              </c:pt>
              <c:pt idx="479">
                <c:v>227.5</c:v>
              </c:pt>
              <c:pt idx="480">
                <c:v>239.5</c:v>
              </c:pt>
              <c:pt idx="481">
                <c:v>232.6</c:v>
              </c:pt>
              <c:pt idx="482">
                <c:v>223.18</c:v>
              </c:pt>
              <c:pt idx="483">
                <c:v>232.52</c:v>
              </c:pt>
              <c:pt idx="484">
                <c:v>227</c:v>
              </c:pt>
              <c:pt idx="485">
                <c:v>226.94</c:v>
              </c:pt>
              <c:pt idx="486">
                <c:v>234.45</c:v>
              </c:pt>
              <c:pt idx="487">
                <c:v>233.24</c:v>
              </c:pt>
              <c:pt idx="488">
                <c:v>248.28</c:v>
              </c:pt>
              <c:pt idx="489">
                <c:v>238.8</c:v>
              </c:pt>
              <c:pt idx="490">
                <c:v>238.02</c:v>
              </c:pt>
              <c:pt idx="491">
                <c:v>238.55</c:v>
              </c:pt>
              <c:pt idx="492">
                <c:v>242.83</c:v>
              </c:pt>
              <c:pt idx="493">
                <c:v>237.02</c:v>
              </c:pt>
              <c:pt idx="494">
                <c:v>232.85</c:v>
              </c:pt>
              <c:pt idx="495">
                <c:v>230.55</c:v>
              </c:pt>
              <c:pt idx="496">
                <c:v>220.81</c:v>
              </c:pt>
              <c:pt idx="497">
                <c:v>220.67</c:v>
              </c:pt>
              <c:pt idx="498">
                <c:v>215.05</c:v>
              </c:pt>
              <c:pt idx="499">
                <c:v>219.5</c:v>
              </c:pt>
              <c:pt idx="500">
                <c:v>224.2</c:v>
              </c:pt>
            </c:numLit>
          </c:xVal>
          <c:yVal>
            <c:numLit>
              <c:formatCode>General</c:formatCode>
              <c:ptCount val="500"/>
              <c:pt idx="0">
                <c:v>-1.8895494906045585E-2</c:v>
              </c:pt>
              <c:pt idx="1">
                <c:v>2.1840671479878893E-2</c:v>
              </c:pt>
              <c:pt idx="2">
                <c:v>-6.2060727740822941E-2</c:v>
              </c:pt>
              <c:pt idx="3">
                <c:v>-3.7897723003008643E-2</c:v>
              </c:pt>
              <c:pt idx="4">
                <c:v>-1.0429195490538667E-2</c:v>
              </c:pt>
              <c:pt idx="5">
                <c:v>-3.6924500892931533E-2</c:v>
              </c:pt>
              <c:pt idx="6">
                <c:v>0.13353139262452274</c:v>
              </c:pt>
              <c:pt idx="7">
                <c:v>2.1555003561830155E-2</c:v>
              </c:pt>
              <c:pt idx="8">
                <c:v>-1.1968077818503176E-2</c:v>
              </c:pt>
              <c:pt idx="9">
                <c:v>-3.9856990046082785E-2</c:v>
              </c:pt>
              <c:pt idx="10">
                <c:v>4.1445913317613936E-2</c:v>
              </c:pt>
              <c:pt idx="11">
                <c:v>-1.4852323744166895E-2</c:v>
              </c:pt>
              <c:pt idx="12">
                <c:v>1.2653133338247358E-3</c:v>
              </c:pt>
              <c:pt idx="13">
                <c:v>-2.9988829165096931E-2</c:v>
              </c:pt>
              <c:pt idx="14">
                <c:v>-7.1432640919192103E-2</c:v>
              </c:pt>
              <c:pt idx="15">
                <c:v>-0.11088891587476279</c:v>
              </c:pt>
              <c:pt idx="16">
                <c:v>9.5891518838234546E-2</c:v>
              </c:pt>
              <c:pt idx="17">
                <c:v>-0.11092939620277509</c:v>
              </c:pt>
              <c:pt idx="18">
                <c:v>1.2903404835908461E-2</c:v>
              </c:pt>
              <c:pt idx="19">
                <c:v>7.1199718208969642E-4</c:v>
              </c:pt>
              <c:pt idx="20">
                <c:v>2.7241223937213732E-2</c:v>
              </c:pt>
              <c:pt idx="21">
                <c:v>0.10646808880164649</c:v>
              </c:pt>
              <c:pt idx="22">
                <c:v>-2.9060794263124023E-2</c:v>
              </c:pt>
              <c:pt idx="23">
                <c:v>-6.6523395681289621E-2</c:v>
              </c:pt>
              <c:pt idx="24">
                <c:v>6.2154893295218727E-2</c:v>
              </c:pt>
              <c:pt idx="25">
                <c:v>1.7993211779314677E-2</c:v>
              </c:pt>
              <c:pt idx="26">
                <c:v>4.8627546384108378E-2</c:v>
              </c:pt>
              <c:pt idx="27">
                <c:v>1.8500259095038274E-2</c:v>
              </c:pt>
              <c:pt idx="28">
                <c:v>-2.0671026951809779E-2</c:v>
              </c:pt>
              <c:pt idx="29">
                <c:v>-2.5927831273891755E-2</c:v>
              </c:pt>
              <c:pt idx="30">
                <c:v>-2.9421282271507643E-2</c:v>
              </c:pt>
              <c:pt idx="31">
                <c:v>-1.75059175136143E-2</c:v>
              </c:pt>
              <c:pt idx="32">
                <c:v>5.9363486398262388E-2</c:v>
              </c:pt>
              <c:pt idx="33">
                <c:v>1.9869808055635652E-2</c:v>
              </c:pt>
              <c:pt idx="34">
                <c:v>-1.4621733521779312E-2</c:v>
              </c:pt>
              <c:pt idx="35">
                <c:v>3.1866615890331573E-2</c:v>
              </c:pt>
              <c:pt idx="36">
                <c:v>4.9233634358943235E-2</c:v>
              </c:pt>
              <c:pt idx="37">
                <c:v>1.5702755973328486E-2</c:v>
              </c:pt>
              <c:pt idx="38">
                <c:v>2.2183065555058334E-2</c:v>
              </c:pt>
              <c:pt idx="39">
                <c:v>9.6459023967740087E-2</c:v>
              </c:pt>
              <c:pt idx="40">
                <c:v>-5.3134042157951811E-3</c:v>
              </c:pt>
              <c:pt idx="41">
                <c:v>1.8958840112708764E-2</c:v>
              </c:pt>
              <c:pt idx="42">
                <c:v>-5.4712799084820851E-2</c:v>
              </c:pt>
              <c:pt idx="43">
                <c:v>9.1603693986641588E-3</c:v>
              </c:pt>
              <c:pt idx="44">
                <c:v>2.6593589573447929E-2</c:v>
              </c:pt>
              <c:pt idx="45">
                <c:v>1.6341671944092973E-2</c:v>
              </c:pt>
              <c:pt idx="46">
                <c:v>1.8177947041696285E-2</c:v>
              </c:pt>
              <c:pt idx="47">
                <c:v>7.4067378775186654E-3</c:v>
              </c:pt>
              <c:pt idx="48">
                <c:v>5.00166191573026E-3</c:v>
              </c:pt>
              <c:pt idx="49">
                <c:v>-1.9486382474876329E-2</c:v>
              </c:pt>
              <c:pt idx="50">
                <c:v>2.8669355551102171E-2</c:v>
              </c:pt>
              <c:pt idx="51">
                <c:v>-1.5036464109765113E-2</c:v>
              </c:pt>
              <c:pt idx="52">
                <c:v>7.2645255557883814E-3</c:v>
              </c:pt>
              <c:pt idx="53">
                <c:v>-3.4232236293106233E-2</c:v>
              </c:pt>
              <c:pt idx="54">
                <c:v>-1.7268874978829452E-2</c:v>
              </c:pt>
              <c:pt idx="55">
                <c:v>-2.1797293877510171E-3</c:v>
              </c:pt>
              <c:pt idx="56">
                <c:v>-4.7723295983779224E-3</c:v>
              </c:pt>
              <c:pt idx="57">
                <c:v>1.1986868970287112E-2</c:v>
              </c:pt>
              <c:pt idx="58">
                <c:v>-2.7959884245162492E-2</c:v>
              </c:pt>
              <c:pt idx="59">
                <c:v>1.4177503570556915E-2</c:v>
              </c:pt>
              <c:pt idx="60">
                <c:v>6.5499022168797438E-2</c:v>
              </c:pt>
              <c:pt idx="61">
                <c:v>1.6507840322303124E-2</c:v>
              </c:pt>
              <c:pt idx="62">
                <c:v>3.4891229961360182E-3</c:v>
              </c:pt>
              <c:pt idx="63">
                <c:v>-2.9580800650326644E-2</c:v>
              </c:pt>
              <c:pt idx="64">
                <c:v>-1.9062719826353991E-2</c:v>
              </c:pt>
              <c:pt idx="65">
                <c:v>-3.8451186374252266E-2</c:v>
              </c:pt>
              <c:pt idx="66">
                <c:v>-1.8163970627671944E-2</c:v>
              </c:pt>
              <c:pt idx="67">
                <c:v>-2.1407827126926904E-3</c:v>
              </c:pt>
              <c:pt idx="68">
                <c:v>-4.1570650377723339E-2</c:v>
              </c:pt>
              <c:pt idx="69">
                <c:v>3.2446593027275483E-2</c:v>
              </c:pt>
              <c:pt idx="70">
                <c:v>-2.1653979538504231E-2</c:v>
              </c:pt>
              <c:pt idx="71">
                <c:v>2.6277671310345418E-2</c:v>
              </c:pt>
              <c:pt idx="72">
                <c:v>-2.3020510563633856E-2</c:v>
              </c:pt>
              <c:pt idx="73">
                <c:v>1.8911619317962369E-2</c:v>
              </c:pt>
              <c:pt idx="74">
                <c:v>7.2930895581416522E-2</c:v>
              </c:pt>
              <c:pt idx="75">
                <c:v>7.341406858367705E-3</c:v>
              </c:pt>
              <c:pt idx="76">
                <c:v>1.8032558390901343E-3</c:v>
              </c:pt>
              <c:pt idx="77">
                <c:v>-3.5321629985901382E-2</c:v>
              </c:pt>
              <c:pt idx="78">
                <c:v>-4.9127979371732522E-4</c:v>
              </c:pt>
              <c:pt idx="79">
                <c:v>-5.9734354831051384E-2</c:v>
              </c:pt>
              <c:pt idx="80">
                <c:v>-0.11426809354893841</c:v>
              </c:pt>
              <c:pt idx="81">
                <c:v>-8.18572183999553E-2</c:v>
              </c:pt>
              <c:pt idx="82">
                <c:v>-1.2646269324076975E-2</c:v>
              </c:pt>
              <c:pt idx="83">
                <c:v>5.7572548696743553E-2</c:v>
              </c:pt>
              <c:pt idx="84">
                <c:v>9.6619109117366264E-3</c:v>
              </c:pt>
              <c:pt idx="85">
                <c:v>-2.0767034495034586E-2</c:v>
              </c:pt>
              <c:pt idx="86">
                <c:v>-0.15212793863067997</c:v>
              </c:pt>
              <c:pt idx="87">
                <c:v>6.4089089265575439E-3</c:v>
              </c:pt>
              <c:pt idx="88">
                <c:v>-3.2023506637505861E-2</c:v>
              </c:pt>
              <c:pt idx="89">
                <c:v>0.1682485990548539</c:v>
              </c:pt>
              <c:pt idx="90">
                <c:v>1.4512614813670055E-2</c:v>
              </c:pt>
              <c:pt idx="91">
                <c:v>4.1847109935500448E-2</c:v>
              </c:pt>
              <c:pt idx="92">
                <c:v>-5.4132276730078033E-2</c:v>
              </c:pt>
              <c:pt idx="93">
                <c:v>-1.2368585373963015E-3</c:v>
              </c:pt>
              <c:pt idx="94">
                <c:v>-9.5754011480950751E-3</c:v>
              </c:pt>
              <c:pt idx="95">
                <c:v>-1.8029864943794216E-2</c:v>
              </c:pt>
              <c:pt idx="96">
                <c:v>0.12986692584564885</c:v>
              </c:pt>
              <c:pt idx="97">
                <c:v>-8.435366247853171E-2</c:v>
              </c:pt>
              <c:pt idx="98">
                <c:v>-2.0138205113258145E-2</c:v>
              </c:pt>
              <c:pt idx="99">
                <c:v>-7.7201230151384692E-3</c:v>
              </c:pt>
              <c:pt idx="100">
                <c:v>-7.5282664207909633E-3</c:v>
              </c:pt>
              <c:pt idx="101">
                <c:v>4.6748979574072536E-2</c:v>
              </c:pt>
              <c:pt idx="102">
                <c:v>4.7961722634930481E-3</c:v>
              </c:pt>
              <c:pt idx="103">
                <c:v>1.8135979805309788E-2</c:v>
              </c:pt>
              <c:pt idx="104">
                <c:v>6.4479785711282211E-2</c:v>
              </c:pt>
              <c:pt idx="105">
                <c:v>4.0152166711458825E-2</c:v>
              </c:pt>
              <c:pt idx="106">
                <c:v>-6.1551717198575773E-3</c:v>
              </c:pt>
              <c:pt idx="107">
                <c:v>2.9577405142977575E-2</c:v>
              </c:pt>
              <c:pt idx="108">
                <c:v>2.3088164191450211E-2</c:v>
              </c:pt>
              <c:pt idx="109">
                <c:v>2.5721685211104628E-2</c:v>
              </c:pt>
              <c:pt idx="110">
                <c:v>-2.018262074438848E-2</c:v>
              </c:pt>
              <c:pt idx="111">
                <c:v>6.1076535294777301E-3</c:v>
              </c:pt>
              <c:pt idx="112">
                <c:v>-2.6091074510423695E-2</c:v>
              </c:pt>
              <c:pt idx="113">
                <c:v>-2.8475372969611001E-2</c:v>
              </c:pt>
              <c:pt idx="114">
                <c:v>8.1890221406881736E-3</c:v>
              </c:pt>
              <c:pt idx="115">
                <c:v>-1.5383297774715921E-2</c:v>
              </c:pt>
              <c:pt idx="116">
                <c:v>8.6690467851324726E-3</c:v>
              </c:pt>
              <c:pt idx="117">
                <c:v>-1.1114165741066273E-2</c:v>
              </c:pt>
              <c:pt idx="118">
                <c:v>-3.8297243993015151E-2</c:v>
              </c:pt>
              <c:pt idx="119">
                <c:v>6.2841285021404403E-3</c:v>
              </c:pt>
              <c:pt idx="120">
                <c:v>-0.15160784823217721</c:v>
              </c:pt>
              <c:pt idx="121">
                <c:v>2.1258550792874864E-2</c:v>
              </c:pt>
              <c:pt idx="122">
                <c:v>-1.2726184479816105E-2</c:v>
              </c:pt>
              <c:pt idx="123">
                <c:v>3.3910005439930835E-2</c:v>
              </c:pt>
              <c:pt idx="124">
                <c:v>3.3272114429001576E-2</c:v>
              </c:pt>
              <c:pt idx="125">
                <c:v>-6.900681756132343E-3</c:v>
              </c:pt>
              <c:pt idx="126">
                <c:v>3.0916361808511539E-2</c:v>
              </c:pt>
              <c:pt idx="127">
                <c:v>3.2009111215170805E-2</c:v>
              </c:pt>
              <c:pt idx="128">
                <c:v>1.9758662555894091E-2</c:v>
              </c:pt>
              <c:pt idx="129">
                <c:v>-9.4975865778144097E-3</c:v>
              </c:pt>
              <c:pt idx="130">
                <c:v>2.1060806986641367E-3</c:v>
              </c:pt>
              <c:pt idx="131">
                <c:v>1.4837882818270032E-2</c:v>
              </c:pt>
              <c:pt idx="132">
                <c:v>1.2899208717737309E-2</c:v>
              </c:pt>
              <c:pt idx="133">
                <c:v>-8.653380119628018E-3</c:v>
              </c:pt>
              <c:pt idx="134">
                <c:v>9.2993749741339116E-3</c:v>
              </c:pt>
              <c:pt idx="135">
                <c:v>2.6871623629194374E-3</c:v>
              </c:pt>
              <c:pt idx="136">
                <c:v>7.4858653501310712E-3</c:v>
              </c:pt>
              <c:pt idx="137">
                <c:v>3.3421999248748335E-2</c:v>
              </c:pt>
              <c:pt idx="138">
                <c:v>-3.02308466629988E-2</c:v>
              </c:pt>
              <c:pt idx="139">
                <c:v>-3.4245852583421055E-2</c:v>
              </c:pt>
              <c:pt idx="140">
                <c:v>2.2064913427350952E-2</c:v>
              </c:pt>
              <c:pt idx="141">
                <c:v>-1.6475551514474773E-2</c:v>
              </c:pt>
              <c:pt idx="142">
                <c:v>1.8301447516088309E-2</c:v>
              </c:pt>
              <c:pt idx="143">
                <c:v>-1.3395468747233963E-2</c:v>
              </c:pt>
              <c:pt idx="144">
                <c:v>0</c:v>
              </c:pt>
              <c:pt idx="145">
                <c:v>-6.9225944556413843E-2</c:v>
              </c:pt>
              <c:pt idx="146">
                <c:v>2.0957045742191482E-3</c:v>
              </c:pt>
              <c:pt idx="147">
                <c:v>3.7998752627658838E-2</c:v>
              </c:pt>
              <c:pt idx="148">
                <c:v>2.3241417969932954E-2</c:v>
              </c:pt>
              <c:pt idx="149">
                <c:v>1.9392840025818536E-2</c:v>
              </c:pt>
              <c:pt idx="150">
                <c:v>2.3577333824160718E-3</c:v>
              </c:pt>
              <c:pt idx="151">
                <c:v>8.5598122067942484E-4</c:v>
              </c:pt>
              <c:pt idx="152">
                <c:v>-6.0073126378092923E-3</c:v>
              </c:pt>
              <c:pt idx="153">
                <c:v>6.8806353842559176E-2</c:v>
              </c:pt>
              <c:pt idx="154">
                <c:v>3.8617879818437117E-2</c:v>
              </c:pt>
              <c:pt idx="155">
                <c:v>1.8344200171922509E-3</c:v>
              </c:pt>
              <c:pt idx="156">
                <c:v>4.4246239881873706E-2</c:v>
              </c:pt>
              <c:pt idx="157">
                <c:v>-1.1882798564742281E-2</c:v>
              </c:pt>
              <c:pt idx="158">
                <c:v>-1.8854253834812873E-2</c:v>
              </c:pt>
              <c:pt idx="159">
                <c:v>9.8485644521995042E-3</c:v>
              </c:pt>
              <c:pt idx="160">
                <c:v>-2.8968136161245717E-2</c:v>
              </c:pt>
              <c:pt idx="161">
                <c:v>2.1305988284212596E-2</c:v>
              </c:pt>
              <c:pt idx="162">
                <c:v>-8.4871534100994239E-3</c:v>
              </c:pt>
              <c:pt idx="163">
                <c:v>-4.9570970739134523E-2</c:v>
              </c:pt>
              <c:pt idx="164">
                <c:v>-5.1455493644585459E-3</c:v>
              </c:pt>
              <c:pt idx="165">
                <c:v>4.0379622804813664E-3</c:v>
              </c:pt>
              <c:pt idx="166">
                <c:v>-9.1084528113025698E-3</c:v>
              </c:pt>
              <c:pt idx="167">
                <c:v>-2.0128015731492255E-2</c:v>
              </c:pt>
              <c:pt idx="168">
                <c:v>-6.2435166396852537E-3</c:v>
              </c:pt>
              <c:pt idx="169">
                <c:v>7.246630325282144E-2</c:v>
              </c:pt>
              <c:pt idx="170">
                <c:v>5.5187243711518619E-3</c:v>
              </c:pt>
              <c:pt idx="171">
                <c:v>1.5520526150394787E-2</c:v>
              </c:pt>
              <c:pt idx="172">
                <c:v>-2.0262852967018574E-2</c:v>
              </c:pt>
              <c:pt idx="173">
                <c:v>-3.9880612639604074E-2</c:v>
              </c:pt>
              <c:pt idx="174">
                <c:v>1.5132411462674966E-3</c:v>
              </c:pt>
              <c:pt idx="175">
                <c:v>-5.703982504645122E-2</c:v>
              </c:pt>
              <c:pt idx="176">
                <c:v>-2.3759216962900176E-2</c:v>
              </c:pt>
              <c:pt idx="177">
                <c:v>2.3545747007985618E-2</c:v>
              </c:pt>
              <c:pt idx="178">
                <c:v>-5.1369975979156379E-3</c:v>
              </c:pt>
              <c:pt idx="179">
                <c:v>5.6019233985801442E-2</c:v>
              </c:pt>
              <c:pt idx="180">
                <c:v>1.4303225310410284E-2</c:v>
              </c:pt>
              <c:pt idx="181">
                <c:v>-5.3195292057889532E-2</c:v>
              </c:pt>
              <c:pt idx="182">
                <c:v>2.2732991475582942E-2</c:v>
              </c:pt>
              <c:pt idx="183">
                <c:v>-1.3389581946542606E-2</c:v>
              </c:pt>
              <c:pt idx="184">
                <c:v>-2.0053442446729797E-2</c:v>
              </c:pt>
              <c:pt idx="185">
                <c:v>-2.0355018642160161E-2</c:v>
              </c:pt>
              <c:pt idx="186">
                <c:v>-4.0862796136004853E-2</c:v>
              </c:pt>
              <c:pt idx="187">
                <c:v>4.6937226355533213E-2</c:v>
              </c:pt>
              <c:pt idx="188">
                <c:v>3.5587163865429261E-2</c:v>
              </c:pt>
              <c:pt idx="189">
                <c:v>6.6024579836612141E-2</c:v>
              </c:pt>
              <c:pt idx="190">
                <c:v>-3.7526174704638038E-2</c:v>
              </c:pt>
              <c:pt idx="191">
                <c:v>1.8092764116484972E-2</c:v>
              </c:pt>
              <c:pt idx="192">
                <c:v>2.4403454439503314E-2</c:v>
              </c:pt>
              <c:pt idx="193">
                <c:v>2.1826740248363841E-2</c:v>
              </c:pt>
              <c:pt idx="194">
                <c:v>-2.0660899253591936E-2</c:v>
              </c:pt>
              <c:pt idx="195">
                <c:v>6.3879427440785008E-3</c:v>
              </c:pt>
              <c:pt idx="196">
                <c:v>-1.7420517425330573E-2</c:v>
              </c:pt>
              <c:pt idx="197">
                <c:v>1.7806357113728133E-2</c:v>
              </c:pt>
              <c:pt idx="198">
                <c:v>1.3506599312719025E-2</c:v>
              </c:pt>
              <c:pt idx="199">
                <c:v>-1.9503908834204609E-2</c:v>
              </c:pt>
              <c:pt idx="200">
                <c:v>-3.123868339419289E-2</c:v>
              </c:pt>
              <c:pt idx="201">
                <c:v>-9.6560798549454319E-3</c:v>
              </c:pt>
              <c:pt idx="202">
                <c:v>3.2418071970041318E-2</c:v>
              </c:pt>
              <c:pt idx="203">
                <c:v>-1.4984507502489031E-2</c:v>
              </c:pt>
              <c:pt idx="204">
                <c:v>4.8550999506842274E-3</c:v>
              </c:pt>
              <c:pt idx="205">
                <c:v>-1.9664255926971741E-2</c:v>
              </c:pt>
              <c:pt idx="206">
                <c:v>1.9664255926971741E-2</c:v>
              </c:pt>
              <c:pt idx="207">
                <c:v>-1.4636593250006769E-2</c:v>
              </c:pt>
              <c:pt idx="208">
                <c:v>-5.1451676775760014E-2</c:v>
              </c:pt>
              <c:pt idx="209">
                <c:v>1.9139840668491281E-2</c:v>
              </c:pt>
              <c:pt idx="210">
                <c:v>1.2423647938160087E-3</c:v>
              </c:pt>
              <c:pt idx="211">
                <c:v>-1.721931405379884E-2</c:v>
              </c:pt>
              <c:pt idx="212">
                <c:v>-4.1260687223057424E-2</c:v>
              </c:pt>
              <c:pt idx="213">
                <c:v>-0.13071457751675286</c:v>
              </c:pt>
              <c:pt idx="214">
                <c:v>-0.10871377222099987</c:v>
              </c:pt>
              <c:pt idx="215">
                <c:v>8.952853149965101E-2</c:v>
              </c:pt>
              <c:pt idx="216">
                <c:v>3.7518468183169063E-2</c:v>
              </c:pt>
              <c:pt idx="217">
                <c:v>1.8364760582171513E-2</c:v>
              </c:pt>
              <c:pt idx="218">
                <c:v>-3.9702873239768621E-2</c:v>
              </c:pt>
              <c:pt idx="219">
                <c:v>-1.1729969898095938E-2</c:v>
              </c:pt>
              <c:pt idx="220">
                <c:v>-0.11995807124296398</c:v>
              </c:pt>
              <c:pt idx="221">
                <c:v>3.2508315325418202E-2</c:v>
              </c:pt>
              <c:pt idx="222">
                <c:v>8.7195981014521529E-2</c:v>
              </c:pt>
              <c:pt idx="223">
                <c:v>5.0633019565466952E-3</c:v>
              </c:pt>
              <c:pt idx="224">
                <c:v>8.039229690974814E-2</c:v>
              </c:pt>
              <c:pt idx="225">
                <c:v>-1.561706136700014E-2</c:v>
              </c:pt>
              <c:pt idx="226">
                <c:v>5.1884835369011562E-2</c:v>
              </c:pt>
              <c:pt idx="227">
                <c:v>0</c:v>
              </c:pt>
              <c:pt idx="228">
                <c:v>-5.5916620742739731E-2</c:v>
              </c:pt>
              <c:pt idx="229">
                <c:v>2.0179245971503335E-3</c:v>
              </c:pt>
              <c:pt idx="230">
                <c:v>-3.9208747432368796E-3</c:v>
              </c:pt>
              <c:pt idx="231">
                <c:v>6.5262765012761292E-3</c:v>
              </c:pt>
              <c:pt idx="232">
                <c:v>-5.1947123201103729E-2</c:v>
              </c:pt>
              <c:pt idx="233">
                <c:v>-6.5776777598220981E-2</c:v>
              </c:pt>
              <c:pt idx="234">
                <c:v>-3.7827325667228351E-2</c:v>
              </c:pt>
              <c:pt idx="235">
                <c:v>-2.3346275975509201E-2</c:v>
              </c:pt>
              <c:pt idx="236">
                <c:v>5.9708985176944118E-2</c:v>
              </c:pt>
              <c:pt idx="237">
                <c:v>4.3541810121159763E-2</c:v>
              </c:pt>
              <c:pt idx="238">
                <c:v>-6.8364344542080069E-2</c:v>
              </c:pt>
              <c:pt idx="239">
                <c:v>9.1814738351573943E-2</c:v>
              </c:pt>
              <c:pt idx="240">
                <c:v>-4.5897156692301877E-2</c:v>
              </c:pt>
              <c:pt idx="241">
                <c:v>9.7371752778583343E-3</c:v>
              </c:pt>
              <c:pt idx="242">
                <c:v>2.5806465934916645E-3</c:v>
              </c:pt>
              <c:pt idx="243">
                <c:v>-5.0615282292961972E-2</c:v>
              </c:pt>
              <c:pt idx="244">
                <c:v>-3.6667386774205113E-3</c:v>
              </c:pt>
              <c:pt idx="245">
                <c:v>-4.7732787526575393E-3</c:v>
              </c:pt>
              <c:pt idx="246">
                <c:v>-9.0635061533470562E-3</c:v>
              </c:pt>
              <c:pt idx="247">
                <c:v>5.030646468739608E-2</c:v>
              </c:pt>
              <c:pt idx="248">
                <c:v>-7.1090346791065073E-3</c:v>
              </c:pt>
              <c:pt idx="249">
                <c:v>-2.0555982737134215E-2</c:v>
              </c:pt>
              <c:pt idx="250">
                <c:v>3.2314556193089317E-3</c:v>
              </c:pt>
              <c:pt idx="251">
                <c:v>-2.9189197210708784E-2</c:v>
              </c:pt>
              <c:pt idx="252">
                <c:v>-5.1839792260701678E-2</c:v>
              </c:pt>
              <c:pt idx="253">
                <c:v>-6.6289324035924579E-2</c:v>
              </c:pt>
              <c:pt idx="254">
                <c:v>-4.3942121856498595E-2</c:v>
              </c:pt>
              <c:pt idx="255">
                <c:v>-7.2731716103045407E-2</c:v>
              </c:pt>
              <c:pt idx="256">
                <c:v>-3.9816024220886703E-2</c:v>
              </c:pt>
              <c:pt idx="257">
                <c:v>0.13920742103168315</c:v>
              </c:pt>
              <c:pt idx="258">
                <c:v>-1.7747687833339576E-2</c:v>
              </c:pt>
              <c:pt idx="259">
                <c:v>3.8916647671368487E-2</c:v>
              </c:pt>
              <c:pt idx="260">
                <c:v>-4.6852554572724081E-2</c:v>
              </c:pt>
              <c:pt idx="261">
                <c:v>4.4677965334299685E-2</c:v>
              </c:pt>
              <c:pt idx="262">
                <c:v>9.3315004352423792E-2</c:v>
              </c:pt>
              <c:pt idx="263">
                <c:v>5.7119067771600029E-2</c:v>
              </c:pt>
              <c:pt idx="264">
                <c:v>1.5399215757880391E-2</c:v>
              </c:pt>
              <c:pt idx="265">
                <c:v>-3.5670180131499585E-2</c:v>
              </c:pt>
              <c:pt idx="266">
                <c:v>-7.6284137181509948E-2</c:v>
              </c:pt>
              <c:pt idx="267">
                <c:v>-1.2901491324701198E-2</c:v>
              </c:pt>
              <c:pt idx="268">
                <c:v>-9.381875521765437E-2</c:v>
              </c:pt>
              <c:pt idx="269">
                <c:v>7.1176278467895315E-2</c:v>
              </c:pt>
              <c:pt idx="270">
                <c:v>8.7647307058754897E-2</c:v>
              </c:pt>
              <c:pt idx="271">
                <c:v>1.3889112160667239E-2</c:v>
              </c:pt>
              <c:pt idx="272">
                <c:v>4.3851882528850084E-2</c:v>
              </c:pt>
              <c:pt idx="273">
                <c:v>1.5067432122119584E-2</c:v>
              </c:pt>
              <c:pt idx="274">
                <c:v>-1.8373220256619582E-2</c:v>
              </c:pt>
              <c:pt idx="275">
                <c:v>-5.9780981755075402E-3</c:v>
              </c:pt>
              <c:pt idx="276">
                <c:v>-9.3708851733076415E-3</c:v>
              </c:pt>
              <c:pt idx="277">
                <c:v>-1.1498266687373082E-2</c:v>
              </c:pt>
              <c:pt idx="278">
                <c:v>-4.011362869053503E-2</c:v>
              </c:pt>
              <c:pt idx="279">
                <c:v>2.7104201801940953E-2</c:v>
              </c:pt>
              <c:pt idx="280">
                <c:v>-1.3739720689677881E-2</c:v>
              </c:pt>
              <c:pt idx="281">
                <c:v>-1.3506114141322634E-2</c:v>
              </c:pt>
              <c:pt idx="282">
                <c:v>9.9101020356684444E-4</c:v>
              </c:pt>
              <c:pt idx="283">
                <c:v>5.5034358901178138E-3</c:v>
              </c:pt>
              <c:pt idx="284">
                <c:v>6.0872931244364104E-2</c:v>
              </c:pt>
              <c:pt idx="285">
                <c:v>-6.9494283492555375E-2</c:v>
              </c:pt>
              <c:pt idx="286">
                <c:v>2.5920890820029463E-2</c:v>
              </c:pt>
              <c:pt idx="287">
                <c:v>2.5940021008615588E-2</c:v>
              </c:pt>
              <c:pt idx="288">
                <c:v>3.0949361984848878E-3</c:v>
              </c:pt>
              <c:pt idx="289">
                <c:v>-6.3365846993133523E-2</c:v>
              </c:pt>
              <c:pt idx="290">
                <c:v>6.8591989541314291E-2</c:v>
              </c:pt>
              <c:pt idx="291">
                <c:v>-1.1560822401076365E-2</c:v>
              </c:pt>
              <c:pt idx="292">
                <c:v>1.8911257831177863E-3</c:v>
              </c:pt>
              <c:pt idx="293">
                <c:v>1.8717123952937342E-2</c:v>
              </c:pt>
              <c:pt idx="294">
                <c:v>-7.0446227400084993E-3</c:v>
              </c:pt>
              <c:pt idx="295">
                <c:v>-1.5729301908543825E-2</c:v>
              </c:pt>
              <c:pt idx="296">
                <c:v>0.15031056339590343</c:v>
              </c:pt>
              <c:pt idx="297">
                <c:v>3.1559220180518821E-2</c:v>
              </c:pt>
              <c:pt idx="298">
                <c:v>2.1568696658455622E-2</c:v>
              </c:pt>
              <c:pt idx="299">
                <c:v>8.840756460442023E-4</c:v>
              </c:pt>
              <c:pt idx="300">
                <c:v>3.8570483531326083E-2</c:v>
              </c:pt>
              <c:pt idx="301">
                <c:v>-7.3604257838777443E-3</c:v>
              </c:pt>
              <c:pt idx="302">
                <c:v>0.13873730440185561</c:v>
              </c:pt>
              <c:pt idx="303">
                <c:v>-2.5963223762009768E-2</c:v>
              </c:pt>
              <c:pt idx="304">
                <c:v>-1.4451118538175045E-2</c:v>
              </c:pt>
              <c:pt idx="305">
                <c:v>-4.8717386613997604E-2</c:v>
              </c:pt>
              <c:pt idx="306">
                <c:v>6.7018934844016442E-3</c:v>
              </c:pt>
              <c:pt idx="307">
                <c:v>2.5282385840891486E-2</c:v>
              </c:pt>
              <c:pt idx="308">
                <c:v>-7.8973350600008985E-4</c:v>
              </c:pt>
              <c:pt idx="309">
                <c:v>-4.4528076688758134E-2</c:v>
              </c:pt>
              <c:pt idx="310">
                <c:v>-0.10415662867778508</c:v>
              </c:pt>
              <c:pt idx="311">
                <c:v>4.7332211106255961E-2</c:v>
              </c:pt>
              <c:pt idx="312">
                <c:v>5.3204036063464244E-2</c:v>
              </c:pt>
              <c:pt idx="313">
                <c:v>7.227703121452933E-3</c:v>
              </c:pt>
              <c:pt idx="314">
                <c:v>-2.4474015085369949E-2</c:v>
              </c:pt>
              <c:pt idx="315">
                <c:v>7.6101615726275718E-2</c:v>
              </c:pt>
              <c:pt idx="316">
                <c:v>3.7302373620824447E-2</c:v>
              </c:pt>
              <c:pt idx="317">
                <c:v>2.5555449173096711E-2</c:v>
              </c:pt>
              <c:pt idx="318">
                <c:v>2.4742280663518912E-3</c:v>
              </c:pt>
              <c:pt idx="319">
                <c:v>2.8333574492019231E-2</c:v>
              </c:pt>
              <c:pt idx="320">
                <c:v>-2.9799044620566484E-2</c:v>
              </c:pt>
              <c:pt idx="321">
                <c:v>-5.3304050482934073E-3</c:v>
              </c:pt>
              <c:pt idx="322">
                <c:v>3.9745115594556957E-2</c:v>
              </c:pt>
              <c:pt idx="323">
                <c:v>5.4961725718581711E-2</c:v>
              </c:pt>
              <c:pt idx="324">
                <c:v>1.6213200713722564E-2</c:v>
              </c:pt>
              <c:pt idx="325">
                <c:v>1.8791402617026165E-2</c:v>
              </c:pt>
              <c:pt idx="326">
                <c:v>-2.3835028174972628E-2</c:v>
              </c:pt>
              <c:pt idx="327">
                <c:v>3.5579864600023825E-3</c:v>
              </c:pt>
              <c:pt idx="328">
                <c:v>6.8321457675777353E-3</c:v>
              </c:pt>
              <c:pt idx="329">
                <c:v>8.8650721619062622E-2</c:v>
              </c:pt>
              <c:pt idx="330">
                <c:v>-1.216072994423989E-2</c:v>
              </c:pt>
              <c:pt idx="331">
                <c:v>1.4410449678255333E-2</c:v>
              </c:pt>
              <c:pt idx="332">
                <c:v>-3.6617363238223177E-2</c:v>
              </c:pt>
              <c:pt idx="333">
                <c:v>3.5868018879442687E-2</c:v>
              </c:pt>
              <c:pt idx="334">
                <c:v>3.3676364848380658E-3</c:v>
              </c:pt>
              <c:pt idx="335">
                <c:v>4.1750601166947732E-3</c:v>
              </c:pt>
              <c:pt idx="336">
                <c:v>2.7228042438735223E-2</c:v>
              </c:pt>
              <c:pt idx="337">
                <c:v>-2.3195139422336197E-3</c:v>
              </c:pt>
              <c:pt idx="338">
                <c:v>9.7491293923415157E-3</c:v>
              </c:pt>
              <c:pt idx="339">
                <c:v>-3.31126130365611E-3</c:v>
              </c:pt>
              <c:pt idx="340">
                <c:v>5.4648874052540819E-3</c:v>
              </c:pt>
              <c:pt idx="341">
                <c:v>-2.6522898948901918E-2</c:v>
              </c:pt>
              <c:pt idx="342">
                <c:v>6.7273180607425154E-2</c:v>
              </c:pt>
              <c:pt idx="343">
                <c:v>1.1159531140159551E-2</c:v>
              </c:pt>
              <c:pt idx="344">
                <c:v>3.1629546336090719E-2</c:v>
              </c:pt>
              <c:pt idx="345">
                <c:v>-3.0812886429535169E-2</c:v>
              </c:pt>
              <c:pt idx="346">
                <c:v>3.0153038170687374E-2</c:v>
              </c:pt>
              <c:pt idx="347">
                <c:v>-4.1509799760933497E-2</c:v>
              </c:pt>
              <c:pt idx="348">
                <c:v>2.3123990086664215E-2</c:v>
              </c:pt>
              <c:pt idx="349">
                <c:v>-1.360565205577835E-2</c:v>
              </c:pt>
              <c:pt idx="350">
                <c:v>1.1451929322611853E-2</c:v>
              </c:pt>
              <c:pt idx="351">
                <c:v>5.2415952276732014E-3</c:v>
              </c:pt>
              <c:pt idx="352">
                <c:v>-4.4192839233541115E-2</c:v>
              </c:pt>
              <c:pt idx="353">
                <c:v>5.9556780835624323E-2</c:v>
              </c:pt>
              <c:pt idx="354">
                <c:v>-9.6830574853674634E-3</c:v>
              </c:pt>
              <c:pt idx="355">
                <c:v>6.6452715887929337E-2</c:v>
              </c:pt>
              <c:pt idx="356">
                <c:v>-6.0045214181911888E-3</c:v>
              </c:pt>
              <c:pt idx="357">
                <c:v>6.2379668023473833E-2</c:v>
              </c:pt>
              <c:pt idx="358">
                <c:v>2.4683986980648775E-2</c:v>
              </c:pt>
              <c:pt idx="359">
                <c:v>-1.5940056384042833E-2</c:v>
              </c:pt>
              <c:pt idx="360">
                <c:v>1.219527309381796E-2</c:v>
              </c:pt>
              <c:pt idx="361">
                <c:v>-1.4886592293771095E-2</c:v>
              </c:pt>
              <c:pt idx="362">
                <c:v>-3.4509816210688271E-2</c:v>
              </c:pt>
              <c:pt idx="363">
                <c:v>1.5584418424825941E-2</c:v>
              </c:pt>
              <c:pt idx="364">
                <c:v>6.6015130574267999E-2</c:v>
              </c:pt>
              <c:pt idx="365">
                <c:v>-2.903356573335536E-2</c:v>
              </c:pt>
              <c:pt idx="366">
                <c:v>-4.8934018014174185E-2</c:v>
              </c:pt>
              <c:pt idx="367">
                <c:v>-6.0424786265222963E-5</c:v>
              </c:pt>
              <c:pt idx="368">
                <c:v>1.208459215966684E-4</c:v>
              </c:pt>
              <c:pt idx="369">
                <c:v>-6.7291333303689527E-3</c:v>
              </c:pt>
              <c:pt idx="370">
                <c:v>-4.287702435639229E-2</c:v>
              </c:pt>
              <c:pt idx="371">
                <c:v>2.2910149995759355E-2</c:v>
              </c:pt>
              <c:pt idx="372">
                <c:v>2.0696535100776181E-2</c:v>
              </c:pt>
              <c:pt idx="373">
                <c:v>-2.9109110030049123E-2</c:v>
              </c:pt>
              <c:pt idx="374">
                <c:v>1.0520187908801937E-2</c:v>
              </c:pt>
              <c:pt idx="375">
                <c:v>-7.8887472888018451E-2</c:v>
              </c:pt>
              <c:pt idx="376">
                <c:v>6.7052278058137738E-2</c:v>
              </c:pt>
              <c:pt idx="377">
                <c:v>3.4548834675782736E-2</c:v>
              </c:pt>
              <c:pt idx="378">
                <c:v>3.6253816143165807E-3</c:v>
              </c:pt>
              <c:pt idx="379">
                <c:v>1.1394426127968593E-2</c:v>
              </c:pt>
              <c:pt idx="380">
                <c:v>6.9525193148818332E-3</c:v>
              </c:pt>
              <c:pt idx="381">
                <c:v>-4.9589915400578555E-2</c:v>
              </c:pt>
              <c:pt idx="382">
                <c:v>-2.2402144995790962E-2</c:v>
              </c:pt>
              <c:pt idx="383">
                <c:v>-4.5635542323461564E-2</c:v>
              </c:pt>
              <c:pt idx="384">
                <c:v>-5.8283562197908978E-2</c:v>
              </c:pt>
              <c:pt idx="385">
                <c:v>1.7289479779170946E-2</c:v>
              </c:pt>
              <c:pt idx="386">
                <c:v>1.0286949079758578E-2</c:v>
              </c:pt>
              <c:pt idx="387">
                <c:v>4.4138146711845572E-2</c:v>
              </c:pt>
              <c:pt idx="388">
                <c:v>5.8953157038768467E-2</c:v>
              </c:pt>
              <c:pt idx="389">
                <c:v>4.327672905781732E-3</c:v>
              </c:pt>
              <c:pt idx="390">
                <c:v>2.0153353847960354E-2</c:v>
              </c:pt>
              <c:pt idx="391">
                <c:v>2.5842156583848919E-2</c:v>
              </c:pt>
              <c:pt idx="392">
                <c:v>1.3576193070050202E-2</c:v>
              </c:pt>
              <c:pt idx="393">
                <c:v>-1.4932205422985234E-2</c:v>
              </c:pt>
              <c:pt idx="394">
                <c:v>6.2933251079865471E-2</c:v>
              </c:pt>
              <c:pt idx="395">
                <c:v>1.7300044285006422E-2</c:v>
              </c:pt>
              <c:pt idx="396">
                <c:v>1.2068878733676236E-2</c:v>
              </c:pt>
              <c:pt idx="397">
                <c:v>1.5268287210081333E-2</c:v>
              </c:pt>
              <c:pt idx="398">
                <c:v>-6.3779116012376846E-3</c:v>
              </c:pt>
              <c:pt idx="399">
                <c:v>2.5167170139379635E-2</c:v>
              </c:pt>
              <c:pt idx="400">
                <c:v>9.4699147510697301E-3</c:v>
              </c:pt>
              <c:pt idx="401">
                <c:v>1.1878083540431739E-2</c:v>
              </c:pt>
              <c:pt idx="402">
                <c:v>-1.8025908550512781E-2</c:v>
              </c:pt>
              <c:pt idx="403">
                <c:v>1.5834992330075792E-2</c:v>
              </c:pt>
              <c:pt idx="404">
                <c:v>-1.1543029281674499E-2</c:v>
              </c:pt>
              <c:pt idx="405">
                <c:v>0.11629126878383556</c:v>
              </c:pt>
              <c:pt idx="406">
                <c:v>3.5867158032508506E-2</c:v>
              </c:pt>
              <c:pt idx="407">
                <c:v>1.0360502681431072E-2</c:v>
              </c:pt>
              <c:pt idx="408">
                <c:v>-2.8923039469250789E-2</c:v>
              </c:pt>
              <c:pt idx="409">
                <c:v>-2.7577494364550148E-3</c:v>
              </c:pt>
              <c:pt idx="410">
                <c:v>2.5212546434708827E-2</c:v>
              </c:pt>
              <c:pt idx="411">
                <c:v>-2.2725714054139701E-2</c:v>
              </c:pt>
              <c:pt idx="412">
                <c:v>1.6837223836231097E-2</c:v>
              </c:pt>
              <c:pt idx="413">
                <c:v>5.7799613398279881E-2</c:v>
              </c:pt>
              <c:pt idx="414">
                <c:v>-3.5688082383158459E-3</c:v>
              </c:pt>
              <c:pt idx="415">
                <c:v>1.9575802125861408E-2</c:v>
              </c:pt>
              <c:pt idx="416">
                <c:v>1.8592833076616522E-2</c:v>
              </c:pt>
              <c:pt idx="417">
                <c:v>4.0932109914821879E-2</c:v>
              </c:pt>
              <c:pt idx="418">
                <c:v>-2.8419625452167807E-2</c:v>
              </c:pt>
              <c:pt idx="419">
                <c:v>6.5310383424709073E-2</c:v>
              </c:pt>
              <c:pt idx="420">
                <c:v>3.8573691985798852E-2</c:v>
              </c:pt>
              <c:pt idx="421">
                <c:v>-1.631310131617969E-2</c:v>
              </c:pt>
              <c:pt idx="422">
                <c:v>5.8436981489107254E-3</c:v>
              </c:pt>
              <c:pt idx="423">
                <c:v>-6.9552282948659006E-2</c:v>
              </c:pt>
              <c:pt idx="424">
                <c:v>2.2581293375885103E-2</c:v>
              </c:pt>
              <c:pt idx="425">
                <c:v>-3.2704584725580688E-2</c:v>
              </c:pt>
              <c:pt idx="426">
                <c:v>1.2501877408061191E-2</c:v>
              </c:pt>
              <c:pt idx="427">
                <c:v>-0.22659630377633366</c:v>
              </c:pt>
              <c:pt idx="428">
                <c:v>5.0765553789119622E-2</c:v>
              </c:pt>
              <c:pt idx="429">
                <c:v>4.3211410992378241E-2</c:v>
              </c:pt>
              <c:pt idx="430">
                <c:v>1.6232547329011915E-2</c:v>
              </c:pt>
              <c:pt idx="431">
                <c:v>3.088965519195952E-2</c:v>
              </c:pt>
              <c:pt idx="432">
                <c:v>-5.9066782764182868E-2</c:v>
              </c:pt>
              <c:pt idx="433">
                <c:v>-9.9503308531678769E-3</c:v>
              </c:pt>
              <c:pt idx="434">
                <c:v>0</c:v>
              </c:pt>
              <c:pt idx="435">
                <c:v>-3.4215080444514712E-2</c:v>
              </c:pt>
              <c:pt idx="436">
                <c:v>-1.5357207685957164E-2</c:v>
              </c:pt>
              <c:pt idx="437">
                <c:v>2.3928086559249273E-2</c:v>
              </c:pt>
              <c:pt idx="438">
                <c:v>1.6511718007949483E-2</c:v>
              </c:pt>
              <c:pt idx="439">
                <c:v>3.9176604911649093E-2</c:v>
              </c:pt>
              <c:pt idx="440">
                <c:v>1.375525455149873E-2</c:v>
              </c:pt>
              <c:pt idx="441">
                <c:v>-0.11764164908895935</c:v>
              </c:pt>
              <c:pt idx="442">
                <c:v>2.2070395399242493E-2</c:v>
              </c:pt>
              <c:pt idx="443">
                <c:v>-3.254890721488124E-2</c:v>
              </c:pt>
              <c:pt idx="444">
                <c:v>-8.2753961028912748E-2</c:v>
              </c:pt>
              <c:pt idx="445">
                <c:v>1.8100041643617892E-2</c:v>
              </c:pt>
              <c:pt idx="446">
                <c:v>-4.9531668242757121E-2</c:v>
              </c:pt>
              <c:pt idx="447">
                <c:v>8.8855133572085521E-3</c:v>
              </c:pt>
              <c:pt idx="448">
                <c:v>-3.9792305052238852E-2</c:v>
              </c:pt>
              <c:pt idx="449">
                <c:v>7.599706311644816E-2</c:v>
              </c:pt>
              <c:pt idx="450">
                <c:v>2.4755941725477904E-2</c:v>
              </c:pt>
              <c:pt idx="451">
                <c:v>4.9813705712219658E-2</c:v>
              </c:pt>
              <c:pt idx="452">
                <c:v>-8.2603528535210025E-2</c:v>
              </c:pt>
              <c:pt idx="453">
                <c:v>2.4536252649469681E-2</c:v>
              </c:pt>
              <c:pt idx="454">
                <c:v>-4.2865606771375298E-2</c:v>
              </c:pt>
              <c:pt idx="455">
                <c:v>-1.53511786557603E-2</c:v>
              </c:pt>
              <c:pt idx="456">
                <c:v>6.2118468098199209E-2</c:v>
              </c:pt>
              <c:pt idx="457">
                <c:v>1.6222835506887634E-2</c:v>
              </c:pt>
              <c:pt idx="458">
                <c:v>1.7772169745796873E-2</c:v>
              </c:pt>
              <c:pt idx="459">
                <c:v>-9.8850915881403267E-3</c:v>
              </c:pt>
              <c:pt idx="460">
                <c:v>-1.6867253965241247E-2</c:v>
              </c:pt>
              <c:pt idx="461">
                <c:v>5.1926802368207348E-3</c:v>
              </c:pt>
              <c:pt idx="462">
                <c:v>-5.3073464203364118E-2</c:v>
              </c:pt>
              <c:pt idx="463">
                <c:v>1.0007616074426906E-2</c:v>
              </c:pt>
              <c:pt idx="464">
                <c:v>-2.4120291489326817E-3</c:v>
              </c:pt>
              <c:pt idx="465">
                <c:v>2.4648108632784549E-2</c:v>
              </c:pt>
              <c:pt idx="466">
                <c:v>2.9966913963089148E-2</c:v>
              </c:pt>
              <c:pt idx="467">
                <c:v>5.7463245422860965E-2</c:v>
              </c:pt>
              <c:pt idx="468">
                <c:v>1.6935044630998597E-2</c:v>
              </c:pt>
              <c:pt idx="469">
                <c:v>2.0033825133197958E-2</c:v>
              </c:pt>
              <c:pt idx="470">
                <c:v>-2.7467043554677772E-2</c:v>
              </c:pt>
              <c:pt idx="471">
                <c:v>-1.1614976549214617E-2</c:v>
              </c:pt>
              <c:pt idx="472">
                <c:v>-1.3309331368779986E-2</c:v>
              </c:pt>
              <c:pt idx="473">
                <c:v>6.2653499107199195E-3</c:v>
              </c:pt>
              <c:pt idx="474">
                <c:v>-1.2619232479690545E-2</c:v>
              </c:pt>
              <c:pt idx="475">
                <c:v>-1.9631908145791854E-3</c:v>
              </c:pt>
              <c:pt idx="476">
                <c:v>2.0183055933078897E-2</c:v>
              </c:pt>
              <c:pt idx="477">
                <c:v>3.1841977546026357E-2</c:v>
              </c:pt>
              <c:pt idx="478">
                <c:v>5.9213529962911515E-2</c:v>
              </c:pt>
              <c:pt idx="479">
                <c:v>5.1403178459964671E-2</c:v>
              </c:pt>
              <c:pt idx="480">
                <c:v>-2.9233176766405577E-2</c:v>
              </c:pt>
              <c:pt idx="481">
                <c:v>-4.1341619327008416E-2</c:v>
              </c:pt>
              <c:pt idx="482">
                <c:v>4.0997622075594542E-2</c:v>
              </c:pt>
              <c:pt idx="483">
                <c:v>-2.4026225351747144E-2</c:v>
              </c:pt>
              <c:pt idx="484">
                <c:v>-2.6435211855968532E-4</c:v>
              </c:pt>
              <c:pt idx="485">
                <c:v>3.2556680172752372E-2</c:v>
              </c:pt>
              <c:pt idx="486">
                <c:v>-5.1743791816400986E-3</c:v>
              </c:pt>
              <c:pt idx="487">
                <c:v>6.2489175191496216E-2</c:v>
              </c:pt>
              <c:pt idx="488">
                <c:v>-3.8930760027004574E-2</c:v>
              </c:pt>
              <c:pt idx="489">
                <c:v>-3.271677764153047E-3</c:v>
              </c:pt>
              <c:pt idx="490">
                <c:v>2.2242282078215325E-3</c:v>
              </c:pt>
              <c:pt idx="491">
                <c:v>1.7782678074856229E-2</c:v>
              </c:pt>
              <c:pt idx="492">
                <c:v>-2.4217084276669354E-2</c:v>
              </c:pt>
              <c:pt idx="493">
                <c:v>-1.7750056331916397E-2</c:v>
              </c:pt>
              <c:pt idx="494">
                <c:v>-9.9267107756713102E-3</c:v>
              </c:pt>
              <c:pt idx="495">
                <c:v>-4.316515542025634E-2</c:v>
              </c:pt>
              <c:pt idx="496">
                <c:v>-6.3423033746889956E-4</c:v>
              </c:pt>
              <c:pt idx="497">
                <c:v>-2.5797813665244362E-2</c:v>
              </c:pt>
              <c:pt idx="498">
                <c:v>2.0481673285480895E-2</c:v>
              </c:pt>
              <c:pt idx="499">
                <c:v>2.1186278122833357E-2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F8-4DF9-8B0C-AC3DAB5AB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40952"/>
        <c:axId val="541239640"/>
      </c:scatterChart>
      <c:valAx>
        <c:axId val="5412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239640"/>
        <c:crosses val="autoZero"/>
        <c:crossBetween val="midCat"/>
      </c:valAx>
      <c:valAx>
        <c:axId val="5412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2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абсолют</a:t>
            </a:r>
            <a:r>
              <a:rPr lang="ru-RU" baseline="0"/>
              <a:t> относит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0"/>
              <c:pt idx="0">
                <c:v>660945851</c:v>
              </c:pt>
              <c:pt idx="1">
                <c:v>1109164608</c:v>
              </c:pt>
              <c:pt idx="2">
                <c:v>939670029</c:v>
              </c:pt>
              <c:pt idx="3">
                <c:v>931814642</c:v>
              </c:pt>
              <c:pt idx="4">
                <c:v>1331580729</c:v>
              </c:pt>
              <c:pt idx="5">
                <c:v>993127255</c:v>
              </c:pt>
              <c:pt idx="6">
                <c:v>753210107</c:v>
              </c:pt>
              <c:pt idx="7">
                <c:v>1368934441</c:v>
              </c:pt>
              <c:pt idx="8">
                <c:v>960018515</c:v>
              </c:pt>
              <c:pt idx="9">
                <c:v>993904066</c:v>
              </c:pt>
              <c:pt idx="10">
                <c:v>918662287</c:v>
              </c:pt>
              <c:pt idx="11">
                <c:v>768298203</c:v>
              </c:pt>
              <c:pt idx="12">
                <c:v>685535598</c:v>
              </c:pt>
              <c:pt idx="13">
                <c:v>668672894</c:v>
              </c:pt>
              <c:pt idx="14">
                <c:v>831606933</c:v>
              </c:pt>
              <c:pt idx="15">
                <c:v>832271950</c:v>
              </c:pt>
              <c:pt idx="16">
                <c:v>1168808905</c:v>
              </c:pt>
              <c:pt idx="17">
                <c:v>1307896226</c:v>
              </c:pt>
              <c:pt idx="18">
                <c:v>1713201136</c:v>
              </c:pt>
              <c:pt idx="19">
                <c:v>1801807871</c:v>
              </c:pt>
              <c:pt idx="20">
                <c:v>1200242265</c:v>
              </c:pt>
              <c:pt idx="21">
                <c:v>1277281889</c:v>
              </c:pt>
              <c:pt idx="22">
                <c:v>1078108761</c:v>
              </c:pt>
              <c:pt idx="23">
                <c:v>1020648335</c:v>
              </c:pt>
              <c:pt idx="24">
                <c:v>1137420854</c:v>
              </c:pt>
              <c:pt idx="25">
                <c:v>1010899900</c:v>
              </c:pt>
              <c:pt idx="26">
                <c:v>1260956820</c:v>
              </c:pt>
              <c:pt idx="27">
                <c:v>1042111407</c:v>
              </c:pt>
              <c:pt idx="28">
                <c:v>916858060</c:v>
              </c:pt>
              <c:pt idx="29">
                <c:v>768660873</c:v>
              </c:pt>
              <c:pt idx="30">
                <c:v>710619009</c:v>
              </c:pt>
              <c:pt idx="31">
                <c:v>757291176</c:v>
              </c:pt>
              <c:pt idx="32">
                <c:v>1017479009</c:v>
              </c:pt>
              <c:pt idx="33">
                <c:v>795829107</c:v>
              </c:pt>
              <c:pt idx="34">
                <c:v>751687014</c:v>
              </c:pt>
              <c:pt idx="35">
                <c:v>794697164</c:v>
              </c:pt>
              <c:pt idx="36">
                <c:v>674311601</c:v>
              </c:pt>
              <c:pt idx="37">
                <c:v>874763909</c:v>
              </c:pt>
              <c:pt idx="38">
                <c:v>873582673</c:v>
              </c:pt>
              <c:pt idx="39">
                <c:v>760080924</c:v>
              </c:pt>
              <c:pt idx="40">
                <c:v>1315773497</c:v>
              </c:pt>
              <c:pt idx="41">
                <c:v>748422827</c:v>
              </c:pt>
              <c:pt idx="42">
                <c:v>341024293</c:v>
              </c:pt>
              <c:pt idx="43">
                <c:v>1018147586</c:v>
              </c:pt>
              <c:pt idx="44">
                <c:v>1062726535</c:v>
              </c:pt>
              <c:pt idx="45">
                <c:v>957997559</c:v>
              </c:pt>
              <c:pt idx="46">
                <c:v>894588423</c:v>
              </c:pt>
              <c:pt idx="47">
                <c:v>1091361433</c:v>
              </c:pt>
              <c:pt idx="48">
                <c:v>650175626</c:v>
              </c:pt>
              <c:pt idx="49">
                <c:v>333387273</c:v>
              </c:pt>
              <c:pt idx="50">
                <c:v>221465938</c:v>
              </c:pt>
              <c:pt idx="51">
                <c:v>640698379</c:v>
              </c:pt>
              <c:pt idx="52">
                <c:v>795926657</c:v>
              </c:pt>
              <c:pt idx="53">
                <c:v>776186386</c:v>
              </c:pt>
              <c:pt idx="54">
                <c:v>804160144</c:v>
              </c:pt>
              <c:pt idx="55">
                <c:v>1066340493</c:v>
              </c:pt>
              <c:pt idx="56">
                <c:v>887877077</c:v>
              </c:pt>
              <c:pt idx="57">
                <c:v>734359794</c:v>
              </c:pt>
              <c:pt idx="58">
                <c:v>893897691</c:v>
              </c:pt>
              <c:pt idx="59">
                <c:v>644657040</c:v>
              </c:pt>
              <c:pt idx="60">
                <c:v>1248250360</c:v>
              </c:pt>
              <c:pt idx="61">
                <c:v>1142001800</c:v>
              </c:pt>
              <c:pt idx="62">
                <c:v>732362640</c:v>
              </c:pt>
              <c:pt idx="63">
                <c:v>764408020</c:v>
              </c:pt>
              <c:pt idx="64">
                <c:v>815570990</c:v>
              </c:pt>
              <c:pt idx="65">
                <c:v>676684940</c:v>
              </c:pt>
              <c:pt idx="66">
                <c:v>617665750</c:v>
              </c:pt>
              <c:pt idx="67">
                <c:v>727204500</c:v>
              </c:pt>
              <c:pt idx="68">
                <c:v>595702900</c:v>
              </c:pt>
              <c:pt idx="69">
                <c:v>675446200</c:v>
              </c:pt>
              <c:pt idx="70">
                <c:v>723403050</c:v>
              </c:pt>
              <c:pt idx="71">
                <c:v>548048970</c:v>
              </c:pt>
              <c:pt idx="72">
                <c:v>726884370</c:v>
              </c:pt>
              <c:pt idx="73">
                <c:v>496655910</c:v>
              </c:pt>
              <c:pt idx="74">
                <c:v>582964960</c:v>
              </c:pt>
              <c:pt idx="75">
                <c:v>852726380</c:v>
              </c:pt>
              <c:pt idx="76">
                <c:v>746623490</c:v>
              </c:pt>
              <c:pt idx="77">
                <c:v>892330090</c:v>
              </c:pt>
              <c:pt idx="78">
                <c:v>925139410</c:v>
              </c:pt>
              <c:pt idx="79">
                <c:v>610374950</c:v>
              </c:pt>
              <c:pt idx="80">
                <c:v>1021864420</c:v>
              </c:pt>
              <c:pt idx="81">
                <c:v>1978755620</c:v>
              </c:pt>
              <c:pt idx="82">
                <c:v>1259769470</c:v>
              </c:pt>
              <c:pt idx="83">
                <c:v>1683478650</c:v>
              </c:pt>
              <c:pt idx="84">
                <c:v>1328799570</c:v>
              </c:pt>
              <c:pt idx="85">
                <c:v>1388996930</c:v>
              </c:pt>
              <c:pt idx="86">
                <c:v>1486053340</c:v>
              </c:pt>
              <c:pt idx="87">
                <c:v>1549756750</c:v>
              </c:pt>
              <c:pt idx="88">
                <c:v>1855544060</c:v>
              </c:pt>
              <c:pt idx="89">
                <c:v>2139740140</c:v>
              </c:pt>
              <c:pt idx="90">
                <c:v>2261749030</c:v>
              </c:pt>
              <c:pt idx="91">
                <c:v>2489298150</c:v>
              </c:pt>
              <c:pt idx="92">
                <c:v>1793340830</c:v>
              </c:pt>
              <c:pt idx="93">
                <c:v>1581604700</c:v>
              </c:pt>
              <c:pt idx="94">
                <c:v>1979130830</c:v>
              </c:pt>
              <c:pt idx="95">
                <c:v>1647152850</c:v>
              </c:pt>
              <c:pt idx="96">
                <c:v>1396555640</c:v>
              </c:pt>
              <c:pt idx="97">
                <c:v>1820724840</c:v>
              </c:pt>
              <c:pt idx="98">
                <c:v>1473704710</c:v>
              </c:pt>
              <c:pt idx="99">
                <c:v>1555677230</c:v>
              </c:pt>
              <c:pt idx="100">
                <c:v>1000874380</c:v>
              </c:pt>
              <c:pt idx="101">
                <c:v>404770940</c:v>
              </c:pt>
              <c:pt idx="102">
                <c:v>451548560</c:v>
              </c:pt>
              <c:pt idx="103">
                <c:v>972147330</c:v>
              </c:pt>
              <c:pt idx="104">
                <c:v>882228060</c:v>
              </c:pt>
              <c:pt idx="105">
                <c:v>1300431320</c:v>
              </c:pt>
              <c:pt idx="106">
                <c:v>1011878100</c:v>
              </c:pt>
              <c:pt idx="107">
                <c:v>912001160</c:v>
              </c:pt>
              <c:pt idx="108">
                <c:v>833386280</c:v>
              </c:pt>
              <c:pt idx="109">
                <c:v>596481130</c:v>
              </c:pt>
              <c:pt idx="110">
                <c:v>818554280</c:v>
              </c:pt>
              <c:pt idx="111">
                <c:v>604472910</c:v>
              </c:pt>
              <c:pt idx="112">
                <c:v>1051654390</c:v>
              </c:pt>
              <c:pt idx="113">
                <c:v>813968350</c:v>
              </c:pt>
              <c:pt idx="114">
                <c:v>943943620</c:v>
              </c:pt>
              <c:pt idx="115">
                <c:v>866404630</c:v>
              </c:pt>
              <c:pt idx="116">
                <c:v>787546260</c:v>
              </c:pt>
              <c:pt idx="117">
                <c:v>758295370</c:v>
              </c:pt>
              <c:pt idx="118">
                <c:v>568220670</c:v>
              </c:pt>
              <c:pt idx="119">
                <c:v>390466540</c:v>
              </c:pt>
              <c:pt idx="120">
                <c:v>424775340</c:v>
              </c:pt>
              <c:pt idx="121">
                <c:v>1154074770</c:v>
              </c:pt>
              <c:pt idx="122">
                <c:v>978525920</c:v>
              </c:pt>
              <c:pt idx="123">
                <c:v>984828480</c:v>
              </c:pt>
              <c:pt idx="124">
                <c:v>893659960</c:v>
              </c:pt>
              <c:pt idx="125">
                <c:v>382047880</c:v>
              </c:pt>
              <c:pt idx="126">
                <c:v>590149000</c:v>
              </c:pt>
              <c:pt idx="127">
                <c:v>541996550</c:v>
              </c:pt>
              <c:pt idx="128">
                <c:v>643992460</c:v>
              </c:pt>
              <c:pt idx="129">
                <c:v>528799950</c:v>
              </c:pt>
              <c:pt idx="130">
                <c:v>437515250</c:v>
              </c:pt>
              <c:pt idx="131">
                <c:v>765218060</c:v>
              </c:pt>
              <c:pt idx="132">
                <c:v>567066600</c:v>
              </c:pt>
              <c:pt idx="133">
                <c:v>593822120</c:v>
              </c:pt>
              <c:pt idx="134">
                <c:v>447244020</c:v>
              </c:pt>
              <c:pt idx="135">
                <c:v>521484670</c:v>
              </c:pt>
              <c:pt idx="136">
                <c:v>496791270</c:v>
              </c:pt>
              <c:pt idx="137">
                <c:v>532081400</c:v>
              </c:pt>
              <c:pt idx="138">
                <c:v>580012790</c:v>
              </c:pt>
              <c:pt idx="139">
                <c:v>919931800</c:v>
              </c:pt>
              <c:pt idx="140">
                <c:v>521785380</c:v>
              </c:pt>
              <c:pt idx="141">
                <c:v>474525400</c:v>
              </c:pt>
              <c:pt idx="142">
                <c:v>342422420</c:v>
              </c:pt>
              <c:pt idx="143">
                <c:v>358814930</c:v>
              </c:pt>
              <c:pt idx="144">
                <c:v>357066060</c:v>
              </c:pt>
              <c:pt idx="145">
                <c:v>288870730</c:v>
              </c:pt>
              <c:pt idx="146">
                <c:v>377454300</c:v>
              </c:pt>
              <c:pt idx="147">
                <c:v>385010450</c:v>
              </c:pt>
              <c:pt idx="148">
                <c:v>316136620</c:v>
              </c:pt>
              <c:pt idx="149">
                <c:v>500416420</c:v>
              </c:pt>
              <c:pt idx="150">
                <c:v>416549300</c:v>
              </c:pt>
              <c:pt idx="151">
                <c:v>289695950</c:v>
              </c:pt>
              <c:pt idx="152">
                <c:v>315332140</c:v>
              </c:pt>
              <c:pt idx="153">
                <c:v>166194120</c:v>
              </c:pt>
              <c:pt idx="154">
                <c:v>271572450</c:v>
              </c:pt>
              <c:pt idx="155">
                <c:v>424892820</c:v>
              </c:pt>
              <c:pt idx="156">
                <c:v>422720880</c:v>
              </c:pt>
              <c:pt idx="157">
                <c:v>713159410</c:v>
              </c:pt>
              <c:pt idx="158">
                <c:v>397384010</c:v>
              </c:pt>
              <c:pt idx="159">
                <c:v>476378090</c:v>
              </c:pt>
              <c:pt idx="160">
                <c:v>354024230</c:v>
              </c:pt>
              <c:pt idx="161">
                <c:v>326062830</c:v>
              </c:pt>
              <c:pt idx="162">
                <c:v>246415630</c:v>
              </c:pt>
              <c:pt idx="163">
                <c:v>344496610</c:v>
              </c:pt>
              <c:pt idx="164">
                <c:v>557294640</c:v>
              </c:pt>
              <c:pt idx="165">
                <c:v>476072480</c:v>
              </c:pt>
              <c:pt idx="166">
                <c:v>355278600</c:v>
              </c:pt>
              <c:pt idx="167">
                <c:v>322670030</c:v>
              </c:pt>
              <c:pt idx="168">
                <c:v>386182330</c:v>
              </c:pt>
              <c:pt idx="169">
                <c:v>377956060</c:v>
              </c:pt>
              <c:pt idx="170">
                <c:v>232756960</c:v>
              </c:pt>
              <c:pt idx="171">
                <c:v>248496350</c:v>
              </c:pt>
              <c:pt idx="172">
                <c:v>327464220</c:v>
              </c:pt>
              <c:pt idx="173">
                <c:v>461953870</c:v>
              </c:pt>
              <c:pt idx="174">
                <c:v>363524730</c:v>
              </c:pt>
              <c:pt idx="175">
                <c:v>407278370</c:v>
              </c:pt>
              <c:pt idx="176">
                <c:v>372199260</c:v>
              </c:pt>
              <c:pt idx="177">
                <c:v>388875230</c:v>
              </c:pt>
              <c:pt idx="178">
                <c:v>431982280</c:v>
              </c:pt>
              <c:pt idx="179">
                <c:v>304161790</c:v>
              </c:pt>
              <c:pt idx="180">
                <c:v>384977260</c:v>
              </c:pt>
              <c:pt idx="181">
                <c:v>446927380</c:v>
              </c:pt>
              <c:pt idx="182">
                <c:v>411584300</c:v>
              </c:pt>
              <c:pt idx="183">
                <c:v>287318740</c:v>
              </c:pt>
              <c:pt idx="184">
                <c:v>245950430</c:v>
              </c:pt>
              <c:pt idx="185">
                <c:v>314455530</c:v>
              </c:pt>
              <c:pt idx="186">
                <c:v>398856710</c:v>
              </c:pt>
              <c:pt idx="187">
                <c:v>331530950</c:v>
              </c:pt>
              <c:pt idx="188">
                <c:v>466286010</c:v>
              </c:pt>
              <c:pt idx="189">
                <c:v>450373180</c:v>
              </c:pt>
              <c:pt idx="190">
                <c:v>527776860</c:v>
              </c:pt>
              <c:pt idx="191">
                <c:v>398787340</c:v>
              </c:pt>
              <c:pt idx="192">
                <c:v>382244250</c:v>
              </c:pt>
              <c:pt idx="193">
                <c:v>496780500</c:v>
              </c:pt>
              <c:pt idx="194">
                <c:v>450054730</c:v>
              </c:pt>
              <c:pt idx="195">
                <c:v>359298160</c:v>
              </c:pt>
              <c:pt idx="196">
                <c:v>366375090</c:v>
              </c:pt>
              <c:pt idx="197">
                <c:v>291139790</c:v>
              </c:pt>
              <c:pt idx="198">
                <c:v>488440110</c:v>
              </c:pt>
              <c:pt idx="199">
                <c:v>418030770</c:v>
              </c:pt>
              <c:pt idx="200">
                <c:v>388095560</c:v>
              </c:pt>
              <c:pt idx="201">
                <c:v>481667700</c:v>
              </c:pt>
              <c:pt idx="202">
                <c:v>452085030</c:v>
              </c:pt>
              <c:pt idx="203">
                <c:v>397189240</c:v>
              </c:pt>
              <c:pt idx="204">
                <c:v>187683690</c:v>
              </c:pt>
              <c:pt idx="205">
                <c:v>34094760</c:v>
              </c:pt>
              <c:pt idx="206">
                <c:v>170507210</c:v>
              </c:pt>
              <c:pt idx="207">
                <c:v>347947120</c:v>
              </c:pt>
              <c:pt idx="208">
                <c:v>363905950</c:v>
              </c:pt>
              <c:pt idx="209">
                <c:v>534185980</c:v>
              </c:pt>
              <c:pt idx="210">
                <c:v>417532140</c:v>
              </c:pt>
              <c:pt idx="211">
                <c:v>316389420</c:v>
              </c:pt>
              <c:pt idx="212">
                <c:v>313628860</c:v>
              </c:pt>
              <c:pt idx="213">
                <c:v>451438030</c:v>
              </c:pt>
              <c:pt idx="214">
                <c:v>1443194180</c:v>
              </c:pt>
              <c:pt idx="215">
                <c:v>976528730</c:v>
              </c:pt>
              <c:pt idx="216">
                <c:v>1288107500</c:v>
              </c:pt>
              <c:pt idx="217">
                <c:v>983292360</c:v>
              </c:pt>
              <c:pt idx="218">
                <c:v>750823890</c:v>
              </c:pt>
              <c:pt idx="219">
                <c:v>892832850</c:v>
              </c:pt>
              <c:pt idx="220">
                <c:v>967619650</c:v>
              </c:pt>
              <c:pt idx="221">
                <c:v>899963490</c:v>
              </c:pt>
              <c:pt idx="222">
                <c:v>739599910</c:v>
              </c:pt>
              <c:pt idx="223">
                <c:v>715948220</c:v>
              </c:pt>
              <c:pt idx="224">
                <c:v>806530930</c:v>
              </c:pt>
              <c:pt idx="225">
                <c:v>789942390</c:v>
              </c:pt>
              <c:pt idx="226">
                <c:v>622555560</c:v>
              </c:pt>
              <c:pt idx="227">
                <c:v>638574780</c:v>
              </c:pt>
              <c:pt idx="228">
                <c:v>238551510</c:v>
              </c:pt>
              <c:pt idx="229">
                <c:v>527388800</c:v>
              </c:pt>
              <c:pt idx="230">
                <c:v>520700160</c:v>
              </c:pt>
              <c:pt idx="231">
                <c:v>401260330</c:v>
              </c:pt>
              <c:pt idx="232">
                <c:v>443791270</c:v>
              </c:pt>
              <c:pt idx="233">
                <c:v>527638880</c:v>
              </c:pt>
              <c:pt idx="234">
                <c:v>641705210</c:v>
              </c:pt>
              <c:pt idx="235">
                <c:v>798155080</c:v>
              </c:pt>
              <c:pt idx="236">
                <c:v>878585840</c:v>
              </c:pt>
              <c:pt idx="237">
                <c:v>746932350</c:v>
              </c:pt>
              <c:pt idx="238">
                <c:v>561033910</c:v>
              </c:pt>
              <c:pt idx="239">
                <c:v>704166440</c:v>
              </c:pt>
              <c:pt idx="240">
                <c:v>863028040</c:v>
              </c:pt>
              <c:pt idx="241">
                <c:v>598313460</c:v>
              </c:pt>
              <c:pt idx="242">
                <c:v>644044660</c:v>
              </c:pt>
              <c:pt idx="243">
                <c:v>537909060</c:v>
              </c:pt>
              <c:pt idx="244">
                <c:v>631842280</c:v>
              </c:pt>
              <c:pt idx="245">
                <c:v>639920060</c:v>
              </c:pt>
              <c:pt idx="246">
                <c:v>673940010</c:v>
              </c:pt>
              <c:pt idx="247">
                <c:v>545072200</c:v>
              </c:pt>
              <c:pt idx="248">
                <c:v>655759570</c:v>
              </c:pt>
              <c:pt idx="249">
                <c:v>455435420</c:v>
              </c:pt>
              <c:pt idx="250">
                <c:v>622197110</c:v>
              </c:pt>
              <c:pt idx="251">
                <c:v>498317930</c:v>
              </c:pt>
              <c:pt idx="252">
                <c:v>452356250</c:v>
              </c:pt>
              <c:pt idx="253">
                <c:v>710160930</c:v>
              </c:pt>
              <c:pt idx="254">
                <c:v>883475170</c:v>
              </c:pt>
              <c:pt idx="255">
                <c:v>1629277740</c:v>
              </c:pt>
              <c:pt idx="256">
                <c:v>876522930</c:v>
              </c:pt>
              <c:pt idx="257">
                <c:v>233856770</c:v>
              </c:pt>
              <c:pt idx="258">
                <c:v>428397380</c:v>
              </c:pt>
              <c:pt idx="259">
                <c:v>746397300</c:v>
              </c:pt>
              <c:pt idx="260">
                <c:v>688192950</c:v>
              </c:pt>
              <c:pt idx="261">
                <c:v>826481980</c:v>
              </c:pt>
              <c:pt idx="262">
                <c:v>772722270</c:v>
              </c:pt>
              <c:pt idx="263">
                <c:v>1265736000</c:v>
              </c:pt>
              <c:pt idx="264">
                <c:v>1027958310</c:v>
              </c:pt>
              <c:pt idx="265">
                <c:v>512121570</c:v>
              </c:pt>
              <c:pt idx="266">
                <c:v>638510000</c:v>
              </c:pt>
              <c:pt idx="267">
                <c:v>533459200</c:v>
              </c:pt>
              <c:pt idx="268">
                <c:v>719315230</c:v>
              </c:pt>
              <c:pt idx="269">
                <c:v>656701690</c:v>
              </c:pt>
              <c:pt idx="270">
                <c:v>620210250</c:v>
              </c:pt>
              <c:pt idx="271">
                <c:v>817512100</c:v>
              </c:pt>
              <c:pt idx="272">
                <c:v>787924370</c:v>
              </c:pt>
              <c:pt idx="273">
                <c:v>807219300</c:v>
              </c:pt>
              <c:pt idx="274">
                <c:v>417532510</c:v>
              </c:pt>
              <c:pt idx="275">
                <c:v>468074220</c:v>
              </c:pt>
              <c:pt idx="276">
                <c:v>364126360</c:v>
              </c:pt>
              <c:pt idx="277">
                <c:v>526112780</c:v>
              </c:pt>
              <c:pt idx="278">
                <c:v>471615940</c:v>
              </c:pt>
              <c:pt idx="279">
                <c:v>482889190</c:v>
              </c:pt>
              <c:pt idx="280">
                <c:v>416562980</c:v>
              </c:pt>
              <c:pt idx="281">
                <c:v>480409860</c:v>
              </c:pt>
              <c:pt idx="282">
                <c:v>327206360</c:v>
              </c:pt>
              <c:pt idx="283">
                <c:v>420312980</c:v>
              </c:pt>
              <c:pt idx="284">
                <c:v>580410090</c:v>
              </c:pt>
              <c:pt idx="285">
                <c:v>566652460</c:v>
              </c:pt>
              <c:pt idx="286">
                <c:v>523054780</c:v>
              </c:pt>
              <c:pt idx="287">
                <c:v>775199000</c:v>
              </c:pt>
              <c:pt idx="288">
                <c:v>537162570</c:v>
              </c:pt>
              <c:pt idx="289">
                <c:v>446886820</c:v>
              </c:pt>
              <c:pt idx="290">
                <c:v>513248150</c:v>
              </c:pt>
              <c:pt idx="291">
                <c:v>834022450</c:v>
              </c:pt>
              <c:pt idx="292">
                <c:v>611596770</c:v>
              </c:pt>
              <c:pt idx="293">
                <c:v>384126700</c:v>
              </c:pt>
              <c:pt idx="294">
                <c:v>461570990</c:v>
              </c:pt>
              <c:pt idx="295">
                <c:v>461626740</c:v>
              </c:pt>
              <c:pt idx="296">
                <c:v>446594780</c:v>
              </c:pt>
              <c:pt idx="297">
                <c:v>822124430</c:v>
              </c:pt>
              <c:pt idx="298">
                <c:v>642128480</c:v>
              </c:pt>
              <c:pt idx="299">
                <c:v>554185250</c:v>
              </c:pt>
              <c:pt idx="300">
                <c:v>620522910</c:v>
              </c:pt>
              <c:pt idx="301">
                <c:v>480617350</c:v>
              </c:pt>
              <c:pt idx="302">
                <c:v>385830190</c:v>
              </c:pt>
              <c:pt idx="303">
                <c:v>709850790</c:v>
              </c:pt>
              <c:pt idx="304">
                <c:v>620581500</c:v>
              </c:pt>
              <c:pt idx="305">
                <c:v>479327260</c:v>
              </c:pt>
              <c:pt idx="306">
                <c:v>549268990</c:v>
              </c:pt>
              <c:pt idx="307">
                <c:v>488522780</c:v>
              </c:pt>
              <c:pt idx="308">
                <c:v>300611380</c:v>
              </c:pt>
              <c:pt idx="309">
                <c:v>148445580</c:v>
              </c:pt>
              <c:pt idx="310">
                <c:v>140869540</c:v>
              </c:pt>
              <c:pt idx="311">
                <c:v>484100530</c:v>
              </c:pt>
              <c:pt idx="312">
                <c:v>698938670</c:v>
              </c:pt>
              <c:pt idx="313">
                <c:v>731535630</c:v>
              </c:pt>
              <c:pt idx="314">
                <c:v>533051980</c:v>
              </c:pt>
              <c:pt idx="315">
                <c:v>532962040</c:v>
              </c:pt>
              <c:pt idx="316">
                <c:v>612696040</c:v>
              </c:pt>
              <c:pt idx="317">
                <c:v>409095620</c:v>
              </c:pt>
              <c:pt idx="318">
                <c:v>468321370</c:v>
              </c:pt>
              <c:pt idx="319">
                <c:v>303479870</c:v>
              </c:pt>
              <c:pt idx="320">
                <c:v>495681900</c:v>
              </c:pt>
              <c:pt idx="321">
                <c:v>453237770</c:v>
              </c:pt>
              <c:pt idx="322">
                <c:v>428070040</c:v>
              </c:pt>
              <c:pt idx="323">
                <c:v>435894840</c:v>
              </c:pt>
              <c:pt idx="324">
                <c:v>533374640</c:v>
              </c:pt>
              <c:pt idx="325">
                <c:v>618111130</c:v>
              </c:pt>
              <c:pt idx="326">
                <c:v>434476560</c:v>
              </c:pt>
              <c:pt idx="327">
                <c:v>211073370</c:v>
              </c:pt>
              <c:pt idx="328">
                <c:v>297121250</c:v>
              </c:pt>
              <c:pt idx="329">
                <c:v>307663890</c:v>
              </c:pt>
              <c:pt idx="330">
                <c:v>439541560</c:v>
              </c:pt>
              <c:pt idx="331">
                <c:v>327014540</c:v>
              </c:pt>
              <c:pt idx="332">
                <c:v>359134560</c:v>
              </c:pt>
              <c:pt idx="333">
                <c:v>323294770</c:v>
              </c:pt>
              <c:pt idx="334">
                <c:v>307369650</c:v>
              </c:pt>
              <c:pt idx="335">
                <c:v>427156380</c:v>
              </c:pt>
              <c:pt idx="336">
                <c:v>305373370</c:v>
              </c:pt>
              <c:pt idx="337">
                <c:v>333860240</c:v>
              </c:pt>
              <c:pt idx="338">
                <c:v>229513310</c:v>
              </c:pt>
              <c:pt idx="339">
                <c:v>290061610</c:v>
              </c:pt>
              <c:pt idx="340">
                <c:v>237101950</c:v>
              </c:pt>
              <c:pt idx="341">
                <c:v>214589270</c:v>
              </c:pt>
              <c:pt idx="342">
                <c:v>252351310</c:v>
              </c:pt>
              <c:pt idx="343">
                <c:v>303813520</c:v>
              </c:pt>
              <c:pt idx="344">
                <c:v>237062940</c:v>
              </c:pt>
              <c:pt idx="345">
                <c:v>313257430</c:v>
              </c:pt>
              <c:pt idx="346">
                <c:v>225727160</c:v>
              </c:pt>
              <c:pt idx="347">
                <c:v>235040590</c:v>
              </c:pt>
              <c:pt idx="348">
                <c:v>246661610</c:v>
              </c:pt>
              <c:pt idx="349">
                <c:v>214455720</c:v>
              </c:pt>
              <c:pt idx="350">
                <c:v>209077940</c:v>
              </c:pt>
              <c:pt idx="351">
                <c:v>164740270</c:v>
              </c:pt>
              <c:pt idx="352">
                <c:v>160586680</c:v>
              </c:pt>
              <c:pt idx="353">
                <c:v>172187910</c:v>
              </c:pt>
              <c:pt idx="354">
                <c:v>341581930</c:v>
              </c:pt>
              <c:pt idx="355">
                <c:v>198473790</c:v>
              </c:pt>
              <c:pt idx="356">
                <c:v>282678710</c:v>
              </c:pt>
              <c:pt idx="357">
                <c:v>242130300</c:v>
              </c:pt>
              <c:pt idx="358">
                <c:v>323092190</c:v>
              </c:pt>
              <c:pt idx="359">
                <c:v>357510770</c:v>
              </c:pt>
              <c:pt idx="360">
                <c:v>262498230</c:v>
              </c:pt>
              <c:pt idx="361">
                <c:v>162937460</c:v>
              </c:pt>
              <c:pt idx="362">
                <c:v>165642640</c:v>
              </c:pt>
              <c:pt idx="363">
                <c:v>282483080</c:v>
              </c:pt>
              <c:pt idx="364">
                <c:v>196936880</c:v>
              </c:pt>
              <c:pt idx="365">
                <c:v>251441100</c:v>
              </c:pt>
              <c:pt idx="366">
                <c:v>200169000</c:v>
              </c:pt>
              <c:pt idx="367">
                <c:v>208619900</c:v>
              </c:pt>
              <c:pt idx="368">
                <c:v>253093680</c:v>
              </c:pt>
              <c:pt idx="369">
                <c:v>136801570</c:v>
              </c:pt>
              <c:pt idx="370">
                <c:v>275260490</c:v>
              </c:pt>
              <c:pt idx="371">
                <c:v>196469590</c:v>
              </c:pt>
              <c:pt idx="372">
                <c:v>275668680</c:v>
              </c:pt>
              <c:pt idx="373">
                <c:v>193488810</c:v>
              </c:pt>
              <c:pt idx="374">
                <c:v>147789700</c:v>
              </c:pt>
              <c:pt idx="375">
                <c:v>197673310</c:v>
              </c:pt>
              <c:pt idx="376">
                <c:v>274969070</c:v>
              </c:pt>
              <c:pt idx="377">
                <c:v>269265760</c:v>
              </c:pt>
              <c:pt idx="378">
                <c:v>222061890</c:v>
              </c:pt>
              <c:pt idx="379">
                <c:v>148906380</c:v>
              </c:pt>
              <c:pt idx="380">
                <c:v>140098240</c:v>
              </c:pt>
              <c:pt idx="381">
                <c:v>213280550</c:v>
              </c:pt>
              <c:pt idx="382">
                <c:v>196196330</c:v>
              </c:pt>
              <c:pt idx="383">
                <c:v>241583390</c:v>
              </c:pt>
              <c:pt idx="384">
                <c:v>240047840</c:v>
              </c:pt>
              <c:pt idx="385">
                <c:v>373952220</c:v>
              </c:pt>
              <c:pt idx="386">
                <c:v>258756020</c:v>
              </c:pt>
              <c:pt idx="387">
                <c:v>258959810</c:v>
              </c:pt>
              <c:pt idx="388">
                <c:v>234976030</c:v>
              </c:pt>
              <c:pt idx="389">
                <c:v>306503520</c:v>
              </c:pt>
              <c:pt idx="390">
                <c:v>209829810</c:v>
              </c:pt>
              <c:pt idx="391">
                <c:v>248420620</c:v>
              </c:pt>
              <c:pt idx="392">
                <c:v>249775640</c:v>
              </c:pt>
              <c:pt idx="393">
                <c:v>225336000</c:v>
              </c:pt>
              <c:pt idx="394">
                <c:v>181219610</c:v>
              </c:pt>
              <c:pt idx="395">
                <c:v>277014960</c:v>
              </c:pt>
              <c:pt idx="396">
                <c:v>220506770</c:v>
              </c:pt>
              <c:pt idx="397">
                <c:v>199647000</c:v>
              </c:pt>
              <c:pt idx="398">
                <c:v>242503970</c:v>
              </c:pt>
              <c:pt idx="399">
                <c:v>199642330</c:v>
              </c:pt>
              <c:pt idx="400">
                <c:v>266439620</c:v>
              </c:pt>
              <c:pt idx="401">
                <c:v>192830100</c:v>
              </c:pt>
              <c:pt idx="402">
                <c:v>168715990</c:v>
              </c:pt>
              <c:pt idx="403">
                <c:v>165666730</c:v>
              </c:pt>
              <c:pt idx="404">
                <c:v>159728870</c:v>
              </c:pt>
              <c:pt idx="405">
                <c:v>162022280</c:v>
              </c:pt>
              <c:pt idx="406">
                <c:v>483320890</c:v>
              </c:pt>
              <c:pt idx="407">
                <c:v>292658100</c:v>
              </c:pt>
              <c:pt idx="408">
                <c:v>227632960</c:v>
              </c:pt>
              <c:pt idx="409">
                <c:v>184347810</c:v>
              </c:pt>
              <c:pt idx="410">
                <c:v>162523690</c:v>
              </c:pt>
              <c:pt idx="411">
                <c:v>233717430</c:v>
              </c:pt>
              <c:pt idx="412">
                <c:v>149889740</c:v>
              </c:pt>
              <c:pt idx="413">
                <c:v>96493020</c:v>
              </c:pt>
              <c:pt idx="414">
                <c:v>119582940</c:v>
              </c:pt>
              <c:pt idx="415">
                <c:v>166460220</c:v>
              </c:pt>
              <c:pt idx="416">
                <c:v>184648940</c:v>
              </c:pt>
              <c:pt idx="417">
                <c:v>190317810</c:v>
              </c:pt>
              <c:pt idx="418">
                <c:v>315944620</c:v>
              </c:pt>
              <c:pt idx="419">
                <c:v>303509660</c:v>
              </c:pt>
              <c:pt idx="420">
                <c:v>258267290</c:v>
              </c:pt>
              <c:pt idx="421">
                <c:v>169856090</c:v>
              </c:pt>
              <c:pt idx="422">
                <c:v>245194030</c:v>
              </c:pt>
              <c:pt idx="423">
                <c:v>150898360</c:v>
              </c:pt>
              <c:pt idx="424">
                <c:v>289826120</c:v>
              </c:pt>
              <c:pt idx="425">
                <c:v>276201030</c:v>
              </c:pt>
              <c:pt idx="426">
                <c:v>190043060</c:v>
              </c:pt>
              <c:pt idx="427">
                <c:v>243814500</c:v>
              </c:pt>
              <c:pt idx="428">
                <c:v>911006960</c:v>
              </c:pt>
              <c:pt idx="429">
                <c:v>733031350</c:v>
              </c:pt>
              <c:pt idx="430">
                <c:v>435250660</c:v>
              </c:pt>
              <c:pt idx="431">
                <c:v>206811780</c:v>
              </c:pt>
              <c:pt idx="432">
                <c:v>220151290</c:v>
              </c:pt>
              <c:pt idx="433">
                <c:v>261445850</c:v>
              </c:pt>
              <c:pt idx="434">
                <c:v>218158880</c:v>
              </c:pt>
              <c:pt idx="435">
                <c:v>210498410</c:v>
              </c:pt>
              <c:pt idx="436">
                <c:v>225652690</c:v>
              </c:pt>
              <c:pt idx="437">
                <c:v>205662640</c:v>
              </c:pt>
              <c:pt idx="438">
                <c:v>298911760</c:v>
              </c:pt>
              <c:pt idx="439">
                <c:v>315002820</c:v>
              </c:pt>
              <c:pt idx="440">
                <c:v>222571770</c:v>
              </c:pt>
              <c:pt idx="441">
                <c:v>230581270</c:v>
              </c:pt>
              <c:pt idx="442">
                <c:v>378930630</c:v>
              </c:pt>
              <c:pt idx="443">
                <c:v>303647640</c:v>
              </c:pt>
              <c:pt idx="444">
                <c:v>263016630</c:v>
              </c:pt>
              <c:pt idx="445">
                <c:v>528480050</c:v>
              </c:pt>
              <c:pt idx="446">
                <c:v>366397820</c:v>
              </c:pt>
              <c:pt idx="447">
                <c:v>436374490</c:v>
              </c:pt>
              <c:pt idx="448">
                <c:v>270138970</c:v>
              </c:pt>
              <c:pt idx="449">
                <c:v>249754030</c:v>
              </c:pt>
              <c:pt idx="450">
                <c:v>586678510</c:v>
              </c:pt>
              <c:pt idx="451">
                <c:v>453045180</c:v>
              </c:pt>
              <c:pt idx="452">
                <c:v>430671780</c:v>
              </c:pt>
              <c:pt idx="453">
                <c:v>400771440</c:v>
              </c:pt>
              <c:pt idx="454">
                <c:v>423491980</c:v>
              </c:pt>
              <c:pt idx="455">
                <c:v>342777280</c:v>
              </c:pt>
              <c:pt idx="456">
                <c:v>449918080</c:v>
              </c:pt>
              <c:pt idx="457">
                <c:v>335652860</c:v>
              </c:pt>
              <c:pt idx="458">
                <c:v>354640240</c:v>
              </c:pt>
              <c:pt idx="459">
                <c:v>372119610</c:v>
              </c:pt>
              <c:pt idx="460">
                <c:v>275761360</c:v>
              </c:pt>
              <c:pt idx="461">
                <c:v>415389000</c:v>
              </c:pt>
              <c:pt idx="462">
                <c:v>316962820</c:v>
              </c:pt>
              <c:pt idx="463">
                <c:v>283905400</c:v>
              </c:pt>
              <c:pt idx="464">
                <c:v>349346480</c:v>
              </c:pt>
              <c:pt idx="465">
                <c:v>193295940</c:v>
              </c:pt>
              <c:pt idx="466">
                <c:v>72642870</c:v>
              </c:pt>
              <c:pt idx="467">
                <c:v>229070500</c:v>
              </c:pt>
              <c:pt idx="468">
                <c:v>294017730</c:v>
              </c:pt>
              <c:pt idx="469">
                <c:v>323113340</c:v>
              </c:pt>
              <c:pt idx="470">
                <c:v>315090300</c:v>
              </c:pt>
              <c:pt idx="471">
                <c:v>254239020</c:v>
              </c:pt>
              <c:pt idx="472">
                <c:v>441904690</c:v>
              </c:pt>
              <c:pt idx="473">
                <c:v>323407480</c:v>
              </c:pt>
              <c:pt idx="474">
                <c:v>283815020</c:v>
              </c:pt>
              <c:pt idx="475">
                <c:v>176748330</c:v>
              </c:pt>
              <c:pt idx="476">
                <c:v>192531980</c:v>
              </c:pt>
              <c:pt idx="477">
                <c:v>260231340</c:v>
              </c:pt>
              <c:pt idx="478">
                <c:v>394307160</c:v>
              </c:pt>
              <c:pt idx="479">
                <c:v>322640440</c:v>
              </c:pt>
              <c:pt idx="480">
                <c:v>518415160</c:v>
              </c:pt>
              <c:pt idx="481">
                <c:v>272286600</c:v>
              </c:pt>
              <c:pt idx="482">
                <c:v>339486700</c:v>
              </c:pt>
              <c:pt idx="483">
                <c:v>196194790</c:v>
              </c:pt>
              <c:pt idx="484">
                <c:v>180837460</c:v>
              </c:pt>
              <c:pt idx="485">
                <c:v>253136450</c:v>
              </c:pt>
              <c:pt idx="486">
                <c:v>265501300</c:v>
              </c:pt>
              <c:pt idx="487">
                <c:v>242751310</c:v>
              </c:pt>
              <c:pt idx="488">
                <c:v>336689480</c:v>
              </c:pt>
              <c:pt idx="489">
                <c:v>255107320</c:v>
              </c:pt>
              <c:pt idx="490">
                <c:v>241528740</c:v>
              </c:pt>
              <c:pt idx="491">
                <c:v>187354020</c:v>
              </c:pt>
              <c:pt idx="492">
                <c:v>164931950</c:v>
              </c:pt>
              <c:pt idx="493">
                <c:v>177139110</c:v>
              </c:pt>
              <c:pt idx="494">
                <c:v>172048120</c:v>
              </c:pt>
              <c:pt idx="495">
                <c:v>160382720</c:v>
              </c:pt>
              <c:pt idx="496">
                <c:v>253540070</c:v>
              </c:pt>
              <c:pt idx="497">
                <c:v>209915490</c:v>
              </c:pt>
              <c:pt idx="498">
                <c:v>233924910</c:v>
              </c:pt>
              <c:pt idx="499">
                <c:v>217815280</c:v>
              </c:pt>
            </c:numLit>
          </c:xVal>
          <c:yVal>
            <c:numLit>
              <c:formatCode>General</c:formatCode>
              <c:ptCount val="500"/>
              <c:pt idx="0">
                <c:v>-1.6500000000000057</c:v>
              </c:pt>
              <c:pt idx="1">
                <c:v>1.9099999999999966</c:v>
              </c:pt>
              <c:pt idx="2">
                <c:v>-5.3199999999999932</c:v>
              </c:pt>
              <c:pt idx="3">
                <c:v>-3.0900000000000034</c:v>
              </c:pt>
              <c:pt idx="4">
                <c:v>-0.82999999999999829</c:v>
              </c:pt>
              <c:pt idx="5">
                <c:v>-2.8700000000000045</c:v>
              </c:pt>
              <c:pt idx="6">
                <c:v>10.900000000000006</c:v>
              </c:pt>
              <c:pt idx="7">
                <c:v>1.8999999999999915</c:v>
              </c:pt>
              <c:pt idx="8">
                <c:v>-1.0599999999999881</c:v>
              </c:pt>
              <c:pt idx="9">
                <c:v>-3.4400000000000119</c:v>
              </c:pt>
              <c:pt idx="10">
                <c:v>3.5800000000000125</c:v>
              </c:pt>
              <c:pt idx="11">
                <c:v>-1.3000000000000114</c:v>
              </c:pt>
              <c:pt idx="12">
                <c:v>0.10999999999999943</c:v>
              </c:pt>
              <c:pt idx="13">
                <c:v>-2.5699999999999932</c:v>
              </c:pt>
              <c:pt idx="14">
                <c:v>-5.8200000000000074</c:v>
              </c:pt>
              <c:pt idx="15">
                <c:v>-8.25</c:v>
              </c:pt>
              <c:pt idx="16">
                <c:v>7.0800000000000125</c:v>
              </c:pt>
              <c:pt idx="17">
                <c:v>-8.1300000000000097</c:v>
              </c:pt>
              <c:pt idx="18">
                <c:v>0.90000000000000568</c:v>
              </c:pt>
              <c:pt idx="19">
                <c:v>4.9999999999997158E-2</c:v>
              </c:pt>
              <c:pt idx="20">
                <c:v>1.9399999999999977</c:v>
              </c:pt>
              <c:pt idx="21">
                <c:v>8.11</c:v>
              </c:pt>
              <c:pt idx="22">
                <c:v>-2.2999999999999972</c:v>
              </c:pt>
              <c:pt idx="23">
                <c:v>-5.019999999999996</c:v>
              </c:pt>
              <c:pt idx="24">
                <c:v>4.6799999999999926</c:v>
              </c:pt>
              <c:pt idx="25">
                <c:v>1.4099999999999966</c:v>
              </c:pt>
              <c:pt idx="26">
                <c:v>3.9400000000000119</c:v>
              </c:pt>
              <c:pt idx="27">
                <c:v>1.5499999999999972</c:v>
              </c:pt>
              <c:pt idx="28">
                <c:v>-1.730000000000004</c:v>
              </c:pt>
              <c:pt idx="29">
                <c:v>-2.1200000000000045</c:v>
              </c:pt>
              <c:pt idx="30">
                <c:v>-2.3399999999999892</c:v>
              </c:pt>
              <c:pt idx="31">
                <c:v>-1.3599999999999994</c:v>
              </c:pt>
              <c:pt idx="32">
                <c:v>4.7099999999999937</c:v>
              </c:pt>
              <c:pt idx="33">
                <c:v>1.6400000000000006</c:v>
              </c:pt>
              <c:pt idx="34">
                <c:v>-1.2099999999999937</c:v>
              </c:pt>
              <c:pt idx="35">
                <c:v>2.6599999999999966</c:v>
              </c:pt>
              <c:pt idx="36">
                <c:v>4.2800000000000011</c:v>
              </c:pt>
              <c:pt idx="37">
                <c:v>1.4099999999999966</c:v>
              </c:pt>
              <c:pt idx="38">
                <c:v>2.0300000000000011</c:v>
              </c:pt>
              <c:pt idx="39">
                <c:v>9.3700000000000045</c:v>
              </c:pt>
              <c:pt idx="40">
                <c:v>-0.54000000000000625</c:v>
              </c:pt>
              <c:pt idx="41">
                <c:v>1.9399999999999977</c:v>
              </c:pt>
              <c:pt idx="42">
                <c:v>-5.5</c:v>
              </c:pt>
              <c:pt idx="43">
                <c:v>0.90000000000000568</c:v>
              </c:pt>
              <c:pt idx="44">
                <c:v>2.6599999999999966</c:v>
              </c:pt>
              <c:pt idx="45">
                <c:v>1.6700000000000017</c:v>
              </c:pt>
              <c:pt idx="46">
                <c:v>1.8900000000000006</c:v>
              </c:pt>
              <c:pt idx="47">
                <c:v>0.78000000000000114</c:v>
              </c:pt>
              <c:pt idx="48">
                <c:v>0.53000000000000114</c:v>
              </c:pt>
              <c:pt idx="49">
                <c:v>-2.0499999999999972</c:v>
              </c:pt>
              <c:pt idx="50">
                <c:v>3.0299999999999869</c:v>
              </c:pt>
              <c:pt idx="51">
                <c:v>-1.5999999999999943</c:v>
              </c:pt>
              <c:pt idx="52">
                <c:v>0.76999999999999602</c:v>
              </c:pt>
              <c:pt idx="53">
                <c:v>-3.5799999999999983</c:v>
              </c:pt>
              <c:pt idx="54">
                <c:v>-1.7599999999999909</c:v>
              </c:pt>
              <c:pt idx="55">
                <c:v>-0.22000000000001307</c:v>
              </c:pt>
              <c:pt idx="56">
                <c:v>-0.47999999999998977</c:v>
              </c:pt>
              <c:pt idx="57">
                <c:v>1.2099999999999937</c:v>
              </c:pt>
              <c:pt idx="58">
                <c:v>-2.7999999999999972</c:v>
              </c:pt>
              <c:pt idx="59">
                <c:v>1.4099999999999966</c:v>
              </c:pt>
              <c:pt idx="60">
                <c:v>6.7800000000000011</c:v>
              </c:pt>
              <c:pt idx="61">
                <c:v>1.7800000000000011</c:v>
              </c:pt>
              <c:pt idx="62">
                <c:v>0.37999999999999545</c:v>
              </c:pt>
              <c:pt idx="63">
                <c:v>-3.1799999999999926</c:v>
              </c:pt>
              <c:pt idx="64">
                <c:v>-2</c:v>
              </c:pt>
              <c:pt idx="65">
                <c:v>-3.9200000000000017</c:v>
              </c:pt>
              <c:pt idx="66">
                <c:v>-1.7999999999999972</c:v>
              </c:pt>
              <c:pt idx="67">
                <c:v>-0.21000000000000796</c:v>
              </c:pt>
              <c:pt idx="68">
                <c:v>-3.9899999999999949</c:v>
              </c:pt>
              <c:pt idx="69">
                <c:v>3.0999999999999943</c:v>
              </c:pt>
              <c:pt idx="70">
                <c:v>-2.0799999999999983</c:v>
              </c:pt>
              <c:pt idx="71">
                <c:v>2.5300000000000011</c:v>
              </c:pt>
              <c:pt idx="72">
                <c:v>-2.2199999999999989</c:v>
              </c:pt>
              <c:pt idx="73">
                <c:v>1.8200000000000074</c:v>
              </c:pt>
              <c:pt idx="74">
                <c:v>7.3499999999999943</c:v>
              </c:pt>
              <c:pt idx="75">
                <c:v>0.76999999999999602</c:v>
              </c:pt>
              <c:pt idx="76">
                <c:v>0.18999999999999773</c:v>
              </c:pt>
              <c:pt idx="77">
                <c:v>-3.6599999999999966</c:v>
              </c:pt>
              <c:pt idx="78">
                <c:v>-4.9999999999997158E-2</c:v>
              </c:pt>
              <c:pt idx="79">
                <c:v>-5.9000000000000057</c:v>
              </c:pt>
              <c:pt idx="80">
                <c:v>-10.349999999999994</c:v>
              </c:pt>
              <c:pt idx="81">
                <c:v>-6.7199999999999989</c:v>
              </c:pt>
              <c:pt idx="82">
                <c:v>-0.98999999999999488</c:v>
              </c:pt>
              <c:pt idx="83">
                <c:v>4.6099999999999994</c:v>
              </c:pt>
              <c:pt idx="84">
                <c:v>0.79999999999999716</c:v>
              </c:pt>
              <c:pt idx="85">
                <c:v>-1.710000000000008</c:v>
              </c:pt>
              <c:pt idx="86">
                <c:v>-11.5</c:v>
              </c:pt>
              <c:pt idx="87">
                <c:v>0.45000000000000284</c:v>
              </c:pt>
              <c:pt idx="88">
                <c:v>-2.2199999999999989</c:v>
              </c:pt>
              <c:pt idx="89">
                <c:v>12.5</c:v>
              </c:pt>
              <c:pt idx="90">
                <c:v>1.1800000000000068</c:v>
              </c:pt>
              <c:pt idx="91">
                <c:v>3.5</c:v>
              </c:pt>
              <c:pt idx="92">
                <c:v>-4.5</c:v>
              </c:pt>
              <c:pt idx="93">
                <c:v>-0.10000000000000853</c:v>
              </c:pt>
              <c:pt idx="94">
                <c:v>-0.76999999999999602</c:v>
              </c:pt>
              <c:pt idx="95">
                <c:v>-1.4300000000000068</c:v>
              </c:pt>
              <c:pt idx="96">
                <c:v>10.900000000000006</c:v>
              </c:pt>
              <c:pt idx="97">
                <c:v>-7.2399999999999949</c:v>
              </c:pt>
              <c:pt idx="98">
                <c:v>-1.6400000000000006</c:v>
              </c:pt>
              <c:pt idx="99">
                <c:v>-0.62000000000000455</c:v>
              </c:pt>
              <c:pt idx="100">
                <c:v>-0.59999999999999432</c:v>
              </c:pt>
              <c:pt idx="101">
                <c:v>3.7999999999999972</c:v>
              </c:pt>
              <c:pt idx="102">
                <c:v>0.39999999999999147</c:v>
              </c:pt>
              <c:pt idx="103">
                <c:v>1.5300000000000011</c:v>
              </c:pt>
              <c:pt idx="104">
                <c:v>5.6700000000000017</c:v>
              </c:pt>
              <c:pt idx="105">
                <c:v>3.7199999999999989</c:v>
              </c:pt>
              <c:pt idx="106">
                <c:v>-0.57999999999999829</c:v>
              </c:pt>
              <c:pt idx="107">
                <c:v>2.8200000000000074</c:v>
              </c:pt>
              <c:pt idx="108">
                <c:v>2.2599999999999909</c:v>
              </c:pt>
              <c:pt idx="109">
                <c:v>2.5799999999999983</c:v>
              </c:pt>
              <c:pt idx="110">
                <c:v>-2.0300000000000011</c:v>
              </c:pt>
              <c:pt idx="111">
                <c:v>0.61000000000001364</c:v>
              </c:pt>
              <c:pt idx="112">
                <c:v>-2.5800000000000125</c:v>
              </c:pt>
              <c:pt idx="113">
                <c:v>-2.7399999999999949</c:v>
              </c:pt>
              <c:pt idx="114">
                <c:v>0.78000000000000114</c:v>
              </c:pt>
              <c:pt idx="115">
                <c:v>-1.4599999999999937</c:v>
              </c:pt>
              <c:pt idx="116">
                <c:v>0.81999999999999318</c:v>
              </c:pt>
              <c:pt idx="117">
                <c:v>-1.0499999999999972</c:v>
              </c:pt>
              <c:pt idx="118">
                <c:v>-3.5300000000000011</c:v>
              </c:pt>
              <c:pt idx="119">
                <c:v>0.56999999999999318</c:v>
              </c:pt>
              <c:pt idx="120">
                <c:v>-12.799999999999997</c:v>
              </c:pt>
              <c:pt idx="121">
                <c:v>1.6800000000000068</c:v>
              </c:pt>
              <c:pt idx="122">
                <c:v>-1.0100000000000051</c:v>
              </c:pt>
              <c:pt idx="123">
                <c:v>2.7199999999999989</c:v>
              </c:pt>
              <c:pt idx="124">
                <c:v>2.7600000000000051</c:v>
              </c:pt>
              <c:pt idx="125">
                <c:v>-0.57999999999999829</c:v>
              </c:pt>
              <c:pt idx="126">
                <c:v>2.6299999999999955</c:v>
              </c:pt>
              <c:pt idx="127">
                <c:v>2.8100000000000023</c:v>
              </c:pt>
              <c:pt idx="128">
                <c:v>1.7800000000000011</c:v>
              </c:pt>
              <c:pt idx="129">
                <c:v>-0.85999999999999943</c:v>
              </c:pt>
              <c:pt idx="130">
                <c:v>0.18999999999999773</c:v>
              </c:pt>
              <c:pt idx="131">
                <c:v>1.3499999999999943</c:v>
              </c:pt>
              <c:pt idx="132">
                <c:v>1.1899999999999977</c:v>
              </c:pt>
              <c:pt idx="133">
                <c:v>-0.79999999999999716</c:v>
              </c:pt>
              <c:pt idx="134">
                <c:v>0.85999999999999943</c:v>
              </c:pt>
              <c:pt idx="135">
                <c:v>0.25</c:v>
              </c:pt>
              <c:pt idx="136">
                <c:v>0.70000000000000284</c:v>
              </c:pt>
              <c:pt idx="137">
                <c:v>3.1899999999999977</c:v>
              </c:pt>
              <c:pt idx="138">
                <c:v>-2.8900000000000006</c:v>
              </c:pt>
              <c:pt idx="139">
                <c:v>-3.1700000000000017</c:v>
              </c:pt>
              <c:pt idx="140">
                <c:v>2.0300000000000011</c:v>
              </c:pt>
              <c:pt idx="141">
                <c:v>-1.519999999999996</c:v>
              </c:pt>
              <c:pt idx="142">
                <c:v>1.6899999999999977</c:v>
              </c:pt>
              <c:pt idx="143">
                <c:v>-1.2399999999999949</c:v>
              </c:pt>
              <c:pt idx="144">
                <c:v>0</c:v>
              </c:pt>
              <c:pt idx="145">
                <c:v>-6.1500000000000057</c:v>
              </c:pt>
              <c:pt idx="146">
                <c:v>0.18000000000000682</c:v>
              </c:pt>
              <c:pt idx="147">
                <c:v>3.3299999999999983</c:v>
              </c:pt>
              <c:pt idx="148">
                <c:v>2.0999999999999943</c:v>
              </c:pt>
              <c:pt idx="149">
                <c:v>1.7900000000000063</c:v>
              </c:pt>
              <c:pt idx="150">
                <c:v>0.21999999999999886</c:v>
              </c:pt>
              <c:pt idx="151">
                <c:v>7.9999999999998295E-2</c:v>
              </c:pt>
              <c:pt idx="152">
                <c:v>-0.56000000000000227</c:v>
              </c:pt>
              <c:pt idx="153">
                <c:v>6.6200000000000045</c:v>
              </c:pt>
              <c:pt idx="154">
                <c:v>3.9200000000000017</c:v>
              </c:pt>
              <c:pt idx="155">
                <c:v>0.18999999999999773</c:v>
              </c:pt>
              <c:pt idx="156">
                <c:v>4.6899999999999977</c:v>
              </c:pt>
              <c:pt idx="157">
                <c:v>-1.2800000000000011</c:v>
              </c:pt>
              <c:pt idx="158">
                <c:v>-2</c:v>
              </c:pt>
              <c:pt idx="159">
                <c:v>1.0400000000000063</c:v>
              </c:pt>
              <c:pt idx="160">
                <c:v>-3.0300000000000011</c:v>
              </c:pt>
              <c:pt idx="161">
                <c:v>2.2199999999999989</c:v>
              </c:pt>
              <c:pt idx="162">
                <c:v>-0.89000000000000057</c:v>
              </c:pt>
              <c:pt idx="163">
                <c:v>-5.0499999999999972</c:v>
              </c:pt>
              <c:pt idx="164">
                <c:v>-0.51000000000000512</c:v>
              </c:pt>
              <c:pt idx="165">
                <c:v>0.40000000000000568</c:v>
              </c:pt>
              <c:pt idx="166">
                <c:v>-0.90000000000000568</c:v>
              </c:pt>
              <c:pt idx="167">
                <c:v>-1.9599999999999937</c:v>
              </c:pt>
              <c:pt idx="168">
                <c:v>-0.60000000000000853</c:v>
              </c:pt>
              <c:pt idx="169">
                <c:v>7.2000000000000028</c:v>
              </c:pt>
              <c:pt idx="170">
                <c:v>0.56999999999999318</c:v>
              </c:pt>
              <c:pt idx="171">
                <c:v>1.6200000000000045</c:v>
              </c:pt>
              <c:pt idx="172">
                <c:v>-2.1099999999999994</c:v>
              </c:pt>
              <c:pt idx="173">
                <c:v>-4.0300000000000011</c:v>
              </c:pt>
              <c:pt idx="174">
                <c:v>0.15000000000000568</c:v>
              </c:pt>
              <c:pt idx="175">
                <c:v>-5.5</c:v>
              </c:pt>
              <c:pt idx="176">
                <c:v>-2.2000000000000028</c:v>
              </c:pt>
              <c:pt idx="177">
                <c:v>2.1800000000000068</c:v>
              </c:pt>
              <c:pt idx="178">
                <c:v>-0.48000000000000398</c:v>
              </c:pt>
              <c:pt idx="179">
                <c:v>5.3699999999999903</c:v>
              </c:pt>
              <c:pt idx="180">
                <c:v>1.4200000000000017</c:v>
              </c:pt>
              <c:pt idx="181">
                <c:v>-5.1799999999999926</c:v>
              </c:pt>
              <c:pt idx="182">
                <c:v>2.1799999999999926</c:v>
              </c:pt>
              <c:pt idx="183">
                <c:v>-1.289999999999992</c:v>
              </c:pt>
              <c:pt idx="184">
                <c:v>-1.9000000000000057</c:v>
              </c:pt>
              <c:pt idx="185">
                <c:v>-1.8900000000000006</c:v>
              </c:pt>
              <c:pt idx="186">
                <c:v>-3.6799999999999926</c:v>
              </c:pt>
              <c:pt idx="187">
                <c:v>4.2399999999999949</c:v>
              </c:pt>
              <c:pt idx="188">
                <c:v>3.3499999999999943</c:v>
              </c:pt>
              <c:pt idx="189">
                <c:v>6.5400000000000063</c:v>
              </c:pt>
              <c:pt idx="190">
                <c:v>-3.769999999999996</c:v>
              </c:pt>
              <c:pt idx="191">
                <c:v>1.7999999999999972</c:v>
              </c:pt>
              <c:pt idx="192">
                <c:v>2.480000000000004</c:v>
              </c:pt>
              <c:pt idx="193">
                <c:v>2.269999999999996</c:v>
              </c:pt>
              <c:pt idx="194">
                <c:v>-2.1500000000000057</c:v>
              </c:pt>
              <c:pt idx="195">
                <c:v>0.6600000000000108</c:v>
              </c:pt>
              <c:pt idx="196">
                <c:v>-1.7900000000000063</c:v>
              </c:pt>
              <c:pt idx="197">
                <c:v>1.8299999999999983</c:v>
              </c:pt>
              <c:pt idx="198">
                <c:v>1.4099999999999966</c:v>
              </c:pt>
              <c:pt idx="199">
                <c:v>-2.0300000000000011</c:v>
              </c:pt>
              <c:pt idx="200">
                <c:v>-3.1699999999999875</c:v>
              </c:pt>
              <c:pt idx="201">
                <c:v>-0.96000000000000796</c:v>
              </c:pt>
              <c:pt idx="202">
                <c:v>3.2600000000000051</c:v>
              </c:pt>
              <c:pt idx="203">
                <c:v>-1.519999999999996</c:v>
              </c:pt>
              <c:pt idx="204">
                <c:v>0.48999999999999488</c:v>
              </c:pt>
              <c:pt idx="205">
                <c:v>-1.9699999999999989</c:v>
              </c:pt>
              <c:pt idx="206">
                <c:v>1.9699999999999989</c:v>
              </c:pt>
              <c:pt idx="207">
                <c:v>-1.4699999999999989</c:v>
              </c:pt>
              <c:pt idx="208">
                <c:v>-5</c:v>
              </c:pt>
              <c:pt idx="209">
                <c:v>1.8299999999999983</c:v>
              </c:pt>
              <c:pt idx="210">
                <c:v>0.12000000000000455</c:v>
              </c:pt>
              <c:pt idx="211">
                <c:v>-1.6500000000000057</c:v>
              </c:pt>
              <c:pt idx="212">
                <c:v>-3.8400000000000034</c:v>
              </c:pt>
              <c:pt idx="213">
                <c:v>-11.170000000000002</c:v>
              </c:pt>
              <c:pt idx="214">
                <c:v>-8.2399999999999949</c:v>
              </c:pt>
              <c:pt idx="215">
                <c:v>6.7199999999999989</c:v>
              </c:pt>
              <c:pt idx="216">
                <c:v>3</c:v>
              </c:pt>
              <c:pt idx="217">
                <c:v>1.5100000000000051</c:v>
              </c:pt>
              <c:pt idx="218">
                <c:v>-3.230000000000004</c:v>
              </c:pt>
              <c:pt idx="219">
                <c:v>-0.93000000000000682</c:v>
              </c:pt>
              <c:pt idx="220">
                <c:v>-8.9099999999999966</c:v>
              </c:pt>
              <c:pt idx="221">
                <c:v>2.3100000000000023</c:v>
              </c:pt>
              <c:pt idx="222">
                <c:v>6.5799999999999983</c:v>
              </c:pt>
              <c:pt idx="223">
                <c:v>0.40000000000000568</c:v>
              </c:pt>
              <c:pt idx="224">
                <c:v>6.6299999999999955</c:v>
              </c:pt>
              <c:pt idx="225">
                <c:v>-1.3299999999999983</c:v>
              </c:pt>
              <c:pt idx="226">
                <c:v>4.5</c:v>
              </c:pt>
              <c:pt idx="227">
                <c:v>0</c:v>
              </c:pt>
              <c:pt idx="228">
                <c:v>-4.8400000000000034</c:v>
              </c:pt>
              <c:pt idx="229">
                <c:v>0.17000000000000171</c:v>
              </c:pt>
              <c:pt idx="230">
                <c:v>-0.32999999999999829</c:v>
              </c:pt>
              <c:pt idx="231">
                <c:v>0.54999999999999716</c:v>
              </c:pt>
              <c:pt idx="232">
                <c:v>-4.2800000000000011</c:v>
              </c:pt>
              <c:pt idx="233">
                <c:v>-5.1099999999999994</c:v>
              </c:pt>
              <c:pt idx="234">
                <c:v>-2.789999999999992</c:v>
              </c:pt>
              <c:pt idx="235">
                <c:v>-1.6700000000000017</c:v>
              </c:pt>
              <c:pt idx="236">
                <c:v>4.3499999999999943</c:v>
              </c:pt>
              <c:pt idx="237">
                <c:v>3.3400000000000034</c:v>
              </c:pt>
              <c:pt idx="238">
                <c:v>-5.1800000000000068</c:v>
              </c:pt>
              <c:pt idx="239">
                <c:v>7.0400000000000063</c:v>
              </c:pt>
              <c:pt idx="240">
                <c:v>-3.5999999999999943</c:v>
              </c:pt>
              <c:pt idx="241">
                <c:v>0.75</c:v>
              </c:pt>
              <c:pt idx="242">
                <c:v>0.19999999999998863</c:v>
              </c:pt>
              <c:pt idx="243">
                <c:v>-3.8299999999999983</c:v>
              </c:pt>
              <c:pt idx="244">
                <c:v>-0.26999999999999602</c:v>
              </c:pt>
              <c:pt idx="245">
                <c:v>-0.34999999999999432</c:v>
              </c:pt>
              <c:pt idx="246">
                <c:v>-0.6600000000000108</c:v>
              </c:pt>
              <c:pt idx="247">
                <c:v>3.7400000000000091</c:v>
              </c:pt>
              <c:pt idx="248">
                <c:v>-0.54000000000000625</c:v>
              </c:pt>
              <c:pt idx="249">
                <c:v>-1.539999999999992</c:v>
              </c:pt>
              <c:pt idx="250">
                <c:v>0.23999999999999488</c:v>
              </c:pt>
              <c:pt idx="251">
                <c:v>-2.1400000000000006</c:v>
              </c:pt>
              <c:pt idx="252">
                <c:v>-3.6500000000000057</c:v>
              </c:pt>
              <c:pt idx="253">
                <c:v>-4.3999999999999915</c:v>
              </c:pt>
              <c:pt idx="254">
                <c:v>-2.7600000000000051</c:v>
              </c:pt>
              <c:pt idx="255">
                <c:v>-4.3099999999999952</c:v>
              </c:pt>
              <c:pt idx="256">
                <c:v>-2.230000000000004</c:v>
              </c:pt>
              <c:pt idx="257">
                <c:v>8.2000000000000028</c:v>
              </c:pt>
              <c:pt idx="258">
                <c:v>-1.1099999999999994</c:v>
              </c:pt>
              <c:pt idx="259">
                <c:v>2.4600000000000009</c:v>
              </c:pt>
              <c:pt idx="260">
                <c:v>-2.9500000000000028</c:v>
              </c:pt>
              <c:pt idx="261">
                <c:v>2.8100000000000023</c:v>
              </c:pt>
              <c:pt idx="262">
                <c:v>6.289999999999992</c:v>
              </c:pt>
              <c:pt idx="263">
                <c:v>4.1500000000000057</c:v>
              </c:pt>
              <c:pt idx="264">
                <c:v>1.1599999999999966</c:v>
              </c:pt>
              <c:pt idx="265">
                <c:v>-2.6599999999999966</c:v>
              </c:pt>
              <c:pt idx="266">
                <c:v>-5.3799999999999955</c:v>
              </c:pt>
              <c:pt idx="267">
                <c:v>-0.87000000000000455</c:v>
              </c:pt>
              <c:pt idx="268">
                <c:v>-6</c:v>
              </c:pt>
              <c:pt idx="269">
                <c:v>4.5</c:v>
              </c:pt>
              <c:pt idx="270">
                <c:v>6</c:v>
              </c:pt>
              <c:pt idx="271">
                <c:v>1</c:v>
              </c:pt>
              <c:pt idx="272">
                <c:v>3.25</c:v>
              </c:pt>
              <c:pt idx="273">
                <c:v>1.1500000000000057</c:v>
              </c:pt>
              <c:pt idx="274">
                <c:v>-1.4000000000000057</c:v>
              </c:pt>
              <c:pt idx="275">
                <c:v>-0.45000000000000284</c:v>
              </c:pt>
              <c:pt idx="276">
                <c:v>-0.70000000000000284</c:v>
              </c:pt>
              <c:pt idx="277">
                <c:v>-0.84999999999999432</c:v>
              </c:pt>
              <c:pt idx="278">
                <c:v>-2.8900000000000006</c:v>
              </c:pt>
              <c:pt idx="279">
                <c:v>1.9399999999999977</c:v>
              </c:pt>
              <c:pt idx="280">
                <c:v>-0.98999999999999488</c:v>
              </c:pt>
              <c:pt idx="281">
                <c:v>-0.96000000000000796</c:v>
              </c:pt>
              <c:pt idx="282">
                <c:v>7.000000000000739E-2</c:v>
              </c:pt>
              <c:pt idx="283">
                <c:v>0.39000000000000057</c:v>
              </c:pt>
              <c:pt idx="284">
                <c:v>4.4599999999999937</c:v>
              </c:pt>
              <c:pt idx="285">
                <c:v>-5.0699999999999932</c:v>
              </c:pt>
              <c:pt idx="286">
                <c:v>1.8499999999999943</c:v>
              </c:pt>
              <c:pt idx="287">
                <c:v>1.9000000000000057</c:v>
              </c:pt>
              <c:pt idx="288">
                <c:v>0.23000000000000398</c:v>
              </c:pt>
              <c:pt idx="289">
                <c:v>-4.5700000000000074</c:v>
              </c:pt>
              <c:pt idx="290">
                <c:v>4.9599999999999937</c:v>
              </c:pt>
              <c:pt idx="291">
                <c:v>-0.85999999999999943</c:v>
              </c:pt>
              <c:pt idx="292">
                <c:v>0.14000000000000057</c:v>
              </c:pt>
              <c:pt idx="293">
                <c:v>1.4000000000000057</c:v>
              </c:pt>
              <c:pt idx="294">
                <c:v>-0.53000000000000114</c:v>
              </c:pt>
              <c:pt idx="295">
                <c:v>-1.1700000000000017</c:v>
              </c:pt>
              <c:pt idx="296">
                <c:v>11.969999999999999</c:v>
              </c:pt>
              <c:pt idx="297">
                <c:v>2.75</c:v>
              </c:pt>
              <c:pt idx="298">
                <c:v>1.9300000000000068</c:v>
              </c:pt>
              <c:pt idx="299">
                <c:v>7.9999999999998295E-2</c:v>
              </c:pt>
              <c:pt idx="300">
                <c:v>3.5600000000000023</c:v>
              </c:pt>
              <c:pt idx="301">
                <c:v>-0.68999999999999773</c:v>
              </c:pt>
              <c:pt idx="302">
                <c:v>13.899999999999991</c:v>
              </c:pt>
              <c:pt idx="303">
                <c:v>-2.75</c:v>
              </c:pt>
              <c:pt idx="304">
                <c:v>-1.5</c:v>
              </c:pt>
              <c:pt idx="305">
                <c:v>-4.8999999999999915</c:v>
              </c:pt>
              <c:pt idx="306">
                <c:v>0.65999999999999659</c:v>
              </c:pt>
              <c:pt idx="307">
                <c:v>2.5300000000000011</c:v>
              </c:pt>
              <c:pt idx="308">
                <c:v>-7.9999999999998295E-2</c:v>
              </c:pt>
              <c:pt idx="309">
                <c:v>-4.4100000000000108</c:v>
              </c:pt>
              <c:pt idx="310">
                <c:v>-9.5799999999999983</c:v>
              </c:pt>
              <c:pt idx="311">
                <c:v>4.230000000000004</c:v>
              </c:pt>
              <c:pt idx="312">
                <c:v>5</c:v>
              </c:pt>
              <c:pt idx="313">
                <c:v>0.70000000000000284</c:v>
              </c:pt>
              <c:pt idx="314">
                <c:v>-2.3500000000000085</c:v>
              </c:pt>
              <c:pt idx="315">
                <c:v>7.5</c:v>
              </c:pt>
              <c:pt idx="316">
                <c:v>3.8900000000000006</c:v>
              </c:pt>
              <c:pt idx="317">
                <c:v>2.75</c:v>
              </c:pt>
              <c:pt idx="318">
                <c:v>0.27000000000001023</c:v>
              </c:pt>
              <c:pt idx="319">
                <c:v>3.1400000000000006</c:v>
              </c:pt>
              <c:pt idx="320">
                <c:v>-3.3000000000000114</c:v>
              </c:pt>
              <c:pt idx="321">
                <c:v>-0.57999999999999829</c:v>
              </c:pt>
              <c:pt idx="322">
                <c:v>4.4000000000000057</c:v>
              </c:pt>
              <c:pt idx="323">
                <c:v>6.3799999999999955</c:v>
              </c:pt>
              <c:pt idx="324">
                <c:v>1.9500000000000028</c:v>
              </c:pt>
              <c:pt idx="325">
                <c:v>2.2999999999999972</c:v>
              </c:pt>
              <c:pt idx="326">
                <c:v>-2.9099999999999966</c:v>
              </c:pt>
              <c:pt idx="327">
                <c:v>0.42999999999999261</c:v>
              </c:pt>
              <c:pt idx="328">
                <c:v>0.83000000000001251</c:v>
              </c:pt>
              <c:pt idx="329">
                <c:v>11.299999999999983</c:v>
              </c:pt>
              <c:pt idx="330">
                <c:v>-1.6099999999999852</c:v>
              </c:pt>
              <c:pt idx="331">
                <c:v>1.9099999999999966</c:v>
              </c:pt>
              <c:pt idx="332">
                <c:v>-4.8000000000000114</c:v>
              </c:pt>
              <c:pt idx="333">
                <c:v>4.7000000000000171</c:v>
              </c:pt>
              <c:pt idx="334">
                <c:v>0.44999999999998863</c:v>
              </c:pt>
              <c:pt idx="335">
                <c:v>0.56000000000000227</c:v>
              </c:pt>
              <c:pt idx="336">
                <c:v>3.710000000000008</c:v>
              </c:pt>
              <c:pt idx="337">
                <c:v>-0.31999999999999318</c:v>
              </c:pt>
              <c:pt idx="338">
                <c:v>1.3499999999999943</c:v>
              </c:pt>
              <c:pt idx="339">
                <c:v>-0.46000000000000796</c:v>
              </c:pt>
              <c:pt idx="340">
                <c:v>0.75999999999999091</c:v>
              </c:pt>
              <c:pt idx="341">
                <c:v>-3.6499999999999773</c:v>
              </c:pt>
              <c:pt idx="342">
                <c:v>9.4499999999999886</c:v>
              </c:pt>
              <c:pt idx="343">
                <c:v>1.6299999999999955</c:v>
              </c:pt>
              <c:pt idx="344">
                <c:v>4.7199999999999989</c:v>
              </c:pt>
              <c:pt idx="345">
                <c:v>-4.5999999999999943</c:v>
              </c:pt>
              <c:pt idx="346">
                <c:v>4.5</c:v>
              </c:pt>
              <c:pt idx="347">
                <c:v>-6.1599999999999966</c:v>
              </c:pt>
              <c:pt idx="348">
                <c:v>3.4000000000000057</c:v>
              </c:pt>
              <c:pt idx="349">
                <c:v>-2.0100000000000193</c:v>
              </c:pt>
              <c:pt idx="350">
                <c:v>1.6899999999999977</c:v>
              </c:pt>
              <c:pt idx="351">
                <c:v>0.78000000000000114</c:v>
              </c:pt>
              <c:pt idx="352">
                <c:v>-6.4499999999999886</c:v>
              </c:pt>
              <c:pt idx="353">
                <c:v>8.7599999999999909</c:v>
              </c:pt>
              <c:pt idx="354">
                <c:v>-1.4599999999999795</c:v>
              </c:pt>
              <c:pt idx="355">
                <c:v>10.310000000000002</c:v>
              </c:pt>
              <c:pt idx="356">
                <c:v>-0.96000000000000796</c:v>
              </c:pt>
              <c:pt idx="357">
                <c:v>10.259999999999991</c:v>
              </c:pt>
              <c:pt idx="358">
                <c:v>4.2400000000000091</c:v>
              </c:pt>
              <c:pt idx="359">
                <c:v>-2.75</c:v>
              </c:pt>
              <c:pt idx="360">
                <c:v>2.0999999999999943</c:v>
              </c:pt>
              <c:pt idx="361">
                <c:v>-2.5600000000000023</c:v>
              </c:pt>
              <c:pt idx="362">
                <c:v>-5.789999999999992</c:v>
              </c:pt>
              <c:pt idx="363">
                <c:v>2.5900000000000034</c:v>
              </c:pt>
              <c:pt idx="364">
                <c:v>11.429999999999978</c:v>
              </c:pt>
              <c:pt idx="365">
                <c:v>-5.1199999999999761</c:v>
              </c:pt>
              <c:pt idx="366">
                <c:v>-8.3000000000000114</c:v>
              </c:pt>
              <c:pt idx="367">
                <c:v>-9.9999999999909051E-3</c:v>
              </c:pt>
              <c:pt idx="368">
                <c:v>1.999999999998181E-2</c:v>
              </c:pt>
              <c:pt idx="369">
                <c:v>-1.1099999999999852</c:v>
              </c:pt>
              <c:pt idx="370">
                <c:v>-6.9000000000000057</c:v>
              </c:pt>
              <c:pt idx="371">
                <c:v>3.6500000000000057</c:v>
              </c:pt>
              <c:pt idx="372">
                <c:v>3.3700000000000045</c:v>
              </c:pt>
              <c:pt idx="373">
                <c:v>-4.7199999999999989</c:v>
              </c:pt>
              <c:pt idx="374">
                <c:v>1.6899999999999977</c:v>
              </c:pt>
              <c:pt idx="375">
                <c:v>-12.25</c:v>
              </c:pt>
              <c:pt idx="376">
                <c:v>10.349999999999994</c:v>
              </c:pt>
              <c:pt idx="377">
                <c:v>5.6099999999999852</c:v>
              </c:pt>
              <c:pt idx="378">
                <c:v>0.60000000000002274</c:v>
              </c:pt>
              <c:pt idx="379">
                <c:v>1.8999999999999773</c:v>
              </c:pt>
              <c:pt idx="380">
                <c:v>1.1700000000000159</c:v>
              </c:pt>
              <c:pt idx="381">
                <c:v>-8.1700000000000159</c:v>
              </c:pt>
              <c:pt idx="382">
                <c:v>-3.5600000000000023</c:v>
              </c:pt>
              <c:pt idx="383">
                <c:v>-7.0099999999999909</c:v>
              </c:pt>
              <c:pt idx="384">
                <c:v>-8.5</c:v>
              </c:pt>
              <c:pt idx="385">
                <c:v>2.4699999999999989</c:v>
              </c:pt>
              <c:pt idx="386">
                <c:v>1.4900000000000091</c:v>
              </c:pt>
              <c:pt idx="387">
                <c:v>6.5699999999999932</c:v>
              </c:pt>
              <c:pt idx="388">
                <c:v>9.2400000000000091</c:v>
              </c:pt>
              <c:pt idx="389">
                <c:v>0.69999999999998863</c:v>
              </c:pt>
              <c:pt idx="390">
                <c:v>3.3000000000000114</c:v>
              </c:pt>
              <c:pt idx="391">
                <c:v>4.3299999999999841</c:v>
              </c:pt>
              <c:pt idx="392">
                <c:v>2.3200000000000216</c:v>
              </c:pt>
              <c:pt idx="393">
                <c:v>-2.5500000000000114</c:v>
              </c:pt>
              <c:pt idx="394">
                <c:v>11.009999999999991</c:v>
              </c:pt>
              <c:pt idx="395">
                <c:v>3.1500000000000057</c:v>
              </c:pt>
              <c:pt idx="396">
                <c:v>2.2299999999999898</c:v>
              </c:pt>
              <c:pt idx="397">
                <c:v>2.8600000000000136</c:v>
              </c:pt>
              <c:pt idx="398">
                <c:v>-1.1999999999999886</c:v>
              </c:pt>
              <c:pt idx="399">
                <c:v>4.7800000000000011</c:v>
              </c:pt>
              <c:pt idx="400">
                <c:v>1.8299999999999841</c:v>
              </c:pt>
              <c:pt idx="401">
                <c:v>2.3199999999999932</c:v>
              </c:pt>
              <c:pt idx="402">
                <c:v>-3.5099999999999909</c:v>
              </c:pt>
              <c:pt idx="403">
                <c:v>3.0800000000000125</c:v>
              </c:pt>
              <c:pt idx="404">
                <c:v>-2.25</c:v>
              </c:pt>
              <c:pt idx="405">
                <c:v>23.899999999999977</c:v>
              </c:pt>
              <c:pt idx="406">
                <c:v>7.9500000000000171</c:v>
              </c:pt>
              <c:pt idx="407">
                <c:v>2.3499999999999943</c:v>
              </c:pt>
              <c:pt idx="408">
                <c:v>-6.5</c:v>
              </c:pt>
              <c:pt idx="409">
                <c:v>-0.61000000000001364</c:v>
              </c:pt>
              <c:pt idx="410">
                <c:v>5.6400000000000148</c:v>
              </c:pt>
              <c:pt idx="411">
                <c:v>-5.0900000000000034</c:v>
              </c:pt>
              <c:pt idx="412">
                <c:v>3.7599999999999909</c:v>
              </c:pt>
              <c:pt idx="413">
                <c:v>13.400000000000006</c:v>
              </c:pt>
              <c:pt idx="414">
                <c:v>-0.84999999999999432</c:v>
              </c:pt>
              <c:pt idx="415">
                <c:v>4.6999999999999886</c:v>
              </c:pt>
              <c:pt idx="416">
                <c:v>4.5500000000000114</c:v>
              </c:pt>
              <c:pt idx="417">
                <c:v>10.319999999999993</c:v>
              </c:pt>
              <c:pt idx="418">
                <c:v>-7.2099999999999795</c:v>
              </c:pt>
              <c:pt idx="419">
                <c:v>16.879999999999995</c:v>
              </c:pt>
              <c:pt idx="420">
                <c:v>10.5</c:v>
              </c:pt>
              <c:pt idx="421">
                <c:v>-4.4900000000000091</c:v>
              </c:pt>
              <c:pt idx="422">
                <c:v>1.6000000000000227</c:v>
              </c:pt>
              <c:pt idx="423">
                <c:v>-18.450000000000045</c:v>
              </c:pt>
              <c:pt idx="424">
                <c:v>5.8500000000000227</c:v>
              </c:pt>
              <c:pt idx="425">
                <c:v>-8.4300000000000068</c:v>
              </c:pt>
              <c:pt idx="426">
                <c:v>3.1899999999999977</c:v>
              </c:pt>
              <c:pt idx="427">
                <c:v>-52.06</c:v>
              </c:pt>
              <c:pt idx="428">
                <c:v>10.660000000000025</c:v>
              </c:pt>
              <c:pt idx="429">
                <c:v>9.5099999999999909</c:v>
              </c:pt>
              <c:pt idx="430">
                <c:v>3.6800000000000068</c:v>
              </c:pt>
              <c:pt idx="431">
                <c:v>7.1699999999999875</c:v>
              </c:pt>
              <c:pt idx="432">
                <c:v>-13.52000000000001</c:v>
              </c:pt>
              <c:pt idx="433">
                <c:v>-2.1999999999999886</c:v>
              </c:pt>
              <c:pt idx="434">
                <c:v>0</c:v>
              </c:pt>
              <c:pt idx="435">
                <c:v>-7.4000000000000057</c:v>
              </c:pt>
              <c:pt idx="436">
                <c:v>-3.2399999999999807</c:v>
              </c:pt>
              <c:pt idx="437">
                <c:v>5.0699999999999932</c:v>
              </c:pt>
              <c:pt idx="438">
                <c:v>3.5699999999999932</c:v>
              </c:pt>
              <c:pt idx="439">
                <c:v>8.710000000000008</c:v>
              </c:pt>
              <c:pt idx="440">
                <c:v>3.1399999999999864</c:v>
              </c:pt>
              <c:pt idx="441">
                <c:v>-25.509999999999991</c:v>
              </c:pt>
              <c:pt idx="442">
                <c:v>4.5600000000000023</c:v>
              </c:pt>
              <c:pt idx="443">
                <c:v>-6.6899999999999977</c:v>
              </c:pt>
              <c:pt idx="444">
                <c:v>-16.060000000000002</c:v>
              </c:pt>
              <c:pt idx="445">
                <c:v>3.4000000000000057</c:v>
              </c:pt>
              <c:pt idx="446">
                <c:v>-9.160000000000025</c:v>
              </c:pt>
              <c:pt idx="447">
                <c:v>1.6100000000000136</c:v>
              </c:pt>
              <c:pt idx="448">
                <c:v>-7.0999999999999943</c:v>
              </c:pt>
              <c:pt idx="449">
                <c:v>13.810000000000002</c:v>
              </c:pt>
              <c:pt idx="450">
                <c:v>4.7299999999999898</c:v>
              </c:pt>
              <c:pt idx="451">
                <c:v>9.8799999999999955</c:v>
              </c:pt>
              <c:pt idx="452">
                <c:v>-16.120000000000005</c:v>
              </c:pt>
              <c:pt idx="453">
                <c:v>4.6500000000000057</c:v>
              </c:pt>
              <c:pt idx="454">
                <c:v>-8.0499999999999829</c:v>
              </c:pt>
              <c:pt idx="455">
                <c:v>-2.8000000000000114</c:v>
              </c:pt>
              <c:pt idx="456">
                <c:v>11.599999999999994</c:v>
              </c:pt>
              <c:pt idx="457">
                <c:v>3.1500000000000057</c:v>
              </c:pt>
              <c:pt idx="458">
                <c:v>3.5099999999999909</c:v>
              </c:pt>
              <c:pt idx="459">
                <c:v>-1.9599999999999795</c:v>
              </c:pt>
              <c:pt idx="460">
                <c:v>-3.3000000000000114</c:v>
              </c:pt>
              <c:pt idx="461">
                <c:v>1.0099999999999909</c:v>
              </c:pt>
              <c:pt idx="462">
                <c:v>-10.079999999999984</c:v>
              </c:pt>
              <c:pt idx="463">
                <c:v>1.8599999999999852</c:v>
              </c:pt>
              <c:pt idx="464">
                <c:v>-0.44999999999998863</c:v>
              </c:pt>
              <c:pt idx="465">
                <c:v>4.6500000000000057</c:v>
              </c:pt>
              <c:pt idx="466">
                <c:v>5.8100000000000023</c:v>
              </c:pt>
              <c:pt idx="467">
                <c:v>11.639999999999986</c:v>
              </c:pt>
              <c:pt idx="468">
                <c:v>3.5600000000000023</c:v>
              </c:pt>
              <c:pt idx="469">
                <c:v>4.289999999999992</c:v>
              </c:pt>
              <c:pt idx="470">
                <c:v>-5.8599999999999852</c:v>
              </c:pt>
              <c:pt idx="471">
                <c:v>-2.4300000000000068</c:v>
              </c:pt>
              <c:pt idx="472">
                <c:v>-2.75</c:v>
              </c:pt>
              <c:pt idx="473">
                <c:v>1.289999999999992</c:v>
              </c:pt>
              <c:pt idx="474">
                <c:v>-2.5900000000000034</c:v>
              </c:pt>
              <c:pt idx="475">
                <c:v>-0.39999999999997726</c:v>
              </c:pt>
              <c:pt idx="476">
                <c:v>4.1499999999999773</c:v>
              </c:pt>
              <c:pt idx="477">
                <c:v>6.7199999999999989</c:v>
              </c:pt>
              <c:pt idx="478">
                <c:v>13.080000000000013</c:v>
              </c:pt>
              <c:pt idx="479">
                <c:v>12</c:v>
              </c:pt>
              <c:pt idx="480">
                <c:v>-6.9000000000000057</c:v>
              </c:pt>
              <c:pt idx="481">
                <c:v>-9.4199999999999875</c:v>
              </c:pt>
              <c:pt idx="482">
                <c:v>9.3400000000000034</c:v>
              </c:pt>
              <c:pt idx="483">
                <c:v>-5.5200000000000102</c:v>
              </c:pt>
              <c:pt idx="484">
                <c:v>-6.0000000000002274E-2</c:v>
              </c:pt>
              <c:pt idx="485">
                <c:v>7.5099999999999909</c:v>
              </c:pt>
              <c:pt idx="486">
                <c:v>-1.2099999999999795</c:v>
              </c:pt>
              <c:pt idx="487">
                <c:v>15.039999999999992</c:v>
              </c:pt>
              <c:pt idx="488">
                <c:v>-9.4799999999999898</c:v>
              </c:pt>
              <c:pt idx="489">
                <c:v>-0.78000000000000114</c:v>
              </c:pt>
              <c:pt idx="490">
                <c:v>0.53000000000000114</c:v>
              </c:pt>
              <c:pt idx="491">
                <c:v>4.2800000000000011</c:v>
              </c:pt>
              <c:pt idx="492">
                <c:v>-5.8100000000000023</c:v>
              </c:pt>
              <c:pt idx="493">
                <c:v>-4.1700000000000159</c:v>
              </c:pt>
              <c:pt idx="494">
                <c:v>-2.2999999999999829</c:v>
              </c:pt>
              <c:pt idx="495">
                <c:v>-9.7400000000000091</c:v>
              </c:pt>
              <c:pt idx="496">
                <c:v>-0.14000000000001478</c:v>
              </c:pt>
              <c:pt idx="497">
                <c:v>-5.6199999999999761</c:v>
              </c:pt>
              <c:pt idx="498">
                <c:v>4.4499999999999886</c:v>
              </c:pt>
              <c:pt idx="499">
                <c:v>4.6999999999999886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94E-40FF-ADF2-36856698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7552"/>
        <c:axId val="540117104"/>
      </c:scatterChart>
      <c:valAx>
        <c:axId val="5422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117104"/>
        <c:crosses val="autoZero"/>
        <c:crossBetween val="midCat"/>
      </c:valAx>
      <c:valAx>
        <c:axId val="5401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2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Абсолют</a:t>
            </a:r>
            <a:r>
              <a:rPr lang="ru-RU" baseline="0"/>
              <a:t> логцена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0"/>
              <c:pt idx="0">
                <c:v>660945851</c:v>
              </c:pt>
              <c:pt idx="1">
                <c:v>1109164608</c:v>
              </c:pt>
              <c:pt idx="2">
                <c:v>939670029</c:v>
              </c:pt>
              <c:pt idx="3">
                <c:v>931814642</c:v>
              </c:pt>
              <c:pt idx="4">
                <c:v>1331580729</c:v>
              </c:pt>
              <c:pt idx="5">
                <c:v>993127255</c:v>
              </c:pt>
              <c:pt idx="6">
                <c:v>753210107</c:v>
              </c:pt>
              <c:pt idx="7">
                <c:v>1368934441</c:v>
              </c:pt>
              <c:pt idx="8">
                <c:v>960018515</c:v>
              </c:pt>
              <c:pt idx="9">
                <c:v>993904066</c:v>
              </c:pt>
              <c:pt idx="10">
                <c:v>918662287</c:v>
              </c:pt>
              <c:pt idx="11">
                <c:v>768298203</c:v>
              </c:pt>
              <c:pt idx="12">
                <c:v>685535598</c:v>
              </c:pt>
              <c:pt idx="13">
                <c:v>668672894</c:v>
              </c:pt>
              <c:pt idx="14">
                <c:v>831606933</c:v>
              </c:pt>
              <c:pt idx="15">
                <c:v>832271950</c:v>
              </c:pt>
              <c:pt idx="16">
                <c:v>1168808905</c:v>
              </c:pt>
              <c:pt idx="17">
                <c:v>1307896226</c:v>
              </c:pt>
              <c:pt idx="18">
                <c:v>1713201136</c:v>
              </c:pt>
              <c:pt idx="19">
                <c:v>1801807871</c:v>
              </c:pt>
              <c:pt idx="20">
                <c:v>1200242265</c:v>
              </c:pt>
              <c:pt idx="21">
                <c:v>1277281889</c:v>
              </c:pt>
              <c:pt idx="22">
                <c:v>1078108761</c:v>
              </c:pt>
              <c:pt idx="23">
                <c:v>1020648335</c:v>
              </c:pt>
              <c:pt idx="24">
                <c:v>1137420854</c:v>
              </c:pt>
              <c:pt idx="25">
                <c:v>1010899900</c:v>
              </c:pt>
              <c:pt idx="26">
                <c:v>1260956820</c:v>
              </c:pt>
              <c:pt idx="27">
                <c:v>1042111407</c:v>
              </c:pt>
              <c:pt idx="28">
                <c:v>916858060</c:v>
              </c:pt>
              <c:pt idx="29">
                <c:v>768660873</c:v>
              </c:pt>
              <c:pt idx="30">
                <c:v>710619009</c:v>
              </c:pt>
              <c:pt idx="31">
                <c:v>757291176</c:v>
              </c:pt>
              <c:pt idx="32">
                <c:v>1017479009</c:v>
              </c:pt>
              <c:pt idx="33">
                <c:v>795829107</c:v>
              </c:pt>
              <c:pt idx="34">
                <c:v>751687014</c:v>
              </c:pt>
              <c:pt idx="35">
                <c:v>794697164</c:v>
              </c:pt>
              <c:pt idx="36">
                <c:v>674311601</c:v>
              </c:pt>
              <c:pt idx="37">
                <c:v>874763909</c:v>
              </c:pt>
              <c:pt idx="38">
                <c:v>873582673</c:v>
              </c:pt>
              <c:pt idx="39">
                <c:v>760080924</c:v>
              </c:pt>
              <c:pt idx="40">
                <c:v>1315773497</c:v>
              </c:pt>
              <c:pt idx="41">
                <c:v>748422827</c:v>
              </c:pt>
              <c:pt idx="42">
                <c:v>341024293</c:v>
              </c:pt>
              <c:pt idx="43">
                <c:v>1018147586</c:v>
              </c:pt>
              <c:pt idx="44">
                <c:v>1062726535</c:v>
              </c:pt>
              <c:pt idx="45">
                <c:v>957997559</c:v>
              </c:pt>
              <c:pt idx="46">
                <c:v>894588423</c:v>
              </c:pt>
              <c:pt idx="47">
                <c:v>1091361433</c:v>
              </c:pt>
              <c:pt idx="48">
                <c:v>650175626</c:v>
              </c:pt>
              <c:pt idx="49">
                <c:v>333387273</c:v>
              </c:pt>
              <c:pt idx="50">
                <c:v>221465938</c:v>
              </c:pt>
              <c:pt idx="51">
                <c:v>640698379</c:v>
              </c:pt>
              <c:pt idx="52">
                <c:v>795926657</c:v>
              </c:pt>
              <c:pt idx="53">
                <c:v>776186386</c:v>
              </c:pt>
              <c:pt idx="54">
                <c:v>804160144</c:v>
              </c:pt>
              <c:pt idx="55">
                <c:v>1066340493</c:v>
              </c:pt>
              <c:pt idx="56">
                <c:v>887877077</c:v>
              </c:pt>
              <c:pt idx="57">
                <c:v>734359794</c:v>
              </c:pt>
              <c:pt idx="58">
                <c:v>893897691</c:v>
              </c:pt>
              <c:pt idx="59">
                <c:v>644657040</c:v>
              </c:pt>
              <c:pt idx="60">
                <c:v>1248250360</c:v>
              </c:pt>
              <c:pt idx="61">
                <c:v>1142001800</c:v>
              </c:pt>
              <c:pt idx="62">
                <c:v>732362640</c:v>
              </c:pt>
              <c:pt idx="63">
                <c:v>764408020</c:v>
              </c:pt>
              <c:pt idx="64">
                <c:v>815570990</c:v>
              </c:pt>
              <c:pt idx="65">
                <c:v>676684940</c:v>
              </c:pt>
              <c:pt idx="66">
                <c:v>617665750</c:v>
              </c:pt>
              <c:pt idx="67">
                <c:v>727204500</c:v>
              </c:pt>
              <c:pt idx="68">
                <c:v>595702900</c:v>
              </c:pt>
              <c:pt idx="69">
                <c:v>675446200</c:v>
              </c:pt>
              <c:pt idx="70">
                <c:v>723403050</c:v>
              </c:pt>
              <c:pt idx="71">
                <c:v>548048970</c:v>
              </c:pt>
              <c:pt idx="72">
                <c:v>726884370</c:v>
              </c:pt>
              <c:pt idx="73">
                <c:v>496655910</c:v>
              </c:pt>
              <c:pt idx="74">
                <c:v>582964960</c:v>
              </c:pt>
              <c:pt idx="75">
                <c:v>852726380</c:v>
              </c:pt>
              <c:pt idx="76">
                <c:v>746623490</c:v>
              </c:pt>
              <c:pt idx="77">
                <c:v>892330090</c:v>
              </c:pt>
              <c:pt idx="78">
                <c:v>925139410</c:v>
              </c:pt>
              <c:pt idx="79">
                <c:v>610374950</c:v>
              </c:pt>
              <c:pt idx="80">
                <c:v>1021864420</c:v>
              </c:pt>
              <c:pt idx="81">
                <c:v>1978755620</c:v>
              </c:pt>
              <c:pt idx="82">
                <c:v>1259769470</c:v>
              </c:pt>
              <c:pt idx="83">
                <c:v>1683478650</c:v>
              </c:pt>
              <c:pt idx="84">
                <c:v>1328799570</c:v>
              </c:pt>
              <c:pt idx="85">
                <c:v>1388996930</c:v>
              </c:pt>
              <c:pt idx="86">
                <c:v>1486053340</c:v>
              </c:pt>
              <c:pt idx="87">
                <c:v>1549756750</c:v>
              </c:pt>
              <c:pt idx="88">
                <c:v>1855544060</c:v>
              </c:pt>
              <c:pt idx="89">
                <c:v>2139740140</c:v>
              </c:pt>
              <c:pt idx="90">
                <c:v>2261749030</c:v>
              </c:pt>
              <c:pt idx="91">
                <c:v>2489298150</c:v>
              </c:pt>
              <c:pt idx="92">
                <c:v>1793340830</c:v>
              </c:pt>
              <c:pt idx="93">
                <c:v>1581604700</c:v>
              </c:pt>
              <c:pt idx="94">
                <c:v>1979130830</c:v>
              </c:pt>
              <c:pt idx="95">
                <c:v>1647152850</c:v>
              </c:pt>
              <c:pt idx="96">
                <c:v>1396555640</c:v>
              </c:pt>
              <c:pt idx="97">
                <c:v>1820724840</c:v>
              </c:pt>
              <c:pt idx="98">
                <c:v>1473704710</c:v>
              </c:pt>
              <c:pt idx="99">
                <c:v>1555677230</c:v>
              </c:pt>
              <c:pt idx="100">
                <c:v>1000874380</c:v>
              </c:pt>
              <c:pt idx="101">
                <c:v>404770940</c:v>
              </c:pt>
              <c:pt idx="102">
                <c:v>451548560</c:v>
              </c:pt>
              <c:pt idx="103">
                <c:v>972147330</c:v>
              </c:pt>
              <c:pt idx="104">
                <c:v>882228060</c:v>
              </c:pt>
              <c:pt idx="105">
                <c:v>1300431320</c:v>
              </c:pt>
              <c:pt idx="106">
                <c:v>1011878100</c:v>
              </c:pt>
              <c:pt idx="107">
                <c:v>912001160</c:v>
              </c:pt>
              <c:pt idx="108">
                <c:v>833386280</c:v>
              </c:pt>
              <c:pt idx="109">
                <c:v>596481130</c:v>
              </c:pt>
              <c:pt idx="110">
                <c:v>818554280</c:v>
              </c:pt>
              <c:pt idx="111">
                <c:v>604472910</c:v>
              </c:pt>
              <c:pt idx="112">
                <c:v>1051654390</c:v>
              </c:pt>
              <c:pt idx="113">
                <c:v>813968350</c:v>
              </c:pt>
              <c:pt idx="114">
                <c:v>943943620</c:v>
              </c:pt>
              <c:pt idx="115">
                <c:v>866404630</c:v>
              </c:pt>
              <c:pt idx="116">
                <c:v>787546260</c:v>
              </c:pt>
              <c:pt idx="117">
                <c:v>758295370</c:v>
              </c:pt>
              <c:pt idx="118">
                <c:v>568220670</c:v>
              </c:pt>
              <c:pt idx="119">
                <c:v>390466540</c:v>
              </c:pt>
              <c:pt idx="120">
                <c:v>424775340</c:v>
              </c:pt>
              <c:pt idx="121">
                <c:v>1154074770</c:v>
              </c:pt>
              <c:pt idx="122">
                <c:v>978525920</c:v>
              </c:pt>
              <c:pt idx="123">
                <c:v>984828480</c:v>
              </c:pt>
              <c:pt idx="124">
                <c:v>893659960</c:v>
              </c:pt>
              <c:pt idx="125">
                <c:v>382047880</c:v>
              </c:pt>
              <c:pt idx="126">
                <c:v>590149000</c:v>
              </c:pt>
              <c:pt idx="127">
                <c:v>541996550</c:v>
              </c:pt>
              <c:pt idx="128">
                <c:v>643992460</c:v>
              </c:pt>
              <c:pt idx="129">
                <c:v>528799950</c:v>
              </c:pt>
              <c:pt idx="130">
                <c:v>437515250</c:v>
              </c:pt>
              <c:pt idx="131">
                <c:v>765218060</c:v>
              </c:pt>
              <c:pt idx="132">
                <c:v>567066600</c:v>
              </c:pt>
              <c:pt idx="133">
                <c:v>593822120</c:v>
              </c:pt>
              <c:pt idx="134">
                <c:v>447244020</c:v>
              </c:pt>
              <c:pt idx="135">
                <c:v>521484670</c:v>
              </c:pt>
              <c:pt idx="136">
                <c:v>496791270</c:v>
              </c:pt>
              <c:pt idx="137">
                <c:v>532081400</c:v>
              </c:pt>
              <c:pt idx="138">
                <c:v>580012790</c:v>
              </c:pt>
              <c:pt idx="139">
                <c:v>919931800</c:v>
              </c:pt>
              <c:pt idx="140">
                <c:v>521785380</c:v>
              </c:pt>
              <c:pt idx="141">
                <c:v>474525400</c:v>
              </c:pt>
              <c:pt idx="142">
                <c:v>342422420</c:v>
              </c:pt>
              <c:pt idx="143">
                <c:v>358814930</c:v>
              </c:pt>
              <c:pt idx="144">
                <c:v>357066060</c:v>
              </c:pt>
              <c:pt idx="145">
                <c:v>288870730</c:v>
              </c:pt>
              <c:pt idx="146">
                <c:v>377454300</c:v>
              </c:pt>
              <c:pt idx="147">
                <c:v>385010450</c:v>
              </c:pt>
              <c:pt idx="148">
                <c:v>316136620</c:v>
              </c:pt>
              <c:pt idx="149">
                <c:v>500416420</c:v>
              </c:pt>
              <c:pt idx="150">
                <c:v>416549300</c:v>
              </c:pt>
              <c:pt idx="151">
                <c:v>289695950</c:v>
              </c:pt>
              <c:pt idx="152">
                <c:v>315332140</c:v>
              </c:pt>
              <c:pt idx="153">
                <c:v>166194120</c:v>
              </c:pt>
              <c:pt idx="154">
                <c:v>271572450</c:v>
              </c:pt>
              <c:pt idx="155">
                <c:v>424892820</c:v>
              </c:pt>
              <c:pt idx="156">
                <c:v>422720880</c:v>
              </c:pt>
              <c:pt idx="157">
                <c:v>713159410</c:v>
              </c:pt>
              <c:pt idx="158">
                <c:v>397384010</c:v>
              </c:pt>
              <c:pt idx="159">
                <c:v>476378090</c:v>
              </c:pt>
              <c:pt idx="160">
                <c:v>354024230</c:v>
              </c:pt>
              <c:pt idx="161">
                <c:v>326062830</c:v>
              </c:pt>
              <c:pt idx="162">
                <c:v>246415630</c:v>
              </c:pt>
              <c:pt idx="163">
                <c:v>344496610</c:v>
              </c:pt>
              <c:pt idx="164">
                <c:v>557294640</c:v>
              </c:pt>
              <c:pt idx="165">
                <c:v>476072480</c:v>
              </c:pt>
              <c:pt idx="166">
                <c:v>355278600</c:v>
              </c:pt>
              <c:pt idx="167">
                <c:v>322670030</c:v>
              </c:pt>
              <c:pt idx="168">
                <c:v>386182330</c:v>
              </c:pt>
              <c:pt idx="169">
                <c:v>377956060</c:v>
              </c:pt>
              <c:pt idx="170">
                <c:v>232756960</c:v>
              </c:pt>
              <c:pt idx="171">
                <c:v>248496350</c:v>
              </c:pt>
              <c:pt idx="172">
                <c:v>327464220</c:v>
              </c:pt>
              <c:pt idx="173">
                <c:v>461953870</c:v>
              </c:pt>
              <c:pt idx="174">
                <c:v>363524730</c:v>
              </c:pt>
              <c:pt idx="175">
                <c:v>407278370</c:v>
              </c:pt>
              <c:pt idx="176">
                <c:v>372199260</c:v>
              </c:pt>
              <c:pt idx="177">
                <c:v>388875230</c:v>
              </c:pt>
              <c:pt idx="178">
                <c:v>431982280</c:v>
              </c:pt>
              <c:pt idx="179">
                <c:v>304161790</c:v>
              </c:pt>
              <c:pt idx="180">
                <c:v>384977260</c:v>
              </c:pt>
              <c:pt idx="181">
                <c:v>446927380</c:v>
              </c:pt>
              <c:pt idx="182">
                <c:v>411584300</c:v>
              </c:pt>
              <c:pt idx="183">
                <c:v>287318740</c:v>
              </c:pt>
              <c:pt idx="184">
                <c:v>245950430</c:v>
              </c:pt>
              <c:pt idx="185">
                <c:v>314455530</c:v>
              </c:pt>
              <c:pt idx="186">
                <c:v>398856710</c:v>
              </c:pt>
              <c:pt idx="187">
                <c:v>331530950</c:v>
              </c:pt>
              <c:pt idx="188">
                <c:v>466286010</c:v>
              </c:pt>
              <c:pt idx="189">
                <c:v>450373180</c:v>
              </c:pt>
              <c:pt idx="190">
                <c:v>527776860</c:v>
              </c:pt>
              <c:pt idx="191">
                <c:v>398787340</c:v>
              </c:pt>
              <c:pt idx="192">
                <c:v>382244250</c:v>
              </c:pt>
              <c:pt idx="193">
                <c:v>496780500</c:v>
              </c:pt>
              <c:pt idx="194">
                <c:v>450054730</c:v>
              </c:pt>
              <c:pt idx="195">
                <c:v>359298160</c:v>
              </c:pt>
              <c:pt idx="196">
                <c:v>366375090</c:v>
              </c:pt>
              <c:pt idx="197">
                <c:v>291139790</c:v>
              </c:pt>
              <c:pt idx="198">
                <c:v>488440110</c:v>
              </c:pt>
              <c:pt idx="199">
                <c:v>418030770</c:v>
              </c:pt>
              <c:pt idx="200">
                <c:v>388095560</c:v>
              </c:pt>
              <c:pt idx="201">
                <c:v>481667700</c:v>
              </c:pt>
              <c:pt idx="202">
                <c:v>452085030</c:v>
              </c:pt>
              <c:pt idx="203">
                <c:v>397189240</c:v>
              </c:pt>
              <c:pt idx="204">
                <c:v>187683690</c:v>
              </c:pt>
              <c:pt idx="205">
                <c:v>34094760</c:v>
              </c:pt>
              <c:pt idx="206">
                <c:v>170507210</c:v>
              </c:pt>
              <c:pt idx="207">
                <c:v>347947120</c:v>
              </c:pt>
              <c:pt idx="208">
                <c:v>363905950</c:v>
              </c:pt>
              <c:pt idx="209">
                <c:v>534185980</c:v>
              </c:pt>
              <c:pt idx="210">
                <c:v>417532140</c:v>
              </c:pt>
              <c:pt idx="211">
                <c:v>316389420</c:v>
              </c:pt>
              <c:pt idx="212">
                <c:v>313628860</c:v>
              </c:pt>
              <c:pt idx="213">
                <c:v>451438030</c:v>
              </c:pt>
              <c:pt idx="214">
                <c:v>1443194180</c:v>
              </c:pt>
              <c:pt idx="215">
                <c:v>976528730</c:v>
              </c:pt>
              <c:pt idx="216">
                <c:v>1288107500</c:v>
              </c:pt>
              <c:pt idx="217">
                <c:v>983292360</c:v>
              </c:pt>
              <c:pt idx="218">
                <c:v>750823890</c:v>
              </c:pt>
              <c:pt idx="219">
                <c:v>892832850</c:v>
              </c:pt>
              <c:pt idx="220">
                <c:v>967619650</c:v>
              </c:pt>
              <c:pt idx="221">
                <c:v>899963490</c:v>
              </c:pt>
              <c:pt idx="222">
                <c:v>739599910</c:v>
              </c:pt>
              <c:pt idx="223">
                <c:v>715948220</c:v>
              </c:pt>
              <c:pt idx="224">
                <c:v>806530930</c:v>
              </c:pt>
              <c:pt idx="225">
                <c:v>789942390</c:v>
              </c:pt>
              <c:pt idx="226">
                <c:v>622555560</c:v>
              </c:pt>
              <c:pt idx="227">
                <c:v>638574780</c:v>
              </c:pt>
              <c:pt idx="228">
                <c:v>238551510</c:v>
              </c:pt>
              <c:pt idx="229">
                <c:v>527388800</c:v>
              </c:pt>
              <c:pt idx="230">
                <c:v>520700160</c:v>
              </c:pt>
              <c:pt idx="231">
                <c:v>401260330</c:v>
              </c:pt>
              <c:pt idx="232">
                <c:v>443791270</c:v>
              </c:pt>
              <c:pt idx="233">
                <c:v>527638880</c:v>
              </c:pt>
              <c:pt idx="234">
                <c:v>641705210</c:v>
              </c:pt>
              <c:pt idx="235">
                <c:v>798155080</c:v>
              </c:pt>
              <c:pt idx="236">
                <c:v>878585840</c:v>
              </c:pt>
              <c:pt idx="237">
                <c:v>746932350</c:v>
              </c:pt>
              <c:pt idx="238">
                <c:v>561033910</c:v>
              </c:pt>
              <c:pt idx="239">
                <c:v>704166440</c:v>
              </c:pt>
              <c:pt idx="240">
                <c:v>863028040</c:v>
              </c:pt>
              <c:pt idx="241">
                <c:v>598313460</c:v>
              </c:pt>
              <c:pt idx="242">
                <c:v>644044660</c:v>
              </c:pt>
              <c:pt idx="243">
                <c:v>537909060</c:v>
              </c:pt>
              <c:pt idx="244">
                <c:v>631842280</c:v>
              </c:pt>
              <c:pt idx="245">
                <c:v>639920060</c:v>
              </c:pt>
              <c:pt idx="246">
                <c:v>673940010</c:v>
              </c:pt>
              <c:pt idx="247">
                <c:v>545072200</c:v>
              </c:pt>
              <c:pt idx="248">
                <c:v>655759570</c:v>
              </c:pt>
              <c:pt idx="249">
                <c:v>455435420</c:v>
              </c:pt>
              <c:pt idx="250">
                <c:v>622197110</c:v>
              </c:pt>
              <c:pt idx="251">
                <c:v>498317930</c:v>
              </c:pt>
              <c:pt idx="252">
                <c:v>452356250</c:v>
              </c:pt>
              <c:pt idx="253">
                <c:v>710160930</c:v>
              </c:pt>
              <c:pt idx="254">
                <c:v>883475170</c:v>
              </c:pt>
              <c:pt idx="255">
                <c:v>1629277740</c:v>
              </c:pt>
              <c:pt idx="256">
                <c:v>876522930</c:v>
              </c:pt>
              <c:pt idx="257">
                <c:v>233856770</c:v>
              </c:pt>
              <c:pt idx="258">
                <c:v>428397380</c:v>
              </c:pt>
              <c:pt idx="259">
                <c:v>746397300</c:v>
              </c:pt>
              <c:pt idx="260">
                <c:v>688192950</c:v>
              </c:pt>
              <c:pt idx="261">
                <c:v>826481980</c:v>
              </c:pt>
              <c:pt idx="262">
                <c:v>772722270</c:v>
              </c:pt>
              <c:pt idx="263">
                <c:v>1265736000</c:v>
              </c:pt>
              <c:pt idx="264">
                <c:v>1027958310</c:v>
              </c:pt>
              <c:pt idx="265">
                <c:v>512121570</c:v>
              </c:pt>
              <c:pt idx="266">
                <c:v>638510000</c:v>
              </c:pt>
              <c:pt idx="267">
                <c:v>533459200</c:v>
              </c:pt>
              <c:pt idx="268">
                <c:v>719315230</c:v>
              </c:pt>
              <c:pt idx="269">
                <c:v>656701690</c:v>
              </c:pt>
              <c:pt idx="270">
                <c:v>620210250</c:v>
              </c:pt>
              <c:pt idx="271">
                <c:v>817512100</c:v>
              </c:pt>
              <c:pt idx="272">
                <c:v>787924370</c:v>
              </c:pt>
              <c:pt idx="273">
                <c:v>807219300</c:v>
              </c:pt>
              <c:pt idx="274">
                <c:v>417532510</c:v>
              </c:pt>
              <c:pt idx="275">
                <c:v>468074220</c:v>
              </c:pt>
              <c:pt idx="276">
                <c:v>364126360</c:v>
              </c:pt>
              <c:pt idx="277">
                <c:v>526112780</c:v>
              </c:pt>
              <c:pt idx="278">
                <c:v>471615940</c:v>
              </c:pt>
              <c:pt idx="279">
                <c:v>482889190</c:v>
              </c:pt>
              <c:pt idx="280">
                <c:v>416562980</c:v>
              </c:pt>
              <c:pt idx="281">
                <c:v>480409860</c:v>
              </c:pt>
              <c:pt idx="282">
                <c:v>327206360</c:v>
              </c:pt>
              <c:pt idx="283">
                <c:v>420312980</c:v>
              </c:pt>
              <c:pt idx="284">
                <c:v>580410090</c:v>
              </c:pt>
              <c:pt idx="285">
                <c:v>566652460</c:v>
              </c:pt>
              <c:pt idx="286">
                <c:v>523054780</c:v>
              </c:pt>
              <c:pt idx="287">
                <c:v>775199000</c:v>
              </c:pt>
              <c:pt idx="288">
                <c:v>537162570</c:v>
              </c:pt>
              <c:pt idx="289">
                <c:v>446886820</c:v>
              </c:pt>
              <c:pt idx="290">
                <c:v>513248150</c:v>
              </c:pt>
              <c:pt idx="291">
                <c:v>834022450</c:v>
              </c:pt>
              <c:pt idx="292">
                <c:v>611596770</c:v>
              </c:pt>
              <c:pt idx="293">
                <c:v>384126700</c:v>
              </c:pt>
              <c:pt idx="294">
                <c:v>461570990</c:v>
              </c:pt>
              <c:pt idx="295">
                <c:v>461626740</c:v>
              </c:pt>
              <c:pt idx="296">
                <c:v>446594780</c:v>
              </c:pt>
              <c:pt idx="297">
                <c:v>822124430</c:v>
              </c:pt>
              <c:pt idx="298">
                <c:v>642128480</c:v>
              </c:pt>
              <c:pt idx="299">
                <c:v>554185250</c:v>
              </c:pt>
              <c:pt idx="300">
                <c:v>620522910</c:v>
              </c:pt>
              <c:pt idx="301">
                <c:v>480617350</c:v>
              </c:pt>
              <c:pt idx="302">
                <c:v>385830190</c:v>
              </c:pt>
              <c:pt idx="303">
                <c:v>709850790</c:v>
              </c:pt>
              <c:pt idx="304">
                <c:v>620581500</c:v>
              </c:pt>
              <c:pt idx="305">
                <c:v>479327260</c:v>
              </c:pt>
              <c:pt idx="306">
                <c:v>549268990</c:v>
              </c:pt>
              <c:pt idx="307">
                <c:v>488522780</c:v>
              </c:pt>
              <c:pt idx="308">
                <c:v>300611380</c:v>
              </c:pt>
              <c:pt idx="309">
                <c:v>148445580</c:v>
              </c:pt>
              <c:pt idx="310">
                <c:v>140869540</c:v>
              </c:pt>
              <c:pt idx="311">
                <c:v>484100530</c:v>
              </c:pt>
              <c:pt idx="312">
                <c:v>698938670</c:v>
              </c:pt>
              <c:pt idx="313">
                <c:v>731535630</c:v>
              </c:pt>
              <c:pt idx="314">
                <c:v>533051980</c:v>
              </c:pt>
              <c:pt idx="315">
                <c:v>532962040</c:v>
              </c:pt>
              <c:pt idx="316">
                <c:v>612696040</c:v>
              </c:pt>
              <c:pt idx="317">
                <c:v>409095620</c:v>
              </c:pt>
              <c:pt idx="318">
                <c:v>468321370</c:v>
              </c:pt>
              <c:pt idx="319">
                <c:v>303479870</c:v>
              </c:pt>
              <c:pt idx="320">
                <c:v>495681900</c:v>
              </c:pt>
              <c:pt idx="321">
                <c:v>453237770</c:v>
              </c:pt>
              <c:pt idx="322">
                <c:v>428070040</c:v>
              </c:pt>
              <c:pt idx="323">
                <c:v>435894840</c:v>
              </c:pt>
              <c:pt idx="324">
                <c:v>533374640</c:v>
              </c:pt>
              <c:pt idx="325">
                <c:v>618111130</c:v>
              </c:pt>
              <c:pt idx="326">
                <c:v>434476560</c:v>
              </c:pt>
              <c:pt idx="327">
                <c:v>211073370</c:v>
              </c:pt>
              <c:pt idx="328">
                <c:v>297121250</c:v>
              </c:pt>
              <c:pt idx="329">
                <c:v>307663890</c:v>
              </c:pt>
              <c:pt idx="330">
                <c:v>439541560</c:v>
              </c:pt>
              <c:pt idx="331">
                <c:v>327014540</c:v>
              </c:pt>
              <c:pt idx="332">
                <c:v>359134560</c:v>
              </c:pt>
              <c:pt idx="333">
                <c:v>323294770</c:v>
              </c:pt>
              <c:pt idx="334">
                <c:v>307369650</c:v>
              </c:pt>
              <c:pt idx="335">
                <c:v>427156380</c:v>
              </c:pt>
              <c:pt idx="336">
                <c:v>305373370</c:v>
              </c:pt>
              <c:pt idx="337">
                <c:v>333860240</c:v>
              </c:pt>
              <c:pt idx="338">
                <c:v>229513310</c:v>
              </c:pt>
              <c:pt idx="339">
                <c:v>290061610</c:v>
              </c:pt>
              <c:pt idx="340">
                <c:v>237101950</c:v>
              </c:pt>
              <c:pt idx="341">
                <c:v>214589270</c:v>
              </c:pt>
              <c:pt idx="342">
                <c:v>252351310</c:v>
              </c:pt>
              <c:pt idx="343">
                <c:v>303813520</c:v>
              </c:pt>
              <c:pt idx="344">
                <c:v>237062940</c:v>
              </c:pt>
              <c:pt idx="345">
                <c:v>313257430</c:v>
              </c:pt>
              <c:pt idx="346">
                <c:v>225727160</c:v>
              </c:pt>
              <c:pt idx="347">
                <c:v>235040590</c:v>
              </c:pt>
              <c:pt idx="348">
                <c:v>246661610</c:v>
              </c:pt>
              <c:pt idx="349">
                <c:v>214455720</c:v>
              </c:pt>
              <c:pt idx="350">
                <c:v>209077940</c:v>
              </c:pt>
              <c:pt idx="351">
                <c:v>164740270</c:v>
              </c:pt>
              <c:pt idx="352">
                <c:v>160586680</c:v>
              </c:pt>
              <c:pt idx="353">
                <c:v>172187910</c:v>
              </c:pt>
              <c:pt idx="354">
                <c:v>341581930</c:v>
              </c:pt>
              <c:pt idx="355">
                <c:v>198473790</c:v>
              </c:pt>
              <c:pt idx="356">
                <c:v>282678710</c:v>
              </c:pt>
              <c:pt idx="357">
                <c:v>242130300</c:v>
              </c:pt>
              <c:pt idx="358">
                <c:v>323092190</c:v>
              </c:pt>
              <c:pt idx="359">
                <c:v>357510770</c:v>
              </c:pt>
              <c:pt idx="360">
                <c:v>262498230</c:v>
              </c:pt>
              <c:pt idx="361">
                <c:v>162937460</c:v>
              </c:pt>
              <c:pt idx="362">
                <c:v>165642640</c:v>
              </c:pt>
              <c:pt idx="363">
                <c:v>282483080</c:v>
              </c:pt>
              <c:pt idx="364">
                <c:v>196936880</c:v>
              </c:pt>
              <c:pt idx="365">
                <c:v>251441100</c:v>
              </c:pt>
              <c:pt idx="366">
                <c:v>200169000</c:v>
              </c:pt>
              <c:pt idx="367">
                <c:v>208619900</c:v>
              </c:pt>
              <c:pt idx="368">
                <c:v>253093680</c:v>
              </c:pt>
              <c:pt idx="369">
                <c:v>136801570</c:v>
              </c:pt>
              <c:pt idx="370">
                <c:v>275260490</c:v>
              </c:pt>
              <c:pt idx="371">
                <c:v>196469590</c:v>
              </c:pt>
              <c:pt idx="372">
                <c:v>275668680</c:v>
              </c:pt>
              <c:pt idx="373">
                <c:v>193488810</c:v>
              </c:pt>
              <c:pt idx="374">
                <c:v>147789700</c:v>
              </c:pt>
              <c:pt idx="375">
                <c:v>197673310</c:v>
              </c:pt>
              <c:pt idx="376">
                <c:v>274969070</c:v>
              </c:pt>
              <c:pt idx="377">
                <c:v>269265760</c:v>
              </c:pt>
              <c:pt idx="378">
                <c:v>222061890</c:v>
              </c:pt>
              <c:pt idx="379">
                <c:v>148906380</c:v>
              </c:pt>
              <c:pt idx="380">
                <c:v>140098240</c:v>
              </c:pt>
              <c:pt idx="381">
                <c:v>213280550</c:v>
              </c:pt>
              <c:pt idx="382">
                <c:v>196196330</c:v>
              </c:pt>
              <c:pt idx="383">
                <c:v>241583390</c:v>
              </c:pt>
              <c:pt idx="384">
                <c:v>240047840</c:v>
              </c:pt>
              <c:pt idx="385">
                <c:v>373952220</c:v>
              </c:pt>
              <c:pt idx="386">
                <c:v>258756020</c:v>
              </c:pt>
              <c:pt idx="387">
                <c:v>258959810</c:v>
              </c:pt>
              <c:pt idx="388">
                <c:v>234976030</c:v>
              </c:pt>
              <c:pt idx="389">
                <c:v>306503520</c:v>
              </c:pt>
              <c:pt idx="390">
                <c:v>209829810</c:v>
              </c:pt>
              <c:pt idx="391">
                <c:v>248420620</c:v>
              </c:pt>
              <c:pt idx="392">
                <c:v>249775640</c:v>
              </c:pt>
              <c:pt idx="393">
                <c:v>225336000</c:v>
              </c:pt>
              <c:pt idx="394">
                <c:v>181219610</c:v>
              </c:pt>
              <c:pt idx="395">
                <c:v>277014960</c:v>
              </c:pt>
              <c:pt idx="396">
                <c:v>220506770</c:v>
              </c:pt>
              <c:pt idx="397">
                <c:v>199647000</c:v>
              </c:pt>
              <c:pt idx="398">
                <c:v>242503970</c:v>
              </c:pt>
              <c:pt idx="399">
                <c:v>199642330</c:v>
              </c:pt>
              <c:pt idx="400">
                <c:v>266439620</c:v>
              </c:pt>
              <c:pt idx="401">
                <c:v>192830100</c:v>
              </c:pt>
              <c:pt idx="402">
                <c:v>168715990</c:v>
              </c:pt>
              <c:pt idx="403">
                <c:v>165666730</c:v>
              </c:pt>
              <c:pt idx="404">
                <c:v>159728870</c:v>
              </c:pt>
              <c:pt idx="405">
                <c:v>162022280</c:v>
              </c:pt>
              <c:pt idx="406">
                <c:v>483320890</c:v>
              </c:pt>
              <c:pt idx="407">
                <c:v>292658100</c:v>
              </c:pt>
              <c:pt idx="408">
                <c:v>227632960</c:v>
              </c:pt>
              <c:pt idx="409">
                <c:v>184347810</c:v>
              </c:pt>
              <c:pt idx="410">
                <c:v>162523690</c:v>
              </c:pt>
              <c:pt idx="411">
                <c:v>233717430</c:v>
              </c:pt>
              <c:pt idx="412">
                <c:v>149889740</c:v>
              </c:pt>
              <c:pt idx="413">
                <c:v>96493020</c:v>
              </c:pt>
              <c:pt idx="414">
                <c:v>119582940</c:v>
              </c:pt>
              <c:pt idx="415">
                <c:v>166460220</c:v>
              </c:pt>
              <c:pt idx="416">
                <c:v>184648940</c:v>
              </c:pt>
              <c:pt idx="417">
                <c:v>190317810</c:v>
              </c:pt>
              <c:pt idx="418">
                <c:v>315944620</c:v>
              </c:pt>
              <c:pt idx="419">
                <c:v>303509660</c:v>
              </c:pt>
              <c:pt idx="420">
                <c:v>258267290</c:v>
              </c:pt>
              <c:pt idx="421">
                <c:v>169856090</c:v>
              </c:pt>
              <c:pt idx="422">
                <c:v>245194030</c:v>
              </c:pt>
              <c:pt idx="423">
                <c:v>150898360</c:v>
              </c:pt>
              <c:pt idx="424">
                <c:v>289826120</c:v>
              </c:pt>
              <c:pt idx="425">
                <c:v>276201030</c:v>
              </c:pt>
              <c:pt idx="426">
                <c:v>190043060</c:v>
              </c:pt>
              <c:pt idx="427">
                <c:v>243814500</c:v>
              </c:pt>
              <c:pt idx="428">
                <c:v>911006960</c:v>
              </c:pt>
              <c:pt idx="429">
                <c:v>733031350</c:v>
              </c:pt>
              <c:pt idx="430">
                <c:v>435250660</c:v>
              </c:pt>
              <c:pt idx="431">
                <c:v>206811780</c:v>
              </c:pt>
              <c:pt idx="432">
                <c:v>220151290</c:v>
              </c:pt>
              <c:pt idx="433">
                <c:v>261445850</c:v>
              </c:pt>
              <c:pt idx="434">
                <c:v>218158880</c:v>
              </c:pt>
              <c:pt idx="435">
                <c:v>210498410</c:v>
              </c:pt>
              <c:pt idx="436">
                <c:v>225652690</c:v>
              </c:pt>
              <c:pt idx="437">
                <c:v>205662640</c:v>
              </c:pt>
              <c:pt idx="438">
                <c:v>298911760</c:v>
              </c:pt>
              <c:pt idx="439">
                <c:v>315002820</c:v>
              </c:pt>
              <c:pt idx="440">
                <c:v>222571770</c:v>
              </c:pt>
              <c:pt idx="441">
                <c:v>230581270</c:v>
              </c:pt>
              <c:pt idx="442">
                <c:v>378930630</c:v>
              </c:pt>
              <c:pt idx="443">
                <c:v>303647640</c:v>
              </c:pt>
              <c:pt idx="444">
                <c:v>263016630</c:v>
              </c:pt>
              <c:pt idx="445">
                <c:v>528480050</c:v>
              </c:pt>
              <c:pt idx="446">
                <c:v>366397820</c:v>
              </c:pt>
              <c:pt idx="447">
                <c:v>436374490</c:v>
              </c:pt>
              <c:pt idx="448">
                <c:v>270138970</c:v>
              </c:pt>
              <c:pt idx="449">
                <c:v>249754030</c:v>
              </c:pt>
              <c:pt idx="450">
                <c:v>586678510</c:v>
              </c:pt>
              <c:pt idx="451">
                <c:v>453045180</c:v>
              </c:pt>
              <c:pt idx="452">
                <c:v>430671780</c:v>
              </c:pt>
              <c:pt idx="453">
                <c:v>400771440</c:v>
              </c:pt>
              <c:pt idx="454">
                <c:v>423491980</c:v>
              </c:pt>
              <c:pt idx="455">
                <c:v>342777280</c:v>
              </c:pt>
              <c:pt idx="456">
                <c:v>449918080</c:v>
              </c:pt>
              <c:pt idx="457">
                <c:v>335652860</c:v>
              </c:pt>
              <c:pt idx="458">
                <c:v>354640240</c:v>
              </c:pt>
              <c:pt idx="459">
                <c:v>372119610</c:v>
              </c:pt>
              <c:pt idx="460">
                <c:v>275761360</c:v>
              </c:pt>
              <c:pt idx="461">
                <c:v>415389000</c:v>
              </c:pt>
              <c:pt idx="462">
                <c:v>316962820</c:v>
              </c:pt>
              <c:pt idx="463">
                <c:v>283905400</c:v>
              </c:pt>
              <c:pt idx="464">
                <c:v>349346480</c:v>
              </c:pt>
              <c:pt idx="465">
                <c:v>193295940</c:v>
              </c:pt>
              <c:pt idx="466">
                <c:v>72642870</c:v>
              </c:pt>
              <c:pt idx="467">
                <c:v>229070500</c:v>
              </c:pt>
              <c:pt idx="468">
                <c:v>294017730</c:v>
              </c:pt>
              <c:pt idx="469">
                <c:v>323113340</c:v>
              </c:pt>
              <c:pt idx="470">
                <c:v>315090300</c:v>
              </c:pt>
              <c:pt idx="471">
                <c:v>254239020</c:v>
              </c:pt>
              <c:pt idx="472">
                <c:v>441904690</c:v>
              </c:pt>
              <c:pt idx="473">
                <c:v>323407480</c:v>
              </c:pt>
              <c:pt idx="474">
                <c:v>283815020</c:v>
              </c:pt>
              <c:pt idx="475">
                <c:v>176748330</c:v>
              </c:pt>
              <c:pt idx="476">
                <c:v>192531980</c:v>
              </c:pt>
              <c:pt idx="477">
                <c:v>260231340</c:v>
              </c:pt>
              <c:pt idx="478">
                <c:v>394307160</c:v>
              </c:pt>
              <c:pt idx="479">
                <c:v>322640440</c:v>
              </c:pt>
              <c:pt idx="480">
                <c:v>518415160</c:v>
              </c:pt>
              <c:pt idx="481">
                <c:v>272286600</c:v>
              </c:pt>
              <c:pt idx="482">
                <c:v>339486700</c:v>
              </c:pt>
              <c:pt idx="483">
                <c:v>196194790</c:v>
              </c:pt>
              <c:pt idx="484">
                <c:v>180837460</c:v>
              </c:pt>
              <c:pt idx="485">
                <c:v>253136450</c:v>
              </c:pt>
              <c:pt idx="486">
                <c:v>265501300</c:v>
              </c:pt>
              <c:pt idx="487">
                <c:v>242751310</c:v>
              </c:pt>
              <c:pt idx="488">
                <c:v>336689480</c:v>
              </c:pt>
              <c:pt idx="489">
                <c:v>255107320</c:v>
              </c:pt>
              <c:pt idx="490">
                <c:v>241528740</c:v>
              </c:pt>
              <c:pt idx="491">
                <c:v>187354020</c:v>
              </c:pt>
              <c:pt idx="492">
                <c:v>164931950</c:v>
              </c:pt>
              <c:pt idx="493">
                <c:v>177139110</c:v>
              </c:pt>
              <c:pt idx="494">
                <c:v>172048120</c:v>
              </c:pt>
              <c:pt idx="495">
                <c:v>160382720</c:v>
              </c:pt>
              <c:pt idx="496">
                <c:v>253540070</c:v>
              </c:pt>
              <c:pt idx="497">
                <c:v>209915490</c:v>
              </c:pt>
              <c:pt idx="498">
                <c:v>233924910</c:v>
              </c:pt>
              <c:pt idx="499">
                <c:v>217815280</c:v>
              </c:pt>
            </c:numLit>
          </c:xVal>
          <c:yVal>
            <c:numLit>
              <c:formatCode>General</c:formatCode>
              <c:ptCount val="500"/>
              <c:pt idx="0">
                <c:v>-1.8895494906045585E-2</c:v>
              </c:pt>
              <c:pt idx="1">
                <c:v>2.1840671479878893E-2</c:v>
              </c:pt>
              <c:pt idx="2">
                <c:v>-6.2060727740822941E-2</c:v>
              </c:pt>
              <c:pt idx="3">
                <c:v>-3.7897723003008643E-2</c:v>
              </c:pt>
              <c:pt idx="4">
                <c:v>-1.0429195490538667E-2</c:v>
              </c:pt>
              <c:pt idx="5">
                <c:v>-3.6924500892931533E-2</c:v>
              </c:pt>
              <c:pt idx="6">
                <c:v>0.13353139262452274</c:v>
              </c:pt>
              <c:pt idx="7">
                <c:v>2.1555003561830155E-2</c:v>
              </c:pt>
              <c:pt idx="8">
                <c:v>-1.1968077818503176E-2</c:v>
              </c:pt>
              <c:pt idx="9">
                <c:v>-3.9856990046082785E-2</c:v>
              </c:pt>
              <c:pt idx="10">
                <c:v>4.1445913317613936E-2</c:v>
              </c:pt>
              <c:pt idx="11">
                <c:v>-1.4852323744166895E-2</c:v>
              </c:pt>
              <c:pt idx="12">
                <c:v>1.2653133338247358E-3</c:v>
              </c:pt>
              <c:pt idx="13">
                <c:v>-2.9988829165096931E-2</c:v>
              </c:pt>
              <c:pt idx="14">
                <c:v>-7.1432640919192103E-2</c:v>
              </c:pt>
              <c:pt idx="15">
                <c:v>-0.11088891587476279</c:v>
              </c:pt>
              <c:pt idx="16">
                <c:v>9.5891518838234546E-2</c:v>
              </c:pt>
              <c:pt idx="17">
                <c:v>-0.11092939620277509</c:v>
              </c:pt>
              <c:pt idx="18">
                <c:v>1.2903404835908461E-2</c:v>
              </c:pt>
              <c:pt idx="19">
                <c:v>7.1199718208969642E-4</c:v>
              </c:pt>
              <c:pt idx="20">
                <c:v>2.7241223937213732E-2</c:v>
              </c:pt>
              <c:pt idx="21">
                <c:v>0.10646808880164649</c:v>
              </c:pt>
              <c:pt idx="22">
                <c:v>-2.9060794263124023E-2</c:v>
              </c:pt>
              <c:pt idx="23">
                <c:v>-6.6523395681289621E-2</c:v>
              </c:pt>
              <c:pt idx="24">
                <c:v>6.2154893295218727E-2</c:v>
              </c:pt>
              <c:pt idx="25">
                <c:v>1.7993211779314677E-2</c:v>
              </c:pt>
              <c:pt idx="26">
                <c:v>4.8627546384108378E-2</c:v>
              </c:pt>
              <c:pt idx="27">
                <c:v>1.8500259095038274E-2</c:v>
              </c:pt>
              <c:pt idx="28">
                <c:v>-2.0671026951809779E-2</c:v>
              </c:pt>
              <c:pt idx="29">
                <c:v>-2.5927831273891755E-2</c:v>
              </c:pt>
              <c:pt idx="30">
                <c:v>-2.9421282271507643E-2</c:v>
              </c:pt>
              <c:pt idx="31">
                <c:v>-1.75059175136143E-2</c:v>
              </c:pt>
              <c:pt idx="32">
                <c:v>5.9363486398262388E-2</c:v>
              </c:pt>
              <c:pt idx="33">
                <c:v>1.9869808055635652E-2</c:v>
              </c:pt>
              <c:pt idx="34">
                <c:v>-1.4621733521779312E-2</c:v>
              </c:pt>
              <c:pt idx="35">
                <c:v>3.1866615890331573E-2</c:v>
              </c:pt>
              <c:pt idx="36">
                <c:v>4.9233634358943235E-2</c:v>
              </c:pt>
              <c:pt idx="37">
                <c:v>1.5702755973328486E-2</c:v>
              </c:pt>
              <c:pt idx="38">
                <c:v>2.2183065555058334E-2</c:v>
              </c:pt>
              <c:pt idx="39">
                <c:v>9.6459023967740087E-2</c:v>
              </c:pt>
              <c:pt idx="40">
                <c:v>-5.3134042157951811E-3</c:v>
              </c:pt>
              <c:pt idx="41">
                <c:v>1.8958840112708764E-2</c:v>
              </c:pt>
              <c:pt idx="42">
                <c:v>-5.4712799084820851E-2</c:v>
              </c:pt>
              <c:pt idx="43">
                <c:v>9.1603693986641588E-3</c:v>
              </c:pt>
              <c:pt idx="44">
                <c:v>2.6593589573447929E-2</c:v>
              </c:pt>
              <c:pt idx="45">
                <c:v>1.6341671944092973E-2</c:v>
              </c:pt>
              <c:pt idx="46">
                <c:v>1.8177947041696285E-2</c:v>
              </c:pt>
              <c:pt idx="47">
                <c:v>7.4067378775186654E-3</c:v>
              </c:pt>
              <c:pt idx="48">
                <c:v>5.00166191573026E-3</c:v>
              </c:pt>
              <c:pt idx="49">
                <c:v>-1.9486382474876329E-2</c:v>
              </c:pt>
              <c:pt idx="50">
                <c:v>2.8669355551102171E-2</c:v>
              </c:pt>
              <c:pt idx="51">
                <c:v>-1.5036464109765113E-2</c:v>
              </c:pt>
              <c:pt idx="52">
                <c:v>7.2645255557883814E-3</c:v>
              </c:pt>
              <c:pt idx="53">
                <c:v>-3.4232236293106233E-2</c:v>
              </c:pt>
              <c:pt idx="54">
                <c:v>-1.7268874978829452E-2</c:v>
              </c:pt>
              <c:pt idx="55">
                <c:v>-2.1797293877510171E-3</c:v>
              </c:pt>
              <c:pt idx="56">
                <c:v>-4.7723295983779224E-3</c:v>
              </c:pt>
              <c:pt idx="57">
                <c:v>1.1986868970287112E-2</c:v>
              </c:pt>
              <c:pt idx="58">
                <c:v>-2.7959884245162492E-2</c:v>
              </c:pt>
              <c:pt idx="59">
                <c:v>1.4177503570556915E-2</c:v>
              </c:pt>
              <c:pt idx="60">
                <c:v>6.5499022168797438E-2</c:v>
              </c:pt>
              <c:pt idx="61">
                <c:v>1.6507840322303124E-2</c:v>
              </c:pt>
              <c:pt idx="62">
                <c:v>3.4891229961360182E-3</c:v>
              </c:pt>
              <c:pt idx="63">
                <c:v>-2.9580800650326644E-2</c:v>
              </c:pt>
              <c:pt idx="64">
                <c:v>-1.9062719826353991E-2</c:v>
              </c:pt>
              <c:pt idx="65">
                <c:v>-3.8451186374252266E-2</c:v>
              </c:pt>
              <c:pt idx="66">
                <c:v>-1.8163970627671944E-2</c:v>
              </c:pt>
              <c:pt idx="67">
                <c:v>-2.1407827126926904E-3</c:v>
              </c:pt>
              <c:pt idx="68">
                <c:v>-4.1570650377723339E-2</c:v>
              </c:pt>
              <c:pt idx="69">
                <c:v>3.2446593027275483E-2</c:v>
              </c:pt>
              <c:pt idx="70">
                <c:v>-2.1653979538504231E-2</c:v>
              </c:pt>
              <c:pt idx="71">
                <c:v>2.6277671310345418E-2</c:v>
              </c:pt>
              <c:pt idx="72">
                <c:v>-2.3020510563633856E-2</c:v>
              </c:pt>
              <c:pt idx="73">
                <c:v>1.8911619317962369E-2</c:v>
              </c:pt>
              <c:pt idx="74">
                <c:v>7.2930895581416522E-2</c:v>
              </c:pt>
              <c:pt idx="75">
                <c:v>7.341406858367705E-3</c:v>
              </c:pt>
              <c:pt idx="76">
                <c:v>1.8032558390901343E-3</c:v>
              </c:pt>
              <c:pt idx="77">
                <c:v>-3.5321629985901382E-2</c:v>
              </c:pt>
              <c:pt idx="78">
                <c:v>-4.9127979371732522E-4</c:v>
              </c:pt>
              <c:pt idx="79">
                <c:v>-5.9734354831051384E-2</c:v>
              </c:pt>
              <c:pt idx="80">
                <c:v>-0.11426809354893841</c:v>
              </c:pt>
              <c:pt idx="81">
                <c:v>-8.18572183999553E-2</c:v>
              </c:pt>
              <c:pt idx="82">
                <c:v>-1.2646269324076975E-2</c:v>
              </c:pt>
              <c:pt idx="83">
                <c:v>5.7572548696743553E-2</c:v>
              </c:pt>
              <c:pt idx="84">
                <c:v>9.6619109117366264E-3</c:v>
              </c:pt>
              <c:pt idx="85">
                <c:v>-2.0767034495034586E-2</c:v>
              </c:pt>
              <c:pt idx="86">
                <c:v>-0.15212793863067997</c:v>
              </c:pt>
              <c:pt idx="87">
                <c:v>6.4089089265575439E-3</c:v>
              </c:pt>
              <c:pt idx="88">
                <c:v>-3.2023506637505861E-2</c:v>
              </c:pt>
              <c:pt idx="89">
                <c:v>0.1682485990548539</c:v>
              </c:pt>
              <c:pt idx="90">
                <c:v>1.4512614813670055E-2</c:v>
              </c:pt>
              <c:pt idx="91">
                <c:v>4.1847109935500448E-2</c:v>
              </c:pt>
              <c:pt idx="92">
                <c:v>-5.4132276730078033E-2</c:v>
              </c:pt>
              <c:pt idx="93">
                <c:v>-1.2368585373963015E-3</c:v>
              </c:pt>
              <c:pt idx="94">
                <c:v>-9.5754011480950751E-3</c:v>
              </c:pt>
              <c:pt idx="95">
                <c:v>-1.8029864943794216E-2</c:v>
              </c:pt>
              <c:pt idx="96">
                <c:v>0.12986692584564885</c:v>
              </c:pt>
              <c:pt idx="97">
                <c:v>-8.435366247853171E-2</c:v>
              </c:pt>
              <c:pt idx="98">
                <c:v>-2.0138205113258145E-2</c:v>
              </c:pt>
              <c:pt idx="99">
                <c:v>-7.7201230151384692E-3</c:v>
              </c:pt>
              <c:pt idx="100">
                <c:v>-7.5282664207909633E-3</c:v>
              </c:pt>
              <c:pt idx="101">
                <c:v>4.6748979574072536E-2</c:v>
              </c:pt>
              <c:pt idx="102">
                <c:v>4.7961722634930481E-3</c:v>
              </c:pt>
              <c:pt idx="103">
                <c:v>1.8135979805309788E-2</c:v>
              </c:pt>
              <c:pt idx="104">
                <c:v>6.4479785711282211E-2</c:v>
              </c:pt>
              <c:pt idx="105">
                <c:v>4.0152166711458825E-2</c:v>
              </c:pt>
              <c:pt idx="106">
                <c:v>-6.1551717198575773E-3</c:v>
              </c:pt>
              <c:pt idx="107">
                <c:v>2.9577405142977575E-2</c:v>
              </c:pt>
              <c:pt idx="108">
                <c:v>2.3088164191450211E-2</c:v>
              </c:pt>
              <c:pt idx="109">
                <c:v>2.5721685211104628E-2</c:v>
              </c:pt>
              <c:pt idx="110">
                <c:v>-2.018262074438848E-2</c:v>
              </c:pt>
              <c:pt idx="111">
                <c:v>6.1076535294777301E-3</c:v>
              </c:pt>
              <c:pt idx="112">
                <c:v>-2.6091074510423695E-2</c:v>
              </c:pt>
              <c:pt idx="113">
                <c:v>-2.8475372969611001E-2</c:v>
              </c:pt>
              <c:pt idx="114">
                <c:v>8.1890221406881736E-3</c:v>
              </c:pt>
              <c:pt idx="115">
                <c:v>-1.5383297774715921E-2</c:v>
              </c:pt>
              <c:pt idx="116">
                <c:v>8.6690467851324726E-3</c:v>
              </c:pt>
              <c:pt idx="117">
                <c:v>-1.1114165741066273E-2</c:v>
              </c:pt>
              <c:pt idx="118">
                <c:v>-3.8297243993015151E-2</c:v>
              </c:pt>
              <c:pt idx="119">
                <c:v>6.2841285021404403E-3</c:v>
              </c:pt>
              <c:pt idx="120">
                <c:v>-0.15160784823217721</c:v>
              </c:pt>
              <c:pt idx="121">
                <c:v>2.1258550792874864E-2</c:v>
              </c:pt>
              <c:pt idx="122">
                <c:v>-1.2726184479816105E-2</c:v>
              </c:pt>
              <c:pt idx="123">
                <c:v>3.3910005439930835E-2</c:v>
              </c:pt>
              <c:pt idx="124">
                <c:v>3.3272114429001576E-2</c:v>
              </c:pt>
              <c:pt idx="125">
                <c:v>-6.900681756132343E-3</c:v>
              </c:pt>
              <c:pt idx="126">
                <c:v>3.0916361808511539E-2</c:v>
              </c:pt>
              <c:pt idx="127">
                <c:v>3.2009111215170805E-2</c:v>
              </c:pt>
              <c:pt idx="128">
                <c:v>1.9758662555894091E-2</c:v>
              </c:pt>
              <c:pt idx="129">
                <c:v>-9.4975865778144097E-3</c:v>
              </c:pt>
              <c:pt idx="130">
                <c:v>2.1060806986641367E-3</c:v>
              </c:pt>
              <c:pt idx="131">
                <c:v>1.4837882818270032E-2</c:v>
              </c:pt>
              <c:pt idx="132">
                <c:v>1.2899208717737309E-2</c:v>
              </c:pt>
              <c:pt idx="133">
                <c:v>-8.653380119628018E-3</c:v>
              </c:pt>
              <c:pt idx="134">
                <c:v>9.2993749741339116E-3</c:v>
              </c:pt>
              <c:pt idx="135">
                <c:v>2.6871623629194374E-3</c:v>
              </c:pt>
              <c:pt idx="136">
                <c:v>7.4858653501310712E-3</c:v>
              </c:pt>
              <c:pt idx="137">
                <c:v>3.3421999248748335E-2</c:v>
              </c:pt>
              <c:pt idx="138">
                <c:v>-3.02308466629988E-2</c:v>
              </c:pt>
              <c:pt idx="139">
                <c:v>-3.4245852583421055E-2</c:v>
              </c:pt>
              <c:pt idx="140">
                <c:v>2.2064913427350952E-2</c:v>
              </c:pt>
              <c:pt idx="141">
                <c:v>-1.6475551514474773E-2</c:v>
              </c:pt>
              <c:pt idx="142">
                <c:v>1.8301447516088309E-2</c:v>
              </c:pt>
              <c:pt idx="143">
                <c:v>-1.3395468747233963E-2</c:v>
              </c:pt>
              <c:pt idx="144">
                <c:v>0</c:v>
              </c:pt>
              <c:pt idx="145">
                <c:v>-6.9225944556413843E-2</c:v>
              </c:pt>
              <c:pt idx="146">
                <c:v>2.0957045742191482E-3</c:v>
              </c:pt>
              <c:pt idx="147">
                <c:v>3.7998752627658838E-2</c:v>
              </c:pt>
              <c:pt idx="148">
                <c:v>2.3241417969932954E-2</c:v>
              </c:pt>
              <c:pt idx="149">
                <c:v>1.9392840025818536E-2</c:v>
              </c:pt>
              <c:pt idx="150">
                <c:v>2.3577333824160718E-3</c:v>
              </c:pt>
              <c:pt idx="151">
                <c:v>8.5598122067942484E-4</c:v>
              </c:pt>
              <c:pt idx="152">
                <c:v>-6.0073126378092923E-3</c:v>
              </c:pt>
              <c:pt idx="153">
                <c:v>6.8806353842559176E-2</c:v>
              </c:pt>
              <c:pt idx="154">
                <c:v>3.8617879818437117E-2</c:v>
              </c:pt>
              <c:pt idx="155">
                <c:v>1.8344200171922509E-3</c:v>
              </c:pt>
              <c:pt idx="156">
                <c:v>4.4246239881873706E-2</c:v>
              </c:pt>
              <c:pt idx="157">
                <c:v>-1.1882798564742281E-2</c:v>
              </c:pt>
              <c:pt idx="158">
                <c:v>-1.8854253834812873E-2</c:v>
              </c:pt>
              <c:pt idx="159">
                <c:v>9.8485644521995042E-3</c:v>
              </c:pt>
              <c:pt idx="160">
                <c:v>-2.8968136161245717E-2</c:v>
              </c:pt>
              <c:pt idx="161">
                <c:v>2.1305988284212596E-2</c:v>
              </c:pt>
              <c:pt idx="162">
                <c:v>-8.4871534100994239E-3</c:v>
              </c:pt>
              <c:pt idx="163">
                <c:v>-4.9570970739134523E-2</c:v>
              </c:pt>
              <c:pt idx="164">
                <c:v>-5.1455493644585459E-3</c:v>
              </c:pt>
              <c:pt idx="165">
                <c:v>4.0379622804813664E-3</c:v>
              </c:pt>
              <c:pt idx="166">
                <c:v>-9.1084528113025698E-3</c:v>
              </c:pt>
              <c:pt idx="167">
                <c:v>-2.0128015731492255E-2</c:v>
              </c:pt>
              <c:pt idx="168">
                <c:v>-6.2435166396852537E-3</c:v>
              </c:pt>
              <c:pt idx="169">
                <c:v>7.246630325282144E-2</c:v>
              </c:pt>
              <c:pt idx="170">
                <c:v>5.5187243711518619E-3</c:v>
              </c:pt>
              <c:pt idx="171">
                <c:v>1.5520526150394787E-2</c:v>
              </c:pt>
              <c:pt idx="172">
                <c:v>-2.0262852967018574E-2</c:v>
              </c:pt>
              <c:pt idx="173">
                <c:v>-3.9880612639604074E-2</c:v>
              </c:pt>
              <c:pt idx="174">
                <c:v>1.5132411462674966E-3</c:v>
              </c:pt>
              <c:pt idx="175">
                <c:v>-5.703982504645122E-2</c:v>
              </c:pt>
              <c:pt idx="176">
                <c:v>-2.3759216962900176E-2</c:v>
              </c:pt>
              <c:pt idx="177">
                <c:v>2.3545747007985618E-2</c:v>
              </c:pt>
              <c:pt idx="178">
                <c:v>-5.1369975979156379E-3</c:v>
              </c:pt>
              <c:pt idx="179">
                <c:v>5.6019233985801442E-2</c:v>
              </c:pt>
              <c:pt idx="180">
                <c:v>1.4303225310410284E-2</c:v>
              </c:pt>
              <c:pt idx="181">
                <c:v>-5.3195292057889532E-2</c:v>
              </c:pt>
              <c:pt idx="182">
                <c:v>2.2732991475582942E-2</c:v>
              </c:pt>
              <c:pt idx="183">
                <c:v>-1.3389581946542606E-2</c:v>
              </c:pt>
              <c:pt idx="184">
                <c:v>-2.0053442446729797E-2</c:v>
              </c:pt>
              <c:pt idx="185">
                <c:v>-2.0355018642160161E-2</c:v>
              </c:pt>
              <c:pt idx="186">
                <c:v>-4.0862796136004853E-2</c:v>
              </c:pt>
              <c:pt idx="187">
                <c:v>4.6937226355533213E-2</c:v>
              </c:pt>
              <c:pt idx="188">
                <c:v>3.5587163865429261E-2</c:v>
              </c:pt>
              <c:pt idx="189">
                <c:v>6.6024579836612141E-2</c:v>
              </c:pt>
              <c:pt idx="190">
                <c:v>-3.7526174704638038E-2</c:v>
              </c:pt>
              <c:pt idx="191">
                <c:v>1.8092764116484972E-2</c:v>
              </c:pt>
              <c:pt idx="192">
                <c:v>2.4403454439503314E-2</c:v>
              </c:pt>
              <c:pt idx="193">
                <c:v>2.1826740248363841E-2</c:v>
              </c:pt>
              <c:pt idx="194">
                <c:v>-2.0660899253591936E-2</c:v>
              </c:pt>
              <c:pt idx="195">
                <c:v>6.3879427440785008E-3</c:v>
              </c:pt>
              <c:pt idx="196">
                <c:v>-1.7420517425330573E-2</c:v>
              </c:pt>
              <c:pt idx="197">
                <c:v>1.7806357113728133E-2</c:v>
              </c:pt>
              <c:pt idx="198">
                <c:v>1.3506599312719025E-2</c:v>
              </c:pt>
              <c:pt idx="199">
                <c:v>-1.9503908834204609E-2</c:v>
              </c:pt>
              <c:pt idx="200">
                <c:v>-3.123868339419289E-2</c:v>
              </c:pt>
              <c:pt idx="201">
                <c:v>-9.6560798549454319E-3</c:v>
              </c:pt>
              <c:pt idx="202">
                <c:v>3.2418071970041318E-2</c:v>
              </c:pt>
              <c:pt idx="203">
                <c:v>-1.4984507502489031E-2</c:v>
              </c:pt>
              <c:pt idx="204">
                <c:v>4.8550999506842274E-3</c:v>
              </c:pt>
              <c:pt idx="205">
                <c:v>-1.9664255926971741E-2</c:v>
              </c:pt>
              <c:pt idx="206">
                <c:v>1.9664255926971741E-2</c:v>
              </c:pt>
              <c:pt idx="207">
                <c:v>-1.4636593250006769E-2</c:v>
              </c:pt>
              <c:pt idx="208">
                <c:v>-5.1451676775760014E-2</c:v>
              </c:pt>
              <c:pt idx="209">
                <c:v>1.9139840668491281E-2</c:v>
              </c:pt>
              <c:pt idx="210">
                <c:v>1.2423647938160087E-3</c:v>
              </c:pt>
              <c:pt idx="211">
                <c:v>-1.721931405379884E-2</c:v>
              </c:pt>
              <c:pt idx="212">
                <c:v>-4.1260687223057424E-2</c:v>
              </c:pt>
              <c:pt idx="213">
                <c:v>-0.13071457751675286</c:v>
              </c:pt>
              <c:pt idx="214">
                <c:v>-0.10871377222099987</c:v>
              </c:pt>
              <c:pt idx="215">
                <c:v>8.952853149965101E-2</c:v>
              </c:pt>
              <c:pt idx="216">
                <c:v>3.7518468183169063E-2</c:v>
              </c:pt>
              <c:pt idx="217">
                <c:v>1.8364760582171513E-2</c:v>
              </c:pt>
              <c:pt idx="218">
                <c:v>-3.9702873239768621E-2</c:v>
              </c:pt>
              <c:pt idx="219">
                <c:v>-1.1729969898095938E-2</c:v>
              </c:pt>
              <c:pt idx="220">
                <c:v>-0.11995807124296398</c:v>
              </c:pt>
              <c:pt idx="221">
                <c:v>3.2508315325418202E-2</c:v>
              </c:pt>
              <c:pt idx="222">
                <c:v>8.7195981014521529E-2</c:v>
              </c:pt>
              <c:pt idx="223">
                <c:v>5.0633019565466952E-3</c:v>
              </c:pt>
              <c:pt idx="224">
                <c:v>8.039229690974814E-2</c:v>
              </c:pt>
              <c:pt idx="225">
                <c:v>-1.561706136700014E-2</c:v>
              </c:pt>
              <c:pt idx="226">
                <c:v>5.1884835369011562E-2</c:v>
              </c:pt>
              <c:pt idx="227">
                <c:v>0</c:v>
              </c:pt>
              <c:pt idx="228">
                <c:v>-5.5916620742739731E-2</c:v>
              </c:pt>
              <c:pt idx="229">
                <c:v>2.0179245971503335E-3</c:v>
              </c:pt>
              <c:pt idx="230">
                <c:v>-3.9208747432368796E-3</c:v>
              </c:pt>
              <c:pt idx="231">
                <c:v>6.5262765012761292E-3</c:v>
              </c:pt>
              <c:pt idx="232">
                <c:v>-5.1947123201103729E-2</c:v>
              </c:pt>
              <c:pt idx="233">
                <c:v>-6.5776777598220981E-2</c:v>
              </c:pt>
              <c:pt idx="234">
                <c:v>-3.7827325667228351E-2</c:v>
              </c:pt>
              <c:pt idx="235">
                <c:v>-2.3346275975509201E-2</c:v>
              </c:pt>
              <c:pt idx="236">
                <c:v>5.9708985176944118E-2</c:v>
              </c:pt>
              <c:pt idx="237">
                <c:v>4.3541810121159763E-2</c:v>
              </c:pt>
              <c:pt idx="238">
                <c:v>-6.8364344542080069E-2</c:v>
              </c:pt>
              <c:pt idx="239">
                <c:v>9.1814738351573943E-2</c:v>
              </c:pt>
              <c:pt idx="240">
                <c:v>-4.5897156692301877E-2</c:v>
              </c:pt>
              <c:pt idx="241">
                <c:v>9.7371752778583343E-3</c:v>
              </c:pt>
              <c:pt idx="242">
                <c:v>2.5806465934916645E-3</c:v>
              </c:pt>
              <c:pt idx="243">
                <c:v>-5.0615282292961972E-2</c:v>
              </c:pt>
              <c:pt idx="244">
                <c:v>-3.6667386774205113E-3</c:v>
              </c:pt>
              <c:pt idx="245">
                <c:v>-4.7732787526575393E-3</c:v>
              </c:pt>
              <c:pt idx="246">
                <c:v>-9.0635061533470562E-3</c:v>
              </c:pt>
              <c:pt idx="247">
                <c:v>5.030646468739608E-2</c:v>
              </c:pt>
              <c:pt idx="248">
                <c:v>-7.1090346791065073E-3</c:v>
              </c:pt>
              <c:pt idx="249">
                <c:v>-2.0555982737134215E-2</c:v>
              </c:pt>
              <c:pt idx="250">
                <c:v>3.2314556193089317E-3</c:v>
              </c:pt>
              <c:pt idx="251">
                <c:v>-2.9189197210708784E-2</c:v>
              </c:pt>
              <c:pt idx="252">
                <c:v>-5.1839792260701678E-2</c:v>
              </c:pt>
              <c:pt idx="253">
                <c:v>-6.6289324035924579E-2</c:v>
              </c:pt>
              <c:pt idx="254">
                <c:v>-4.3942121856498595E-2</c:v>
              </c:pt>
              <c:pt idx="255">
                <c:v>-7.2731716103045407E-2</c:v>
              </c:pt>
              <c:pt idx="256">
                <c:v>-3.9816024220886703E-2</c:v>
              </c:pt>
              <c:pt idx="257">
                <c:v>0.13920742103168315</c:v>
              </c:pt>
              <c:pt idx="258">
                <c:v>-1.7747687833339576E-2</c:v>
              </c:pt>
              <c:pt idx="259">
                <c:v>3.8916647671368487E-2</c:v>
              </c:pt>
              <c:pt idx="260">
                <c:v>-4.6852554572724081E-2</c:v>
              </c:pt>
              <c:pt idx="261">
                <c:v>4.4677965334299685E-2</c:v>
              </c:pt>
              <c:pt idx="262">
                <c:v>9.3315004352423792E-2</c:v>
              </c:pt>
              <c:pt idx="263">
                <c:v>5.7119067771600029E-2</c:v>
              </c:pt>
              <c:pt idx="264">
                <c:v>1.5399215757880391E-2</c:v>
              </c:pt>
              <c:pt idx="265">
                <c:v>-3.5670180131499585E-2</c:v>
              </c:pt>
              <c:pt idx="266">
                <c:v>-7.6284137181509948E-2</c:v>
              </c:pt>
              <c:pt idx="267">
                <c:v>-1.2901491324701198E-2</c:v>
              </c:pt>
              <c:pt idx="268">
                <c:v>-9.381875521765437E-2</c:v>
              </c:pt>
              <c:pt idx="269">
                <c:v>7.1176278467895315E-2</c:v>
              </c:pt>
              <c:pt idx="270">
                <c:v>8.7647307058754897E-2</c:v>
              </c:pt>
              <c:pt idx="271">
                <c:v>1.3889112160667239E-2</c:v>
              </c:pt>
              <c:pt idx="272">
                <c:v>4.3851882528850084E-2</c:v>
              </c:pt>
              <c:pt idx="273">
                <c:v>1.5067432122119584E-2</c:v>
              </c:pt>
              <c:pt idx="274">
                <c:v>-1.8373220256619582E-2</c:v>
              </c:pt>
              <c:pt idx="275">
                <c:v>-5.9780981755075402E-3</c:v>
              </c:pt>
              <c:pt idx="276">
                <c:v>-9.3708851733076415E-3</c:v>
              </c:pt>
              <c:pt idx="277">
                <c:v>-1.1498266687373082E-2</c:v>
              </c:pt>
              <c:pt idx="278">
                <c:v>-4.011362869053503E-2</c:v>
              </c:pt>
              <c:pt idx="279">
                <c:v>2.7104201801940953E-2</c:v>
              </c:pt>
              <c:pt idx="280">
                <c:v>-1.3739720689677881E-2</c:v>
              </c:pt>
              <c:pt idx="281">
                <c:v>-1.3506114141322634E-2</c:v>
              </c:pt>
              <c:pt idx="282">
                <c:v>9.9101020356684444E-4</c:v>
              </c:pt>
              <c:pt idx="283">
                <c:v>5.5034358901178138E-3</c:v>
              </c:pt>
              <c:pt idx="284">
                <c:v>6.0872931244364104E-2</c:v>
              </c:pt>
              <c:pt idx="285">
                <c:v>-6.9494283492555375E-2</c:v>
              </c:pt>
              <c:pt idx="286">
                <c:v>2.5920890820029463E-2</c:v>
              </c:pt>
              <c:pt idx="287">
                <c:v>2.5940021008615588E-2</c:v>
              </c:pt>
              <c:pt idx="288">
                <c:v>3.0949361984848878E-3</c:v>
              </c:pt>
              <c:pt idx="289">
                <c:v>-6.3365846993133523E-2</c:v>
              </c:pt>
              <c:pt idx="290">
                <c:v>6.8591989541314291E-2</c:v>
              </c:pt>
              <c:pt idx="291">
                <c:v>-1.1560822401076365E-2</c:v>
              </c:pt>
              <c:pt idx="292">
                <c:v>1.8911257831177863E-3</c:v>
              </c:pt>
              <c:pt idx="293">
                <c:v>1.8717123952937342E-2</c:v>
              </c:pt>
              <c:pt idx="294">
                <c:v>-7.0446227400084993E-3</c:v>
              </c:pt>
              <c:pt idx="295">
                <c:v>-1.5729301908543825E-2</c:v>
              </c:pt>
              <c:pt idx="296">
                <c:v>0.15031056339590343</c:v>
              </c:pt>
              <c:pt idx="297">
                <c:v>3.1559220180518821E-2</c:v>
              </c:pt>
              <c:pt idx="298">
                <c:v>2.1568696658455622E-2</c:v>
              </c:pt>
              <c:pt idx="299">
                <c:v>8.840756460442023E-4</c:v>
              </c:pt>
              <c:pt idx="300">
                <c:v>3.8570483531326083E-2</c:v>
              </c:pt>
              <c:pt idx="301">
                <c:v>-7.3604257838777443E-3</c:v>
              </c:pt>
              <c:pt idx="302">
                <c:v>0.13873730440185561</c:v>
              </c:pt>
              <c:pt idx="303">
                <c:v>-2.5963223762009768E-2</c:v>
              </c:pt>
              <c:pt idx="304">
                <c:v>-1.4451118538175045E-2</c:v>
              </c:pt>
              <c:pt idx="305">
                <c:v>-4.8717386613997604E-2</c:v>
              </c:pt>
              <c:pt idx="306">
                <c:v>6.7018934844016442E-3</c:v>
              </c:pt>
              <c:pt idx="307">
                <c:v>2.5282385840891486E-2</c:v>
              </c:pt>
              <c:pt idx="308">
                <c:v>-7.8973350600008985E-4</c:v>
              </c:pt>
              <c:pt idx="309">
                <c:v>-4.4528076688758134E-2</c:v>
              </c:pt>
              <c:pt idx="310">
                <c:v>-0.10415662867778508</c:v>
              </c:pt>
              <c:pt idx="311">
                <c:v>4.7332211106255961E-2</c:v>
              </c:pt>
              <c:pt idx="312">
                <c:v>5.3204036063464244E-2</c:v>
              </c:pt>
              <c:pt idx="313">
                <c:v>7.227703121452933E-3</c:v>
              </c:pt>
              <c:pt idx="314">
                <c:v>-2.4474015085369949E-2</c:v>
              </c:pt>
              <c:pt idx="315">
                <c:v>7.6101615726275718E-2</c:v>
              </c:pt>
              <c:pt idx="316">
                <c:v>3.7302373620824447E-2</c:v>
              </c:pt>
              <c:pt idx="317">
                <c:v>2.5555449173096711E-2</c:v>
              </c:pt>
              <c:pt idx="318">
                <c:v>2.4742280663518912E-3</c:v>
              </c:pt>
              <c:pt idx="319">
                <c:v>2.8333574492019231E-2</c:v>
              </c:pt>
              <c:pt idx="320">
                <c:v>-2.9799044620566484E-2</c:v>
              </c:pt>
              <c:pt idx="321">
                <c:v>-5.3304050482934073E-3</c:v>
              </c:pt>
              <c:pt idx="322">
                <c:v>3.9745115594556957E-2</c:v>
              </c:pt>
              <c:pt idx="323">
                <c:v>5.4961725718581711E-2</c:v>
              </c:pt>
              <c:pt idx="324">
                <c:v>1.6213200713722564E-2</c:v>
              </c:pt>
              <c:pt idx="325">
                <c:v>1.8791402617026165E-2</c:v>
              </c:pt>
              <c:pt idx="326">
                <c:v>-2.3835028174972628E-2</c:v>
              </c:pt>
              <c:pt idx="327">
                <c:v>3.5579864600023825E-3</c:v>
              </c:pt>
              <c:pt idx="328">
                <c:v>6.8321457675777353E-3</c:v>
              </c:pt>
              <c:pt idx="329">
                <c:v>8.8650721619062622E-2</c:v>
              </c:pt>
              <c:pt idx="330">
                <c:v>-1.216072994423989E-2</c:v>
              </c:pt>
              <c:pt idx="331">
                <c:v>1.4410449678255333E-2</c:v>
              </c:pt>
              <c:pt idx="332">
                <c:v>-3.6617363238223177E-2</c:v>
              </c:pt>
              <c:pt idx="333">
                <c:v>3.5868018879442687E-2</c:v>
              </c:pt>
              <c:pt idx="334">
                <c:v>3.3676364848380658E-3</c:v>
              </c:pt>
              <c:pt idx="335">
                <c:v>4.1750601166947732E-3</c:v>
              </c:pt>
              <c:pt idx="336">
                <c:v>2.7228042438735223E-2</c:v>
              </c:pt>
              <c:pt idx="337">
                <c:v>-2.3195139422336197E-3</c:v>
              </c:pt>
              <c:pt idx="338">
                <c:v>9.7491293923415157E-3</c:v>
              </c:pt>
              <c:pt idx="339">
                <c:v>-3.31126130365611E-3</c:v>
              </c:pt>
              <c:pt idx="340">
                <c:v>5.4648874052540819E-3</c:v>
              </c:pt>
              <c:pt idx="341">
                <c:v>-2.6522898948901918E-2</c:v>
              </c:pt>
              <c:pt idx="342">
                <c:v>6.7273180607425154E-2</c:v>
              </c:pt>
              <c:pt idx="343">
                <c:v>1.1159531140159551E-2</c:v>
              </c:pt>
              <c:pt idx="344">
                <c:v>3.1629546336090719E-2</c:v>
              </c:pt>
              <c:pt idx="345">
                <c:v>-3.0812886429535169E-2</c:v>
              </c:pt>
              <c:pt idx="346">
                <c:v>3.0153038170687374E-2</c:v>
              </c:pt>
              <c:pt idx="347">
                <c:v>-4.1509799760933497E-2</c:v>
              </c:pt>
              <c:pt idx="348">
                <c:v>2.3123990086664215E-2</c:v>
              </c:pt>
              <c:pt idx="349">
                <c:v>-1.360565205577835E-2</c:v>
              </c:pt>
              <c:pt idx="350">
                <c:v>1.1451929322611853E-2</c:v>
              </c:pt>
              <c:pt idx="351">
                <c:v>5.2415952276732014E-3</c:v>
              </c:pt>
              <c:pt idx="352">
                <c:v>-4.4192839233541115E-2</c:v>
              </c:pt>
              <c:pt idx="353">
                <c:v>5.9556780835624323E-2</c:v>
              </c:pt>
              <c:pt idx="354">
                <c:v>-9.6830574853674634E-3</c:v>
              </c:pt>
              <c:pt idx="355">
                <c:v>6.6452715887929337E-2</c:v>
              </c:pt>
              <c:pt idx="356">
                <c:v>-6.0045214181911888E-3</c:v>
              </c:pt>
              <c:pt idx="357">
                <c:v>6.2379668023473833E-2</c:v>
              </c:pt>
              <c:pt idx="358">
                <c:v>2.4683986980648775E-2</c:v>
              </c:pt>
              <c:pt idx="359">
                <c:v>-1.5940056384042833E-2</c:v>
              </c:pt>
              <c:pt idx="360">
                <c:v>1.219527309381796E-2</c:v>
              </c:pt>
              <c:pt idx="361">
                <c:v>-1.4886592293771095E-2</c:v>
              </c:pt>
              <c:pt idx="362">
                <c:v>-3.4509816210688271E-2</c:v>
              </c:pt>
              <c:pt idx="363">
                <c:v>1.5584418424825941E-2</c:v>
              </c:pt>
              <c:pt idx="364">
                <c:v>6.6015130574267999E-2</c:v>
              </c:pt>
              <c:pt idx="365">
                <c:v>-2.903356573335536E-2</c:v>
              </c:pt>
              <c:pt idx="366">
                <c:v>-4.8934018014174185E-2</c:v>
              </c:pt>
              <c:pt idx="367">
                <c:v>-6.0424786265222963E-5</c:v>
              </c:pt>
              <c:pt idx="368">
                <c:v>1.208459215966684E-4</c:v>
              </c:pt>
              <c:pt idx="369">
                <c:v>-6.7291333303689527E-3</c:v>
              </c:pt>
              <c:pt idx="370">
                <c:v>-4.287702435639229E-2</c:v>
              </c:pt>
              <c:pt idx="371">
                <c:v>2.2910149995759355E-2</c:v>
              </c:pt>
              <c:pt idx="372">
                <c:v>2.0696535100776181E-2</c:v>
              </c:pt>
              <c:pt idx="373">
                <c:v>-2.9109110030049123E-2</c:v>
              </c:pt>
              <c:pt idx="374">
                <c:v>1.0520187908801937E-2</c:v>
              </c:pt>
              <c:pt idx="375">
                <c:v>-7.8887472888018451E-2</c:v>
              </c:pt>
              <c:pt idx="376">
                <c:v>6.7052278058137738E-2</c:v>
              </c:pt>
              <c:pt idx="377">
                <c:v>3.4548834675782736E-2</c:v>
              </c:pt>
              <c:pt idx="378">
                <c:v>3.6253816143165807E-3</c:v>
              </c:pt>
              <c:pt idx="379">
                <c:v>1.1394426127968593E-2</c:v>
              </c:pt>
              <c:pt idx="380">
                <c:v>6.9525193148818332E-3</c:v>
              </c:pt>
              <c:pt idx="381">
                <c:v>-4.9589915400578555E-2</c:v>
              </c:pt>
              <c:pt idx="382">
                <c:v>-2.2402144995790962E-2</c:v>
              </c:pt>
              <c:pt idx="383">
                <c:v>-4.5635542323461564E-2</c:v>
              </c:pt>
              <c:pt idx="384">
                <c:v>-5.8283562197908978E-2</c:v>
              </c:pt>
              <c:pt idx="385">
                <c:v>1.7289479779170946E-2</c:v>
              </c:pt>
              <c:pt idx="386">
                <c:v>1.0286949079758578E-2</c:v>
              </c:pt>
              <c:pt idx="387">
                <c:v>4.4138146711845572E-2</c:v>
              </c:pt>
              <c:pt idx="388">
                <c:v>5.8953157038768467E-2</c:v>
              </c:pt>
              <c:pt idx="389">
                <c:v>4.327672905781732E-3</c:v>
              </c:pt>
              <c:pt idx="390">
                <c:v>2.0153353847960354E-2</c:v>
              </c:pt>
              <c:pt idx="391">
                <c:v>2.5842156583848919E-2</c:v>
              </c:pt>
              <c:pt idx="392">
                <c:v>1.3576193070050202E-2</c:v>
              </c:pt>
              <c:pt idx="393">
                <c:v>-1.4932205422985234E-2</c:v>
              </c:pt>
              <c:pt idx="394">
                <c:v>6.2933251079865471E-2</c:v>
              </c:pt>
              <c:pt idx="395">
                <c:v>1.7300044285006422E-2</c:v>
              </c:pt>
              <c:pt idx="396">
                <c:v>1.2068878733676236E-2</c:v>
              </c:pt>
              <c:pt idx="397">
                <c:v>1.5268287210081333E-2</c:v>
              </c:pt>
              <c:pt idx="398">
                <c:v>-6.3779116012376846E-3</c:v>
              </c:pt>
              <c:pt idx="399">
                <c:v>2.5167170139379635E-2</c:v>
              </c:pt>
              <c:pt idx="400">
                <c:v>9.4699147510697301E-3</c:v>
              </c:pt>
              <c:pt idx="401">
                <c:v>1.1878083540431739E-2</c:v>
              </c:pt>
              <c:pt idx="402">
                <c:v>-1.8025908550512781E-2</c:v>
              </c:pt>
              <c:pt idx="403">
                <c:v>1.5834992330075792E-2</c:v>
              </c:pt>
              <c:pt idx="404">
                <c:v>-1.1543029281674499E-2</c:v>
              </c:pt>
              <c:pt idx="405">
                <c:v>0.11629126878383556</c:v>
              </c:pt>
              <c:pt idx="406">
                <c:v>3.5867158032508506E-2</c:v>
              </c:pt>
              <c:pt idx="407">
                <c:v>1.0360502681431072E-2</c:v>
              </c:pt>
              <c:pt idx="408">
                <c:v>-2.8923039469250789E-2</c:v>
              </c:pt>
              <c:pt idx="409">
                <c:v>-2.7577494364550148E-3</c:v>
              </c:pt>
              <c:pt idx="410">
                <c:v>2.5212546434708827E-2</c:v>
              </c:pt>
              <c:pt idx="411">
                <c:v>-2.2725714054139701E-2</c:v>
              </c:pt>
              <c:pt idx="412">
                <c:v>1.6837223836231097E-2</c:v>
              </c:pt>
              <c:pt idx="413">
                <c:v>5.7799613398279881E-2</c:v>
              </c:pt>
              <c:pt idx="414">
                <c:v>-3.5688082383158459E-3</c:v>
              </c:pt>
              <c:pt idx="415">
                <c:v>1.9575802125861408E-2</c:v>
              </c:pt>
              <c:pt idx="416">
                <c:v>1.8592833076616522E-2</c:v>
              </c:pt>
              <c:pt idx="417">
                <c:v>4.0932109914821879E-2</c:v>
              </c:pt>
              <c:pt idx="418">
                <c:v>-2.8419625452167807E-2</c:v>
              </c:pt>
              <c:pt idx="419">
                <c:v>6.5310383424709073E-2</c:v>
              </c:pt>
              <c:pt idx="420">
                <c:v>3.8573691985798852E-2</c:v>
              </c:pt>
              <c:pt idx="421">
                <c:v>-1.631310131617969E-2</c:v>
              </c:pt>
              <c:pt idx="422">
                <c:v>5.8436981489107254E-3</c:v>
              </c:pt>
              <c:pt idx="423">
                <c:v>-6.9552282948659006E-2</c:v>
              </c:pt>
              <c:pt idx="424">
                <c:v>2.2581293375885103E-2</c:v>
              </c:pt>
              <c:pt idx="425">
                <c:v>-3.2704584725580688E-2</c:v>
              </c:pt>
              <c:pt idx="426">
                <c:v>1.2501877408061191E-2</c:v>
              </c:pt>
              <c:pt idx="427">
                <c:v>-0.22659630377633366</c:v>
              </c:pt>
              <c:pt idx="428">
                <c:v>5.0765553789119622E-2</c:v>
              </c:pt>
              <c:pt idx="429">
                <c:v>4.3211410992378241E-2</c:v>
              </c:pt>
              <c:pt idx="430">
                <c:v>1.6232547329011915E-2</c:v>
              </c:pt>
              <c:pt idx="431">
                <c:v>3.088965519195952E-2</c:v>
              </c:pt>
              <c:pt idx="432">
                <c:v>-5.9066782764182868E-2</c:v>
              </c:pt>
              <c:pt idx="433">
                <c:v>-9.9503308531678769E-3</c:v>
              </c:pt>
              <c:pt idx="434">
                <c:v>0</c:v>
              </c:pt>
              <c:pt idx="435">
                <c:v>-3.4215080444514712E-2</c:v>
              </c:pt>
              <c:pt idx="436">
                <c:v>-1.5357207685957164E-2</c:v>
              </c:pt>
              <c:pt idx="437">
                <c:v>2.3928086559249273E-2</c:v>
              </c:pt>
              <c:pt idx="438">
                <c:v>1.6511718007949483E-2</c:v>
              </c:pt>
              <c:pt idx="439">
                <c:v>3.9176604911649093E-2</c:v>
              </c:pt>
              <c:pt idx="440">
                <c:v>1.375525455149873E-2</c:v>
              </c:pt>
              <c:pt idx="441">
                <c:v>-0.11764164908895935</c:v>
              </c:pt>
              <c:pt idx="442">
                <c:v>2.2070395399242493E-2</c:v>
              </c:pt>
              <c:pt idx="443">
                <c:v>-3.254890721488124E-2</c:v>
              </c:pt>
              <c:pt idx="444">
                <c:v>-8.2753961028912748E-2</c:v>
              </c:pt>
              <c:pt idx="445">
                <c:v>1.8100041643617892E-2</c:v>
              </c:pt>
              <c:pt idx="446">
                <c:v>-4.9531668242757121E-2</c:v>
              </c:pt>
              <c:pt idx="447">
                <c:v>8.8855133572085521E-3</c:v>
              </c:pt>
              <c:pt idx="448">
                <c:v>-3.9792305052238852E-2</c:v>
              </c:pt>
              <c:pt idx="449">
                <c:v>7.599706311644816E-2</c:v>
              </c:pt>
              <c:pt idx="450">
                <c:v>2.4755941725477904E-2</c:v>
              </c:pt>
              <c:pt idx="451">
                <c:v>4.9813705712219658E-2</c:v>
              </c:pt>
              <c:pt idx="452">
                <c:v>-8.2603528535210025E-2</c:v>
              </c:pt>
              <c:pt idx="453">
                <c:v>2.4536252649469681E-2</c:v>
              </c:pt>
              <c:pt idx="454">
                <c:v>-4.2865606771375298E-2</c:v>
              </c:pt>
              <c:pt idx="455">
                <c:v>-1.53511786557603E-2</c:v>
              </c:pt>
              <c:pt idx="456">
                <c:v>6.2118468098199209E-2</c:v>
              </c:pt>
              <c:pt idx="457">
                <c:v>1.6222835506887634E-2</c:v>
              </c:pt>
              <c:pt idx="458">
                <c:v>1.7772169745796873E-2</c:v>
              </c:pt>
              <c:pt idx="459">
                <c:v>-9.8850915881403267E-3</c:v>
              </c:pt>
              <c:pt idx="460">
                <c:v>-1.6867253965241247E-2</c:v>
              </c:pt>
              <c:pt idx="461">
                <c:v>5.1926802368207348E-3</c:v>
              </c:pt>
              <c:pt idx="462">
                <c:v>-5.3073464203364118E-2</c:v>
              </c:pt>
              <c:pt idx="463">
                <c:v>1.0007616074426906E-2</c:v>
              </c:pt>
              <c:pt idx="464">
                <c:v>-2.4120291489326817E-3</c:v>
              </c:pt>
              <c:pt idx="465">
                <c:v>2.4648108632784549E-2</c:v>
              </c:pt>
              <c:pt idx="466">
                <c:v>2.9966913963089148E-2</c:v>
              </c:pt>
              <c:pt idx="467">
                <c:v>5.7463245422860965E-2</c:v>
              </c:pt>
              <c:pt idx="468">
                <c:v>1.6935044630998597E-2</c:v>
              </c:pt>
              <c:pt idx="469">
                <c:v>2.0033825133197958E-2</c:v>
              </c:pt>
              <c:pt idx="470">
                <c:v>-2.7467043554677772E-2</c:v>
              </c:pt>
              <c:pt idx="471">
                <c:v>-1.1614976549214617E-2</c:v>
              </c:pt>
              <c:pt idx="472">
                <c:v>-1.3309331368779986E-2</c:v>
              </c:pt>
              <c:pt idx="473">
                <c:v>6.2653499107199195E-3</c:v>
              </c:pt>
              <c:pt idx="474">
                <c:v>-1.2619232479690545E-2</c:v>
              </c:pt>
              <c:pt idx="475">
                <c:v>-1.9631908145791854E-3</c:v>
              </c:pt>
              <c:pt idx="476">
                <c:v>2.0183055933078897E-2</c:v>
              </c:pt>
              <c:pt idx="477">
                <c:v>3.1841977546026357E-2</c:v>
              </c:pt>
              <c:pt idx="478">
                <c:v>5.9213529962911515E-2</c:v>
              </c:pt>
              <c:pt idx="479">
                <c:v>5.1403178459964671E-2</c:v>
              </c:pt>
              <c:pt idx="480">
                <c:v>-2.9233176766405577E-2</c:v>
              </c:pt>
              <c:pt idx="481">
                <c:v>-4.1341619327008416E-2</c:v>
              </c:pt>
              <c:pt idx="482">
                <c:v>4.0997622075594542E-2</c:v>
              </c:pt>
              <c:pt idx="483">
                <c:v>-2.4026225351747144E-2</c:v>
              </c:pt>
              <c:pt idx="484">
                <c:v>-2.6435211855968532E-4</c:v>
              </c:pt>
              <c:pt idx="485">
                <c:v>3.2556680172752372E-2</c:v>
              </c:pt>
              <c:pt idx="486">
                <c:v>-5.1743791816400986E-3</c:v>
              </c:pt>
              <c:pt idx="487">
                <c:v>6.2489175191496216E-2</c:v>
              </c:pt>
              <c:pt idx="488">
                <c:v>-3.8930760027004574E-2</c:v>
              </c:pt>
              <c:pt idx="489">
                <c:v>-3.271677764153047E-3</c:v>
              </c:pt>
              <c:pt idx="490">
                <c:v>2.2242282078215325E-3</c:v>
              </c:pt>
              <c:pt idx="491">
                <c:v>1.7782678074856229E-2</c:v>
              </c:pt>
              <c:pt idx="492">
                <c:v>-2.4217084276669354E-2</c:v>
              </c:pt>
              <c:pt idx="493">
                <c:v>-1.7750056331916397E-2</c:v>
              </c:pt>
              <c:pt idx="494">
                <c:v>-9.9267107756713102E-3</c:v>
              </c:pt>
              <c:pt idx="495">
                <c:v>-4.316515542025634E-2</c:v>
              </c:pt>
              <c:pt idx="496">
                <c:v>-6.3423033746889956E-4</c:v>
              </c:pt>
              <c:pt idx="497">
                <c:v>-2.5797813665244362E-2</c:v>
              </c:pt>
              <c:pt idx="498">
                <c:v>2.0481673285480895E-2</c:v>
              </c:pt>
              <c:pt idx="499">
                <c:v>2.1186278122833357E-2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BEE-42DA-B90B-31E5B0ACC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24232"/>
        <c:axId val="230125216"/>
      </c:scatterChart>
      <c:valAx>
        <c:axId val="23012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25216"/>
        <c:crosses val="autoZero"/>
        <c:crossBetween val="midCat"/>
      </c:valAx>
      <c:valAx>
        <c:axId val="2301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2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</a:t>
            </a:r>
            <a:r>
              <a:rPr lang="ru-RU" baseline="0"/>
              <a:t> логобъем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00"/>
              <c:pt idx="0">
                <c:v>-1.6500000000000057</c:v>
              </c:pt>
              <c:pt idx="1">
                <c:v>1.9099999999999966</c:v>
              </c:pt>
              <c:pt idx="2">
                <c:v>-5.3199999999999932</c:v>
              </c:pt>
              <c:pt idx="3">
                <c:v>-3.0900000000000034</c:v>
              </c:pt>
              <c:pt idx="4">
                <c:v>-0.82999999999999829</c:v>
              </c:pt>
              <c:pt idx="5">
                <c:v>-2.8700000000000045</c:v>
              </c:pt>
              <c:pt idx="6">
                <c:v>10.900000000000006</c:v>
              </c:pt>
              <c:pt idx="7">
                <c:v>1.8999999999999915</c:v>
              </c:pt>
              <c:pt idx="8">
                <c:v>-1.0599999999999881</c:v>
              </c:pt>
              <c:pt idx="9">
                <c:v>-3.4400000000000119</c:v>
              </c:pt>
              <c:pt idx="10">
                <c:v>3.5800000000000125</c:v>
              </c:pt>
              <c:pt idx="11">
                <c:v>-1.3000000000000114</c:v>
              </c:pt>
              <c:pt idx="12">
                <c:v>0.10999999999999943</c:v>
              </c:pt>
              <c:pt idx="13">
                <c:v>-2.5699999999999932</c:v>
              </c:pt>
              <c:pt idx="14">
                <c:v>-5.8200000000000074</c:v>
              </c:pt>
              <c:pt idx="15">
                <c:v>-8.25</c:v>
              </c:pt>
              <c:pt idx="16">
                <c:v>7.0800000000000125</c:v>
              </c:pt>
              <c:pt idx="17">
                <c:v>-8.1300000000000097</c:v>
              </c:pt>
              <c:pt idx="18">
                <c:v>0.90000000000000568</c:v>
              </c:pt>
              <c:pt idx="19">
                <c:v>4.9999999999997158E-2</c:v>
              </c:pt>
              <c:pt idx="20">
                <c:v>1.9399999999999977</c:v>
              </c:pt>
              <c:pt idx="21">
                <c:v>8.11</c:v>
              </c:pt>
              <c:pt idx="22">
                <c:v>-2.2999999999999972</c:v>
              </c:pt>
              <c:pt idx="23">
                <c:v>-5.019999999999996</c:v>
              </c:pt>
              <c:pt idx="24">
                <c:v>4.6799999999999926</c:v>
              </c:pt>
              <c:pt idx="25">
                <c:v>1.4099999999999966</c:v>
              </c:pt>
              <c:pt idx="26">
                <c:v>3.9400000000000119</c:v>
              </c:pt>
              <c:pt idx="27">
                <c:v>1.5499999999999972</c:v>
              </c:pt>
              <c:pt idx="28">
                <c:v>-1.730000000000004</c:v>
              </c:pt>
              <c:pt idx="29">
                <c:v>-2.1200000000000045</c:v>
              </c:pt>
              <c:pt idx="30">
                <c:v>-2.3399999999999892</c:v>
              </c:pt>
              <c:pt idx="31">
                <c:v>-1.3599999999999994</c:v>
              </c:pt>
              <c:pt idx="32">
                <c:v>4.7099999999999937</c:v>
              </c:pt>
              <c:pt idx="33">
                <c:v>1.6400000000000006</c:v>
              </c:pt>
              <c:pt idx="34">
                <c:v>-1.2099999999999937</c:v>
              </c:pt>
              <c:pt idx="35">
                <c:v>2.6599999999999966</c:v>
              </c:pt>
              <c:pt idx="36">
                <c:v>4.2800000000000011</c:v>
              </c:pt>
              <c:pt idx="37">
                <c:v>1.4099999999999966</c:v>
              </c:pt>
              <c:pt idx="38">
                <c:v>2.0300000000000011</c:v>
              </c:pt>
              <c:pt idx="39">
                <c:v>9.3700000000000045</c:v>
              </c:pt>
              <c:pt idx="40">
                <c:v>-0.54000000000000625</c:v>
              </c:pt>
              <c:pt idx="41">
                <c:v>1.9399999999999977</c:v>
              </c:pt>
              <c:pt idx="42">
                <c:v>-5.5</c:v>
              </c:pt>
              <c:pt idx="43">
                <c:v>0.90000000000000568</c:v>
              </c:pt>
              <c:pt idx="44">
                <c:v>2.6599999999999966</c:v>
              </c:pt>
              <c:pt idx="45">
                <c:v>1.6700000000000017</c:v>
              </c:pt>
              <c:pt idx="46">
                <c:v>1.8900000000000006</c:v>
              </c:pt>
              <c:pt idx="47">
                <c:v>0.78000000000000114</c:v>
              </c:pt>
              <c:pt idx="48">
                <c:v>0.53000000000000114</c:v>
              </c:pt>
              <c:pt idx="49">
                <c:v>-2.0499999999999972</c:v>
              </c:pt>
              <c:pt idx="50">
                <c:v>3.0299999999999869</c:v>
              </c:pt>
              <c:pt idx="51">
                <c:v>-1.5999999999999943</c:v>
              </c:pt>
              <c:pt idx="52">
                <c:v>0.76999999999999602</c:v>
              </c:pt>
              <c:pt idx="53">
                <c:v>-3.5799999999999983</c:v>
              </c:pt>
              <c:pt idx="54">
                <c:v>-1.7599999999999909</c:v>
              </c:pt>
              <c:pt idx="55">
                <c:v>-0.22000000000001307</c:v>
              </c:pt>
              <c:pt idx="56">
                <c:v>-0.47999999999998977</c:v>
              </c:pt>
              <c:pt idx="57">
                <c:v>1.2099999999999937</c:v>
              </c:pt>
              <c:pt idx="58">
                <c:v>-2.7999999999999972</c:v>
              </c:pt>
              <c:pt idx="59">
                <c:v>1.4099999999999966</c:v>
              </c:pt>
              <c:pt idx="60">
                <c:v>6.7800000000000011</c:v>
              </c:pt>
              <c:pt idx="61">
                <c:v>1.7800000000000011</c:v>
              </c:pt>
              <c:pt idx="62">
                <c:v>0.37999999999999545</c:v>
              </c:pt>
              <c:pt idx="63">
                <c:v>-3.1799999999999926</c:v>
              </c:pt>
              <c:pt idx="64">
                <c:v>-2</c:v>
              </c:pt>
              <c:pt idx="65">
                <c:v>-3.9200000000000017</c:v>
              </c:pt>
              <c:pt idx="66">
                <c:v>-1.7999999999999972</c:v>
              </c:pt>
              <c:pt idx="67">
                <c:v>-0.21000000000000796</c:v>
              </c:pt>
              <c:pt idx="68">
                <c:v>-3.9899999999999949</c:v>
              </c:pt>
              <c:pt idx="69">
                <c:v>3.0999999999999943</c:v>
              </c:pt>
              <c:pt idx="70">
                <c:v>-2.0799999999999983</c:v>
              </c:pt>
              <c:pt idx="71">
                <c:v>2.5300000000000011</c:v>
              </c:pt>
              <c:pt idx="72">
                <c:v>-2.2199999999999989</c:v>
              </c:pt>
              <c:pt idx="73">
                <c:v>1.8200000000000074</c:v>
              </c:pt>
              <c:pt idx="74">
                <c:v>7.3499999999999943</c:v>
              </c:pt>
              <c:pt idx="75">
                <c:v>0.76999999999999602</c:v>
              </c:pt>
              <c:pt idx="76">
                <c:v>0.18999999999999773</c:v>
              </c:pt>
              <c:pt idx="77">
                <c:v>-3.6599999999999966</c:v>
              </c:pt>
              <c:pt idx="78">
                <c:v>-4.9999999999997158E-2</c:v>
              </c:pt>
              <c:pt idx="79">
                <c:v>-5.9000000000000057</c:v>
              </c:pt>
              <c:pt idx="80">
                <c:v>-10.349999999999994</c:v>
              </c:pt>
              <c:pt idx="81">
                <c:v>-6.7199999999999989</c:v>
              </c:pt>
              <c:pt idx="82">
                <c:v>-0.98999999999999488</c:v>
              </c:pt>
              <c:pt idx="83">
                <c:v>4.6099999999999994</c:v>
              </c:pt>
              <c:pt idx="84">
                <c:v>0.79999999999999716</c:v>
              </c:pt>
              <c:pt idx="85">
                <c:v>-1.710000000000008</c:v>
              </c:pt>
              <c:pt idx="86">
                <c:v>-11.5</c:v>
              </c:pt>
              <c:pt idx="87">
                <c:v>0.45000000000000284</c:v>
              </c:pt>
              <c:pt idx="88">
                <c:v>-2.2199999999999989</c:v>
              </c:pt>
              <c:pt idx="89">
                <c:v>12.5</c:v>
              </c:pt>
              <c:pt idx="90">
                <c:v>1.1800000000000068</c:v>
              </c:pt>
              <c:pt idx="91">
                <c:v>3.5</c:v>
              </c:pt>
              <c:pt idx="92">
                <c:v>-4.5</c:v>
              </c:pt>
              <c:pt idx="93">
                <c:v>-0.10000000000000853</c:v>
              </c:pt>
              <c:pt idx="94">
                <c:v>-0.76999999999999602</c:v>
              </c:pt>
              <c:pt idx="95">
                <c:v>-1.4300000000000068</c:v>
              </c:pt>
              <c:pt idx="96">
                <c:v>10.900000000000006</c:v>
              </c:pt>
              <c:pt idx="97">
                <c:v>-7.2399999999999949</c:v>
              </c:pt>
              <c:pt idx="98">
                <c:v>-1.6400000000000006</c:v>
              </c:pt>
              <c:pt idx="99">
                <c:v>-0.62000000000000455</c:v>
              </c:pt>
              <c:pt idx="100">
                <c:v>-0.59999999999999432</c:v>
              </c:pt>
              <c:pt idx="101">
                <c:v>3.7999999999999972</c:v>
              </c:pt>
              <c:pt idx="102">
                <c:v>0.39999999999999147</c:v>
              </c:pt>
              <c:pt idx="103">
                <c:v>1.5300000000000011</c:v>
              </c:pt>
              <c:pt idx="104">
                <c:v>5.6700000000000017</c:v>
              </c:pt>
              <c:pt idx="105">
                <c:v>3.7199999999999989</c:v>
              </c:pt>
              <c:pt idx="106">
                <c:v>-0.57999999999999829</c:v>
              </c:pt>
              <c:pt idx="107">
                <c:v>2.8200000000000074</c:v>
              </c:pt>
              <c:pt idx="108">
                <c:v>2.2599999999999909</c:v>
              </c:pt>
              <c:pt idx="109">
                <c:v>2.5799999999999983</c:v>
              </c:pt>
              <c:pt idx="110">
                <c:v>-2.0300000000000011</c:v>
              </c:pt>
              <c:pt idx="111">
                <c:v>0.61000000000001364</c:v>
              </c:pt>
              <c:pt idx="112">
                <c:v>-2.5800000000000125</c:v>
              </c:pt>
              <c:pt idx="113">
                <c:v>-2.7399999999999949</c:v>
              </c:pt>
              <c:pt idx="114">
                <c:v>0.78000000000000114</c:v>
              </c:pt>
              <c:pt idx="115">
                <c:v>-1.4599999999999937</c:v>
              </c:pt>
              <c:pt idx="116">
                <c:v>0.81999999999999318</c:v>
              </c:pt>
              <c:pt idx="117">
                <c:v>-1.0499999999999972</c:v>
              </c:pt>
              <c:pt idx="118">
                <c:v>-3.5300000000000011</c:v>
              </c:pt>
              <c:pt idx="119">
                <c:v>0.56999999999999318</c:v>
              </c:pt>
              <c:pt idx="120">
                <c:v>-12.799999999999997</c:v>
              </c:pt>
              <c:pt idx="121">
                <c:v>1.6800000000000068</c:v>
              </c:pt>
              <c:pt idx="122">
                <c:v>-1.0100000000000051</c:v>
              </c:pt>
              <c:pt idx="123">
                <c:v>2.7199999999999989</c:v>
              </c:pt>
              <c:pt idx="124">
                <c:v>2.7600000000000051</c:v>
              </c:pt>
              <c:pt idx="125">
                <c:v>-0.57999999999999829</c:v>
              </c:pt>
              <c:pt idx="126">
                <c:v>2.6299999999999955</c:v>
              </c:pt>
              <c:pt idx="127">
                <c:v>2.8100000000000023</c:v>
              </c:pt>
              <c:pt idx="128">
                <c:v>1.7800000000000011</c:v>
              </c:pt>
              <c:pt idx="129">
                <c:v>-0.85999999999999943</c:v>
              </c:pt>
              <c:pt idx="130">
                <c:v>0.18999999999999773</c:v>
              </c:pt>
              <c:pt idx="131">
                <c:v>1.3499999999999943</c:v>
              </c:pt>
              <c:pt idx="132">
                <c:v>1.1899999999999977</c:v>
              </c:pt>
              <c:pt idx="133">
                <c:v>-0.79999999999999716</c:v>
              </c:pt>
              <c:pt idx="134">
                <c:v>0.85999999999999943</c:v>
              </c:pt>
              <c:pt idx="135">
                <c:v>0.25</c:v>
              </c:pt>
              <c:pt idx="136">
                <c:v>0.70000000000000284</c:v>
              </c:pt>
              <c:pt idx="137">
                <c:v>3.1899999999999977</c:v>
              </c:pt>
              <c:pt idx="138">
                <c:v>-2.8900000000000006</c:v>
              </c:pt>
              <c:pt idx="139">
                <c:v>-3.1700000000000017</c:v>
              </c:pt>
              <c:pt idx="140">
                <c:v>2.0300000000000011</c:v>
              </c:pt>
              <c:pt idx="141">
                <c:v>-1.519999999999996</c:v>
              </c:pt>
              <c:pt idx="142">
                <c:v>1.6899999999999977</c:v>
              </c:pt>
              <c:pt idx="143">
                <c:v>-1.2399999999999949</c:v>
              </c:pt>
              <c:pt idx="144">
                <c:v>0</c:v>
              </c:pt>
              <c:pt idx="145">
                <c:v>-6.1500000000000057</c:v>
              </c:pt>
              <c:pt idx="146">
                <c:v>0.18000000000000682</c:v>
              </c:pt>
              <c:pt idx="147">
                <c:v>3.3299999999999983</c:v>
              </c:pt>
              <c:pt idx="148">
                <c:v>2.0999999999999943</c:v>
              </c:pt>
              <c:pt idx="149">
                <c:v>1.7900000000000063</c:v>
              </c:pt>
              <c:pt idx="150">
                <c:v>0.21999999999999886</c:v>
              </c:pt>
              <c:pt idx="151">
                <c:v>7.9999999999998295E-2</c:v>
              </c:pt>
              <c:pt idx="152">
                <c:v>-0.56000000000000227</c:v>
              </c:pt>
              <c:pt idx="153">
                <c:v>6.6200000000000045</c:v>
              </c:pt>
              <c:pt idx="154">
                <c:v>3.9200000000000017</c:v>
              </c:pt>
              <c:pt idx="155">
                <c:v>0.18999999999999773</c:v>
              </c:pt>
              <c:pt idx="156">
                <c:v>4.6899999999999977</c:v>
              </c:pt>
              <c:pt idx="157">
                <c:v>-1.2800000000000011</c:v>
              </c:pt>
              <c:pt idx="158">
                <c:v>-2</c:v>
              </c:pt>
              <c:pt idx="159">
                <c:v>1.0400000000000063</c:v>
              </c:pt>
              <c:pt idx="160">
                <c:v>-3.0300000000000011</c:v>
              </c:pt>
              <c:pt idx="161">
                <c:v>2.2199999999999989</c:v>
              </c:pt>
              <c:pt idx="162">
                <c:v>-0.89000000000000057</c:v>
              </c:pt>
              <c:pt idx="163">
                <c:v>-5.0499999999999972</c:v>
              </c:pt>
              <c:pt idx="164">
                <c:v>-0.51000000000000512</c:v>
              </c:pt>
              <c:pt idx="165">
                <c:v>0.40000000000000568</c:v>
              </c:pt>
              <c:pt idx="166">
                <c:v>-0.90000000000000568</c:v>
              </c:pt>
              <c:pt idx="167">
                <c:v>-1.9599999999999937</c:v>
              </c:pt>
              <c:pt idx="168">
                <c:v>-0.60000000000000853</c:v>
              </c:pt>
              <c:pt idx="169">
                <c:v>7.2000000000000028</c:v>
              </c:pt>
              <c:pt idx="170">
                <c:v>0.56999999999999318</c:v>
              </c:pt>
              <c:pt idx="171">
                <c:v>1.6200000000000045</c:v>
              </c:pt>
              <c:pt idx="172">
                <c:v>-2.1099999999999994</c:v>
              </c:pt>
              <c:pt idx="173">
                <c:v>-4.0300000000000011</c:v>
              </c:pt>
              <c:pt idx="174">
                <c:v>0.15000000000000568</c:v>
              </c:pt>
              <c:pt idx="175">
                <c:v>-5.5</c:v>
              </c:pt>
              <c:pt idx="176">
                <c:v>-2.2000000000000028</c:v>
              </c:pt>
              <c:pt idx="177">
                <c:v>2.1800000000000068</c:v>
              </c:pt>
              <c:pt idx="178">
                <c:v>-0.48000000000000398</c:v>
              </c:pt>
              <c:pt idx="179">
                <c:v>5.3699999999999903</c:v>
              </c:pt>
              <c:pt idx="180">
                <c:v>1.4200000000000017</c:v>
              </c:pt>
              <c:pt idx="181">
                <c:v>-5.1799999999999926</c:v>
              </c:pt>
              <c:pt idx="182">
                <c:v>2.1799999999999926</c:v>
              </c:pt>
              <c:pt idx="183">
                <c:v>-1.289999999999992</c:v>
              </c:pt>
              <c:pt idx="184">
                <c:v>-1.9000000000000057</c:v>
              </c:pt>
              <c:pt idx="185">
                <c:v>-1.8900000000000006</c:v>
              </c:pt>
              <c:pt idx="186">
                <c:v>-3.6799999999999926</c:v>
              </c:pt>
              <c:pt idx="187">
                <c:v>4.2399999999999949</c:v>
              </c:pt>
              <c:pt idx="188">
                <c:v>3.3499999999999943</c:v>
              </c:pt>
              <c:pt idx="189">
                <c:v>6.5400000000000063</c:v>
              </c:pt>
              <c:pt idx="190">
                <c:v>-3.769999999999996</c:v>
              </c:pt>
              <c:pt idx="191">
                <c:v>1.7999999999999972</c:v>
              </c:pt>
              <c:pt idx="192">
                <c:v>2.480000000000004</c:v>
              </c:pt>
              <c:pt idx="193">
                <c:v>2.269999999999996</c:v>
              </c:pt>
              <c:pt idx="194">
                <c:v>-2.1500000000000057</c:v>
              </c:pt>
              <c:pt idx="195">
                <c:v>0.6600000000000108</c:v>
              </c:pt>
              <c:pt idx="196">
                <c:v>-1.7900000000000063</c:v>
              </c:pt>
              <c:pt idx="197">
                <c:v>1.8299999999999983</c:v>
              </c:pt>
              <c:pt idx="198">
                <c:v>1.4099999999999966</c:v>
              </c:pt>
              <c:pt idx="199">
                <c:v>-2.0300000000000011</c:v>
              </c:pt>
              <c:pt idx="200">
                <c:v>-3.1699999999999875</c:v>
              </c:pt>
              <c:pt idx="201">
                <c:v>-0.96000000000000796</c:v>
              </c:pt>
              <c:pt idx="202">
                <c:v>3.2600000000000051</c:v>
              </c:pt>
              <c:pt idx="203">
                <c:v>-1.519999999999996</c:v>
              </c:pt>
              <c:pt idx="204">
                <c:v>0.48999999999999488</c:v>
              </c:pt>
              <c:pt idx="205">
                <c:v>-1.9699999999999989</c:v>
              </c:pt>
              <c:pt idx="206">
                <c:v>1.9699999999999989</c:v>
              </c:pt>
              <c:pt idx="207">
                <c:v>-1.4699999999999989</c:v>
              </c:pt>
              <c:pt idx="208">
                <c:v>-5</c:v>
              </c:pt>
              <c:pt idx="209">
                <c:v>1.8299999999999983</c:v>
              </c:pt>
              <c:pt idx="210">
                <c:v>0.12000000000000455</c:v>
              </c:pt>
              <c:pt idx="211">
                <c:v>-1.6500000000000057</c:v>
              </c:pt>
              <c:pt idx="212">
                <c:v>-3.8400000000000034</c:v>
              </c:pt>
              <c:pt idx="213">
                <c:v>-11.170000000000002</c:v>
              </c:pt>
              <c:pt idx="214">
                <c:v>-8.2399999999999949</c:v>
              </c:pt>
              <c:pt idx="215">
                <c:v>6.7199999999999989</c:v>
              </c:pt>
              <c:pt idx="216">
                <c:v>3</c:v>
              </c:pt>
              <c:pt idx="217">
                <c:v>1.5100000000000051</c:v>
              </c:pt>
              <c:pt idx="218">
                <c:v>-3.230000000000004</c:v>
              </c:pt>
              <c:pt idx="219">
                <c:v>-0.93000000000000682</c:v>
              </c:pt>
              <c:pt idx="220">
                <c:v>-8.9099999999999966</c:v>
              </c:pt>
              <c:pt idx="221">
                <c:v>2.3100000000000023</c:v>
              </c:pt>
              <c:pt idx="222">
                <c:v>6.5799999999999983</c:v>
              </c:pt>
              <c:pt idx="223">
                <c:v>0.40000000000000568</c:v>
              </c:pt>
              <c:pt idx="224">
                <c:v>6.6299999999999955</c:v>
              </c:pt>
              <c:pt idx="225">
                <c:v>-1.3299999999999983</c:v>
              </c:pt>
              <c:pt idx="226">
                <c:v>4.5</c:v>
              </c:pt>
              <c:pt idx="227">
                <c:v>0</c:v>
              </c:pt>
              <c:pt idx="228">
                <c:v>-4.8400000000000034</c:v>
              </c:pt>
              <c:pt idx="229">
                <c:v>0.17000000000000171</c:v>
              </c:pt>
              <c:pt idx="230">
                <c:v>-0.32999999999999829</c:v>
              </c:pt>
              <c:pt idx="231">
                <c:v>0.54999999999999716</c:v>
              </c:pt>
              <c:pt idx="232">
                <c:v>-4.2800000000000011</c:v>
              </c:pt>
              <c:pt idx="233">
                <c:v>-5.1099999999999994</c:v>
              </c:pt>
              <c:pt idx="234">
                <c:v>-2.789999999999992</c:v>
              </c:pt>
              <c:pt idx="235">
                <c:v>-1.6700000000000017</c:v>
              </c:pt>
              <c:pt idx="236">
                <c:v>4.3499999999999943</c:v>
              </c:pt>
              <c:pt idx="237">
                <c:v>3.3400000000000034</c:v>
              </c:pt>
              <c:pt idx="238">
                <c:v>-5.1800000000000068</c:v>
              </c:pt>
              <c:pt idx="239">
                <c:v>7.0400000000000063</c:v>
              </c:pt>
              <c:pt idx="240">
                <c:v>-3.5999999999999943</c:v>
              </c:pt>
              <c:pt idx="241">
                <c:v>0.75</c:v>
              </c:pt>
              <c:pt idx="242">
                <c:v>0.19999999999998863</c:v>
              </c:pt>
              <c:pt idx="243">
                <c:v>-3.8299999999999983</c:v>
              </c:pt>
              <c:pt idx="244">
                <c:v>-0.26999999999999602</c:v>
              </c:pt>
              <c:pt idx="245">
                <c:v>-0.34999999999999432</c:v>
              </c:pt>
              <c:pt idx="246">
                <c:v>-0.6600000000000108</c:v>
              </c:pt>
              <c:pt idx="247">
                <c:v>3.7400000000000091</c:v>
              </c:pt>
              <c:pt idx="248">
                <c:v>-0.54000000000000625</c:v>
              </c:pt>
              <c:pt idx="249">
                <c:v>-1.539999999999992</c:v>
              </c:pt>
              <c:pt idx="250">
                <c:v>0.23999999999999488</c:v>
              </c:pt>
              <c:pt idx="251">
                <c:v>-2.1400000000000006</c:v>
              </c:pt>
              <c:pt idx="252">
                <c:v>-3.6500000000000057</c:v>
              </c:pt>
              <c:pt idx="253">
                <c:v>-4.3999999999999915</c:v>
              </c:pt>
              <c:pt idx="254">
                <c:v>-2.7600000000000051</c:v>
              </c:pt>
              <c:pt idx="255">
                <c:v>-4.3099999999999952</c:v>
              </c:pt>
              <c:pt idx="256">
                <c:v>-2.230000000000004</c:v>
              </c:pt>
              <c:pt idx="257">
                <c:v>8.2000000000000028</c:v>
              </c:pt>
              <c:pt idx="258">
                <c:v>-1.1099999999999994</c:v>
              </c:pt>
              <c:pt idx="259">
                <c:v>2.4600000000000009</c:v>
              </c:pt>
              <c:pt idx="260">
                <c:v>-2.9500000000000028</c:v>
              </c:pt>
              <c:pt idx="261">
                <c:v>2.8100000000000023</c:v>
              </c:pt>
              <c:pt idx="262">
                <c:v>6.289999999999992</c:v>
              </c:pt>
              <c:pt idx="263">
                <c:v>4.1500000000000057</c:v>
              </c:pt>
              <c:pt idx="264">
                <c:v>1.1599999999999966</c:v>
              </c:pt>
              <c:pt idx="265">
                <c:v>-2.6599999999999966</c:v>
              </c:pt>
              <c:pt idx="266">
                <c:v>-5.3799999999999955</c:v>
              </c:pt>
              <c:pt idx="267">
                <c:v>-0.87000000000000455</c:v>
              </c:pt>
              <c:pt idx="268">
                <c:v>-6</c:v>
              </c:pt>
              <c:pt idx="269">
                <c:v>4.5</c:v>
              </c:pt>
              <c:pt idx="270">
                <c:v>6</c:v>
              </c:pt>
              <c:pt idx="271">
                <c:v>1</c:v>
              </c:pt>
              <c:pt idx="272">
                <c:v>3.25</c:v>
              </c:pt>
              <c:pt idx="273">
                <c:v>1.1500000000000057</c:v>
              </c:pt>
              <c:pt idx="274">
                <c:v>-1.4000000000000057</c:v>
              </c:pt>
              <c:pt idx="275">
                <c:v>-0.45000000000000284</c:v>
              </c:pt>
              <c:pt idx="276">
                <c:v>-0.70000000000000284</c:v>
              </c:pt>
              <c:pt idx="277">
                <c:v>-0.84999999999999432</c:v>
              </c:pt>
              <c:pt idx="278">
                <c:v>-2.8900000000000006</c:v>
              </c:pt>
              <c:pt idx="279">
                <c:v>1.9399999999999977</c:v>
              </c:pt>
              <c:pt idx="280">
                <c:v>-0.98999999999999488</c:v>
              </c:pt>
              <c:pt idx="281">
                <c:v>-0.96000000000000796</c:v>
              </c:pt>
              <c:pt idx="282">
                <c:v>7.000000000000739E-2</c:v>
              </c:pt>
              <c:pt idx="283">
                <c:v>0.39000000000000057</c:v>
              </c:pt>
              <c:pt idx="284">
                <c:v>4.4599999999999937</c:v>
              </c:pt>
              <c:pt idx="285">
                <c:v>-5.0699999999999932</c:v>
              </c:pt>
              <c:pt idx="286">
                <c:v>1.8499999999999943</c:v>
              </c:pt>
              <c:pt idx="287">
                <c:v>1.9000000000000057</c:v>
              </c:pt>
              <c:pt idx="288">
                <c:v>0.23000000000000398</c:v>
              </c:pt>
              <c:pt idx="289">
                <c:v>-4.5700000000000074</c:v>
              </c:pt>
              <c:pt idx="290">
                <c:v>4.9599999999999937</c:v>
              </c:pt>
              <c:pt idx="291">
                <c:v>-0.85999999999999943</c:v>
              </c:pt>
              <c:pt idx="292">
                <c:v>0.14000000000000057</c:v>
              </c:pt>
              <c:pt idx="293">
                <c:v>1.4000000000000057</c:v>
              </c:pt>
              <c:pt idx="294">
                <c:v>-0.53000000000000114</c:v>
              </c:pt>
              <c:pt idx="295">
                <c:v>-1.1700000000000017</c:v>
              </c:pt>
              <c:pt idx="296">
                <c:v>11.969999999999999</c:v>
              </c:pt>
              <c:pt idx="297">
                <c:v>2.75</c:v>
              </c:pt>
              <c:pt idx="298">
                <c:v>1.9300000000000068</c:v>
              </c:pt>
              <c:pt idx="299">
                <c:v>7.9999999999998295E-2</c:v>
              </c:pt>
              <c:pt idx="300">
                <c:v>3.5600000000000023</c:v>
              </c:pt>
              <c:pt idx="301">
                <c:v>-0.68999999999999773</c:v>
              </c:pt>
              <c:pt idx="302">
                <c:v>13.899999999999991</c:v>
              </c:pt>
              <c:pt idx="303">
                <c:v>-2.75</c:v>
              </c:pt>
              <c:pt idx="304">
                <c:v>-1.5</c:v>
              </c:pt>
              <c:pt idx="305">
                <c:v>-4.8999999999999915</c:v>
              </c:pt>
              <c:pt idx="306">
                <c:v>0.65999999999999659</c:v>
              </c:pt>
              <c:pt idx="307">
                <c:v>2.5300000000000011</c:v>
              </c:pt>
              <c:pt idx="308">
                <c:v>-7.9999999999998295E-2</c:v>
              </c:pt>
              <c:pt idx="309">
                <c:v>-4.4100000000000108</c:v>
              </c:pt>
              <c:pt idx="310">
                <c:v>-9.5799999999999983</c:v>
              </c:pt>
              <c:pt idx="311">
                <c:v>4.230000000000004</c:v>
              </c:pt>
              <c:pt idx="312">
                <c:v>5</c:v>
              </c:pt>
              <c:pt idx="313">
                <c:v>0.70000000000000284</c:v>
              </c:pt>
              <c:pt idx="314">
                <c:v>-2.3500000000000085</c:v>
              </c:pt>
              <c:pt idx="315">
                <c:v>7.5</c:v>
              </c:pt>
              <c:pt idx="316">
                <c:v>3.8900000000000006</c:v>
              </c:pt>
              <c:pt idx="317">
                <c:v>2.75</c:v>
              </c:pt>
              <c:pt idx="318">
                <c:v>0.27000000000001023</c:v>
              </c:pt>
              <c:pt idx="319">
                <c:v>3.1400000000000006</c:v>
              </c:pt>
              <c:pt idx="320">
                <c:v>-3.3000000000000114</c:v>
              </c:pt>
              <c:pt idx="321">
                <c:v>-0.57999999999999829</c:v>
              </c:pt>
              <c:pt idx="322">
                <c:v>4.4000000000000057</c:v>
              </c:pt>
              <c:pt idx="323">
                <c:v>6.3799999999999955</c:v>
              </c:pt>
              <c:pt idx="324">
                <c:v>1.9500000000000028</c:v>
              </c:pt>
              <c:pt idx="325">
                <c:v>2.2999999999999972</c:v>
              </c:pt>
              <c:pt idx="326">
                <c:v>-2.9099999999999966</c:v>
              </c:pt>
              <c:pt idx="327">
                <c:v>0.42999999999999261</c:v>
              </c:pt>
              <c:pt idx="328">
                <c:v>0.83000000000001251</c:v>
              </c:pt>
              <c:pt idx="329">
                <c:v>11.299999999999983</c:v>
              </c:pt>
              <c:pt idx="330">
                <c:v>-1.6099999999999852</c:v>
              </c:pt>
              <c:pt idx="331">
                <c:v>1.9099999999999966</c:v>
              </c:pt>
              <c:pt idx="332">
                <c:v>-4.8000000000000114</c:v>
              </c:pt>
              <c:pt idx="333">
                <c:v>4.7000000000000171</c:v>
              </c:pt>
              <c:pt idx="334">
                <c:v>0.44999999999998863</c:v>
              </c:pt>
              <c:pt idx="335">
                <c:v>0.56000000000000227</c:v>
              </c:pt>
              <c:pt idx="336">
                <c:v>3.710000000000008</c:v>
              </c:pt>
              <c:pt idx="337">
                <c:v>-0.31999999999999318</c:v>
              </c:pt>
              <c:pt idx="338">
                <c:v>1.3499999999999943</c:v>
              </c:pt>
              <c:pt idx="339">
                <c:v>-0.46000000000000796</c:v>
              </c:pt>
              <c:pt idx="340">
                <c:v>0.75999999999999091</c:v>
              </c:pt>
              <c:pt idx="341">
                <c:v>-3.6499999999999773</c:v>
              </c:pt>
              <c:pt idx="342">
                <c:v>9.4499999999999886</c:v>
              </c:pt>
              <c:pt idx="343">
                <c:v>1.6299999999999955</c:v>
              </c:pt>
              <c:pt idx="344">
                <c:v>4.7199999999999989</c:v>
              </c:pt>
              <c:pt idx="345">
                <c:v>-4.5999999999999943</c:v>
              </c:pt>
              <c:pt idx="346">
                <c:v>4.5</c:v>
              </c:pt>
              <c:pt idx="347">
                <c:v>-6.1599999999999966</c:v>
              </c:pt>
              <c:pt idx="348">
                <c:v>3.4000000000000057</c:v>
              </c:pt>
              <c:pt idx="349">
                <c:v>-2.0100000000000193</c:v>
              </c:pt>
              <c:pt idx="350">
                <c:v>1.6899999999999977</c:v>
              </c:pt>
              <c:pt idx="351">
                <c:v>0.78000000000000114</c:v>
              </c:pt>
              <c:pt idx="352">
                <c:v>-6.4499999999999886</c:v>
              </c:pt>
              <c:pt idx="353">
                <c:v>8.7599999999999909</c:v>
              </c:pt>
              <c:pt idx="354">
                <c:v>-1.4599999999999795</c:v>
              </c:pt>
              <c:pt idx="355">
                <c:v>10.310000000000002</c:v>
              </c:pt>
              <c:pt idx="356">
                <c:v>-0.96000000000000796</c:v>
              </c:pt>
              <c:pt idx="357">
                <c:v>10.259999999999991</c:v>
              </c:pt>
              <c:pt idx="358">
                <c:v>4.2400000000000091</c:v>
              </c:pt>
              <c:pt idx="359">
                <c:v>-2.75</c:v>
              </c:pt>
              <c:pt idx="360">
                <c:v>2.0999999999999943</c:v>
              </c:pt>
              <c:pt idx="361">
                <c:v>-2.5600000000000023</c:v>
              </c:pt>
              <c:pt idx="362">
                <c:v>-5.789999999999992</c:v>
              </c:pt>
              <c:pt idx="363">
                <c:v>2.5900000000000034</c:v>
              </c:pt>
              <c:pt idx="364">
                <c:v>11.429999999999978</c:v>
              </c:pt>
              <c:pt idx="365">
                <c:v>-5.1199999999999761</c:v>
              </c:pt>
              <c:pt idx="366">
                <c:v>-8.3000000000000114</c:v>
              </c:pt>
              <c:pt idx="367">
                <c:v>-9.9999999999909051E-3</c:v>
              </c:pt>
              <c:pt idx="368">
                <c:v>1.999999999998181E-2</c:v>
              </c:pt>
              <c:pt idx="369">
                <c:v>-1.1099999999999852</c:v>
              </c:pt>
              <c:pt idx="370">
                <c:v>-6.9000000000000057</c:v>
              </c:pt>
              <c:pt idx="371">
                <c:v>3.6500000000000057</c:v>
              </c:pt>
              <c:pt idx="372">
                <c:v>3.3700000000000045</c:v>
              </c:pt>
              <c:pt idx="373">
                <c:v>-4.7199999999999989</c:v>
              </c:pt>
              <c:pt idx="374">
                <c:v>1.6899999999999977</c:v>
              </c:pt>
              <c:pt idx="375">
                <c:v>-12.25</c:v>
              </c:pt>
              <c:pt idx="376">
                <c:v>10.349999999999994</c:v>
              </c:pt>
              <c:pt idx="377">
                <c:v>5.6099999999999852</c:v>
              </c:pt>
              <c:pt idx="378">
                <c:v>0.60000000000002274</c:v>
              </c:pt>
              <c:pt idx="379">
                <c:v>1.8999999999999773</c:v>
              </c:pt>
              <c:pt idx="380">
                <c:v>1.1700000000000159</c:v>
              </c:pt>
              <c:pt idx="381">
                <c:v>-8.1700000000000159</c:v>
              </c:pt>
              <c:pt idx="382">
                <c:v>-3.5600000000000023</c:v>
              </c:pt>
              <c:pt idx="383">
                <c:v>-7.0099999999999909</c:v>
              </c:pt>
              <c:pt idx="384">
                <c:v>-8.5</c:v>
              </c:pt>
              <c:pt idx="385">
                <c:v>2.4699999999999989</c:v>
              </c:pt>
              <c:pt idx="386">
                <c:v>1.4900000000000091</c:v>
              </c:pt>
              <c:pt idx="387">
                <c:v>6.5699999999999932</c:v>
              </c:pt>
              <c:pt idx="388">
                <c:v>9.2400000000000091</c:v>
              </c:pt>
              <c:pt idx="389">
                <c:v>0.69999999999998863</c:v>
              </c:pt>
              <c:pt idx="390">
                <c:v>3.3000000000000114</c:v>
              </c:pt>
              <c:pt idx="391">
                <c:v>4.3299999999999841</c:v>
              </c:pt>
              <c:pt idx="392">
                <c:v>2.3200000000000216</c:v>
              </c:pt>
              <c:pt idx="393">
                <c:v>-2.5500000000000114</c:v>
              </c:pt>
              <c:pt idx="394">
                <c:v>11.009999999999991</c:v>
              </c:pt>
              <c:pt idx="395">
                <c:v>3.1500000000000057</c:v>
              </c:pt>
              <c:pt idx="396">
                <c:v>2.2299999999999898</c:v>
              </c:pt>
              <c:pt idx="397">
                <c:v>2.8600000000000136</c:v>
              </c:pt>
              <c:pt idx="398">
                <c:v>-1.1999999999999886</c:v>
              </c:pt>
              <c:pt idx="399">
                <c:v>4.7800000000000011</c:v>
              </c:pt>
              <c:pt idx="400">
                <c:v>1.8299999999999841</c:v>
              </c:pt>
              <c:pt idx="401">
                <c:v>2.3199999999999932</c:v>
              </c:pt>
              <c:pt idx="402">
                <c:v>-3.5099999999999909</c:v>
              </c:pt>
              <c:pt idx="403">
                <c:v>3.0800000000000125</c:v>
              </c:pt>
              <c:pt idx="404">
                <c:v>-2.25</c:v>
              </c:pt>
              <c:pt idx="405">
                <c:v>23.899999999999977</c:v>
              </c:pt>
              <c:pt idx="406">
                <c:v>7.9500000000000171</c:v>
              </c:pt>
              <c:pt idx="407">
                <c:v>2.3499999999999943</c:v>
              </c:pt>
              <c:pt idx="408">
                <c:v>-6.5</c:v>
              </c:pt>
              <c:pt idx="409">
                <c:v>-0.61000000000001364</c:v>
              </c:pt>
              <c:pt idx="410">
                <c:v>5.6400000000000148</c:v>
              </c:pt>
              <c:pt idx="411">
                <c:v>-5.0900000000000034</c:v>
              </c:pt>
              <c:pt idx="412">
                <c:v>3.7599999999999909</c:v>
              </c:pt>
              <c:pt idx="413">
                <c:v>13.400000000000006</c:v>
              </c:pt>
              <c:pt idx="414">
                <c:v>-0.84999999999999432</c:v>
              </c:pt>
              <c:pt idx="415">
                <c:v>4.6999999999999886</c:v>
              </c:pt>
              <c:pt idx="416">
                <c:v>4.5500000000000114</c:v>
              </c:pt>
              <c:pt idx="417">
                <c:v>10.319999999999993</c:v>
              </c:pt>
              <c:pt idx="418">
                <c:v>-7.2099999999999795</c:v>
              </c:pt>
              <c:pt idx="419">
                <c:v>16.879999999999995</c:v>
              </c:pt>
              <c:pt idx="420">
                <c:v>10.5</c:v>
              </c:pt>
              <c:pt idx="421">
                <c:v>-4.4900000000000091</c:v>
              </c:pt>
              <c:pt idx="422">
                <c:v>1.6000000000000227</c:v>
              </c:pt>
              <c:pt idx="423">
                <c:v>-18.450000000000045</c:v>
              </c:pt>
              <c:pt idx="424">
                <c:v>5.8500000000000227</c:v>
              </c:pt>
              <c:pt idx="425">
                <c:v>-8.4300000000000068</c:v>
              </c:pt>
              <c:pt idx="426">
                <c:v>3.1899999999999977</c:v>
              </c:pt>
              <c:pt idx="427">
                <c:v>-52.06</c:v>
              </c:pt>
              <c:pt idx="428">
                <c:v>10.660000000000025</c:v>
              </c:pt>
              <c:pt idx="429">
                <c:v>9.5099999999999909</c:v>
              </c:pt>
              <c:pt idx="430">
                <c:v>3.6800000000000068</c:v>
              </c:pt>
              <c:pt idx="431">
                <c:v>7.1699999999999875</c:v>
              </c:pt>
              <c:pt idx="432">
                <c:v>-13.52000000000001</c:v>
              </c:pt>
              <c:pt idx="433">
                <c:v>-2.1999999999999886</c:v>
              </c:pt>
              <c:pt idx="434">
                <c:v>0</c:v>
              </c:pt>
              <c:pt idx="435">
                <c:v>-7.4000000000000057</c:v>
              </c:pt>
              <c:pt idx="436">
                <c:v>-3.2399999999999807</c:v>
              </c:pt>
              <c:pt idx="437">
                <c:v>5.0699999999999932</c:v>
              </c:pt>
              <c:pt idx="438">
                <c:v>3.5699999999999932</c:v>
              </c:pt>
              <c:pt idx="439">
                <c:v>8.710000000000008</c:v>
              </c:pt>
              <c:pt idx="440">
                <c:v>3.1399999999999864</c:v>
              </c:pt>
              <c:pt idx="441">
                <c:v>-25.509999999999991</c:v>
              </c:pt>
              <c:pt idx="442">
                <c:v>4.5600000000000023</c:v>
              </c:pt>
              <c:pt idx="443">
                <c:v>-6.6899999999999977</c:v>
              </c:pt>
              <c:pt idx="444">
                <c:v>-16.060000000000002</c:v>
              </c:pt>
              <c:pt idx="445">
                <c:v>3.4000000000000057</c:v>
              </c:pt>
              <c:pt idx="446">
                <c:v>-9.160000000000025</c:v>
              </c:pt>
              <c:pt idx="447">
                <c:v>1.6100000000000136</c:v>
              </c:pt>
              <c:pt idx="448">
                <c:v>-7.0999999999999943</c:v>
              </c:pt>
              <c:pt idx="449">
                <c:v>13.810000000000002</c:v>
              </c:pt>
              <c:pt idx="450">
                <c:v>4.7299999999999898</c:v>
              </c:pt>
              <c:pt idx="451">
                <c:v>9.8799999999999955</c:v>
              </c:pt>
              <c:pt idx="452">
                <c:v>-16.120000000000005</c:v>
              </c:pt>
              <c:pt idx="453">
                <c:v>4.6500000000000057</c:v>
              </c:pt>
              <c:pt idx="454">
                <c:v>-8.0499999999999829</c:v>
              </c:pt>
              <c:pt idx="455">
                <c:v>-2.8000000000000114</c:v>
              </c:pt>
              <c:pt idx="456">
                <c:v>11.599999999999994</c:v>
              </c:pt>
              <c:pt idx="457">
                <c:v>3.1500000000000057</c:v>
              </c:pt>
              <c:pt idx="458">
                <c:v>3.5099999999999909</c:v>
              </c:pt>
              <c:pt idx="459">
                <c:v>-1.9599999999999795</c:v>
              </c:pt>
              <c:pt idx="460">
                <c:v>-3.3000000000000114</c:v>
              </c:pt>
              <c:pt idx="461">
                <c:v>1.0099999999999909</c:v>
              </c:pt>
              <c:pt idx="462">
                <c:v>-10.079999999999984</c:v>
              </c:pt>
              <c:pt idx="463">
                <c:v>1.8599999999999852</c:v>
              </c:pt>
              <c:pt idx="464">
                <c:v>-0.44999999999998863</c:v>
              </c:pt>
              <c:pt idx="465">
                <c:v>4.6500000000000057</c:v>
              </c:pt>
              <c:pt idx="466">
                <c:v>5.8100000000000023</c:v>
              </c:pt>
              <c:pt idx="467">
                <c:v>11.639999999999986</c:v>
              </c:pt>
              <c:pt idx="468">
                <c:v>3.5600000000000023</c:v>
              </c:pt>
              <c:pt idx="469">
                <c:v>4.289999999999992</c:v>
              </c:pt>
              <c:pt idx="470">
                <c:v>-5.8599999999999852</c:v>
              </c:pt>
              <c:pt idx="471">
                <c:v>-2.4300000000000068</c:v>
              </c:pt>
              <c:pt idx="472">
                <c:v>-2.75</c:v>
              </c:pt>
              <c:pt idx="473">
                <c:v>1.289999999999992</c:v>
              </c:pt>
              <c:pt idx="474">
                <c:v>-2.5900000000000034</c:v>
              </c:pt>
              <c:pt idx="475">
                <c:v>-0.39999999999997726</c:v>
              </c:pt>
              <c:pt idx="476">
                <c:v>4.1499999999999773</c:v>
              </c:pt>
              <c:pt idx="477">
                <c:v>6.7199999999999989</c:v>
              </c:pt>
              <c:pt idx="478">
                <c:v>13.080000000000013</c:v>
              </c:pt>
              <c:pt idx="479">
                <c:v>12</c:v>
              </c:pt>
              <c:pt idx="480">
                <c:v>-6.9000000000000057</c:v>
              </c:pt>
              <c:pt idx="481">
                <c:v>-9.4199999999999875</c:v>
              </c:pt>
              <c:pt idx="482">
                <c:v>9.3400000000000034</c:v>
              </c:pt>
              <c:pt idx="483">
                <c:v>-5.5200000000000102</c:v>
              </c:pt>
              <c:pt idx="484">
                <c:v>-6.0000000000002274E-2</c:v>
              </c:pt>
              <c:pt idx="485">
                <c:v>7.5099999999999909</c:v>
              </c:pt>
              <c:pt idx="486">
                <c:v>-1.2099999999999795</c:v>
              </c:pt>
              <c:pt idx="487">
                <c:v>15.039999999999992</c:v>
              </c:pt>
              <c:pt idx="488">
                <c:v>-9.4799999999999898</c:v>
              </c:pt>
              <c:pt idx="489">
                <c:v>-0.78000000000000114</c:v>
              </c:pt>
              <c:pt idx="490">
                <c:v>0.53000000000000114</c:v>
              </c:pt>
              <c:pt idx="491">
                <c:v>4.2800000000000011</c:v>
              </c:pt>
              <c:pt idx="492">
                <c:v>-5.8100000000000023</c:v>
              </c:pt>
              <c:pt idx="493">
                <c:v>-4.1700000000000159</c:v>
              </c:pt>
              <c:pt idx="494">
                <c:v>-2.2999999999999829</c:v>
              </c:pt>
              <c:pt idx="495">
                <c:v>-9.7400000000000091</c:v>
              </c:pt>
              <c:pt idx="496">
                <c:v>-0.14000000000001478</c:v>
              </c:pt>
              <c:pt idx="497">
                <c:v>-5.6199999999999761</c:v>
              </c:pt>
              <c:pt idx="498">
                <c:v>4.4499999999999886</c:v>
              </c:pt>
              <c:pt idx="499">
                <c:v>4.6999999999999886</c:v>
              </c:pt>
            </c:numLit>
          </c:xVal>
          <c:yVal>
            <c:numLit>
              <c:formatCode>General</c:formatCode>
              <c:ptCount val="500"/>
              <c:pt idx="0">
                <c:v>4.4790399088438795</c:v>
              </c:pt>
              <c:pt idx="1">
                <c:v>4.4601444139378339</c:v>
              </c:pt>
              <c:pt idx="2">
                <c:v>4.4819850854177128</c:v>
              </c:pt>
              <c:pt idx="3">
                <c:v>4.4199243576768898</c:v>
              </c:pt>
              <c:pt idx="4">
                <c:v>4.3820266346738812</c:v>
              </c:pt>
              <c:pt idx="5">
                <c:v>4.3715974391833425</c:v>
              </c:pt>
              <c:pt idx="6">
                <c:v>4.334672938290411</c:v>
              </c:pt>
              <c:pt idx="7">
                <c:v>4.4682043309149337</c:v>
              </c:pt>
              <c:pt idx="8">
                <c:v>4.4897593344767639</c:v>
              </c:pt>
              <c:pt idx="9">
                <c:v>4.4777912566582607</c:v>
              </c:pt>
              <c:pt idx="10">
                <c:v>4.4379342666121779</c:v>
              </c:pt>
              <c:pt idx="11">
                <c:v>4.4793801799297919</c:v>
              </c:pt>
              <c:pt idx="12">
                <c:v>4.464527856185625</c:v>
              </c:pt>
              <c:pt idx="13">
                <c:v>4.4657931695194497</c:v>
              </c:pt>
              <c:pt idx="14">
                <c:v>4.4358043403543528</c:v>
              </c:pt>
              <c:pt idx="15">
                <c:v>4.3643716994351607</c:v>
              </c:pt>
              <c:pt idx="16">
                <c:v>4.2534827835603979</c:v>
              </c:pt>
              <c:pt idx="17">
                <c:v>4.3493743023986324</c:v>
              </c:pt>
              <c:pt idx="18">
                <c:v>4.2384449061958573</c:v>
              </c:pt>
              <c:pt idx="19">
                <c:v>4.2513483110317658</c:v>
              </c:pt>
              <c:pt idx="20">
                <c:v>4.2520603082138555</c:v>
              </c:pt>
              <c:pt idx="21">
                <c:v>4.2793015321510692</c:v>
              </c:pt>
              <c:pt idx="22">
                <c:v>4.3857696209527157</c:v>
              </c:pt>
              <c:pt idx="23">
                <c:v>4.3567088266895917</c:v>
              </c:pt>
              <c:pt idx="24">
                <c:v>4.2901854310083021</c:v>
              </c:pt>
              <c:pt idx="25">
                <c:v>4.3523403243035208</c:v>
              </c:pt>
              <c:pt idx="26">
                <c:v>4.3703335360828355</c:v>
              </c:pt>
              <c:pt idx="27">
                <c:v>4.4189610824669439</c:v>
              </c:pt>
              <c:pt idx="28">
                <c:v>4.4374613415619821</c:v>
              </c:pt>
              <c:pt idx="29">
                <c:v>4.4167903146101724</c:v>
              </c:pt>
              <c:pt idx="30">
                <c:v>4.3908624833362806</c:v>
              </c:pt>
              <c:pt idx="31">
                <c:v>4.361441201064773</c:v>
              </c:pt>
              <c:pt idx="32">
                <c:v>4.3439352835511587</c:v>
              </c:pt>
              <c:pt idx="33">
                <c:v>4.403298769949421</c:v>
              </c:pt>
              <c:pt idx="34">
                <c:v>4.4231685780050567</c:v>
              </c:pt>
              <c:pt idx="35">
                <c:v>4.4085468444832774</c:v>
              </c:pt>
              <c:pt idx="36">
                <c:v>4.440413460373609</c:v>
              </c:pt>
              <c:pt idx="37">
                <c:v>4.4896470947325522</c:v>
              </c:pt>
              <c:pt idx="38">
                <c:v>4.5053498507058807</c:v>
              </c:pt>
              <c:pt idx="39">
                <c:v>4.527532916260939</c:v>
              </c:pt>
              <c:pt idx="40">
                <c:v>4.6239919402286791</c:v>
              </c:pt>
              <c:pt idx="41">
                <c:v>4.6186785360128839</c:v>
              </c:pt>
              <c:pt idx="42">
                <c:v>4.6376373761255927</c:v>
              </c:pt>
              <c:pt idx="43">
                <c:v>4.5829245770407718</c:v>
              </c:pt>
              <c:pt idx="44">
                <c:v>4.592084946439436</c:v>
              </c:pt>
              <c:pt idx="45">
                <c:v>4.6186785360128839</c:v>
              </c:pt>
              <c:pt idx="46">
                <c:v>4.6350202079569769</c:v>
              </c:pt>
              <c:pt idx="47">
                <c:v>4.6531981549986732</c:v>
              </c:pt>
              <c:pt idx="48">
                <c:v>4.6606048928761918</c:v>
              </c:pt>
              <c:pt idx="49">
                <c:v>4.6656065547919221</c:v>
              </c:pt>
              <c:pt idx="50">
                <c:v>4.6461201723170458</c:v>
              </c:pt>
              <c:pt idx="51">
                <c:v>4.6747895278681479</c:v>
              </c:pt>
              <c:pt idx="52">
                <c:v>4.6597530637583828</c:v>
              </c:pt>
              <c:pt idx="53">
                <c:v>4.6670175893141712</c:v>
              </c:pt>
              <c:pt idx="54">
                <c:v>4.632785353021065</c:v>
              </c:pt>
              <c:pt idx="55">
                <c:v>4.6155164780422355</c:v>
              </c:pt>
              <c:pt idx="56">
                <c:v>4.6133367486544845</c:v>
              </c:pt>
              <c:pt idx="57">
                <c:v>4.6085644190561066</c:v>
              </c:pt>
              <c:pt idx="58">
                <c:v>4.6205512880263937</c:v>
              </c:pt>
              <c:pt idx="59">
                <c:v>4.5925914037812312</c:v>
              </c:pt>
              <c:pt idx="60">
                <c:v>4.6067689073517881</c:v>
              </c:pt>
              <c:pt idx="61">
                <c:v>4.6722679295205856</c:v>
              </c:pt>
              <c:pt idx="62">
                <c:v>4.6887757698428887</c:v>
              </c:pt>
              <c:pt idx="63">
                <c:v>4.6922648928390247</c:v>
              </c:pt>
              <c:pt idx="64">
                <c:v>4.6626840921886981</c:v>
              </c:pt>
              <c:pt idx="65">
                <c:v>4.6436213723623441</c:v>
              </c:pt>
              <c:pt idx="66">
                <c:v>4.6051701859880918</c:v>
              </c:pt>
              <c:pt idx="67">
                <c:v>4.5870062153604199</c:v>
              </c:pt>
              <c:pt idx="68">
                <c:v>4.5848654326477272</c:v>
              </c:pt>
              <c:pt idx="69">
                <c:v>4.5432947822700038</c:v>
              </c:pt>
              <c:pt idx="70">
                <c:v>4.5757413752972793</c:v>
              </c:pt>
              <c:pt idx="71">
                <c:v>4.5540873957587751</c:v>
              </c:pt>
              <c:pt idx="72">
                <c:v>4.5803650670691205</c:v>
              </c:pt>
              <c:pt idx="73">
                <c:v>4.5573445565054866</c:v>
              </c:pt>
              <c:pt idx="74">
                <c:v>4.576256175823449</c:v>
              </c:pt>
              <c:pt idx="75">
                <c:v>4.6491870714048655</c:v>
              </c:pt>
              <c:pt idx="76">
                <c:v>4.6565284782632332</c:v>
              </c:pt>
              <c:pt idx="77">
                <c:v>4.6583317341023234</c:v>
              </c:pt>
              <c:pt idx="78">
                <c:v>4.623010104116422</c:v>
              </c:pt>
              <c:pt idx="79">
                <c:v>4.6225188243227047</c:v>
              </c:pt>
              <c:pt idx="80">
                <c:v>4.5627844694916533</c:v>
              </c:pt>
              <c:pt idx="81">
                <c:v>4.4485163759427149</c:v>
              </c:pt>
              <c:pt idx="82">
                <c:v>4.3666591575427596</c:v>
              </c:pt>
              <c:pt idx="83">
                <c:v>4.3540128882186826</c:v>
              </c:pt>
              <c:pt idx="84">
                <c:v>4.4115854369154262</c:v>
              </c:pt>
              <c:pt idx="85">
                <c:v>4.4212473478271628</c:v>
              </c:pt>
              <c:pt idx="86">
                <c:v>4.4004803133321282</c:v>
              </c:pt>
              <c:pt idx="87">
                <c:v>4.2483523747014482</c:v>
              </c:pt>
              <c:pt idx="88">
                <c:v>4.2547612836280058</c:v>
              </c:pt>
              <c:pt idx="89">
                <c:v>4.2227377769904999</c:v>
              </c:pt>
              <c:pt idx="90">
                <c:v>4.3909863760453538</c:v>
              </c:pt>
              <c:pt idx="91">
                <c:v>4.4054989908590239</c:v>
              </c:pt>
              <c:pt idx="92">
                <c:v>4.4473461007945243</c:v>
              </c:pt>
              <c:pt idx="93">
                <c:v>4.3932138240644463</c:v>
              </c:pt>
              <c:pt idx="94">
                <c:v>4.39197696552705</c:v>
              </c:pt>
              <c:pt idx="95">
                <c:v>4.3824015643789549</c:v>
              </c:pt>
              <c:pt idx="96">
                <c:v>4.3643716994351607</c:v>
              </c:pt>
              <c:pt idx="97">
                <c:v>4.4942386252808095</c:v>
              </c:pt>
              <c:pt idx="98">
                <c:v>4.4098849628022778</c:v>
              </c:pt>
              <c:pt idx="99">
                <c:v>4.3897467576890197</c:v>
              </c:pt>
              <c:pt idx="100">
                <c:v>4.3820266346738812</c:v>
              </c:pt>
              <c:pt idx="101">
                <c:v>4.3744983682530902</c:v>
              </c:pt>
              <c:pt idx="102">
                <c:v>4.4212473478271628</c:v>
              </c:pt>
              <c:pt idx="103">
                <c:v>4.4260435200906558</c:v>
              </c:pt>
              <c:pt idx="104">
                <c:v>4.4441794998959656</c:v>
              </c:pt>
              <c:pt idx="105">
                <c:v>4.5086592856072478</c:v>
              </c:pt>
              <c:pt idx="106">
                <c:v>4.5488114523187066</c:v>
              </c:pt>
              <c:pt idx="107">
                <c:v>4.5426562805988491</c:v>
              </c:pt>
              <c:pt idx="108">
                <c:v>4.5722336857418266</c:v>
              </c:pt>
              <c:pt idx="109">
                <c:v>4.5953218499332769</c:v>
              </c:pt>
              <c:pt idx="110">
                <c:v>4.6210435351443815</c:v>
              </c:pt>
              <c:pt idx="111">
                <c:v>4.600860914399993</c:v>
              </c:pt>
              <c:pt idx="112">
                <c:v>4.6069685679294707</c:v>
              </c:pt>
              <c:pt idx="113">
                <c:v>4.580877493419047</c:v>
              </c:pt>
              <c:pt idx="114">
                <c:v>4.552402120449436</c:v>
              </c:pt>
              <c:pt idx="115">
                <c:v>4.5605911425901242</c:v>
              </c:pt>
              <c:pt idx="116">
                <c:v>4.5452078448154083</c:v>
              </c:pt>
              <c:pt idx="117">
                <c:v>4.5538768916005408</c:v>
              </c:pt>
              <c:pt idx="118">
                <c:v>4.5427627258594745</c:v>
              </c:pt>
              <c:pt idx="119">
                <c:v>4.5044654818664593</c:v>
              </c:pt>
              <c:pt idx="120">
                <c:v>4.5107496103685998</c:v>
              </c:pt>
              <c:pt idx="121">
                <c:v>4.3591417621364226</c:v>
              </c:pt>
              <c:pt idx="122">
                <c:v>4.3804003129292974</c:v>
              </c:pt>
              <c:pt idx="123">
                <c:v>4.3676741284494813</c:v>
              </c:pt>
              <c:pt idx="124">
                <c:v>4.4015841338894122</c:v>
              </c:pt>
              <c:pt idx="125">
                <c:v>4.4348562483184137</c:v>
              </c:pt>
              <c:pt idx="126">
                <c:v>4.4279555665622814</c:v>
              </c:pt>
              <c:pt idx="127">
                <c:v>4.4588719283707929</c:v>
              </c:pt>
              <c:pt idx="128">
                <c:v>4.4908810395859637</c:v>
              </c:pt>
              <c:pt idx="129">
                <c:v>4.5106397021418578</c:v>
              </c:pt>
              <c:pt idx="130">
                <c:v>4.5011421155640434</c:v>
              </c:pt>
              <c:pt idx="131">
                <c:v>4.5032481962627076</c:v>
              </c:pt>
              <c:pt idx="132">
                <c:v>4.5180860790809776</c:v>
              </c:pt>
              <c:pt idx="133">
                <c:v>4.5309852877987149</c:v>
              </c:pt>
              <c:pt idx="134">
                <c:v>4.5223319076790869</c:v>
              </c:pt>
              <c:pt idx="135">
                <c:v>4.5316312826532208</c:v>
              </c:pt>
              <c:pt idx="136">
                <c:v>4.5343184450161402</c:v>
              </c:pt>
              <c:pt idx="137">
                <c:v>4.5418043103662713</c:v>
              </c:pt>
              <c:pt idx="138">
                <c:v>4.5752263096150196</c:v>
              </c:pt>
              <c:pt idx="139">
                <c:v>4.5449954629520208</c:v>
              </c:pt>
              <c:pt idx="140">
                <c:v>4.5107496103685998</c:v>
              </c:pt>
              <c:pt idx="141">
                <c:v>4.5328145237959507</c:v>
              </c:pt>
              <c:pt idx="142">
                <c:v>4.516338972281476</c:v>
              </c:pt>
              <c:pt idx="143">
                <c:v>4.5346404197975643</c:v>
              </c:pt>
              <c:pt idx="144">
                <c:v>4.5212449510503303</c:v>
              </c:pt>
              <c:pt idx="145">
                <c:v>4.5212449510503303</c:v>
              </c:pt>
              <c:pt idx="146">
                <c:v>4.4520190064939165</c:v>
              </c:pt>
              <c:pt idx="147">
                <c:v>4.4541147110681356</c:v>
              </c:pt>
              <c:pt idx="148">
                <c:v>4.4921134636957945</c:v>
              </c:pt>
              <c:pt idx="149">
                <c:v>4.5153548816657274</c:v>
              </c:pt>
              <c:pt idx="150">
                <c:v>4.5347477216915459</c:v>
              </c:pt>
              <c:pt idx="151">
                <c:v>4.537105455073962</c:v>
              </c:pt>
              <c:pt idx="152">
                <c:v>4.5379614362946414</c:v>
              </c:pt>
              <c:pt idx="153">
                <c:v>4.5319541236568321</c:v>
              </c:pt>
              <c:pt idx="154">
                <c:v>4.6007604774993913</c:v>
              </c:pt>
              <c:pt idx="155">
                <c:v>4.6393783573178284</c:v>
              </c:pt>
              <c:pt idx="156">
                <c:v>4.6412127773350207</c:v>
              </c:pt>
              <c:pt idx="157">
                <c:v>4.6854590172168944</c:v>
              </c:pt>
              <c:pt idx="158">
                <c:v>4.6735762186521521</c:v>
              </c:pt>
              <c:pt idx="159">
                <c:v>4.6547219648173392</c:v>
              </c:pt>
              <c:pt idx="160">
                <c:v>4.6645705292695387</c:v>
              </c:pt>
              <c:pt idx="161">
                <c:v>4.635602393108293</c:v>
              </c:pt>
              <c:pt idx="162">
                <c:v>4.6569083813925056</c:v>
              </c:pt>
              <c:pt idx="163">
                <c:v>4.6484212279824062</c:v>
              </c:pt>
              <c:pt idx="164">
                <c:v>4.5988502572432717</c:v>
              </c:pt>
              <c:pt idx="165">
                <c:v>4.5937047078788131</c:v>
              </c:pt>
              <c:pt idx="166">
                <c:v>4.5977426701592945</c:v>
              </c:pt>
              <c:pt idx="167">
                <c:v>4.5886342173479919</c:v>
              </c:pt>
              <c:pt idx="168">
                <c:v>4.5685062016164997</c:v>
              </c:pt>
              <c:pt idx="169">
                <c:v>4.5622626849768144</c:v>
              </c:pt>
              <c:pt idx="170">
                <c:v>4.6347289882296359</c:v>
              </c:pt>
              <c:pt idx="171">
                <c:v>4.6402477126007877</c:v>
              </c:pt>
              <c:pt idx="172">
                <c:v>4.6557682387511825</c:v>
              </c:pt>
              <c:pt idx="173">
                <c:v>4.6355053857841639</c:v>
              </c:pt>
              <c:pt idx="174">
                <c:v>4.5956247731445599</c:v>
              </c:pt>
              <c:pt idx="175">
                <c:v>4.5971380142908274</c:v>
              </c:pt>
              <c:pt idx="176">
                <c:v>4.5400981892443761</c:v>
              </c:pt>
              <c:pt idx="177">
                <c:v>4.516338972281476</c:v>
              </c:pt>
              <c:pt idx="178">
                <c:v>4.5398847192894616</c:v>
              </c:pt>
              <c:pt idx="179">
                <c:v>4.5347477216915459</c:v>
              </c:pt>
              <c:pt idx="180">
                <c:v>4.5907669556773474</c:v>
              </c:pt>
              <c:pt idx="181">
                <c:v>4.6050701809877577</c:v>
              </c:pt>
              <c:pt idx="182">
                <c:v>4.5518748889298681</c:v>
              </c:pt>
              <c:pt idx="183">
                <c:v>4.5746078804054511</c:v>
              </c:pt>
              <c:pt idx="184">
                <c:v>4.5612182984589085</c:v>
              </c:pt>
              <c:pt idx="185">
                <c:v>4.5411648560121787</c:v>
              </c:pt>
              <c:pt idx="186">
                <c:v>4.5208098373700185</c:v>
              </c:pt>
              <c:pt idx="187">
                <c:v>4.4799470412340137</c:v>
              </c:pt>
              <c:pt idx="188">
                <c:v>4.5268842675895469</c:v>
              </c:pt>
              <c:pt idx="189">
                <c:v>4.5624714314549761</c:v>
              </c:pt>
              <c:pt idx="190">
                <c:v>4.6284960112915883</c:v>
              </c:pt>
              <c:pt idx="191">
                <c:v>4.5909698365869502</c:v>
              </c:pt>
              <c:pt idx="192">
                <c:v>4.6090626007034352</c:v>
              </c:pt>
              <c:pt idx="193">
                <c:v>4.6334660551429385</c:v>
              </c:pt>
              <c:pt idx="194">
                <c:v>4.6552927953913024</c:v>
              </c:pt>
              <c:pt idx="195">
                <c:v>4.6346318961377104</c:v>
              </c:pt>
              <c:pt idx="196">
                <c:v>4.6410198388817889</c:v>
              </c:pt>
              <c:pt idx="197">
                <c:v>4.6235993214564584</c:v>
              </c:pt>
              <c:pt idx="198">
                <c:v>4.6414056785701865</c:v>
              </c:pt>
              <c:pt idx="199">
                <c:v>4.6549122778829055</c:v>
              </c:pt>
              <c:pt idx="200">
                <c:v>4.6354083690487009</c:v>
              </c:pt>
              <c:pt idx="201">
                <c:v>4.604169685654508</c:v>
              </c:pt>
              <c:pt idx="202">
                <c:v>4.5945136057995626</c:v>
              </c:pt>
              <c:pt idx="203">
                <c:v>4.6269316777696039</c:v>
              </c:pt>
              <c:pt idx="204">
                <c:v>4.6119471702671149</c:v>
              </c:pt>
              <c:pt idx="205">
                <c:v>4.6168022702177991</c:v>
              </c:pt>
              <c:pt idx="206">
                <c:v>4.5971380142908274</c:v>
              </c:pt>
              <c:pt idx="207">
                <c:v>4.6168022702177991</c:v>
              </c:pt>
              <c:pt idx="208">
                <c:v>4.6021656769677923</c:v>
              </c:pt>
              <c:pt idx="209">
                <c:v>4.5507140001920323</c:v>
              </c:pt>
              <c:pt idx="210">
                <c:v>4.5698538408605236</c:v>
              </c:pt>
              <c:pt idx="211">
                <c:v>4.5710962056543396</c:v>
              </c:pt>
              <c:pt idx="212">
                <c:v>4.5538768916005408</c:v>
              </c:pt>
              <c:pt idx="213">
                <c:v>4.5126162043774833</c:v>
              </c:pt>
              <c:pt idx="214">
                <c:v>4.3819016268607305</c:v>
              </c:pt>
              <c:pt idx="215">
                <c:v>4.2731878546397306</c:v>
              </c:pt>
              <c:pt idx="216">
                <c:v>4.3627163861393816</c:v>
              </c:pt>
              <c:pt idx="217">
                <c:v>4.4002348543225507</c:v>
              </c:pt>
              <c:pt idx="218">
                <c:v>4.4185996149047222</c:v>
              </c:pt>
              <c:pt idx="219">
                <c:v>4.3788967416649536</c:v>
              </c:pt>
              <c:pt idx="220">
                <c:v>4.3671667717668576</c:v>
              </c:pt>
              <c:pt idx="221">
                <c:v>4.2472087005238937</c:v>
              </c:pt>
              <c:pt idx="222">
                <c:v>4.2797170158493119</c:v>
              </c:pt>
              <c:pt idx="223">
                <c:v>4.3669129968638334</c:v>
              </c:pt>
              <c:pt idx="224">
                <c:v>4.3719762988203801</c:v>
              </c:pt>
              <c:pt idx="225">
                <c:v>4.4523685957301282</c:v>
              </c:pt>
              <c:pt idx="226">
                <c:v>4.4367515343631281</c:v>
              </c:pt>
              <c:pt idx="227">
                <c:v>4.4886363697321396</c:v>
              </c:pt>
              <c:pt idx="228">
                <c:v>4.4886363697321396</c:v>
              </c:pt>
              <c:pt idx="229">
                <c:v>4.4327197489893999</c:v>
              </c:pt>
              <c:pt idx="230">
                <c:v>4.4347376735865502</c:v>
              </c:pt>
              <c:pt idx="231">
                <c:v>4.4308167988433134</c:v>
              </c:pt>
              <c:pt idx="232">
                <c:v>4.4373430753445895</c:v>
              </c:pt>
              <c:pt idx="233">
                <c:v>4.3853959521434858</c:v>
              </c:pt>
              <c:pt idx="234">
                <c:v>4.3196191745452648</c:v>
              </c:pt>
              <c:pt idx="235">
                <c:v>4.2817918488780364</c:v>
              </c:pt>
              <c:pt idx="236">
                <c:v>4.2584455729025272</c:v>
              </c:pt>
              <c:pt idx="237">
                <c:v>4.3181545580794714</c:v>
              </c:pt>
              <c:pt idx="238">
                <c:v>4.3616963682006311</c:v>
              </c:pt>
              <c:pt idx="239">
                <c:v>4.293332023658551</c:v>
              </c:pt>
              <c:pt idx="240">
                <c:v>4.385146762010125</c:v>
              </c:pt>
              <c:pt idx="241">
                <c:v>4.3392496053178231</c:v>
              </c:pt>
              <c:pt idx="242">
                <c:v>4.3489867805956814</c:v>
              </c:pt>
              <c:pt idx="243">
                <c:v>4.3515674271891731</c:v>
              </c:pt>
              <c:pt idx="244">
                <c:v>4.3009521448962111</c:v>
              </c:pt>
              <c:pt idx="245">
                <c:v>4.2972854062187906</c:v>
              </c:pt>
              <c:pt idx="246">
                <c:v>4.2925121274661331</c:v>
              </c:pt>
              <c:pt idx="247">
                <c:v>4.283448621312786</c:v>
              </c:pt>
              <c:pt idx="248">
                <c:v>4.3337550860001821</c:v>
              </c:pt>
              <c:pt idx="249">
                <c:v>4.3266460513210756</c:v>
              </c:pt>
              <c:pt idx="250">
                <c:v>4.3060900685839414</c:v>
              </c:pt>
              <c:pt idx="251">
                <c:v>4.3093215242032503</c:v>
              </c:pt>
              <c:pt idx="252">
                <c:v>4.2801323269925415</c:v>
              </c:pt>
              <c:pt idx="253">
                <c:v>4.2282925347318399</c:v>
              </c:pt>
              <c:pt idx="254">
                <c:v>4.1620032106959153</c:v>
              </c:pt>
              <c:pt idx="255">
                <c:v>4.1180610888394167</c:v>
              </c:pt>
              <c:pt idx="256">
                <c:v>4.0453293727363713</c:v>
              </c:pt>
              <c:pt idx="257">
                <c:v>4.0055133485154846</c:v>
              </c:pt>
              <c:pt idx="258">
                <c:v>4.1447207695471677</c:v>
              </c:pt>
              <c:pt idx="259">
                <c:v>4.1269730817138282</c:v>
              </c:pt>
              <c:pt idx="260">
                <c:v>4.1658897293851966</c:v>
              </c:pt>
              <c:pt idx="261">
                <c:v>4.1190371748124726</c:v>
              </c:pt>
              <c:pt idx="262">
                <c:v>4.1637151401467722</c:v>
              </c:pt>
              <c:pt idx="263">
                <c:v>4.257030144499196</c:v>
              </c:pt>
              <c:pt idx="264">
                <c:v>4.3141492122707961</c:v>
              </c:pt>
              <c:pt idx="265">
                <c:v>4.3295484280286765</c:v>
              </c:pt>
              <c:pt idx="266">
                <c:v>4.2938782478971769</c:v>
              </c:pt>
              <c:pt idx="267">
                <c:v>4.2175941107156669</c:v>
              </c:pt>
              <c:pt idx="268">
                <c:v>4.2046926193909657</c:v>
              </c:pt>
              <c:pt idx="269">
                <c:v>4.1108738641733114</c:v>
              </c:pt>
              <c:pt idx="270">
                <c:v>4.1820501426412067</c:v>
              </c:pt>
              <c:pt idx="271">
                <c:v>4.2696974496999616</c:v>
              </c:pt>
              <c:pt idx="272">
                <c:v>4.2835865618606288</c:v>
              </c:pt>
              <c:pt idx="273">
                <c:v>4.3274384443894789</c:v>
              </c:pt>
              <c:pt idx="274">
                <c:v>4.3425058765115985</c:v>
              </c:pt>
              <c:pt idx="275">
                <c:v>4.3241326562549789</c:v>
              </c:pt>
              <c:pt idx="276">
                <c:v>4.3181545580794714</c:v>
              </c:pt>
              <c:pt idx="277">
                <c:v>4.3087836729061637</c:v>
              </c:pt>
              <c:pt idx="278">
                <c:v>4.2972854062187906</c:v>
              </c:pt>
              <c:pt idx="279">
                <c:v>4.2571717775282556</c:v>
              </c:pt>
              <c:pt idx="280">
                <c:v>4.2842759793301965</c:v>
              </c:pt>
              <c:pt idx="281">
                <c:v>4.2705362586405187</c:v>
              </c:pt>
              <c:pt idx="282">
                <c:v>4.257030144499196</c:v>
              </c:pt>
              <c:pt idx="283">
                <c:v>4.2580211547027629</c:v>
              </c:pt>
              <c:pt idx="284">
                <c:v>4.2635245905928807</c:v>
              </c:pt>
              <c:pt idx="285">
                <c:v>4.3243975218372448</c:v>
              </c:pt>
              <c:pt idx="286">
                <c:v>4.2549032383446894</c:v>
              </c:pt>
              <c:pt idx="287">
                <c:v>4.2808241291647189</c:v>
              </c:pt>
              <c:pt idx="288">
                <c:v>4.3067641501733345</c:v>
              </c:pt>
              <c:pt idx="289">
                <c:v>4.3098590863718194</c:v>
              </c:pt>
              <c:pt idx="290">
                <c:v>4.2464932393786858</c:v>
              </c:pt>
              <c:pt idx="291">
                <c:v>4.3150852289200001</c:v>
              </c:pt>
              <c:pt idx="292">
                <c:v>4.3035244065189238</c:v>
              </c:pt>
              <c:pt idx="293">
                <c:v>4.3054155323020415</c:v>
              </c:pt>
              <c:pt idx="294">
                <c:v>4.3241326562549789</c:v>
              </c:pt>
              <c:pt idx="295">
                <c:v>4.3170880335149704</c:v>
              </c:pt>
              <c:pt idx="296">
                <c:v>4.3013587316064266</c:v>
              </c:pt>
              <c:pt idx="297">
                <c:v>4.45166929500233</c:v>
              </c:pt>
              <c:pt idx="298">
                <c:v>4.4832285151828488</c:v>
              </c:pt>
              <c:pt idx="299">
                <c:v>4.5047972118413044</c:v>
              </c:pt>
              <c:pt idx="300">
                <c:v>4.5056812874873486</c:v>
              </c:pt>
              <c:pt idx="301">
                <c:v>4.5442517710186747</c:v>
              </c:pt>
              <c:pt idx="302">
                <c:v>4.536891345234797</c:v>
              </c:pt>
              <c:pt idx="303">
                <c:v>4.6756286496366526</c:v>
              </c:pt>
              <c:pt idx="304">
                <c:v>4.6496654258746428</c:v>
              </c:pt>
              <c:pt idx="305">
                <c:v>4.6352143073364678</c:v>
              </c:pt>
              <c:pt idx="306">
                <c:v>4.5864969207224702</c:v>
              </c:pt>
              <c:pt idx="307">
                <c:v>4.5931988142068718</c:v>
              </c:pt>
              <c:pt idx="308">
                <c:v>4.6184812000477633</c:v>
              </c:pt>
              <c:pt idx="309">
                <c:v>4.6176914665417632</c:v>
              </c:pt>
              <c:pt idx="310">
                <c:v>4.5731633898530051</c:v>
              </c:pt>
              <c:pt idx="311">
                <c:v>4.46900676117522</c:v>
              </c:pt>
              <c:pt idx="312">
                <c:v>4.516338972281476</c:v>
              </c:pt>
              <c:pt idx="313">
                <c:v>4.5695430083449402</c:v>
              </c:pt>
              <c:pt idx="314">
                <c:v>4.5767707114663931</c:v>
              </c:pt>
              <c:pt idx="315">
                <c:v>4.5522966963810232</c:v>
              </c:pt>
              <c:pt idx="316">
                <c:v>4.6283983121072989</c:v>
              </c:pt>
              <c:pt idx="317">
                <c:v>4.6657006857281234</c:v>
              </c:pt>
              <c:pt idx="318">
                <c:v>4.6912561349012201</c:v>
              </c:pt>
              <c:pt idx="319">
                <c:v>4.693730362967572</c:v>
              </c:pt>
              <c:pt idx="320">
                <c:v>4.7220639374595912</c:v>
              </c:pt>
              <c:pt idx="321">
                <c:v>4.6922648928390247</c:v>
              </c:pt>
              <c:pt idx="322">
                <c:v>4.6869344877907313</c:v>
              </c:pt>
              <c:pt idx="323">
                <c:v>4.7266796033852883</c:v>
              </c:pt>
              <c:pt idx="324">
                <c:v>4.78164132910387</c:v>
              </c:pt>
              <c:pt idx="325">
                <c:v>4.7978545298175925</c:v>
              </c:pt>
              <c:pt idx="326">
                <c:v>4.8166459324346187</c:v>
              </c:pt>
              <c:pt idx="327">
                <c:v>4.7928109042596461</c:v>
              </c:pt>
              <c:pt idx="328">
                <c:v>4.7963688907196484</c:v>
              </c:pt>
              <c:pt idx="329">
                <c:v>4.8032010364872262</c:v>
              </c:pt>
              <c:pt idx="330">
                <c:v>4.8918517581062888</c:v>
              </c:pt>
              <c:pt idx="331">
                <c:v>4.8796910281620489</c:v>
              </c:pt>
              <c:pt idx="332">
                <c:v>4.8941014778403042</c:v>
              </c:pt>
              <c:pt idx="333">
                <c:v>4.8574841146020811</c:v>
              </c:pt>
              <c:pt idx="334">
                <c:v>4.8933521334815238</c:v>
              </c:pt>
              <c:pt idx="335">
                <c:v>4.8967197699663618</c:v>
              </c:pt>
              <c:pt idx="336">
                <c:v>4.9008948300830566</c:v>
              </c:pt>
              <c:pt idx="337">
                <c:v>4.9281228725217918</c:v>
              </c:pt>
              <c:pt idx="338">
                <c:v>4.9258033585795582</c:v>
              </c:pt>
              <c:pt idx="339">
                <c:v>4.9355524879718997</c:v>
              </c:pt>
              <c:pt idx="340">
                <c:v>4.9322412266682436</c:v>
              </c:pt>
              <c:pt idx="341">
                <c:v>4.9377061140734977</c:v>
              </c:pt>
              <c:pt idx="342">
                <c:v>4.9111832151245958</c:v>
              </c:pt>
              <c:pt idx="343">
                <c:v>4.9784563957320209</c:v>
              </c:pt>
              <c:pt idx="344">
                <c:v>4.9896159268721805</c:v>
              </c:pt>
              <c:pt idx="345">
                <c:v>5.0212454732082712</c:v>
              </c:pt>
              <c:pt idx="346">
                <c:v>4.990432586778736</c:v>
              </c:pt>
              <c:pt idx="347">
                <c:v>5.0205856249494234</c:v>
              </c:pt>
              <c:pt idx="348">
                <c:v>4.9790758251884899</c:v>
              </c:pt>
              <c:pt idx="349">
                <c:v>5.0021998152751541</c:v>
              </c:pt>
              <c:pt idx="350">
                <c:v>4.9885941632193758</c:v>
              </c:pt>
              <c:pt idx="351">
                <c:v>5.0000460925419876</c:v>
              </c:pt>
              <c:pt idx="352">
                <c:v>5.0052876877696608</c:v>
              </c:pt>
              <c:pt idx="353">
                <c:v>4.9610948485361197</c:v>
              </c:pt>
              <c:pt idx="354">
                <c:v>5.020651629371744</c:v>
              </c:pt>
              <c:pt idx="355">
                <c:v>5.0109685718863766</c:v>
              </c:pt>
              <c:pt idx="356">
                <c:v>5.0774212877743059</c:v>
              </c:pt>
              <c:pt idx="357">
                <c:v>5.0714167663561147</c:v>
              </c:pt>
              <c:pt idx="358">
                <c:v>5.1337964343795885</c:v>
              </c:pt>
              <c:pt idx="359">
                <c:v>5.1584804213602373</c:v>
              </c:pt>
              <c:pt idx="360">
                <c:v>5.1425403649761945</c:v>
              </c:pt>
              <c:pt idx="361">
                <c:v>5.1547356380700124</c:v>
              </c:pt>
              <c:pt idx="362">
                <c:v>5.1398490457762414</c:v>
              </c:pt>
              <c:pt idx="363">
                <c:v>5.1053392295655531</c:v>
              </c:pt>
              <c:pt idx="364">
                <c:v>5.120923647990379</c:v>
              </c:pt>
              <c:pt idx="365">
                <c:v>5.186938778564647</c:v>
              </c:pt>
              <c:pt idx="366">
                <c:v>5.1579052128312917</c:v>
              </c:pt>
              <c:pt idx="367">
                <c:v>5.1089711948171175</c:v>
              </c:pt>
              <c:pt idx="368">
                <c:v>5.1089107700308523</c:v>
              </c:pt>
              <c:pt idx="369">
                <c:v>5.1090316159524489</c:v>
              </c:pt>
              <c:pt idx="370">
                <c:v>5.10230248262208</c:v>
              </c:pt>
              <c:pt idx="371">
                <c:v>5.0594254582656877</c:v>
              </c:pt>
              <c:pt idx="372">
                <c:v>5.082335608261447</c:v>
              </c:pt>
              <c:pt idx="373">
                <c:v>5.1030321433622232</c:v>
              </c:pt>
              <c:pt idx="374">
                <c:v>5.0739230333321741</c:v>
              </c:pt>
              <c:pt idx="375">
                <c:v>5.084443221240976</c:v>
              </c:pt>
              <c:pt idx="376">
                <c:v>5.0055557483529576</c:v>
              </c:pt>
              <c:pt idx="377">
                <c:v>5.0726080264110953</c:v>
              </c:pt>
              <c:pt idx="378">
                <c:v>5.1071568610868781</c:v>
              </c:pt>
              <c:pt idx="379">
                <c:v>5.1107822427011946</c:v>
              </c:pt>
              <c:pt idx="380">
                <c:v>5.1221766688291632</c:v>
              </c:pt>
              <c:pt idx="381">
                <c:v>5.1291291881440451</c:v>
              </c:pt>
              <c:pt idx="382">
                <c:v>5.0795392727434665</c:v>
              </c:pt>
              <c:pt idx="383">
                <c:v>5.0571371277476755</c:v>
              </c:pt>
              <c:pt idx="384">
                <c:v>5.011501585424214</c:v>
              </c:pt>
              <c:pt idx="385">
                <c:v>4.953218023226305</c:v>
              </c:pt>
              <c:pt idx="386">
                <c:v>4.9705075030054759</c:v>
              </c:pt>
              <c:pt idx="387">
                <c:v>4.9807944520852345</c:v>
              </c:pt>
              <c:pt idx="388">
                <c:v>5.0249325987970801</c:v>
              </c:pt>
              <c:pt idx="389">
                <c:v>5.0838857558358486</c:v>
              </c:pt>
              <c:pt idx="390">
                <c:v>5.0882134287416303</c:v>
              </c:pt>
              <c:pt idx="391">
                <c:v>5.1083667825895906</c:v>
              </c:pt>
              <c:pt idx="392">
                <c:v>5.1342089391734396</c:v>
              </c:pt>
              <c:pt idx="393">
                <c:v>5.1477851322434898</c:v>
              </c:pt>
              <c:pt idx="394">
                <c:v>5.1328529268205045</c:v>
              </c:pt>
              <c:pt idx="395">
                <c:v>5.19578617790037</c:v>
              </c:pt>
              <c:pt idx="396">
                <c:v>5.2130862221853764</c:v>
              </c:pt>
              <c:pt idx="397">
                <c:v>5.2251551009190527</c:v>
              </c:pt>
              <c:pt idx="398">
                <c:v>5.240423388129134</c:v>
              </c:pt>
              <c:pt idx="399">
                <c:v>5.2340454765278963</c:v>
              </c:pt>
              <c:pt idx="400">
                <c:v>5.2592126466672759</c:v>
              </c:pt>
              <c:pt idx="401">
                <c:v>5.2686825614183457</c:v>
              </c:pt>
              <c:pt idx="402">
                <c:v>5.2805606449587774</c:v>
              </c:pt>
              <c:pt idx="403">
                <c:v>5.2625347364082646</c:v>
              </c:pt>
              <c:pt idx="404">
                <c:v>5.2783697287383404</c:v>
              </c:pt>
              <c:pt idx="405">
                <c:v>5.2668266994566659</c:v>
              </c:pt>
              <c:pt idx="406">
                <c:v>5.3831179682405015</c:v>
              </c:pt>
              <c:pt idx="407">
                <c:v>5.41898512627301</c:v>
              </c:pt>
              <c:pt idx="408">
                <c:v>5.4293456289544411</c:v>
              </c:pt>
              <c:pt idx="409">
                <c:v>5.4004225894851903</c:v>
              </c:pt>
              <c:pt idx="410">
                <c:v>5.3976648400487353</c:v>
              </c:pt>
              <c:pt idx="411">
                <c:v>5.4228773864834441</c:v>
              </c:pt>
              <c:pt idx="412">
                <c:v>5.4001516724293044</c:v>
              </c:pt>
              <c:pt idx="413">
                <c:v>5.4169888962655355</c:v>
              </c:pt>
              <c:pt idx="414">
                <c:v>5.4747885096638154</c:v>
              </c:pt>
              <c:pt idx="415">
                <c:v>5.4712197014254995</c:v>
              </c:pt>
              <c:pt idx="416">
                <c:v>5.4907955035513609</c:v>
              </c:pt>
              <c:pt idx="417">
                <c:v>5.5093883366279774</c:v>
              </c:pt>
              <c:pt idx="418">
                <c:v>5.5503204465427993</c:v>
              </c:pt>
              <c:pt idx="419">
                <c:v>5.5219008210906315</c:v>
              </c:pt>
              <c:pt idx="420">
                <c:v>5.5872112045153406</c:v>
              </c:pt>
              <c:pt idx="421">
                <c:v>5.6257848965011394</c:v>
              </c:pt>
              <c:pt idx="422">
                <c:v>5.6094717951849598</c:v>
              </c:pt>
              <c:pt idx="423">
                <c:v>5.6153154933338705</c:v>
              </c:pt>
              <c:pt idx="424">
                <c:v>5.5457632103852115</c:v>
              </c:pt>
              <c:pt idx="425">
                <c:v>5.5683445037610966</c:v>
              </c:pt>
              <c:pt idx="426">
                <c:v>5.5356399190355159</c:v>
              </c:pt>
              <c:pt idx="427">
                <c:v>5.5481417964435771</c:v>
              </c:pt>
              <c:pt idx="428">
                <c:v>5.3215454926672434</c:v>
              </c:pt>
              <c:pt idx="429">
                <c:v>5.372311046456363</c:v>
              </c:pt>
              <c:pt idx="430">
                <c:v>5.4155224574487413</c:v>
              </c:pt>
              <c:pt idx="431">
                <c:v>5.4317550047777532</c:v>
              </c:pt>
              <c:pt idx="432">
                <c:v>5.4626446599697127</c:v>
              </c:pt>
              <c:pt idx="433">
                <c:v>5.4035778772055298</c:v>
              </c:pt>
              <c:pt idx="434">
                <c:v>5.393627546352362</c:v>
              </c:pt>
              <c:pt idx="435">
                <c:v>5.393627546352362</c:v>
              </c:pt>
              <c:pt idx="436">
                <c:v>5.3594124659078473</c:v>
              </c:pt>
              <c:pt idx="437">
                <c:v>5.3440552582218901</c:v>
              </c:pt>
              <c:pt idx="438">
                <c:v>5.3679833447811394</c:v>
              </c:pt>
              <c:pt idx="439">
                <c:v>5.3844950627890888</c:v>
              </c:pt>
              <c:pt idx="440">
                <c:v>5.4236716677007379</c:v>
              </c:pt>
              <c:pt idx="441">
                <c:v>5.4374269222522367</c:v>
              </c:pt>
              <c:pt idx="442">
                <c:v>5.3197852731632773</c:v>
              </c:pt>
              <c:pt idx="443">
                <c:v>5.3418556685625198</c:v>
              </c:pt>
              <c:pt idx="444">
                <c:v>5.3093067613476386</c:v>
              </c:pt>
              <c:pt idx="445">
                <c:v>5.2265528003187258</c:v>
              </c:pt>
              <c:pt idx="446">
                <c:v>5.2446528419623437</c:v>
              </c:pt>
              <c:pt idx="447">
                <c:v>5.1951211737195866</c:v>
              </c:pt>
              <c:pt idx="448">
                <c:v>5.2040066870767951</c:v>
              </c:pt>
              <c:pt idx="449">
                <c:v>5.1642143820245563</c:v>
              </c:pt>
              <c:pt idx="450">
                <c:v>5.2402114451410045</c:v>
              </c:pt>
              <c:pt idx="451">
                <c:v>5.2649673868664824</c:v>
              </c:pt>
              <c:pt idx="452">
                <c:v>5.314781092578702</c:v>
              </c:pt>
              <c:pt idx="453">
                <c:v>5.232177564043492</c:v>
              </c:pt>
              <c:pt idx="454">
                <c:v>5.2567138166929617</c:v>
              </c:pt>
              <c:pt idx="455">
                <c:v>5.2138482099215864</c:v>
              </c:pt>
              <c:pt idx="456">
                <c:v>5.1984970312658261</c:v>
              </c:pt>
              <c:pt idx="457">
                <c:v>5.2606154993640253</c:v>
              </c:pt>
              <c:pt idx="458">
                <c:v>5.2768383348709129</c:v>
              </c:pt>
              <c:pt idx="459">
                <c:v>5.2946105046167098</c:v>
              </c:pt>
              <c:pt idx="460">
                <c:v>5.2847254130285695</c:v>
              </c:pt>
              <c:pt idx="461">
                <c:v>5.2678581590633282</c:v>
              </c:pt>
              <c:pt idx="462">
                <c:v>5.273050839300149</c:v>
              </c:pt>
              <c:pt idx="463">
                <c:v>5.2199773750967848</c:v>
              </c:pt>
              <c:pt idx="464">
                <c:v>5.2299849911712117</c:v>
              </c:pt>
              <c:pt idx="465">
                <c:v>5.2275729620222791</c:v>
              </c:pt>
              <c:pt idx="466">
                <c:v>5.2522210706550636</c:v>
              </c:pt>
              <c:pt idx="467">
                <c:v>5.2821879846181528</c:v>
              </c:pt>
              <c:pt idx="468">
                <c:v>5.3396512300410137</c:v>
              </c:pt>
              <c:pt idx="469">
                <c:v>5.3565862746720123</c:v>
              </c:pt>
              <c:pt idx="470">
                <c:v>5.3766200998052103</c:v>
              </c:pt>
              <c:pt idx="471">
                <c:v>5.3491530562505325</c:v>
              </c:pt>
              <c:pt idx="472">
                <c:v>5.3375380797013179</c:v>
              </c:pt>
              <c:pt idx="473">
                <c:v>5.3242287483325379</c:v>
              </c:pt>
              <c:pt idx="474">
                <c:v>5.3304940982432578</c:v>
              </c:pt>
              <c:pt idx="475">
                <c:v>5.3178748657635673</c:v>
              </c:pt>
              <c:pt idx="476">
                <c:v>5.3159116749489881</c:v>
              </c:pt>
              <c:pt idx="477">
                <c:v>5.336094730882067</c:v>
              </c:pt>
              <c:pt idx="478">
                <c:v>5.3679367084280933</c:v>
              </c:pt>
              <c:pt idx="479">
                <c:v>5.4271502383910049</c:v>
              </c:pt>
              <c:pt idx="480">
                <c:v>5.4785534168509695</c:v>
              </c:pt>
              <c:pt idx="481">
                <c:v>5.4493202400845639</c:v>
              </c:pt>
              <c:pt idx="482">
                <c:v>5.4079786207575555</c:v>
              </c:pt>
              <c:pt idx="483">
                <c:v>5.4489762428331501</c:v>
              </c:pt>
              <c:pt idx="484">
                <c:v>5.4249500174814029</c:v>
              </c:pt>
              <c:pt idx="485">
                <c:v>5.4246856653628432</c:v>
              </c:pt>
              <c:pt idx="486">
                <c:v>5.4572423455355956</c:v>
              </c:pt>
              <c:pt idx="487">
                <c:v>5.4520679663539555</c:v>
              </c:pt>
              <c:pt idx="488">
                <c:v>5.5145571415454517</c:v>
              </c:pt>
              <c:pt idx="489">
                <c:v>5.4756263815184472</c:v>
              </c:pt>
              <c:pt idx="490">
                <c:v>5.4723547037542941</c:v>
              </c:pt>
              <c:pt idx="491">
                <c:v>5.4745789319621156</c:v>
              </c:pt>
              <c:pt idx="492">
                <c:v>5.4923616100369719</c:v>
              </c:pt>
              <c:pt idx="493">
                <c:v>5.4681445257603025</c:v>
              </c:pt>
              <c:pt idx="494">
                <c:v>5.4503944694283861</c:v>
              </c:pt>
              <c:pt idx="495">
                <c:v>5.4404677586527148</c:v>
              </c:pt>
              <c:pt idx="496">
                <c:v>5.3973026032324585</c:v>
              </c:pt>
              <c:pt idx="497">
                <c:v>5.3966683728949896</c:v>
              </c:pt>
              <c:pt idx="498">
                <c:v>5.3708705592297452</c:v>
              </c:pt>
              <c:pt idx="499">
                <c:v>5.3913522325152261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6FF-4DB1-BEAF-E7F7FA41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42816"/>
        <c:axId val="317298096"/>
      </c:scatterChart>
      <c:valAx>
        <c:axId val="5435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298096"/>
        <c:crosses val="autoZero"/>
        <c:crossBetween val="midCat"/>
      </c:valAx>
      <c:valAx>
        <c:axId val="3172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5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Абсолют</a:t>
            </a:r>
          </a:p>
        </c:rich>
      </c:tx>
      <c:layout>
        <c:manualLayout>
          <c:xMode val="edge"/>
          <c:yMode val="edge"/>
          <c:x val="0.152915034464958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'5'!$P$7:$P$16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214</c:v>
                </c:pt>
                <c:pt idx="9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C-42C3-9D38-E63497508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622616"/>
        <c:axId val="680623272"/>
      </c:barChart>
      <c:catAx>
        <c:axId val="68062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623272"/>
        <c:crosses val="autoZero"/>
        <c:auto val="1"/>
        <c:lblAlgn val="ctr"/>
        <c:lblOffset val="100"/>
        <c:noMultiLvlLbl val="0"/>
      </c:catAx>
      <c:valAx>
        <c:axId val="68062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62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'5'!$S$7:$S$16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33</c:v>
                </c:pt>
                <c:pt idx="8">
                  <c:v>432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3-4445-AA04-1885A5D4A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925576"/>
        <c:axId val="609925904"/>
      </c:barChart>
      <c:catAx>
        <c:axId val="60992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925904"/>
        <c:crosses val="autoZero"/>
        <c:auto val="1"/>
        <c:lblAlgn val="ctr"/>
        <c:lblOffset val="100"/>
        <c:noMultiLvlLbl val="0"/>
      </c:catAx>
      <c:valAx>
        <c:axId val="6099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92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логдоход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'5'!$V$7:$V$16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13</c:v>
                </c:pt>
                <c:pt idx="4">
                  <c:v>70</c:v>
                </c:pt>
                <c:pt idx="5">
                  <c:v>203</c:v>
                </c:pt>
                <c:pt idx="6">
                  <c:v>148</c:v>
                </c:pt>
                <c:pt idx="7">
                  <c:v>42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3-441E-83DF-6A64F9826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77168"/>
        <c:axId val="521278808"/>
      </c:barChart>
      <c:catAx>
        <c:axId val="5212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78808"/>
        <c:crosses val="autoZero"/>
        <c:auto val="1"/>
        <c:lblAlgn val="ctr"/>
        <c:lblOffset val="100"/>
        <c:noMultiLvlLbl val="0"/>
      </c:catAx>
      <c:valAx>
        <c:axId val="5212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27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</a:t>
            </a:r>
            <a:r>
              <a:rPr lang="ru-RU" baseline="0"/>
              <a:t> 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'5'!$Y$7:$Y$16</c:f>
              <c:numCache>
                <c:formatCode>General</c:formatCode>
                <c:ptCount val="10"/>
                <c:pt idx="0">
                  <c:v>10</c:v>
                </c:pt>
                <c:pt idx="1">
                  <c:v>58</c:v>
                </c:pt>
                <c:pt idx="2">
                  <c:v>90</c:v>
                </c:pt>
                <c:pt idx="3">
                  <c:v>139</c:v>
                </c:pt>
                <c:pt idx="4">
                  <c:v>32</c:v>
                </c:pt>
                <c:pt idx="5">
                  <c:v>17</c:v>
                </c:pt>
                <c:pt idx="6">
                  <c:v>42</c:v>
                </c:pt>
                <c:pt idx="7">
                  <c:v>40</c:v>
                </c:pt>
                <c:pt idx="8">
                  <c:v>51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9-457F-8EF6-3F4DED1D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742752"/>
        <c:axId val="679740128"/>
      </c:barChart>
      <c:catAx>
        <c:axId val="6797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740128"/>
        <c:crosses val="autoZero"/>
        <c:auto val="1"/>
        <c:lblAlgn val="ctr"/>
        <c:lblOffset val="100"/>
        <c:noMultiLvlLbl val="0"/>
      </c:catAx>
      <c:valAx>
        <c:axId val="679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74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9525</xdr:rowOff>
    </xdr:from>
    <xdr:to>
      <xdr:col>36</xdr:col>
      <xdr:colOff>590550</xdr:colOff>
      <xdr:row>21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66675</xdr:colOff>
      <xdr:row>22</xdr:row>
      <xdr:rowOff>171450</xdr:rowOff>
    </xdr:from>
    <xdr:to>
      <xdr:col>36</xdr:col>
      <xdr:colOff>571500</xdr:colOff>
      <xdr:row>37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66674</xdr:colOff>
      <xdr:row>38</xdr:row>
      <xdr:rowOff>38100</xdr:rowOff>
    </xdr:from>
    <xdr:to>
      <xdr:col>36</xdr:col>
      <xdr:colOff>571499</xdr:colOff>
      <xdr:row>52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335017</xdr:colOff>
      <xdr:row>16</xdr:row>
      <xdr:rowOff>152400</xdr:rowOff>
    </xdr:from>
    <xdr:to>
      <xdr:col>10</xdr:col>
      <xdr:colOff>249621</xdr:colOff>
      <xdr:row>31</xdr:row>
      <xdr:rowOff>136635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C28A270-99AA-4169-BB0D-A9DAE6F8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295603</xdr:colOff>
      <xdr:row>16</xdr:row>
      <xdr:rowOff>126123</xdr:rowOff>
    </xdr:from>
    <xdr:to>
      <xdr:col>13</xdr:col>
      <xdr:colOff>275896</xdr:colOff>
      <xdr:row>31</xdr:row>
      <xdr:rowOff>110358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106EA7A-5E4D-41FE-A40C-72ABB3679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308740</xdr:colOff>
      <xdr:row>16</xdr:row>
      <xdr:rowOff>126124</xdr:rowOff>
    </xdr:from>
    <xdr:to>
      <xdr:col>16</xdr:col>
      <xdr:colOff>328448</xdr:colOff>
      <xdr:row>31</xdr:row>
      <xdr:rowOff>110359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A01C3495-BE1D-4598-8E76-BE4386EF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361293</xdr:colOff>
      <xdr:row>16</xdr:row>
      <xdr:rowOff>126124</xdr:rowOff>
    </xdr:from>
    <xdr:to>
      <xdr:col>19</xdr:col>
      <xdr:colOff>420414</xdr:colOff>
      <xdr:row>31</xdr:row>
      <xdr:rowOff>110359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88D08B66-D9A7-4211-BBA9-946A92D7D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440120</xdr:colOff>
      <xdr:row>16</xdr:row>
      <xdr:rowOff>126123</xdr:rowOff>
    </xdr:from>
    <xdr:to>
      <xdr:col>22</xdr:col>
      <xdr:colOff>328448</xdr:colOff>
      <xdr:row>31</xdr:row>
      <xdr:rowOff>110358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66648ACD-7409-46D2-8664-43D440B48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335016</xdr:colOff>
      <xdr:row>16</xdr:row>
      <xdr:rowOff>126124</xdr:rowOff>
    </xdr:from>
    <xdr:to>
      <xdr:col>25</xdr:col>
      <xdr:colOff>446689</xdr:colOff>
      <xdr:row>31</xdr:row>
      <xdr:rowOff>110359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55C7FEF8-D7B9-4DB8-9F03-958E3D1C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6569</xdr:colOff>
      <xdr:row>19</xdr:row>
      <xdr:rowOff>7883</xdr:rowOff>
    </xdr:from>
    <xdr:to>
      <xdr:col>29</xdr:col>
      <xdr:colOff>591207</xdr:colOff>
      <xdr:row>33</xdr:row>
      <xdr:rowOff>176049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4705CEC5-C29B-4467-9DF9-308A666C4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335017</xdr:colOff>
      <xdr:row>16</xdr:row>
      <xdr:rowOff>152400</xdr:rowOff>
    </xdr:from>
    <xdr:to>
      <xdr:col>10</xdr:col>
      <xdr:colOff>249621</xdr:colOff>
      <xdr:row>31</xdr:row>
      <xdr:rowOff>136635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D8254A-6D62-4BBC-B980-FE5D906DF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295603</xdr:colOff>
      <xdr:row>16</xdr:row>
      <xdr:rowOff>126123</xdr:rowOff>
    </xdr:from>
    <xdr:to>
      <xdr:col>13</xdr:col>
      <xdr:colOff>275896</xdr:colOff>
      <xdr:row>31</xdr:row>
      <xdr:rowOff>110358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DB137F0-3BE7-45BF-B913-FAAC436E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308740</xdr:colOff>
      <xdr:row>16</xdr:row>
      <xdr:rowOff>126124</xdr:rowOff>
    </xdr:from>
    <xdr:to>
      <xdr:col>16</xdr:col>
      <xdr:colOff>328448</xdr:colOff>
      <xdr:row>31</xdr:row>
      <xdr:rowOff>110359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E67C04B-DAD4-4A06-AD9C-934114A59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361293</xdr:colOff>
      <xdr:row>16</xdr:row>
      <xdr:rowOff>126124</xdr:rowOff>
    </xdr:from>
    <xdr:to>
      <xdr:col>19</xdr:col>
      <xdr:colOff>420414</xdr:colOff>
      <xdr:row>31</xdr:row>
      <xdr:rowOff>110359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CB46701-7E1A-43AE-A249-E6CC7BE71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440120</xdr:colOff>
      <xdr:row>16</xdr:row>
      <xdr:rowOff>126123</xdr:rowOff>
    </xdr:from>
    <xdr:to>
      <xdr:col>22</xdr:col>
      <xdr:colOff>328448</xdr:colOff>
      <xdr:row>31</xdr:row>
      <xdr:rowOff>110358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322DE9F-24C0-401B-B5E8-8AF33D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335016</xdr:colOff>
      <xdr:row>16</xdr:row>
      <xdr:rowOff>126124</xdr:rowOff>
    </xdr:from>
    <xdr:to>
      <xdr:col>25</xdr:col>
      <xdr:colOff>446689</xdr:colOff>
      <xdr:row>31</xdr:row>
      <xdr:rowOff>110359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F4F8E70-A3C7-4013-BBD0-D79D1349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6569</xdr:colOff>
      <xdr:row>19</xdr:row>
      <xdr:rowOff>7883</xdr:rowOff>
    </xdr:from>
    <xdr:to>
      <xdr:col>29</xdr:col>
      <xdr:colOff>591207</xdr:colOff>
      <xdr:row>33</xdr:row>
      <xdr:rowOff>176049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D9951EE-8B69-4819-9A83-0947D961E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354724</xdr:colOff>
      <xdr:row>35</xdr:row>
      <xdr:rowOff>86710</xdr:rowOff>
    </xdr:from>
    <xdr:to>
      <xdr:col>30</xdr:col>
      <xdr:colOff>13138</xdr:colOff>
      <xdr:row>61</xdr:row>
      <xdr:rowOff>118240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9444689-5502-4909-8201-566C4FEA8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335017</xdr:colOff>
      <xdr:row>16</xdr:row>
      <xdr:rowOff>152400</xdr:rowOff>
    </xdr:from>
    <xdr:to>
      <xdr:col>10</xdr:col>
      <xdr:colOff>249621</xdr:colOff>
      <xdr:row>31</xdr:row>
      <xdr:rowOff>136635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303C72C-04F4-4A8E-A471-4FC807C84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295603</xdr:colOff>
      <xdr:row>16</xdr:row>
      <xdr:rowOff>126123</xdr:rowOff>
    </xdr:from>
    <xdr:to>
      <xdr:col>13</xdr:col>
      <xdr:colOff>275896</xdr:colOff>
      <xdr:row>31</xdr:row>
      <xdr:rowOff>110358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BF0FB5A-7413-4C10-A1AD-89472A898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308740</xdr:colOff>
      <xdr:row>16</xdr:row>
      <xdr:rowOff>126124</xdr:rowOff>
    </xdr:from>
    <xdr:to>
      <xdr:col>16</xdr:col>
      <xdr:colOff>328448</xdr:colOff>
      <xdr:row>31</xdr:row>
      <xdr:rowOff>110359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4A46A39-08B3-4CD8-8377-2BB30B5FF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361293</xdr:colOff>
      <xdr:row>16</xdr:row>
      <xdr:rowOff>126124</xdr:rowOff>
    </xdr:from>
    <xdr:to>
      <xdr:col>19</xdr:col>
      <xdr:colOff>420414</xdr:colOff>
      <xdr:row>31</xdr:row>
      <xdr:rowOff>110359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E1A15A5-7F9B-47DB-9A6A-E2E218D54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440120</xdr:colOff>
      <xdr:row>16</xdr:row>
      <xdr:rowOff>126123</xdr:rowOff>
    </xdr:from>
    <xdr:to>
      <xdr:col>22</xdr:col>
      <xdr:colOff>328448</xdr:colOff>
      <xdr:row>31</xdr:row>
      <xdr:rowOff>110358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6F01EBE-5D24-45AD-A9AB-8D816B713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335016</xdr:colOff>
      <xdr:row>16</xdr:row>
      <xdr:rowOff>126124</xdr:rowOff>
    </xdr:from>
    <xdr:to>
      <xdr:col>25</xdr:col>
      <xdr:colOff>446689</xdr:colOff>
      <xdr:row>31</xdr:row>
      <xdr:rowOff>110359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3682D6A3-E4B5-48F5-AD86-62ACE3CB8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6569</xdr:colOff>
      <xdr:row>19</xdr:row>
      <xdr:rowOff>7883</xdr:rowOff>
    </xdr:from>
    <xdr:to>
      <xdr:col>29</xdr:col>
      <xdr:colOff>591207</xdr:colOff>
      <xdr:row>33</xdr:row>
      <xdr:rowOff>176049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160C8418-2D6B-4DD8-B7D5-757E6E62A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354724</xdr:colOff>
      <xdr:row>35</xdr:row>
      <xdr:rowOff>86710</xdr:rowOff>
    </xdr:from>
    <xdr:to>
      <xdr:col>30</xdr:col>
      <xdr:colOff>13138</xdr:colOff>
      <xdr:row>61</xdr:row>
      <xdr:rowOff>118240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ACA5F4B7-56D4-4964-A154-D31A7FC88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146892</xdr:colOff>
      <xdr:row>8</xdr:row>
      <xdr:rowOff>10099</xdr:rowOff>
    </xdr:from>
    <xdr:to>
      <xdr:col>14</xdr:col>
      <xdr:colOff>477398</xdr:colOff>
      <xdr:row>22</xdr:row>
      <xdr:rowOff>182697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B6FFE1-D8FA-479C-B652-DBA55EC98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100988</xdr:colOff>
      <xdr:row>8</xdr:row>
      <xdr:rowOff>10099</xdr:rowOff>
    </xdr:from>
    <xdr:to>
      <xdr:col>22</xdr:col>
      <xdr:colOff>431494</xdr:colOff>
      <xdr:row>22</xdr:row>
      <xdr:rowOff>182697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803DF55-4F7D-4541-85FC-EE8F212E2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161636</xdr:colOff>
      <xdr:row>23</xdr:row>
      <xdr:rowOff>156249</xdr:rowOff>
    </xdr:from>
    <xdr:to>
      <xdr:col>14</xdr:col>
      <xdr:colOff>477212</xdr:colOff>
      <xdr:row>38</xdr:row>
      <xdr:rowOff>128540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A51F8E2-6F5D-4861-9FFA-393B05F59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61576</xdr:colOff>
      <xdr:row>23</xdr:row>
      <xdr:rowOff>163946</xdr:rowOff>
    </xdr:from>
    <xdr:to>
      <xdr:col>22</xdr:col>
      <xdr:colOff>377152</xdr:colOff>
      <xdr:row>38</xdr:row>
      <xdr:rowOff>136237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21762A7-BC96-4E3D-A44A-C7D1AFAD0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306916</xdr:colOff>
      <xdr:row>41</xdr:row>
      <xdr:rowOff>25400</xdr:rowOff>
    </xdr:from>
    <xdr:to>
      <xdr:col>14</xdr:col>
      <xdr:colOff>582083</xdr:colOff>
      <xdr:row>56</xdr:row>
      <xdr:rowOff>69850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D7A41B3-CA07-49BD-B047-85F3978D7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222250</xdr:colOff>
      <xdr:row>41</xdr:row>
      <xdr:rowOff>14818</xdr:rowOff>
    </xdr:from>
    <xdr:to>
      <xdr:col>22</xdr:col>
      <xdr:colOff>497416</xdr:colOff>
      <xdr:row>56</xdr:row>
      <xdr:rowOff>59268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88F9B02-436E-4141-846A-7B9F473E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296333</xdr:colOff>
      <xdr:row>58</xdr:row>
      <xdr:rowOff>99484</xdr:rowOff>
    </xdr:from>
    <xdr:to>
      <xdr:col>14</xdr:col>
      <xdr:colOff>571500</xdr:colOff>
      <xdr:row>73</xdr:row>
      <xdr:rowOff>143934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E917414-58B2-41F0-8C84-B0B464AD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254000</xdr:colOff>
      <xdr:row>59</xdr:row>
      <xdr:rowOff>4234</xdr:rowOff>
    </xdr:from>
    <xdr:to>
      <xdr:col>22</xdr:col>
      <xdr:colOff>529166</xdr:colOff>
      <xdr:row>74</xdr:row>
      <xdr:rowOff>48684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FA31309-1159-40A6-B490-09D67C4D8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232832</xdr:colOff>
      <xdr:row>75</xdr:row>
      <xdr:rowOff>14817</xdr:rowOff>
    </xdr:from>
    <xdr:to>
      <xdr:col>14</xdr:col>
      <xdr:colOff>507999</xdr:colOff>
      <xdr:row>90</xdr:row>
      <xdr:rowOff>59267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D6F7EE9-D182-45BF-A095-D7124DDBC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423333</xdr:colOff>
      <xdr:row>75</xdr:row>
      <xdr:rowOff>67734</xdr:rowOff>
    </xdr:from>
    <xdr:to>
      <xdr:col>23</xdr:col>
      <xdr:colOff>84666</xdr:colOff>
      <xdr:row>90</xdr:row>
      <xdr:rowOff>112184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79BEA30-2819-496B-8F64-4AE355151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292893</xdr:colOff>
      <xdr:row>10</xdr:row>
      <xdr:rowOff>176212</xdr:rowOff>
    </xdr:from>
    <xdr:to>
      <xdr:col>20</xdr:col>
      <xdr:colOff>283368</xdr:colOff>
      <xdr:row>25</xdr:row>
      <xdr:rowOff>169068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5713AC-5B53-4587-B198-6AE037039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13854</xdr:colOff>
      <xdr:row>1</xdr:row>
      <xdr:rowOff>2770</xdr:rowOff>
    </xdr:from>
    <xdr:to>
      <xdr:col>32</xdr:col>
      <xdr:colOff>512618</xdr:colOff>
      <xdr:row>56</xdr:row>
      <xdr:rowOff>138546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61ECD2-DBBE-48D1-AE7B-A8364E157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447676</xdr:colOff>
      <xdr:row>14</xdr:row>
      <xdr:rowOff>85725</xdr:rowOff>
    </xdr:from>
    <xdr:to>
      <xdr:col>16</xdr:col>
      <xdr:colOff>304800</xdr:colOff>
      <xdr:row>23</xdr:row>
      <xdr:rowOff>209549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B7C56A-A142-4187-91C7-E0F2A1BA3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466724</xdr:colOff>
      <xdr:row>26</xdr:row>
      <xdr:rowOff>1</xdr:rowOff>
    </xdr:from>
    <xdr:to>
      <xdr:col>16</xdr:col>
      <xdr:colOff>266699</xdr:colOff>
      <xdr:row>36</xdr:row>
      <xdr:rowOff>28576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8462AA-5813-4B26-9FC1-D9CBDF94D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37</xdr:row>
      <xdr:rowOff>47625</xdr:rowOff>
    </xdr:from>
    <xdr:to>
      <xdr:col>15</xdr:col>
      <xdr:colOff>561975</xdr:colOff>
      <xdr:row>47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51890EA-5742-4094-BC39-342928CF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7</xdr:row>
      <xdr:rowOff>185737</xdr:rowOff>
    </xdr:from>
    <xdr:to>
      <xdr:col>13</xdr:col>
      <xdr:colOff>0</xdr:colOff>
      <xdr:row>22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609599</xdr:colOff>
      <xdr:row>14</xdr:row>
      <xdr:rowOff>19050</xdr:rowOff>
    </xdr:from>
    <xdr:to>
      <xdr:col>32</xdr:col>
      <xdr:colOff>9524</xdr:colOff>
      <xdr:row>34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895350</xdr:colOff>
      <xdr:row>22</xdr:row>
      <xdr:rowOff>185737</xdr:rowOff>
    </xdr:from>
    <xdr:to>
      <xdr:col>42</xdr:col>
      <xdr:colOff>200025</xdr:colOff>
      <xdr:row>37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146892</xdr:colOff>
      <xdr:row>8</xdr:row>
      <xdr:rowOff>10099</xdr:rowOff>
    </xdr:from>
    <xdr:to>
      <xdr:col>14</xdr:col>
      <xdr:colOff>477398</xdr:colOff>
      <xdr:row>22</xdr:row>
      <xdr:rowOff>182697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BDE8B2-E5A9-4C85-8E4D-2B1EDE2CE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100988</xdr:colOff>
      <xdr:row>8</xdr:row>
      <xdr:rowOff>10099</xdr:rowOff>
    </xdr:from>
    <xdr:to>
      <xdr:col>22</xdr:col>
      <xdr:colOff>431494</xdr:colOff>
      <xdr:row>22</xdr:row>
      <xdr:rowOff>182697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2302318-6C0D-4A4E-926F-DC486E56F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161636</xdr:colOff>
      <xdr:row>23</xdr:row>
      <xdr:rowOff>156249</xdr:rowOff>
    </xdr:from>
    <xdr:to>
      <xdr:col>14</xdr:col>
      <xdr:colOff>477212</xdr:colOff>
      <xdr:row>38</xdr:row>
      <xdr:rowOff>128540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F1AE9A8-E3EA-4DFD-9C53-6880BAF74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61576</xdr:colOff>
      <xdr:row>23</xdr:row>
      <xdr:rowOff>163946</xdr:rowOff>
    </xdr:from>
    <xdr:to>
      <xdr:col>22</xdr:col>
      <xdr:colOff>377152</xdr:colOff>
      <xdr:row>38</xdr:row>
      <xdr:rowOff>136237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BAF1312-C601-48E2-9E49-702429E48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306916</xdr:colOff>
      <xdr:row>41</xdr:row>
      <xdr:rowOff>25400</xdr:rowOff>
    </xdr:from>
    <xdr:to>
      <xdr:col>14</xdr:col>
      <xdr:colOff>582083</xdr:colOff>
      <xdr:row>56</xdr:row>
      <xdr:rowOff>69850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4919EF0-8980-4053-99DF-45A2EEAE5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222250</xdr:colOff>
      <xdr:row>41</xdr:row>
      <xdr:rowOff>14818</xdr:rowOff>
    </xdr:from>
    <xdr:to>
      <xdr:col>22</xdr:col>
      <xdr:colOff>497416</xdr:colOff>
      <xdr:row>56</xdr:row>
      <xdr:rowOff>59268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99DB524-4483-4655-95FB-26BE149A6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296333</xdr:colOff>
      <xdr:row>58</xdr:row>
      <xdr:rowOff>99484</xdr:rowOff>
    </xdr:from>
    <xdr:to>
      <xdr:col>14</xdr:col>
      <xdr:colOff>571500</xdr:colOff>
      <xdr:row>73</xdr:row>
      <xdr:rowOff>143934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41EF178-36B6-48CE-A0E5-B76C39109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254000</xdr:colOff>
      <xdr:row>59</xdr:row>
      <xdr:rowOff>4234</xdr:rowOff>
    </xdr:from>
    <xdr:to>
      <xdr:col>22</xdr:col>
      <xdr:colOff>529166</xdr:colOff>
      <xdr:row>74</xdr:row>
      <xdr:rowOff>48684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60CA5CC-FB10-4018-81F0-46061FF8B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232832</xdr:colOff>
      <xdr:row>75</xdr:row>
      <xdr:rowOff>14817</xdr:rowOff>
    </xdr:from>
    <xdr:to>
      <xdr:col>14</xdr:col>
      <xdr:colOff>507999</xdr:colOff>
      <xdr:row>90</xdr:row>
      <xdr:rowOff>59267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F605097-92B5-4B15-96FB-EAACCB667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423333</xdr:colOff>
      <xdr:row>75</xdr:row>
      <xdr:rowOff>67734</xdr:rowOff>
    </xdr:from>
    <xdr:to>
      <xdr:col>23</xdr:col>
      <xdr:colOff>84666</xdr:colOff>
      <xdr:row>90</xdr:row>
      <xdr:rowOff>112184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87ABC98-BFFE-4CD5-BE6F-EA977EEBC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O526"/>
  <sheetViews>
    <sheetView zoomScale="71" workbookViewId="0">
      <selection activeCell="C478" sqref="C478"/>
    </sheetView>
  </sheetViews>
  <sheetFormatPr defaultRowHeight="14.4" x14ac:dyDescent="0.3"/>
  <cols>
    <col min="1" max="1" width="14.21875" style="1" customWidth="1"/>
    <col min="2" max="2" width="12.5546875" customWidth="1"/>
    <col min="3" max="3" width="15.44140625" customWidth="1"/>
    <col min="4" max="4" width="10.109375" style="1" bestFit="1" customWidth="1"/>
    <col min="6" max="6" width="12.88671875" style="1" customWidth="1"/>
    <col min="7" max="7" width="15.44140625" customWidth="1"/>
    <col min="8" max="8" width="13.44140625" customWidth="1"/>
    <col min="11" max="11" width="16.33203125" style="1" customWidth="1"/>
    <col min="12" max="12" width="17.6640625" customWidth="1"/>
    <col min="13" max="13" width="19.6640625" customWidth="1"/>
    <col min="16" max="16" width="15.6640625" style="1" customWidth="1"/>
    <col min="17" max="17" width="15.5546875" customWidth="1"/>
    <col min="19" max="19" width="22.6640625" style="1" customWidth="1"/>
    <col min="20" max="20" width="14.88671875" style="1" customWidth="1"/>
    <col min="21" max="21" width="12.33203125" customWidth="1"/>
    <col min="22" max="22" width="12.44140625" customWidth="1"/>
    <col min="23" max="23" width="20.5546875" customWidth="1"/>
    <col min="24" max="24" width="13.109375" customWidth="1"/>
    <col min="39" max="39" width="65.44140625" customWidth="1"/>
    <col min="41" max="41" width="12.33203125" customWidth="1"/>
    <col min="42" max="42" width="16.109375" customWidth="1"/>
  </cols>
  <sheetData>
    <row r="1" spans="1:41" x14ac:dyDescent="0.3">
      <c r="A1" s="13" t="s">
        <v>1</v>
      </c>
      <c r="B1" s="11"/>
      <c r="C1" s="11"/>
      <c r="F1" s="13" t="s">
        <v>0</v>
      </c>
      <c r="G1" s="11"/>
      <c r="H1" s="11"/>
      <c r="K1" s="13" t="s">
        <v>2</v>
      </c>
      <c r="L1" s="11"/>
      <c r="M1" s="11"/>
      <c r="P1" s="13" t="s">
        <v>3</v>
      </c>
      <c r="Q1" s="11"/>
      <c r="R1" s="11"/>
      <c r="S1" s="2"/>
      <c r="T1" s="13" t="s">
        <v>4</v>
      </c>
      <c r="U1" s="11"/>
      <c r="V1" s="11"/>
      <c r="W1" s="3"/>
      <c r="X1" s="3"/>
      <c r="AM1" s="12" t="s">
        <v>6</v>
      </c>
      <c r="AO1" s="11"/>
    </row>
    <row r="2" spans="1:41" x14ac:dyDescent="0.3">
      <c r="A2" s="1">
        <v>40189</v>
      </c>
      <c r="B2">
        <v>187.86</v>
      </c>
      <c r="C2">
        <v>251892684</v>
      </c>
      <c r="F2" s="1">
        <v>40189</v>
      </c>
      <c r="G2">
        <v>54.65</v>
      </c>
      <c r="H2">
        <v>4793146</v>
      </c>
      <c r="K2" s="1">
        <v>40189</v>
      </c>
      <c r="L2">
        <v>70.489999999999995</v>
      </c>
      <c r="M2">
        <v>3356268</v>
      </c>
      <c r="P2" s="1">
        <v>40189</v>
      </c>
      <c r="Q2">
        <v>142</v>
      </c>
      <c r="R2">
        <v>3842672</v>
      </c>
      <c r="T2" s="1">
        <v>40189</v>
      </c>
      <c r="U2">
        <v>1.2569999999999999</v>
      </c>
      <c r="V2">
        <v>2292854200</v>
      </c>
      <c r="AM2" t="s">
        <v>7</v>
      </c>
      <c r="AO2">
        <v>1.2569999999999999</v>
      </c>
    </row>
    <row r="3" spans="1:41" x14ac:dyDescent="0.3">
      <c r="A3" s="1">
        <v>40196</v>
      </c>
      <c r="B3">
        <v>181.5</v>
      </c>
      <c r="C3">
        <v>257392585</v>
      </c>
      <c r="F3" s="1">
        <v>40196</v>
      </c>
      <c r="G3">
        <v>52.14</v>
      </c>
      <c r="H3">
        <v>3107161</v>
      </c>
      <c r="K3" s="1">
        <v>40196</v>
      </c>
      <c r="L3">
        <v>68</v>
      </c>
      <c r="M3">
        <v>682253</v>
      </c>
      <c r="P3" s="1">
        <v>40196</v>
      </c>
      <c r="Q3">
        <v>155</v>
      </c>
      <c r="R3">
        <v>14477160</v>
      </c>
      <c r="T3" s="1">
        <v>40196</v>
      </c>
      <c r="U3">
        <v>1.232</v>
      </c>
      <c r="V3">
        <v>2027112000</v>
      </c>
      <c r="AO3">
        <v>1.232</v>
      </c>
    </row>
    <row r="4" spans="1:41" x14ac:dyDescent="0.3">
      <c r="A4" s="1">
        <v>40203</v>
      </c>
      <c r="B4">
        <v>186.44</v>
      </c>
      <c r="C4">
        <v>294910117</v>
      </c>
      <c r="F4" s="1">
        <v>40203</v>
      </c>
      <c r="G4">
        <v>56.48</v>
      </c>
      <c r="H4">
        <v>2822812</v>
      </c>
      <c r="K4" s="1">
        <v>40203</v>
      </c>
      <c r="L4">
        <v>70.47</v>
      </c>
      <c r="M4">
        <v>1236853</v>
      </c>
      <c r="P4" s="1">
        <v>40203</v>
      </c>
      <c r="Q4">
        <v>158.78</v>
      </c>
      <c r="R4">
        <v>5963270</v>
      </c>
      <c r="T4" s="1">
        <v>40203</v>
      </c>
      <c r="U4">
        <v>1.3</v>
      </c>
      <c r="V4">
        <v>3127849700</v>
      </c>
      <c r="AM4" t="s">
        <v>8</v>
      </c>
      <c r="AO4">
        <v>1.3</v>
      </c>
    </row>
    <row r="5" spans="1:41" x14ac:dyDescent="0.3">
      <c r="A5" s="1">
        <v>40210</v>
      </c>
      <c r="B5">
        <v>182.31</v>
      </c>
      <c r="C5">
        <v>393394205</v>
      </c>
      <c r="F5" s="1">
        <v>40210</v>
      </c>
      <c r="G5">
        <v>52.51</v>
      </c>
      <c r="H5">
        <v>4583703</v>
      </c>
      <c r="K5" s="1">
        <v>40210</v>
      </c>
      <c r="L5">
        <v>70</v>
      </c>
      <c r="M5">
        <v>2804284</v>
      </c>
      <c r="P5" s="1">
        <v>40210</v>
      </c>
      <c r="Q5">
        <v>138.99</v>
      </c>
      <c r="R5">
        <v>4419006</v>
      </c>
      <c r="T5" s="1">
        <v>40210</v>
      </c>
      <c r="U5">
        <v>1.232</v>
      </c>
      <c r="V5">
        <v>1983612100</v>
      </c>
      <c r="AO5">
        <v>1.232</v>
      </c>
    </row>
    <row r="6" spans="1:41" x14ac:dyDescent="0.3">
      <c r="A6" s="1">
        <v>40217</v>
      </c>
      <c r="B6">
        <v>163.04</v>
      </c>
      <c r="C6">
        <v>447860929</v>
      </c>
      <c r="F6" s="1">
        <v>40217</v>
      </c>
      <c r="G6">
        <v>50.38</v>
      </c>
      <c r="H6">
        <v>1777411</v>
      </c>
      <c r="K6" s="1">
        <v>40217</v>
      </c>
      <c r="L6">
        <v>75.39</v>
      </c>
      <c r="M6">
        <v>4068667</v>
      </c>
      <c r="P6" s="1">
        <v>40217</v>
      </c>
      <c r="Q6">
        <v>140.69999999999999</v>
      </c>
      <c r="R6">
        <v>3104982</v>
      </c>
      <c r="T6" s="1">
        <v>40217</v>
      </c>
      <c r="U6">
        <v>1.1819999999999999</v>
      </c>
      <c r="V6">
        <v>2037292000</v>
      </c>
      <c r="AO6">
        <v>1.1819999999999999</v>
      </c>
    </row>
    <row r="7" spans="1:41" x14ac:dyDescent="0.3">
      <c r="A7" s="1">
        <v>40224</v>
      </c>
      <c r="B7">
        <v>171.83</v>
      </c>
      <c r="C7">
        <v>334140916</v>
      </c>
      <c r="F7" s="1">
        <v>40224</v>
      </c>
      <c r="G7">
        <v>55</v>
      </c>
      <c r="H7">
        <v>2650020</v>
      </c>
      <c r="K7" s="1">
        <v>40224</v>
      </c>
      <c r="L7">
        <v>75.7</v>
      </c>
      <c r="M7">
        <v>2490305</v>
      </c>
      <c r="P7" s="1">
        <v>40224</v>
      </c>
      <c r="Q7">
        <v>145.71</v>
      </c>
      <c r="R7">
        <v>2108905</v>
      </c>
      <c r="T7" s="1">
        <v>40224</v>
      </c>
      <c r="U7">
        <v>1.284</v>
      </c>
      <c r="V7">
        <v>3326516000</v>
      </c>
      <c r="AO7">
        <v>1.284</v>
      </c>
    </row>
    <row r="8" spans="1:41" x14ac:dyDescent="0.3">
      <c r="A8" s="1">
        <v>40231</v>
      </c>
      <c r="B8">
        <v>167.61</v>
      </c>
      <c r="C8">
        <v>178865175</v>
      </c>
      <c r="F8" s="1">
        <v>40231</v>
      </c>
      <c r="G8">
        <v>55.5</v>
      </c>
      <c r="H8">
        <v>2850086</v>
      </c>
      <c r="K8" s="1">
        <v>40231</v>
      </c>
      <c r="L8">
        <v>76.900000000000006</v>
      </c>
      <c r="M8">
        <v>1139374</v>
      </c>
      <c r="P8" s="1">
        <v>40231</v>
      </c>
      <c r="Q8">
        <v>151.4</v>
      </c>
      <c r="R8">
        <v>931181</v>
      </c>
      <c r="T8" s="1">
        <v>40231</v>
      </c>
      <c r="U8">
        <v>1.28</v>
      </c>
      <c r="V8">
        <v>2123248100</v>
      </c>
      <c r="AO8">
        <v>1.28</v>
      </c>
    </row>
    <row r="9" spans="1:41" x14ac:dyDescent="0.3">
      <c r="A9" s="1">
        <v>40238</v>
      </c>
      <c r="B9">
        <v>176.8</v>
      </c>
      <c r="C9">
        <v>321545241</v>
      </c>
      <c r="F9" s="1">
        <v>40238</v>
      </c>
      <c r="G9">
        <v>55.05</v>
      </c>
      <c r="H9">
        <v>2714557</v>
      </c>
      <c r="K9" s="1">
        <v>40238</v>
      </c>
      <c r="L9">
        <v>81.22</v>
      </c>
      <c r="M9">
        <v>1159981</v>
      </c>
      <c r="P9" s="1">
        <v>40238</v>
      </c>
      <c r="Q9">
        <v>146.18</v>
      </c>
      <c r="R9">
        <v>2946604</v>
      </c>
      <c r="T9" s="1">
        <v>40238</v>
      </c>
      <c r="U9">
        <v>1.33</v>
      </c>
      <c r="V9">
        <v>3011460600</v>
      </c>
      <c r="AO9">
        <v>1.33</v>
      </c>
    </row>
    <row r="10" spans="1:41" x14ac:dyDescent="0.3">
      <c r="A10" s="1">
        <v>40245</v>
      </c>
      <c r="B10">
        <v>172.71</v>
      </c>
      <c r="C10">
        <v>230801798</v>
      </c>
      <c r="F10" s="1">
        <v>40245</v>
      </c>
      <c r="G10">
        <v>55.55</v>
      </c>
      <c r="H10">
        <v>5462820</v>
      </c>
      <c r="K10" s="1">
        <v>40245</v>
      </c>
      <c r="L10">
        <v>78.81</v>
      </c>
      <c r="M10">
        <v>303345</v>
      </c>
      <c r="P10" s="1">
        <v>40245</v>
      </c>
      <c r="Q10">
        <v>148</v>
      </c>
      <c r="R10">
        <v>3428257</v>
      </c>
      <c r="T10" s="1">
        <v>40245</v>
      </c>
      <c r="U10">
        <v>1.4350000000000001</v>
      </c>
      <c r="V10">
        <v>3417564000</v>
      </c>
      <c r="AO10">
        <v>1.4350000000000001</v>
      </c>
    </row>
    <row r="11" spans="1:41" x14ac:dyDescent="0.3">
      <c r="A11" s="1">
        <v>40252</v>
      </c>
      <c r="B11">
        <v>167.06</v>
      </c>
      <c r="C11">
        <v>252191982</v>
      </c>
      <c r="F11" s="1">
        <v>40252</v>
      </c>
      <c r="G11">
        <v>60.3</v>
      </c>
      <c r="H11">
        <v>9232834</v>
      </c>
      <c r="K11" s="1">
        <v>40252</v>
      </c>
      <c r="L11">
        <v>77.98</v>
      </c>
      <c r="M11">
        <v>867005</v>
      </c>
      <c r="P11" s="1">
        <v>40252</v>
      </c>
      <c r="Q11">
        <v>155.06</v>
      </c>
      <c r="R11">
        <v>4033905</v>
      </c>
      <c r="T11" s="1">
        <v>40252</v>
      </c>
      <c r="U11">
        <v>1.4419999999999999</v>
      </c>
      <c r="V11">
        <v>4553145400</v>
      </c>
      <c r="AO11">
        <v>1.4419999999999999</v>
      </c>
    </row>
    <row r="12" spans="1:41" x14ac:dyDescent="0.3">
      <c r="A12" s="1">
        <v>40259</v>
      </c>
      <c r="B12">
        <v>161.1</v>
      </c>
      <c r="C12">
        <v>354844996</v>
      </c>
      <c r="F12" s="1">
        <v>40259</v>
      </c>
      <c r="G12">
        <v>63.99</v>
      </c>
      <c r="H12">
        <v>11667105</v>
      </c>
      <c r="K12" s="1">
        <v>40259</v>
      </c>
      <c r="L12">
        <v>74.86</v>
      </c>
      <c r="M12">
        <v>680611</v>
      </c>
      <c r="P12" s="1">
        <v>40259</v>
      </c>
      <c r="Q12">
        <v>154.11000000000001</v>
      </c>
      <c r="R12">
        <v>4069787</v>
      </c>
      <c r="T12" s="1">
        <v>40259</v>
      </c>
      <c r="U12">
        <v>1.476</v>
      </c>
      <c r="V12">
        <v>3265610600</v>
      </c>
      <c r="AO12">
        <v>1.476</v>
      </c>
    </row>
    <row r="13" spans="1:41" x14ac:dyDescent="0.3">
      <c r="A13" s="1">
        <v>40266</v>
      </c>
      <c r="B13">
        <v>175.34</v>
      </c>
      <c r="C13">
        <v>401842922</v>
      </c>
      <c r="F13" s="1">
        <v>40266</v>
      </c>
      <c r="G13">
        <v>68.849999999999994</v>
      </c>
      <c r="H13">
        <v>7302011</v>
      </c>
      <c r="K13" s="1">
        <v>40266</v>
      </c>
      <c r="L13">
        <v>76.319999999999993</v>
      </c>
      <c r="M13">
        <v>494979</v>
      </c>
      <c r="P13" s="1">
        <v>40266</v>
      </c>
      <c r="Q13">
        <v>153.88999999999999</v>
      </c>
      <c r="R13">
        <v>4614405</v>
      </c>
      <c r="T13" s="1">
        <v>40266</v>
      </c>
      <c r="U13">
        <v>1.639</v>
      </c>
      <c r="V13">
        <v>4524815700</v>
      </c>
      <c r="AO13">
        <v>1.639</v>
      </c>
    </row>
    <row r="14" spans="1:41" x14ac:dyDescent="0.3">
      <c r="A14" s="1">
        <v>40273</v>
      </c>
      <c r="B14">
        <v>175.15</v>
      </c>
      <c r="C14">
        <v>318810804</v>
      </c>
      <c r="F14" s="1">
        <v>40273</v>
      </c>
      <c r="G14">
        <v>67.67</v>
      </c>
      <c r="H14">
        <v>6877684</v>
      </c>
      <c r="K14" s="1">
        <v>40273</v>
      </c>
      <c r="L14">
        <v>75</v>
      </c>
      <c r="M14">
        <v>423888</v>
      </c>
      <c r="P14" s="1">
        <v>40273</v>
      </c>
      <c r="Q14">
        <v>157.5</v>
      </c>
      <c r="R14">
        <v>4286928</v>
      </c>
      <c r="T14" s="1">
        <v>40273</v>
      </c>
      <c r="U14">
        <v>1.7390000000000001</v>
      </c>
      <c r="V14">
        <v>5068710000</v>
      </c>
      <c r="AO14">
        <v>1.7390000000000001</v>
      </c>
    </row>
    <row r="15" spans="1:41" x14ac:dyDescent="0.3">
      <c r="A15" s="1">
        <v>40280</v>
      </c>
      <c r="B15">
        <v>179.99</v>
      </c>
      <c r="C15">
        <v>389771594</v>
      </c>
      <c r="F15" s="1">
        <v>40280</v>
      </c>
      <c r="G15">
        <v>65</v>
      </c>
      <c r="H15">
        <v>3354646</v>
      </c>
      <c r="K15" s="1">
        <v>40280</v>
      </c>
      <c r="L15">
        <v>73.25</v>
      </c>
      <c r="M15">
        <v>311878</v>
      </c>
      <c r="P15" s="1">
        <v>40280</v>
      </c>
      <c r="Q15">
        <v>160.19999999999999</v>
      </c>
      <c r="R15">
        <v>7558436</v>
      </c>
      <c r="T15" s="1">
        <v>40280</v>
      </c>
      <c r="U15">
        <v>1.669</v>
      </c>
      <c r="V15">
        <v>6330280900</v>
      </c>
      <c r="AO15">
        <v>1.669</v>
      </c>
    </row>
    <row r="16" spans="1:41" x14ac:dyDescent="0.3">
      <c r="A16" s="1">
        <v>40287</v>
      </c>
      <c r="B16">
        <v>175</v>
      </c>
      <c r="C16">
        <v>354174646</v>
      </c>
      <c r="F16" s="1">
        <v>40287</v>
      </c>
      <c r="G16">
        <v>62.99</v>
      </c>
      <c r="H16">
        <v>6349277</v>
      </c>
      <c r="K16" s="1">
        <v>40287</v>
      </c>
      <c r="L16">
        <v>73</v>
      </c>
      <c r="M16">
        <v>930763</v>
      </c>
      <c r="P16" s="1">
        <v>40287</v>
      </c>
      <c r="Q16">
        <v>162</v>
      </c>
      <c r="R16">
        <v>4034555</v>
      </c>
      <c r="T16" s="1">
        <v>40287</v>
      </c>
      <c r="U16">
        <v>1.698</v>
      </c>
      <c r="V16">
        <v>4640035600</v>
      </c>
      <c r="AO16">
        <v>1.698</v>
      </c>
    </row>
    <row r="17" spans="1:41" x14ac:dyDescent="0.3">
      <c r="A17" s="1">
        <v>40294</v>
      </c>
      <c r="B17">
        <v>170</v>
      </c>
      <c r="C17">
        <v>320036380</v>
      </c>
      <c r="F17" s="1">
        <v>40294</v>
      </c>
      <c r="G17">
        <v>62.17</v>
      </c>
      <c r="H17">
        <v>5246961</v>
      </c>
      <c r="K17" s="1">
        <v>40294</v>
      </c>
      <c r="L17">
        <v>71.790000000000006</v>
      </c>
      <c r="M17">
        <v>610842</v>
      </c>
      <c r="P17" s="1">
        <v>40294</v>
      </c>
      <c r="Q17">
        <v>155.79</v>
      </c>
      <c r="R17">
        <v>2254397</v>
      </c>
      <c r="T17" s="1">
        <v>40294</v>
      </c>
      <c r="U17">
        <v>1.6870000000000001</v>
      </c>
      <c r="V17">
        <v>4216785000</v>
      </c>
      <c r="AO17">
        <v>1.6870000000000001</v>
      </c>
    </row>
    <row r="18" spans="1:41" x14ac:dyDescent="0.3">
      <c r="A18" s="1">
        <v>40301</v>
      </c>
      <c r="B18">
        <v>155</v>
      </c>
      <c r="C18">
        <v>277035792</v>
      </c>
      <c r="F18" s="1">
        <v>40301</v>
      </c>
      <c r="G18">
        <v>54.37</v>
      </c>
      <c r="H18">
        <v>4573953</v>
      </c>
      <c r="K18" s="1">
        <v>40301</v>
      </c>
      <c r="L18">
        <v>63</v>
      </c>
      <c r="M18">
        <v>303854</v>
      </c>
      <c r="P18" s="1">
        <v>40301</v>
      </c>
      <c r="Q18">
        <v>136</v>
      </c>
      <c r="R18">
        <v>2196251</v>
      </c>
      <c r="T18" s="1">
        <v>40301</v>
      </c>
      <c r="U18">
        <v>1.4350000000000001</v>
      </c>
      <c r="V18">
        <v>3428891300</v>
      </c>
      <c r="AO18">
        <v>1.4350000000000001</v>
      </c>
    </row>
    <row r="19" spans="1:41" x14ac:dyDescent="0.3">
      <c r="A19" s="1">
        <v>40308</v>
      </c>
      <c r="B19">
        <v>159.86000000000001</v>
      </c>
      <c r="C19">
        <v>245374184</v>
      </c>
      <c r="F19" s="1">
        <v>40308</v>
      </c>
      <c r="G19">
        <v>58.7</v>
      </c>
      <c r="H19">
        <v>3580826</v>
      </c>
      <c r="K19" s="1">
        <v>40308</v>
      </c>
      <c r="L19">
        <v>65.459999999999994</v>
      </c>
      <c r="M19">
        <v>238851</v>
      </c>
      <c r="P19" s="1">
        <v>40308</v>
      </c>
      <c r="Q19">
        <v>135</v>
      </c>
      <c r="R19">
        <v>2346505</v>
      </c>
      <c r="T19" s="1">
        <v>40308</v>
      </c>
      <c r="U19">
        <v>1.62</v>
      </c>
      <c r="V19">
        <v>3440076200</v>
      </c>
      <c r="AO19">
        <v>1.62</v>
      </c>
    </row>
    <row r="20" spans="1:41" x14ac:dyDescent="0.3">
      <c r="A20" s="1">
        <v>40315</v>
      </c>
      <c r="B20">
        <v>150</v>
      </c>
      <c r="C20">
        <v>363507794</v>
      </c>
      <c r="F20" s="1">
        <v>40315</v>
      </c>
      <c r="G20">
        <v>56.45</v>
      </c>
      <c r="H20">
        <v>3177779</v>
      </c>
      <c r="K20" s="1">
        <v>40315</v>
      </c>
      <c r="L20">
        <v>66.400000000000006</v>
      </c>
      <c r="M20">
        <v>740389</v>
      </c>
      <c r="P20" s="1">
        <v>40315</v>
      </c>
      <c r="Q20">
        <v>120.7</v>
      </c>
      <c r="R20">
        <v>3836106</v>
      </c>
      <c r="T20" s="1">
        <v>40315</v>
      </c>
      <c r="U20">
        <v>1.5509999999999999</v>
      </c>
      <c r="V20">
        <v>5187301000</v>
      </c>
      <c r="AO20">
        <v>1.5509999999999999</v>
      </c>
    </row>
    <row r="21" spans="1:41" x14ac:dyDescent="0.3">
      <c r="A21" s="1">
        <v>40322</v>
      </c>
      <c r="B21">
        <v>157.88</v>
      </c>
      <c r="C21">
        <v>417621205</v>
      </c>
      <c r="F21" s="1">
        <v>40322</v>
      </c>
      <c r="G21">
        <v>56.17</v>
      </c>
      <c r="H21">
        <v>2399416</v>
      </c>
      <c r="K21" s="1">
        <v>40322</v>
      </c>
      <c r="L21">
        <v>68.33</v>
      </c>
      <c r="M21">
        <v>562022</v>
      </c>
      <c r="P21" s="1">
        <v>40322</v>
      </c>
      <c r="Q21">
        <v>126.38</v>
      </c>
      <c r="R21">
        <v>2354864</v>
      </c>
      <c r="T21" s="1">
        <v>40322</v>
      </c>
      <c r="U21">
        <v>1.64</v>
      </c>
      <c r="V21">
        <v>5370848400</v>
      </c>
      <c r="AO21">
        <v>1.64</v>
      </c>
    </row>
    <row r="22" spans="1:41" x14ac:dyDescent="0.3">
      <c r="A22" s="1">
        <v>40329</v>
      </c>
      <c r="B22">
        <v>163</v>
      </c>
      <c r="C22">
        <v>344482444</v>
      </c>
      <c r="F22" s="1">
        <v>40329</v>
      </c>
      <c r="G22">
        <v>60.2</v>
      </c>
      <c r="H22">
        <v>2753912</v>
      </c>
      <c r="K22" s="1">
        <v>40329</v>
      </c>
      <c r="L22">
        <v>70.45</v>
      </c>
      <c r="M22">
        <v>335147</v>
      </c>
      <c r="P22" s="1">
        <v>40329</v>
      </c>
      <c r="Q22">
        <v>124.5</v>
      </c>
      <c r="R22">
        <v>2812619</v>
      </c>
      <c r="T22" s="1">
        <v>40329</v>
      </c>
      <c r="U22">
        <v>1.6220000000000001</v>
      </c>
      <c r="V22">
        <v>3613648900</v>
      </c>
      <c r="AO22">
        <v>1.6220000000000001</v>
      </c>
    </row>
    <row r="23" spans="1:41" x14ac:dyDescent="0.3">
      <c r="A23" s="1">
        <v>40336</v>
      </c>
      <c r="B23">
        <v>156.44</v>
      </c>
      <c r="C23">
        <v>293181985</v>
      </c>
      <c r="F23" s="1">
        <v>40336</v>
      </c>
      <c r="G23">
        <v>59.16</v>
      </c>
      <c r="H23">
        <v>1874896</v>
      </c>
      <c r="K23" s="1">
        <v>40336</v>
      </c>
      <c r="L23">
        <v>67.3</v>
      </c>
      <c r="M23">
        <v>255866</v>
      </c>
      <c r="P23" s="1">
        <v>40336</v>
      </c>
      <c r="Q23">
        <v>116.27</v>
      </c>
      <c r="R23">
        <v>1669285</v>
      </c>
      <c r="T23" s="1">
        <v>40336</v>
      </c>
      <c r="U23">
        <v>1.629</v>
      </c>
      <c r="V23">
        <v>2999702100</v>
      </c>
      <c r="AO23">
        <v>1.629</v>
      </c>
    </row>
    <row r="24" spans="1:41" x14ac:dyDescent="0.3">
      <c r="A24" s="1">
        <v>40343</v>
      </c>
      <c r="B24">
        <v>159.4</v>
      </c>
      <c r="C24">
        <v>200988436</v>
      </c>
      <c r="F24" s="1">
        <v>40343</v>
      </c>
      <c r="G24">
        <v>62.4</v>
      </c>
      <c r="H24">
        <v>1851659</v>
      </c>
      <c r="K24" s="1">
        <v>40343</v>
      </c>
      <c r="L24">
        <v>68.45</v>
      </c>
      <c r="M24">
        <v>118830</v>
      </c>
      <c r="P24" s="1">
        <v>40343</v>
      </c>
      <c r="Q24">
        <v>117.6</v>
      </c>
      <c r="R24">
        <v>1555592</v>
      </c>
      <c r="T24" s="1">
        <v>40343</v>
      </c>
      <c r="U24">
        <v>1.776</v>
      </c>
      <c r="V24">
        <v>5228552400</v>
      </c>
      <c r="AO24">
        <v>1.776</v>
      </c>
    </row>
    <row r="25" spans="1:41" x14ac:dyDescent="0.3">
      <c r="A25" s="1">
        <v>40350</v>
      </c>
      <c r="B25">
        <v>152</v>
      </c>
      <c r="C25">
        <v>213236135</v>
      </c>
      <c r="F25" s="1">
        <v>40350</v>
      </c>
      <c r="G25">
        <v>59.69</v>
      </c>
      <c r="H25">
        <v>2834124</v>
      </c>
      <c r="K25" s="1">
        <v>40350</v>
      </c>
      <c r="L25">
        <v>70.19</v>
      </c>
      <c r="M25">
        <v>474534</v>
      </c>
      <c r="P25" s="1">
        <v>40350</v>
      </c>
      <c r="Q25">
        <v>113</v>
      </c>
      <c r="R25">
        <v>1960363</v>
      </c>
      <c r="T25" s="1">
        <v>40350</v>
      </c>
      <c r="U25">
        <v>1.61</v>
      </c>
      <c r="V25">
        <v>3820741400</v>
      </c>
      <c r="X25" s="11" t="s">
        <v>5</v>
      </c>
      <c r="Y25" s="11"/>
      <c r="AO25">
        <v>1.61</v>
      </c>
    </row>
    <row r="26" spans="1:41" x14ac:dyDescent="0.3">
      <c r="A26" s="1">
        <v>40357</v>
      </c>
      <c r="B26">
        <v>148.25</v>
      </c>
      <c r="C26">
        <v>211324572</v>
      </c>
      <c r="F26" s="1">
        <v>40357</v>
      </c>
      <c r="G26">
        <v>55.69</v>
      </c>
      <c r="H26">
        <v>2005504</v>
      </c>
      <c r="K26" s="1">
        <v>40357</v>
      </c>
      <c r="L26">
        <v>64.900000000000006</v>
      </c>
      <c r="M26">
        <v>191611</v>
      </c>
      <c r="P26" s="1">
        <v>40357</v>
      </c>
      <c r="Q26">
        <v>99.8</v>
      </c>
      <c r="R26">
        <v>2838104</v>
      </c>
      <c r="T26" s="1">
        <v>40357</v>
      </c>
      <c r="U26">
        <v>1.534</v>
      </c>
      <c r="V26">
        <v>5243099500</v>
      </c>
      <c r="X26">
        <f>_xlfn.STDEV.S(B2:B3)</f>
        <v>4.4971991283464519</v>
      </c>
      <c r="Y26">
        <f>X26*10</f>
        <v>44.971991283464519</v>
      </c>
      <c r="AO26">
        <v>1.534</v>
      </c>
    </row>
    <row r="27" spans="1:41" x14ac:dyDescent="0.3">
      <c r="A27" s="1">
        <v>40364</v>
      </c>
      <c r="B27">
        <v>154.19999999999999</v>
      </c>
      <c r="C27">
        <v>177104622</v>
      </c>
      <c r="F27" s="1">
        <v>40364</v>
      </c>
      <c r="G27">
        <v>61.22</v>
      </c>
      <c r="H27">
        <v>1861567</v>
      </c>
      <c r="K27" s="1">
        <v>40364</v>
      </c>
      <c r="L27">
        <v>66.48</v>
      </c>
      <c r="M27">
        <v>130807</v>
      </c>
      <c r="P27" s="1">
        <v>40364</v>
      </c>
      <c r="Q27">
        <v>111.48</v>
      </c>
      <c r="R27">
        <v>2835796</v>
      </c>
      <c r="T27" s="1">
        <v>40364</v>
      </c>
      <c r="U27">
        <v>1.5449999999999999</v>
      </c>
      <c r="V27">
        <v>3164246200</v>
      </c>
      <c r="X27">
        <f t="shared" ref="X27:X90" si="0">_xlfn.STDEV.S(B3:B4)</f>
        <v>3.4931074990615429</v>
      </c>
      <c r="Y27">
        <f t="shared" ref="Y27:Y90" si="1">X27*10</f>
        <v>34.931074990615429</v>
      </c>
      <c r="AM27" s="11"/>
      <c r="AO27">
        <v>1.5449999999999999</v>
      </c>
    </row>
    <row r="28" spans="1:41" x14ac:dyDescent="0.3">
      <c r="A28" s="1">
        <v>40371</v>
      </c>
      <c r="B28">
        <v>155.19</v>
      </c>
      <c r="C28">
        <v>226590632</v>
      </c>
      <c r="F28" s="1">
        <v>40371</v>
      </c>
      <c r="G28">
        <v>62.39</v>
      </c>
      <c r="H28">
        <v>2516155</v>
      </c>
      <c r="K28" s="1">
        <v>40371</v>
      </c>
      <c r="L28">
        <v>65.59</v>
      </c>
      <c r="M28">
        <v>102820</v>
      </c>
      <c r="P28" s="1">
        <v>40371</v>
      </c>
      <c r="Q28">
        <v>105.65</v>
      </c>
      <c r="R28">
        <v>1647037</v>
      </c>
      <c r="T28" s="1">
        <v>40371</v>
      </c>
      <c r="U28">
        <v>1.5640000000000001</v>
      </c>
      <c r="V28">
        <v>3725322100</v>
      </c>
      <c r="X28">
        <f t="shared" si="0"/>
        <v>2.9203510063004381</v>
      </c>
      <c r="Y28">
        <f t="shared" si="1"/>
        <v>29.20351006300438</v>
      </c>
      <c r="AO28">
        <v>1.5640000000000001</v>
      </c>
    </row>
    <row r="29" spans="1:41" x14ac:dyDescent="0.3">
      <c r="A29" s="1">
        <v>40378</v>
      </c>
      <c r="B29">
        <v>160.9</v>
      </c>
      <c r="C29">
        <v>204158377</v>
      </c>
      <c r="F29" s="1">
        <v>40378</v>
      </c>
      <c r="G29">
        <v>61.75</v>
      </c>
      <c r="H29">
        <v>2564600</v>
      </c>
      <c r="K29" s="1">
        <v>40378</v>
      </c>
      <c r="L29">
        <v>66.099999999999994</v>
      </c>
      <c r="M29">
        <v>264424</v>
      </c>
      <c r="P29" s="1">
        <v>40378</v>
      </c>
      <c r="Q29">
        <v>102</v>
      </c>
      <c r="R29">
        <v>4250135</v>
      </c>
      <c r="T29" s="1">
        <v>40378</v>
      </c>
      <c r="U29">
        <v>1.585</v>
      </c>
      <c r="V29">
        <v>2584425500</v>
      </c>
      <c r="X29">
        <f t="shared" si="0"/>
        <v>13.625947673464777</v>
      </c>
      <c r="Y29">
        <f t="shared" si="1"/>
        <v>136.25947673464776</v>
      </c>
      <c r="AO29">
        <v>1.585</v>
      </c>
    </row>
    <row r="30" spans="1:41" x14ac:dyDescent="0.3">
      <c r="A30" s="1">
        <v>40385</v>
      </c>
      <c r="B30">
        <v>162.85</v>
      </c>
      <c r="C30">
        <v>216069478</v>
      </c>
      <c r="F30" s="1">
        <v>40385</v>
      </c>
      <c r="G30">
        <v>60.68</v>
      </c>
      <c r="H30">
        <v>3628284</v>
      </c>
      <c r="K30" s="1">
        <v>40385</v>
      </c>
      <c r="L30">
        <v>66.61</v>
      </c>
      <c r="M30">
        <v>177428</v>
      </c>
      <c r="P30" s="1">
        <v>40385</v>
      </c>
      <c r="Q30">
        <v>108.26</v>
      </c>
      <c r="R30">
        <v>6975444</v>
      </c>
      <c r="T30" s="1">
        <v>40385</v>
      </c>
      <c r="U30">
        <v>1.577</v>
      </c>
      <c r="V30">
        <v>2437414900</v>
      </c>
      <c r="X30">
        <f t="shared" si="0"/>
        <v>6.2154686066297673</v>
      </c>
      <c r="Y30">
        <f t="shared" si="1"/>
        <v>62.154686066297671</v>
      </c>
      <c r="AO30">
        <v>1.577</v>
      </c>
    </row>
    <row r="31" spans="1:41" x14ac:dyDescent="0.3">
      <c r="A31" s="1">
        <v>40392</v>
      </c>
      <c r="B31">
        <v>166.88</v>
      </c>
      <c r="C31">
        <v>256774331</v>
      </c>
      <c r="F31" s="1">
        <v>40392</v>
      </c>
      <c r="G31">
        <v>62.47</v>
      </c>
      <c r="H31">
        <v>5132015</v>
      </c>
      <c r="K31" s="1">
        <v>40392</v>
      </c>
      <c r="L31">
        <v>70</v>
      </c>
      <c r="M31">
        <v>573047</v>
      </c>
      <c r="P31" s="1">
        <v>40392</v>
      </c>
      <c r="Q31">
        <v>112.95</v>
      </c>
      <c r="R31">
        <v>2813011</v>
      </c>
      <c r="T31" s="1">
        <v>40392</v>
      </c>
      <c r="U31">
        <v>1.611</v>
      </c>
      <c r="V31">
        <v>2597346500</v>
      </c>
      <c r="X31">
        <f t="shared" si="0"/>
        <v>2.9839906166072301</v>
      </c>
      <c r="Y31">
        <f t="shared" si="1"/>
        <v>29.8399061660723</v>
      </c>
      <c r="AO31">
        <v>1.611</v>
      </c>
    </row>
    <row r="32" spans="1:41" x14ac:dyDescent="0.3">
      <c r="A32" s="1">
        <v>40399</v>
      </c>
      <c r="B32">
        <v>161.26</v>
      </c>
      <c r="C32">
        <v>222113490</v>
      </c>
      <c r="F32" s="1">
        <v>40399</v>
      </c>
      <c r="G32">
        <v>60.5</v>
      </c>
      <c r="H32">
        <v>2214833</v>
      </c>
      <c r="K32" s="1">
        <v>40399</v>
      </c>
      <c r="L32">
        <v>69.02</v>
      </c>
      <c r="M32">
        <v>198957</v>
      </c>
      <c r="P32" s="1">
        <v>40399</v>
      </c>
      <c r="Q32">
        <v>109.69</v>
      </c>
      <c r="R32">
        <v>2661511</v>
      </c>
      <c r="T32" s="1">
        <v>40399</v>
      </c>
      <c r="U32">
        <v>1.673</v>
      </c>
      <c r="V32">
        <v>3150572000</v>
      </c>
      <c r="X32">
        <f t="shared" si="0"/>
        <v>6.4983113191043707</v>
      </c>
      <c r="Y32">
        <f t="shared" si="1"/>
        <v>64.983113191043714</v>
      </c>
      <c r="AO32">
        <v>1.673</v>
      </c>
    </row>
    <row r="33" spans="1:41" x14ac:dyDescent="0.3">
      <c r="A33" s="1">
        <v>40406</v>
      </c>
      <c r="B33">
        <v>158.72999999999999</v>
      </c>
      <c r="C33">
        <v>187224008</v>
      </c>
      <c r="F33" s="1">
        <v>40406</v>
      </c>
      <c r="G33">
        <v>60.47</v>
      </c>
      <c r="H33">
        <v>1993825</v>
      </c>
      <c r="K33" s="1">
        <v>40406</v>
      </c>
      <c r="L33">
        <v>68.209999999999994</v>
      </c>
      <c r="M33">
        <v>75864</v>
      </c>
      <c r="P33" s="1">
        <v>40406</v>
      </c>
      <c r="Q33">
        <v>107.51</v>
      </c>
      <c r="R33">
        <v>1156647</v>
      </c>
      <c r="T33" s="1">
        <v>40406</v>
      </c>
      <c r="U33">
        <v>1.613</v>
      </c>
      <c r="V33">
        <v>1633667900</v>
      </c>
      <c r="X33">
        <f t="shared" si="0"/>
        <v>2.8920667350529818</v>
      </c>
      <c r="Y33">
        <f t="shared" si="1"/>
        <v>28.920667350529818</v>
      </c>
      <c r="AO33">
        <v>1.613</v>
      </c>
    </row>
    <row r="34" spans="1:41" x14ac:dyDescent="0.3">
      <c r="A34" s="1">
        <v>40413</v>
      </c>
      <c r="B34">
        <v>158.56</v>
      </c>
      <c r="C34">
        <v>181726778</v>
      </c>
      <c r="F34" s="1">
        <v>40413</v>
      </c>
      <c r="G34">
        <v>61.38</v>
      </c>
      <c r="H34">
        <v>2162461</v>
      </c>
      <c r="K34" s="1">
        <v>40413</v>
      </c>
      <c r="L34">
        <v>70.709999999999994</v>
      </c>
      <c r="M34">
        <v>348983</v>
      </c>
      <c r="P34" s="1">
        <v>40413</v>
      </c>
      <c r="Q34">
        <v>108.4</v>
      </c>
      <c r="R34">
        <v>1005892</v>
      </c>
      <c r="T34" s="1">
        <v>40413</v>
      </c>
      <c r="U34">
        <v>1.5860000000000001</v>
      </c>
      <c r="V34">
        <v>2161706100</v>
      </c>
      <c r="X34">
        <f t="shared" si="0"/>
        <v>3.9951533137039976</v>
      </c>
      <c r="Y34">
        <f t="shared" si="1"/>
        <v>39.951533137039974</v>
      </c>
      <c r="AO34">
        <v>1.5860000000000001</v>
      </c>
    </row>
    <row r="35" spans="1:41" x14ac:dyDescent="0.3">
      <c r="A35" s="1">
        <v>40420</v>
      </c>
      <c r="B35">
        <v>163</v>
      </c>
      <c r="C35">
        <v>209789011</v>
      </c>
      <c r="F35" s="1">
        <v>40420</v>
      </c>
      <c r="G35">
        <v>63</v>
      </c>
      <c r="H35">
        <v>2595936</v>
      </c>
      <c r="K35" s="1">
        <v>40420</v>
      </c>
      <c r="L35">
        <v>73.400000000000006</v>
      </c>
      <c r="M35">
        <v>491198</v>
      </c>
      <c r="P35" s="1">
        <v>40420</v>
      </c>
      <c r="Q35">
        <v>118.22</v>
      </c>
      <c r="R35">
        <v>3750842</v>
      </c>
      <c r="T35" s="1">
        <v>40420</v>
      </c>
      <c r="U35">
        <v>1.6459999999999999</v>
      </c>
      <c r="V35">
        <v>2892582800</v>
      </c>
      <c r="X35">
        <f t="shared" si="0"/>
        <v>4.214356415871829</v>
      </c>
      <c r="Y35">
        <f t="shared" si="1"/>
        <v>42.143564158718291</v>
      </c>
      <c r="AO35">
        <v>1.6459999999999999</v>
      </c>
    </row>
    <row r="36" spans="1:41" x14ac:dyDescent="0.3">
      <c r="A36" s="1">
        <v>40427</v>
      </c>
      <c r="B36">
        <v>164.4</v>
      </c>
      <c r="C36">
        <v>188475946</v>
      </c>
      <c r="F36" s="1">
        <v>40427</v>
      </c>
      <c r="G36">
        <v>63.62</v>
      </c>
      <c r="H36">
        <v>2351166</v>
      </c>
      <c r="K36" s="1">
        <v>40427</v>
      </c>
      <c r="L36">
        <v>74</v>
      </c>
      <c r="M36">
        <v>450194</v>
      </c>
      <c r="P36" s="1">
        <v>40427</v>
      </c>
      <c r="Q36">
        <v>125.96</v>
      </c>
      <c r="R36">
        <v>5899891</v>
      </c>
      <c r="T36" s="1">
        <v>40427</v>
      </c>
      <c r="U36">
        <v>1.637</v>
      </c>
      <c r="V36">
        <v>1949770700</v>
      </c>
      <c r="X36">
        <f t="shared" si="0"/>
        <v>10.069200564096443</v>
      </c>
      <c r="Y36">
        <f t="shared" si="1"/>
        <v>100.69200564096442</v>
      </c>
      <c r="AO36">
        <v>1.637</v>
      </c>
    </row>
    <row r="37" spans="1:41" x14ac:dyDescent="0.3">
      <c r="A37" s="1">
        <v>40434</v>
      </c>
      <c r="B37">
        <v>162.18</v>
      </c>
      <c r="C37">
        <v>198427089</v>
      </c>
      <c r="F37" s="1">
        <v>40434</v>
      </c>
      <c r="G37">
        <v>67.989999999999995</v>
      </c>
      <c r="H37">
        <v>8737161</v>
      </c>
      <c r="K37" s="1">
        <v>40434</v>
      </c>
      <c r="L37">
        <v>72.349999999999994</v>
      </c>
      <c r="M37">
        <v>847013</v>
      </c>
      <c r="P37" s="1">
        <v>40434</v>
      </c>
      <c r="Q37">
        <v>124.5</v>
      </c>
      <c r="R37">
        <v>3261885</v>
      </c>
      <c r="T37" s="1">
        <v>40434</v>
      </c>
      <c r="U37">
        <v>1.611</v>
      </c>
      <c r="V37">
        <v>1617923200</v>
      </c>
      <c r="X37">
        <f t="shared" si="0"/>
        <v>0.13435028842544242</v>
      </c>
      <c r="Y37">
        <f t="shared" si="1"/>
        <v>1.3435028842544241</v>
      </c>
      <c r="AO37">
        <v>1.611</v>
      </c>
    </row>
    <row r="38" spans="1:41" x14ac:dyDescent="0.3">
      <c r="A38" s="1">
        <v>40441</v>
      </c>
      <c r="B38">
        <v>157.97</v>
      </c>
      <c r="C38">
        <v>195301508</v>
      </c>
      <c r="F38" s="1">
        <v>40441</v>
      </c>
      <c r="G38">
        <v>65.92</v>
      </c>
      <c r="H38">
        <v>4016265</v>
      </c>
      <c r="K38" s="1">
        <v>40441</v>
      </c>
      <c r="L38">
        <v>71.75</v>
      </c>
      <c r="M38">
        <v>165240</v>
      </c>
      <c r="P38" s="1">
        <v>40441</v>
      </c>
      <c r="Q38">
        <v>123.2</v>
      </c>
      <c r="R38">
        <v>2009834</v>
      </c>
      <c r="T38" s="1">
        <v>40441</v>
      </c>
      <c r="U38">
        <v>1.5720000000000001</v>
      </c>
      <c r="V38">
        <v>1906901900</v>
      </c>
      <c r="X38">
        <f>_xlfn.STDEV.S(B14:B15)</f>
        <v>3.4223968209428923</v>
      </c>
      <c r="Y38">
        <f t="shared" si="1"/>
        <v>34.223968209428925</v>
      </c>
      <c r="AO38">
        <v>1.5720000000000001</v>
      </c>
    </row>
    <row r="39" spans="1:41" x14ac:dyDescent="0.3">
      <c r="A39" s="1">
        <v>40448</v>
      </c>
      <c r="B39">
        <v>160.54</v>
      </c>
      <c r="C39">
        <v>244743151</v>
      </c>
      <c r="F39" s="1">
        <v>40448</v>
      </c>
      <c r="G39">
        <v>66.97</v>
      </c>
      <c r="H39">
        <v>2916271</v>
      </c>
      <c r="K39" s="1">
        <v>40448</v>
      </c>
      <c r="L39">
        <v>71.45</v>
      </c>
      <c r="M39">
        <v>137945</v>
      </c>
      <c r="P39" s="1">
        <v>40448</v>
      </c>
      <c r="Q39">
        <v>117.2</v>
      </c>
      <c r="R39">
        <v>2890015</v>
      </c>
      <c r="T39" s="1">
        <v>40448</v>
      </c>
      <c r="U39">
        <v>1.573</v>
      </c>
      <c r="V39">
        <v>2868981100</v>
      </c>
      <c r="X39">
        <f t="shared" si="0"/>
        <v>3.5284628381208787</v>
      </c>
      <c r="Y39">
        <f t="shared" si="1"/>
        <v>35.28462838120879</v>
      </c>
      <c r="AO39">
        <v>1.573</v>
      </c>
    </row>
    <row r="40" spans="1:41" x14ac:dyDescent="0.3">
      <c r="A40" s="1">
        <v>40455</v>
      </c>
      <c r="B40">
        <v>163.35</v>
      </c>
      <c r="C40">
        <v>278143636</v>
      </c>
      <c r="F40" s="1">
        <v>40455</v>
      </c>
      <c r="G40">
        <v>66</v>
      </c>
      <c r="H40">
        <v>4519702</v>
      </c>
      <c r="K40" s="1">
        <v>40455</v>
      </c>
      <c r="L40">
        <v>74.17</v>
      </c>
      <c r="M40">
        <v>1420586</v>
      </c>
      <c r="P40" s="1">
        <v>40455</v>
      </c>
      <c r="Q40">
        <v>116.7</v>
      </c>
      <c r="R40">
        <v>3027427</v>
      </c>
      <c r="T40" s="1">
        <v>40455</v>
      </c>
      <c r="U40">
        <v>1.5860000000000001</v>
      </c>
      <c r="V40">
        <v>2514971500</v>
      </c>
      <c r="X40">
        <f t="shared" si="0"/>
        <v>3.5355339059327378</v>
      </c>
      <c r="Y40">
        <f t="shared" si="1"/>
        <v>35.355339059327378</v>
      </c>
      <c r="AO40">
        <v>1.5860000000000001</v>
      </c>
    </row>
    <row r="41" spans="1:41" x14ac:dyDescent="0.3">
      <c r="A41" s="1">
        <v>40462</v>
      </c>
      <c r="B41">
        <v>161</v>
      </c>
      <c r="C41">
        <v>237086642</v>
      </c>
      <c r="F41" s="1">
        <v>40462</v>
      </c>
      <c r="G41">
        <v>69.98</v>
      </c>
      <c r="H41">
        <v>5793097</v>
      </c>
      <c r="K41" s="1">
        <v>40462</v>
      </c>
      <c r="L41">
        <v>71.819999999999993</v>
      </c>
      <c r="M41">
        <v>679736</v>
      </c>
      <c r="P41" s="1">
        <v>40462</v>
      </c>
      <c r="Q41">
        <v>114</v>
      </c>
      <c r="R41">
        <v>3271350</v>
      </c>
      <c r="T41" s="1">
        <v>40462</v>
      </c>
      <c r="U41">
        <v>1.5980000000000001</v>
      </c>
      <c r="V41">
        <v>2798358500</v>
      </c>
      <c r="X41">
        <f t="shared" si="0"/>
        <v>10.606601717798213</v>
      </c>
      <c r="Y41">
        <f t="shared" si="1"/>
        <v>106.06601717798213</v>
      </c>
      <c r="AO41">
        <v>1.5980000000000001</v>
      </c>
    </row>
    <row r="42" spans="1:41" x14ac:dyDescent="0.3">
      <c r="A42" s="1">
        <v>40469</v>
      </c>
      <c r="B42">
        <v>168.49</v>
      </c>
      <c r="C42">
        <v>305362810</v>
      </c>
      <c r="F42" s="1">
        <v>40469</v>
      </c>
      <c r="G42">
        <v>74.3</v>
      </c>
      <c r="H42">
        <v>7474663</v>
      </c>
      <c r="K42" s="1">
        <v>40469</v>
      </c>
      <c r="L42">
        <v>73.349999999999994</v>
      </c>
      <c r="M42">
        <v>961642</v>
      </c>
      <c r="P42" s="1">
        <v>40469</v>
      </c>
      <c r="Q42">
        <v>111.92</v>
      </c>
      <c r="R42">
        <v>3764753</v>
      </c>
      <c r="T42" s="1">
        <v>40469</v>
      </c>
      <c r="U42">
        <v>1.61</v>
      </c>
      <c r="V42">
        <v>3783513700</v>
      </c>
      <c r="X42">
        <f t="shared" si="0"/>
        <v>3.4365389565666309</v>
      </c>
      <c r="Y42">
        <f t="shared" si="1"/>
        <v>34.365389565666305</v>
      </c>
      <c r="AO42">
        <v>1.61</v>
      </c>
    </row>
    <row r="43" spans="1:41" x14ac:dyDescent="0.3">
      <c r="A43" s="1">
        <v>40476</v>
      </c>
      <c r="B43">
        <v>168.89</v>
      </c>
      <c r="C43">
        <v>266512583</v>
      </c>
      <c r="F43" s="1">
        <v>40476</v>
      </c>
      <c r="G43">
        <v>76.8</v>
      </c>
      <c r="H43">
        <v>4656089</v>
      </c>
      <c r="K43" s="1">
        <v>40476</v>
      </c>
      <c r="L43">
        <v>72.150000000000006</v>
      </c>
      <c r="M43">
        <v>1025183</v>
      </c>
      <c r="P43" s="1">
        <v>40476</v>
      </c>
      <c r="Q43">
        <v>115.6</v>
      </c>
      <c r="R43">
        <v>7120833</v>
      </c>
      <c r="T43" s="1">
        <v>40476</v>
      </c>
      <c r="U43">
        <v>1.5860000000000001</v>
      </c>
      <c r="V43">
        <v>2700591600</v>
      </c>
      <c r="X43">
        <f t="shared" si="0"/>
        <v>6.9720728624993686</v>
      </c>
      <c r="Y43">
        <f t="shared" si="1"/>
        <v>69.720728624993683</v>
      </c>
      <c r="AO43">
        <v>1.5860000000000001</v>
      </c>
    </row>
    <row r="44" spans="1:41" x14ac:dyDescent="0.3">
      <c r="A44" s="1">
        <v>40483</v>
      </c>
      <c r="B44">
        <v>170.19</v>
      </c>
      <c r="C44">
        <v>108549223</v>
      </c>
      <c r="F44" s="1">
        <v>40483</v>
      </c>
      <c r="G44">
        <v>76.760000000000005</v>
      </c>
      <c r="H44">
        <v>1885202</v>
      </c>
      <c r="K44" s="1">
        <v>40483</v>
      </c>
      <c r="L44">
        <v>71.75</v>
      </c>
      <c r="M44">
        <v>201360</v>
      </c>
      <c r="P44" s="1">
        <v>40483</v>
      </c>
      <c r="Q44">
        <v>115.5</v>
      </c>
      <c r="R44">
        <v>2052021</v>
      </c>
      <c r="T44" s="1">
        <v>40483</v>
      </c>
      <c r="U44">
        <v>1.571</v>
      </c>
      <c r="V44">
        <v>1572258400</v>
      </c>
      <c r="X44">
        <f t="shared" si="0"/>
        <v>5.572001435749991</v>
      </c>
      <c r="Y44">
        <f t="shared" si="1"/>
        <v>55.720014357499906</v>
      </c>
      <c r="AO44">
        <v>1.571</v>
      </c>
    </row>
    <row r="45" spans="1:41" x14ac:dyDescent="0.3">
      <c r="A45" s="1">
        <v>40490</v>
      </c>
      <c r="B45">
        <v>171.69</v>
      </c>
      <c r="C45">
        <v>290939646</v>
      </c>
      <c r="F45" s="1">
        <v>40490</v>
      </c>
      <c r="G45">
        <v>75.2</v>
      </c>
      <c r="H45">
        <v>3508237</v>
      </c>
      <c r="K45" s="1">
        <v>40490</v>
      </c>
      <c r="L45">
        <v>72.709999999999994</v>
      </c>
      <c r="M45">
        <v>883633</v>
      </c>
      <c r="P45" s="1">
        <v>40490</v>
      </c>
      <c r="Q45">
        <v>114</v>
      </c>
      <c r="R45">
        <v>5085037</v>
      </c>
      <c r="T45" s="1">
        <v>40490</v>
      </c>
      <c r="U45">
        <v>1.577</v>
      </c>
      <c r="V45">
        <v>2638832100</v>
      </c>
      <c r="X45">
        <f t="shared" si="0"/>
        <v>3.6203867196751265</v>
      </c>
      <c r="Y45">
        <f t="shared" si="1"/>
        <v>36.203867196751261</v>
      </c>
      <c r="AO45">
        <v>1.577</v>
      </c>
    </row>
    <row r="46" spans="1:41" x14ac:dyDescent="0.3">
      <c r="A46" s="1">
        <v>40497</v>
      </c>
      <c r="B46">
        <v>172.2</v>
      </c>
      <c r="C46">
        <v>190400970</v>
      </c>
      <c r="F46" s="1">
        <v>40497</v>
      </c>
      <c r="G46">
        <v>79.099999999999994</v>
      </c>
      <c r="H46">
        <v>7890272</v>
      </c>
      <c r="K46" s="1">
        <v>40497</v>
      </c>
      <c r="L46">
        <v>72.5</v>
      </c>
      <c r="M46">
        <v>388692</v>
      </c>
      <c r="P46" s="1">
        <v>40497</v>
      </c>
      <c r="Q46">
        <v>115.2</v>
      </c>
      <c r="R46">
        <v>4636852</v>
      </c>
      <c r="T46" s="1">
        <v>40497</v>
      </c>
      <c r="U46">
        <v>1.5680000000000001</v>
      </c>
      <c r="V46">
        <v>1649975100</v>
      </c>
      <c r="X46">
        <f t="shared" si="0"/>
        <v>4.6386204845837531</v>
      </c>
      <c r="Y46">
        <f t="shared" si="1"/>
        <v>46.386204845837533</v>
      </c>
      <c r="AO46">
        <v>1.5680000000000001</v>
      </c>
    </row>
    <row r="47" spans="1:41" x14ac:dyDescent="0.3">
      <c r="A47" s="1">
        <v>40504</v>
      </c>
      <c r="B47">
        <v>174.49</v>
      </c>
      <c r="C47">
        <v>308187888</v>
      </c>
      <c r="F47" s="1">
        <v>40504</v>
      </c>
      <c r="G47">
        <v>81.5</v>
      </c>
      <c r="H47">
        <v>4936782</v>
      </c>
      <c r="K47" s="1">
        <v>40504</v>
      </c>
      <c r="L47">
        <v>72.47</v>
      </c>
      <c r="M47">
        <v>453430</v>
      </c>
      <c r="P47" s="1">
        <v>40504</v>
      </c>
      <c r="Q47">
        <v>118.2</v>
      </c>
      <c r="R47">
        <v>4301818</v>
      </c>
      <c r="T47" s="1">
        <v>40504</v>
      </c>
      <c r="U47">
        <v>1.6439999999999999</v>
      </c>
      <c r="V47">
        <v>3884477700</v>
      </c>
      <c r="X47">
        <f t="shared" si="0"/>
        <v>2.0930360723121861</v>
      </c>
      <c r="Y47">
        <f t="shared" si="1"/>
        <v>20.930360723121861</v>
      </c>
      <c r="AO47">
        <v>1.6439999999999999</v>
      </c>
    </row>
    <row r="48" spans="1:41" x14ac:dyDescent="0.3">
      <c r="A48" s="1">
        <v>40511</v>
      </c>
      <c r="B48">
        <v>190.7</v>
      </c>
      <c r="C48">
        <v>579196561</v>
      </c>
      <c r="F48" s="1">
        <v>40511</v>
      </c>
      <c r="G48">
        <v>82.39</v>
      </c>
      <c r="H48">
        <v>3921432</v>
      </c>
      <c r="K48" s="1">
        <v>40511</v>
      </c>
      <c r="L48">
        <v>72.989999999999995</v>
      </c>
      <c r="M48">
        <v>751053</v>
      </c>
      <c r="P48" s="1">
        <v>40511</v>
      </c>
      <c r="Q48">
        <v>125.2</v>
      </c>
      <c r="R48">
        <v>9208884</v>
      </c>
      <c r="T48" s="1">
        <v>40511</v>
      </c>
      <c r="U48">
        <v>1.6339999999999999</v>
      </c>
      <c r="V48">
        <v>2696811700</v>
      </c>
      <c r="X48">
        <f t="shared" si="0"/>
        <v>5.2325901807804556</v>
      </c>
      <c r="Y48">
        <f t="shared" si="1"/>
        <v>52.325901807804556</v>
      </c>
      <c r="AO48">
        <v>1.6339999999999999</v>
      </c>
    </row>
    <row r="49" spans="1:41" x14ac:dyDescent="0.3">
      <c r="A49" s="1">
        <v>40518</v>
      </c>
      <c r="B49">
        <v>192.87</v>
      </c>
      <c r="C49">
        <v>374519255</v>
      </c>
      <c r="F49" s="1">
        <v>40518</v>
      </c>
      <c r="G49">
        <v>80.7</v>
      </c>
      <c r="H49">
        <v>6291370</v>
      </c>
      <c r="K49" s="1">
        <v>40518</v>
      </c>
      <c r="L49">
        <v>72.52</v>
      </c>
      <c r="M49">
        <v>515886</v>
      </c>
      <c r="P49" s="1">
        <v>40518</v>
      </c>
      <c r="Q49">
        <v>124.9</v>
      </c>
      <c r="R49">
        <v>5903892</v>
      </c>
      <c r="T49" s="1">
        <v>40518</v>
      </c>
      <c r="U49">
        <v>1.621</v>
      </c>
      <c r="V49">
        <v>3567492800</v>
      </c>
      <c r="X49">
        <f t="shared" si="0"/>
        <v>2.6516504294495533</v>
      </c>
      <c r="Y49">
        <f t="shared" si="1"/>
        <v>26.516504294495533</v>
      </c>
      <c r="AO49">
        <v>1.621</v>
      </c>
    </row>
    <row r="50" spans="1:41" x14ac:dyDescent="0.3">
      <c r="A50" s="1">
        <v>40525</v>
      </c>
      <c r="B50">
        <v>194.11</v>
      </c>
      <c r="C50">
        <v>313218609</v>
      </c>
      <c r="F50" s="1">
        <v>40525</v>
      </c>
      <c r="G50">
        <v>80.75</v>
      </c>
      <c r="H50">
        <v>3371438</v>
      </c>
      <c r="K50" s="1">
        <v>40525</v>
      </c>
      <c r="L50">
        <v>72.69</v>
      </c>
      <c r="M50">
        <v>975295</v>
      </c>
      <c r="P50" s="1">
        <v>40525</v>
      </c>
      <c r="Q50">
        <v>131.91999999999999</v>
      </c>
      <c r="R50">
        <v>12031562</v>
      </c>
      <c r="T50" s="1">
        <v>40525</v>
      </c>
      <c r="U50">
        <v>1.641</v>
      </c>
      <c r="V50">
        <v>2104655300</v>
      </c>
      <c r="X50">
        <f t="shared" si="0"/>
        <v>4.2072853480599495</v>
      </c>
      <c r="Y50">
        <f t="shared" si="1"/>
        <v>42.072853480599491</v>
      </c>
      <c r="AO50">
        <v>1.641</v>
      </c>
    </row>
    <row r="51" spans="1:41" x14ac:dyDescent="0.3">
      <c r="A51" s="1">
        <v>40532</v>
      </c>
      <c r="B51">
        <v>195.32</v>
      </c>
      <c r="C51">
        <v>152404795</v>
      </c>
      <c r="F51" s="1">
        <v>40532</v>
      </c>
      <c r="G51">
        <v>80.150000000000006</v>
      </c>
      <c r="H51">
        <v>3568379</v>
      </c>
      <c r="K51" s="1">
        <v>40532</v>
      </c>
      <c r="L51">
        <v>72.95</v>
      </c>
      <c r="M51">
        <v>823462</v>
      </c>
      <c r="P51" s="1">
        <v>40532</v>
      </c>
      <c r="Q51">
        <v>130.35</v>
      </c>
      <c r="R51">
        <v>4467164</v>
      </c>
      <c r="T51" s="1">
        <v>40532</v>
      </c>
      <c r="U51">
        <v>1.6439999999999999</v>
      </c>
      <c r="V51">
        <v>2276905800</v>
      </c>
      <c r="X51">
        <f t="shared" si="0"/>
        <v>0.70003571337468851</v>
      </c>
      <c r="Y51">
        <f t="shared" si="1"/>
        <v>7.0003571337468848</v>
      </c>
      <c r="AO51">
        <v>1.6439999999999999</v>
      </c>
    </row>
    <row r="52" spans="1:41" x14ac:dyDescent="0.3">
      <c r="A52" s="1">
        <v>40539</v>
      </c>
      <c r="B52">
        <v>193.5</v>
      </c>
      <c r="C52">
        <v>79232570</v>
      </c>
      <c r="F52" s="1">
        <v>40539</v>
      </c>
      <c r="G52">
        <v>79.989999999999995</v>
      </c>
      <c r="H52">
        <v>2929071</v>
      </c>
      <c r="K52" s="1">
        <v>40539</v>
      </c>
      <c r="L52">
        <v>72.290000000000006</v>
      </c>
      <c r="M52">
        <v>372890</v>
      </c>
      <c r="P52" s="1">
        <v>40539</v>
      </c>
      <c r="Q52">
        <v>122.89</v>
      </c>
      <c r="R52">
        <v>6546998</v>
      </c>
      <c r="T52" s="1">
        <v>40539</v>
      </c>
      <c r="U52">
        <v>1.649</v>
      </c>
      <c r="V52">
        <v>1066875100</v>
      </c>
      <c r="X52">
        <f t="shared" si="0"/>
        <v>4.0375797205751915</v>
      </c>
      <c r="Y52">
        <f t="shared" si="1"/>
        <v>40.375797205751915</v>
      </c>
      <c r="AO52">
        <v>1.649</v>
      </c>
    </row>
    <row r="53" spans="1:41" x14ac:dyDescent="0.3">
      <c r="A53" s="1">
        <v>40553</v>
      </c>
      <c r="B53">
        <v>195.92</v>
      </c>
      <c r="C53">
        <v>244013213</v>
      </c>
      <c r="F53" s="1">
        <v>40553</v>
      </c>
      <c r="G53">
        <v>81.790000000000006</v>
      </c>
      <c r="H53">
        <v>3211159</v>
      </c>
      <c r="K53" s="1">
        <v>40553</v>
      </c>
      <c r="L53">
        <v>72.62</v>
      </c>
      <c r="M53">
        <v>426864</v>
      </c>
      <c r="P53" s="1">
        <v>40553</v>
      </c>
      <c r="Q53">
        <v>132.35</v>
      </c>
      <c r="R53">
        <v>5675987</v>
      </c>
      <c r="T53" s="1">
        <v>40553</v>
      </c>
      <c r="U53">
        <v>1.6739999999999999</v>
      </c>
      <c r="V53">
        <v>3114584500</v>
      </c>
      <c r="X53">
        <f t="shared" si="0"/>
        <v>1.3788582233137596</v>
      </c>
      <c r="Y53">
        <f t="shared" si="1"/>
        <v>13.788582233137596</v>
      </c>
      <c r="AO53">
        <v>1.6739999999999999</v>
      </c>
    </row>
    <row r="54" spans="1:41" x14ac:dyDescent="0.3">
      <c r="A54" s="1">
        <v>40560</v>
      </c>
      <c r="B54">
        <v>192.71</v>
      </c>
      <c r="C54">
        <v>329615151</v>
      </c>
      <c r="F54" s="1">
        <v>40560</v>
      </c>
      <c r="G54">
        <v>79.5</v>
      </c>
      <c r="H54">
        <v>4497234</v>
      </c>
      <c r="K54" s="1">
        <v>40560</v>
      </c>
      <c r="L54">
        <v>80.239999999999995</v>
      </c>
      <c r="M54">
        <v>15369754</v>
      </c>
      <c r="P54" s="1">
        <v>40560</v>
      </c>
      <c r="Q54">
        <v>128.28</v>
      </c>
      <c r="R54">
        <v>4150277</v>
      </c>
      <c r="T54" s="1">
        <v>40560</v>
      </c>
      <c r="U54">
        <v>1.6</v>
      </c>
      <c r="V54">
        <v>2877053400</v>
      </c>
      <c r="X54">
        <f t="shared" si="0"/>
        <v>2.8496403281817875</v>
      </c>
      <c r="Y54">
        <f t="shared" si="1"/>
        <v>28.496403281817877</v>
      </c>
      <c r="AO54">
        <v>1.6</v>
      </c>
    </row>
    <row r="55" spans="1:41" x14ac:dyDescent="0.3">
      <c r="A55" s="1">
        <v>40567</v>
      </c>
      <c r="B55">
        <v>199.7</v>
      </c>
      <c r="C55">
        <v>422670159</v>
      </c>
      <c r="F55" s="1">
        <v>40567</v>
      </c>
      <c r="G55">
        <v>76.599999999999994</v>
      </c>
      <c r="H55">
        <v>4611210</v>
      </c>
      <c r="K55" s="1">
        <v>40567</v>
      </c>
      <c r="L55">
        <v>80.33</v>
      </c>
      <c r="M55">
        <v>4150566</v>
      </c>
      <c r="P55" s="1">
        <v>40567</v>
      </c>
      <c r="Q55">
        <v>124.65</v>
      </c>
      <c r="R55">
        <v>4462165</v>
      </c>
      <c r="T55" s="1">
        <v>40567</v>
      </c>
      <c r="U55">
        <v>1.5049999999999999</v>
      </c>
      <c r="V55">
        <v>5693610900</v>
      </c>
      <c r="X55">
        <f t="shared" si="0"/>
        <v>3.9739401102684004</v>
      </c>
      <c r="Y55">
        <f t="shared" si="1"/>
        <v>39.739401102684006</v>
      </c>
      <c r="AO55">
        <v>1.5049999999999999</v>
      </c>
    </row>
    <row r="56" spans="1:41" x14ac:dyDescent="0.3">
      <c r="A56" s="1">
        <v>40574</v>
      </c>
      <c r="B56">
        <v>213.3</v>
      </c>
      <c r="C56">
        <v>482232776</v>
      </c>
      <c r="F56" s="1">
        <v>40574</v>
      </c>
      <c r="G56">
        <v>78</v>
      </c>
      <c r="H56">
        <v>4781065</v>
      </c>
      <c r="K56" s="1">
        <v>40574</v>
      </c>
      <c r="L56">
        <v>81.349999999999994</v>
      </c>
      <c r="M56">
        <v>2204137</v>
      </c>
      <c r="P56" s="1">
        <v>40574</v>
      </c>
      <c r="Q56">
        <v>121</v>
      </c>
      <c r="R56">
        <v>7437647</v>
      </c>
      <c r="T56" s="1">
        <v>40574</v>
      </c>
      <c r="U56">
        <v>1.5109999999999999</v>
      </c>
      <c r="V56">
        <v>4362419800</v>
      </c>
      <c r="X56">
        <f t="shared" si="0"/>
        <v>1.7889801564019661</v>
      </c>
      <c r="Y56">
        <f t="shared" si="1"/>
        <v>17.88980156401966</v>
      </c>
      <c r="AO56">
        <v>1.5109999999999999</v>
      </c>
    </row>
    <row r="57" spans="1:41" x14ac:dyDescent="0.3">
      <c r="A57" s="1">
        <v>40581</v>
      </c>
      <c r="B57">
        <v>208.5</v>
      </c>
      <c r="C57">
        <v>438199974</v>
      </c>
      <c r="F57" s="1">
        <v>40581</v>
      </c>
      <c r="G57">
        <v>73.8</v>
      </c>
      <c r="H57">
        <v>2639095</v>
      </c>
      <c r="K57" s="1">
        <v>40581</v>
      </c>
      <c r="L57">
        <v>80.37</v>
      </c>
      <c r="M57">
        <v>1320363</v>
      </c>
      <c r="P57" s="1">
        <v>40581</v>
      </c>
      <c r="Q57">
        <v>134.25</v>
      </c>
      <c r="R57">
        <v>32166399</v>
      </c>
      <c r="T57" s="1">
        <v>40581</v>
      </c>
      <c r="U57">
        <v>1.492</v>
      </c>
      <c r="V57">
        <v>2810805500</v>
      </c>
      <c r="X57">
        <f t="shared" si="0"/>
        <v>0.12020815280170424</v>
      </c>
      <c r="Y57">
        <f t="shared" si="1"/>
        <v>1.2020815280170425</v>
      </c>
      <c r="AO57">
        <v>1.492</v>
      </c>
    </row>
    <row r="58" spans="1:41" x14ac:dyDescent="0.3">
      <c r="A58" s="1">
        <v>40588</v>
      </c>
      <c r="B58">
        <v>195.5</v>
      </c>
      <c r="C58">
        <v>397238251</v>
      </c>
      <c r="F58" s="1">
        <v>40588</v>
      </c>
      <c r="G58">
        <v>72.7</v>
      </c>
      <c r="H58">
        <v>3431101</v>
      </c>
      <c r="K58" s="1">
        <v>40588</v>
      </c>
      <c r="L58">
        <v>82.57</v>
      </c>
      <c r="M58">
        <v>3586010</v>
      </c>
      <c r="P58" s="1">
        <v>40588</v>
      </c>
      <c r="Q58">
        <v>136.94999999999999</v>
      </c>
      <c r="R58">
        <v>11066757</v>
      </c>
      <c r="T58" s="1">
        <v>40588</v>
      </c>
      <c r="U58">
        <v>1.462</v>
      </c>
      <c r="V58">
        <v>3159440100</v>
      </c>
      <c r="X58">
        <f t="shared" si="0"/>
        <v>3.1395541084682694</v>
      </c>
      <c r="Y58">
        <f t="shared" si="1"/>
        <v>31.395541084682694</v>
      </c>
      <c r="AO58">
        <v>1.462</v>
      </c>
    </row>
    <row r="59" spans="1:41" x14ac:dyDescent="0.3">
      <c r="A59" s="1">
        <v>40595</v>
      </c>
      <c r="B59">
        <v>209.3</v>
      </c>
      <c r="C59">
        <v>350568271</v>
      </c>
      <c r="F59" s="1">
        <v>40595</v>
      </c>
      <c r="G59">
        <v>71.25</v>
      </c>
      <c r="H59">
        <v>6791691</v>
      </c>
      <c r="K59" s="1">
        <v>40595</v>
      </c>
      <c r="L59">
        <v>81.209999999999994</v>
      </c>
      <c r="M59">
        <v>846914</v>
      </c>
      <c r="P59" s="1">
        <v>40595</v>
      </c>
      <c r="Q59">
        <v>141.80000000000001</v>
      </c>
      <c r="R59">
        <v>14321610</v>
      </c>
      <c r="T59" s="1">
        <v>40595</v>
      </c>
      <c r="U59">
        <v>1.47</v>
      </c>
      <c r="V59">
        <v>2256935200</v>
      </c>
      <c r="X59">
        <f t="shared" si="0"/>
        <v>0.98994949366117058</v>
      </c>
      <c r="Y59">
        <f t="shared" si="1"/>
        <v>9.8994949366117062</v>
      </c>
      <c r="AO59">
        <v>1.47</v>
      </c>
    </row>
    <row r="60" spans="1:41" x14ac:dyDescent="0.3">
      <c r="A60" s="1">
        <v>40602</v>
      </c>
      <c r="B60">
        <v>214.12</v>
      </c>
      <c r="C60">
        <v>384701479</v>
      </c>
      <c r="F60" s="1">
        <v>40602</v>
      </c>
      <c r="G60">
        <v>74.62</v>
      </c>
      <c r="H60">
        <v>10139922</v>
      </c>
      <c r="K60" s="1">
        <v>40602</v>
      </c>
      <c r="L60">
        <v>82.3</v>
      </c>
      <c r="M60">
        <v>457274</v>
      </c>
      <c r="P60" s="1">
        <v>40602</v>
      </c>
      <c r="Q60">
        <v>143.83000000000001</v>
      </c>
      <c r="R60">
        <v>10936469</v>
      </c>
      <c r="T60" s="1">
        <v>40602</v>
      </c>
      <c r="U60">
        <v>1.4698</v>
      </c>
      <c r="V60">
        <v>1972882700</v>
      </c>
      <c r="X60">
        <f t="shared" si="0"/>
        <v>1.5697770542341347</v>
      </c>
      <c r="Y60">
        <f t="shared" si="1"/>
        <v>15.697770542341347</v>
      </c>
      <c r="AO60">
        <v>1.4698</v>
      </c>
    </row>
    <row r="61" spans="1:41" x14ac:dyDescent="0.3">
      <c r="A61" s="1">
        <v>40609</v>
      </c>
      <c r="B61">
        <v>209.1</v>
      </c>
      <c r="C61">
        <v>200938130</v>
      </c>
      <c r="F61" s="1">
        <v>40609</v>
      </c>
      <c r="G61">
        <v>74.13</v>
      </c>
      <c r="H61">
        <v>6282000</v>
      </c>
      <c r="K61" s="1">
        <v>40609</v>
      </c>
      <c r="L61">
        <v>80.59</v>
      </c>
      <c r="M61">
        <v>220200</v>
      </c>
      <c r="P61" s="1">
        <v>40609</v>
      </c>
      <c r="Q61">
        <v>135.5</v>
      </c>
      <c r="R61">
        <v>3629630</v>
      </c>
      <c r="T61" s="1">
        <v>40609</v>
      </c>
      <c r="U61">
        <v>1.4291</v>
      </c>
      <c r="V61">
        <v>1416236000</v>
      </c>
      <c r="X61">
        <f t="shared" si="0"/>
        <v>2.9769195487953706</v>
      </c>
      <c r="Y61">
        <f t="shared" si="1"/>
        <v>29.769195487953706</v>
      </c>
      <c r="AO61">
        <v>1.4291</v>
      </c>
    </row>
    <row r="62" spans="1:41" x14ac:dyDescent="0.3">
      <c r="A62" s="1">
        <v>40616</v>
      </c>
      <c r="B62">
        <v>224.1</v>
      </c>
      <c r="C62">
        <v>645431770</v>
      </c>
      <c r="F62" s="1">
        <v>40616</v>
      </c>
      <c r="G62">
        <v>74.8</v>
      </c>
      <c r="H62">
        <v>13979500</v>
      </c>
      <c r="K62" s="1">
        <v>40616</v>
      </c>
      <c r="L62">
        <v>76.94</v>
      </c>
      <c r="M62">
        <v>1077800</v>
      </c>
      <c r="P62" s="1">
        <v>40616</v>
      </c>
      <c r="Q62">
        <v>127.99</v>
      </c>
      <c r="R62">
        <v>7884390</v>
      </c>
      <c r="T62" s="1">
        <v>40616</v>
      </c>
      <c r="U62">
        <v>1.3743000000000001</v>
      </c>
      <c r="V62">
        <v>3500287000</v>
      </c>
      <c r="X62">
        <f t="shared" si="0"/>
        <v>1.8172644276494223</v>
      </c>
      <c r="Y62">
        <f t="shared" si="1"/>
        <v>18.172644276494225</v>
      </c>
      <c r="AO62">
        <v>1.3743000000000001</v>
      </c>
    </row>
    <row r="63" spans="1:41" x14ac:dyDescent="0.3">
      <c r="A63" s="1">
        <v>40623</v>
      </c>
      <c r="B63">
        <v>222.81</v>
      </c>
      <c r="C63">
        <v>309244940</v>
      </c>
      <c r="F63" s="1">
        <v>40623</v>
      </c>
      <c r="G63">
        <v>73.3</v>
      </c>
      <c r="H63">
        <v>9166200</v>
      </c>
      <c r="K63" s="1">
        <v>40623</v>
      </c>
      <c r="L63">
        <v>77.02</v>
      </c>
      <c r="M63">
        <v>495000</v>
      </c>
      <c r="P63" s="1">
        <v>40623</v>
      </c>
      <c r="Q63">
        <v>129.35</v>
      </c>
      <c r="R63">
        <v>7777440</v>
      </c>
      <c r="T63" s="1">
        <v>40623</v>
      </c>
      <c r="U63">
        <v>1.4369000000000001</v>
      </c>
      <c r="V63">
        <v>4029917000</v>
      </c>
      <c r="X63">
        <f t="shared" si="0"/>
        <v>1.9869700551342002</v>
      </c>
      <c r="Y63">
        <f t="shared" si="1"/>
        <v>19.869700551342003</v>
      </c>
      <c r="AO63">
        <v>1.4369000000000001</v>
      </c>
    </row>
    <row r="64" spans="1:41" x14ac:dyDescent="0.3">
      <c r="A64" s="1">
        <v>40630</v>
      </c>
      <c r="B64">
        <v>235.1</v>
      </c>
      <c r="C64">
        <v>341356660</v>
      </c>
      <c r="F64" s="1">
        <v>40630</v>
      </c>
      <c r="G64">
        <v>72.56</v>
      </c>
      <c r="H64">
        <v>8188900</v>
      </c>
      <c r="K64" s="1">
        <v>40630</v>
      </c>
      <c r="L64">
        <v>76.459999999999994</v>
      </c>
      <c r="M64">
        <v>368000</v>
      </c>
      <c r="P64" s="1">
        <v>40630</v>
      </c>
      <c r="Q64">
        <v>127.15</v>
      </c>
      <c r="R64">
        <v>5258530</v>
      </c>
      <c r="T64" s="1">
        <v>40630</v>
      </c>
      <c r="U64">
        <v>1.4475</v>
      </c>
      <c r="V64">
        <v>3202163000</v>
      </c>
      <c r="X64">
        <f t="shared" si="0"/>
        <v>1.6617009357883827</v>
      </c>
      <c r="Y64">
        <f t="shared" si="1"/>
        <v>16.617009357883827</v>
      </c>
      <c r="AO64">
        <v>1.4475</v>
      </c>
    </row>
    <row r="65" spans="1:41" x14ac:dyDescent="0.3">
      <c r="A65" s="1">
        <v>40637</v>
      </c>
      <c r="B65">
        <v>243.2</v>
      </c>
      <c r="C65">
        <v>382499040</v>
      </c>
      <c r="F65" s="1">
        <v>40637</v>
      </c>
      <c r="G65">
        <v>73.02</v>
      </c>
      <c r="H65">
        <v>4324200</v>
      </c>
      <c r="K65" s="1">
        <v>40637</v>
      </c>
      <c r="L65">
        <v>74.72</v>
      </c>
      <c r="M65">
        <v>691200</v>
      </c>
      <c r="P65" s="1">
        <v>40637</v>
      </c>
      <c r="Q65">
        <v>128.94</v>
      </c>
      <c r="R65">
        <v>11127570</v>
      </c>
      <c r="T65" s="1">
        <v>40637</v>
      </c>
      <c r="U65">
        <v>1.4731000000000001</v>
      </c>
      <c r="V65">
        <v>3482939000</v>
      </c>
      <c r="X65">
        <f t="shared" si="0"/>
        <v>5.2962297910872476</v>
      </c>
      <c r="Y65">
        <f t="shared" si="1"/>
        <v>52.962297910872479</v>
      </c>
      <c r="AO65">
        <v>1.4731000000000001</v>
      </c>
    </row>
    <row r="66" spans="1:41" x14ac:dyDescent="0.3">
      <c r="A66" s="1">
        <v>40644</v>
      </c>
      <c r="B66">
        <v>227.6</v>
      </c>
      <c r="C66">
        <v>443319590</v>
      </c>
      <c r="F66" s="1">
        <v>40644</v>
      </c>
      <c r="G66">
        <v>72.5</v>
      </c>
      <c r="H66">
        <v>3768700</v>
      </c>
      <c r="K66" s="1">
        <v>40644</v>
      </c>
      <c r="L66">
        <v>73.010000000000005</v>
      </c>
      <c r="M66">
        <v>324100</v>
      </c>
      <c r="P66" s="1">
        <v>40644</v>
      </c>
      <c r="Q66">
        <v>125</v>
      </c>
      <c r="R66">
        <v>8782640</v>
      </c>
      <c r="T66" s="1">
        <v>40644</v>
      </c>
      <c r="U66">
        <v>1.4339</v>
      </c>
      <c r="V66">
        <v>2118249000</v>
      </c>
      <c r="X66">
        <f t="shared" si="0"/>
        <v>0.28284271247460296</v>
      </c>
      <c r="Y66">
        <f t="shared" si="1"/>
        <v>2.8284271247460295</v>
      </c>
      <c r="AO66">
        <v>1.4339</v>
      </c>
    </row>
    <row r="67" spans="1:41" x14ac:dyDescent="0.3">
      <c r="A67" s="1">
        <v>40651</v>
      </c>
      <c r="B67">
        <v>236.89</v>
      </c>
      <c r="C67">
        <v>341583940</v>
      </c>
      <c r="F67" s="1">
        <v>40651</v>
      </c>
      <c r="G67">
        <v>70.14</v>
      </c>
      <c r="H67">
        <v>7567200</v>
      </c>
      <c r="K67" s="1">
        <v>40651</v>
      </c>
      <c r="L67">
        <v>70.599999999999994</v>
      </c>
      <c r="M67">
        <v>361100</v>
      </c>
      <c r="P67" s="1">
        <v>40651</v>
      </c>
      <c r="Q67">
        <v>118.51</v>
      </c>
      <c r="R67">
        <v>9246660</v>
      </c>
      <c r="T67" s="1">
        <v>40651</v>
      </c>
      <c r="U67">
        <v>1.444</v>
      </c>
      <c r="V67">
        <v>2092863000</v>
      </c>
      <c r="X67">
        <f t="shared" si="0"/>
        <v>0.91923881554251985</v>
      </c>
      <c r="Y67">
        <f t="shared" si="1"/>
        <v>9.1923881554251992</v>
      </c>
      <c r="AO67">
        <v>1.444</v>
      </c>
    </row>
    <row r="68" spans="1:41" x14ac:dyDescent="0.3">
      <c r="A68" s="1">
        <v>40658</v>
      </c>
      <c r="B68">
        <v>231.78</v>
      </c>
      <c r="C68">
        <v>294470100</v>
      </c>
      <c r="F68" s="1">
        <v>40658</v>
      </c>
      <c r="G68">
        <v>68.52</v>
      </c>
      <c r="H68">
        <v>6125000</v>
      </c>
      <c r="K68" s="1">
        <v>40658</v>
      </c>
      <c r="L68">
        <v>66</v>
      </c>
      <c r="M68">
        <v>529300</v>
      </c>
      <c r="P68" s="1">
        <v>40658</v>
      </c>
      <c r="Q68">
        <v>116.5</v>
      </c>
      <c r="R68">
        <v>3150000</v>
      </c>
      <c r="T68" s="1">
        <v>40658</v>
      </c>
      <c r="U68">
        <v>1.39</v>
      </c>
      <c r="V68">
        <v>2369334000</v>
      </c>
      <c r="X68">
        <f t="shared" si="0"/>
        <v>1.0606601717798212</v>
      </c>
      <c r="Y68">
        <f t="shared" si="1"/>
        <v>10.606601717798211</v>
      </c>
      <c r="AO68">
        <v>1.39</v>
      </c>
    </row>
    <row r="69" spans="1:41" x14ac:dyDescent="0.3">
      <c r="A69" s="1">
        <v>40665</v>
      </c>
      <c r="B69">
        <v>211.68</v>
      </c>
      <c r="C69">
        <v>398044040</v>
      </c>
      <c r="F69" s="1">
        <v>40665</v>
      </c>
      <c r="G69">
        <v>67</v>
      </c>
      <c r="H69">
        <v>3776800</v>
      </c>
      <c r="K69" s="1">
        <v>40665</v>
      </c>
      <c r="L69">
        <v>63</v>
      </c>
      <c r="M69">
        <v>626400</v>
      </c>
      <c r="P69" s="1">
        <v>40665</v>
      </c>
      <c r="Q69">
        <v>111.66</v>
      </c>
      <c r="R69">
        <v>4166110</v>
      </c>
      <c r="T69" s="1">
        <v>40665</v>
      </c>
      <c r="U69">
        <v>1.3823000000000001</v>
      </c>
      <c r="V69">
        <v>1924769000</v>
      </c>
      <c r="X69">
        <f t="shared" si="0"/>
        <v>0.3606244584051328</v>
      </c>
      <c r="Y69">
        <f t="shared" si="1"/>
        <v>3.606244584051328</v>
      </c>
      <c r="AO69">
        <v>1.3823000000000001</v>
      </c>
    </row>
    <row r="70" spans="1:41" x14ac:dyDescent="0.3">
      <c r="A70" s="1">
        <v>40672</v>
      </c>
      <c r="B70">
        <v>201.08</v>
      </c>
      <c r="C70">
        <v>297017260</v>
      </c>
      <c r="F70" s="1">
        <v>40672</v>
      </c>
      <c r="G70">
        <v>68.3</v>
      </c>
      <c r="H70">
        <v>3151800</v>
      </c>
      <c r="K70" s="1">
        <v>40672</v>
      </c>
      <c r="L70">
        <v>59.87</v>
      </c>
      <c r="M70">
        <v>411700</v>
      </c>
      <c r="P70" s="1">
        <v>40672</v>
      </c>
      <c r="Q70">
        <v>108.29</v>
      </c>
      <c r="R70">
        <v>1915300</v>
      </c>
      <c r="T70" s="1">
        <v>40672</v>
      </c>
      <c r="U70">
        <v>1.3783000000000001</v>
      </c>
      <c r="V70">
        <v>1635283000</v>
      </c>
      <c r="X70">
        <f t="shared" si="0"/>
        <v>1.6192745289172084</v>
      </c>
      <c r="Y70">
        <f t="shared" si="1"/>
        <v>16.192745289172084</v>
      </c>
      <c r="AO70">
        <v>1.3783000000000001</v>
      </c>
    </row>
    <row r="71" spans="1:41" x14ac:dyDescent="0.3">
      <c r="A71" s="1">
        <v>40679</v>
      </c>
      <c r="B71">
        <v>196.9</v>
      </c>
      <c r="C71">
        <v>355868800</v>
      </c>
      <c r="F71" s="1">
        <v>40679</v>
      </c>
      <c r="G71">
        <v>68.73</v>
      </c>
      <c r="H71">
        <v>3681400</v>
      </c>
      <c r="K71" s="1">
        <v>40679</v>
      </c>
      <c r="L71">
        <v>59.69</v>
      </c>
      <c r="M71">
        <v>549300</v>
      </c>
      <c r="P71" s="1">
        <v>40679</v>
      </c>
      <c r="Q71">
        <v>106.19</v>
      </c>
      <c r="R71">
        <v>1875340</v>
      </c>
      <c r="T71" s="1">
        <v>40679</v>
      </c>
      <c r="U71">
        <v>1.3683000000000001</v>
      </c>
      <c r="V71">
        <v>2085638000</v>
      </c>
      <c r="X71">
        <f t="shared" si="0"/>
        <v>11.462200923033921</v>
      </c>
      <c r="Y71">
        <f t="shared" si="1"/>
        <v>114.6220092303392</v>
      </c>
      <c r="AO71">
        <v>1.3683000000000001</v>
      </c>
    </row>
    <row r="72" spans="1:41" x14ac:dyDescent="0.3">
      <c r="A72" s="1">
        <v>40686</v>
      </c>
      <c r="B72">
        <v>201.82</v>
      </c>
      <c r="C72">
        <v>367093910</v>
      </c>
      <c r="F72" s="1">
        <v>40686</v>
      </c>
      <c r="G72">
        <v>70.099999999999994</v>
      </c>
      <c r="H72">
        <v>3508300</v>
      </c>
      <c r="K72" s="1">
        <v>40686</v>
      </c>
      <c r="L72">
        <v>62</v>
      </c>
      <c r="M72">
        <v>1322500</v>
      </c>
      <c r="P72" s="1">
        <v>40686</v>
      </c>
      <c r="Q72">
        <v>105.28</v>
      </c>
      <c r="R72">
        <v>2693390</v>
      </c>
      <c r="T72" s="1">
        <v>40686</v>
      </c>
      <c r="U72">
        <v>1.3411</v>
      </c>
      <c r="V72">
        <v>2018655000</v>
      </c>
      <c r="X72">
        <f t="shared" si="0"/>
        <v>1.5344217151748194</v>
      </c>
      <c r="Y72">
        <f t="shared" si="1"/>
        <v>15.344217151748193</v>
      </c>
      <c r="AO72">
        <v>1.3411</v>
      </c>
    </row>
    <row r="73" spans="1:41" x14ac:dyDescent="0.3">
      <c r="A73" s="1">
        <v>40693</v>
      </c>
      <c r="B73">
        <v>196.55</v>
      </c>
      <c r="C73">
        <v>317187960</v>
      </c>
      <c r="F73" s="1">
        <v>40693</v>
      </c>
      <c r="G73">
        <v>71</v>
      </c>
      <c r="H73">
        <v>6597700</v>
      </c>
      <c r="K73" s="1">
        <v>40693</v>
      </c>
      <c r="L73">
        <v>62.16</v>
      </c>
      <c r="M73">
        <v>424000</v>
      </c>
      <c r="P73" s="1">
        <v>40693</v>
      </c>
      <c r="Q73">
        <v>106.75</v>
      </c>
      <c r="R73">
        <v>8194380</v>
      </c>
      <c r="T73" s="1">
        <v>40693</v>
      </c>
      <c r="U73">
        <v>1.333</v>
      </c>
      <c r="V73">
        <v>2203976000</v>
      </c>
      <c r="X73">
        <f t="shared" si="0"/>
        <v>0.87681240867132537</v>
      </c>
      <c r="Y73">
        <f t="shared" si="1"/>
        <v>8.7681240867132537</v>
      </c>
      <c r="AO73">
        <v>1.333</v>
      </c>
    </row>
    <row r="74" spans="1:41" x14ac:dyDescent="0.3">
      <c r="A74" s="1">
        <v>40700</v>
      </c>
      <c r="B74">
        <v>209.21</v>
      </c>
      <c r="C74">
        <v>395268690</v>
      </c>
      <c r="F74" s="1">
        <v>40700</v>
      </c>
      <c r="G74">
        <v>71.52</v>
      </c>
      <c r="H74">
        <v>4237500</v>
      </c>
      <c r="K74" s="1">
        <v>40700</v>
      </c>
      <c r="L74">
        <v>62.64</v>
      </c>
      <c r="M74">
        <v>251300</v>
      </c>
      <c r="P74" s="1">
        <v>40700</v>
      </c>
      <c r="Q74">
        <v>107.57</v>
      </c>
      <c r="R74">
        <v>4539380</v>
      </c>
      <c r="T74" s="1">
        <v>40700</v>
      </c>
      <c r="U74">
        <v>1.38</v>
      </c>
      <c r="V74">
        <v>2205043000</v>
      </c>
      <c r="X74">
        <f t="shared" si="0"/>
        <v>0.85559920523570798</v>
      </c>
      <c r="Y74">
        <f t="shared" si="1"/>
        <v>8.5559920523570803</v>
      </c>
      <c r="AO74">
        <v>1.38</v>
      </c>
    </row>
    <row r="75" spans="1:41" x14ac:dyDescent="0.3">
      <c r="A75" s="1">
        <v>40707</v>
      </c>
      <c r="B75">
        <v>200.8</v>
      </c>
      <c r="C75">
        <v>268936980</v>
      </c>
      <c r="F75" s="1">
        <v>40707</v>
      </c>
      <c r="G75">
        <v>69.67</v>
      </c>
      <c r="H75">
        <v>3320400</v>
      </c>
      <c r="K75" s="1">
        <v>40707</v>
      </c>
      <c r="L75">
        <v>62.4</v>
      </c>
      <c r="M75">
        <v>198600</v>
      </c>
      <c r="P75" s="1">
        <v>40707</v>
      </c>
      <c r="Q75">
        <v>106.22</v>
      </c>
      <c r="R75">
        <v>2649440</v>
      </c>
      <c r="T75" s="1">
        <v>40707</v>
      </c>
      <c r="U75">
        <v>1.3415999999999999</v>
      </c>
      <c r="V75">
        <v>2732464000</v>
      </c>
      <c r="X75">
        <f t="shared" si="0"/>
        <v>1.2869343417595116</v>
      </c>
      <c r="Y75">
        <f t="shared" si="1"/>
        <v>12.869343417595116</v>
      </c>
      <c r="AO75">
        <v>1.3415999999999999</v>
      </c>
    </row>
    <row r="76" spans="1:41" x14ac:dyDescent="0.3">
      <c r="A76" s="1">
        <v>40714</v>
      </c>
      <c r="B76">
        <v>199.22</v>
      </c>
      <c r="C76">
        <v>297091670</v>
      </c>
      <c r="F76" s="1">
        <v>40714</v>
      </c>
      <c r="G76">
        <v>68.88</v>
      </c>
      <c r="H76">
        <v>3000800</v>
      </c>
      <c r="K76" s="1">
        <v>40714</v>
      </c>
      <c r="L76">
        <v>61.83</v>
      </c>
      <c r="M76">
        <v>214000</v>
      </c>
      <c r="P76" s="1">
        <v>40714</v>
      </c>
      <c r="Q76">
        <v>104.29</v>
      </c>
      <c r="R76">
        <v>2254310</v>
      </c>
      <c r="T76" s="1">
        <v>40714</v>
      </c>
      <c r="U76">
        <v>1.3312999999999999</v>
      </c>
      <c r="V76">
        <v>2240907000</v>
      </c>
      <c r="X76">
        <f t="shared" si="0"/>
        <v>1.7111984104714362</v>
      </c>
      <c r="Y76">
        <f t="shared" si="1"/>
        <v>17.111984104714363</v>
      </c>
      <c r="AO76">
        <v>1.3312999999999999</v>
      </c>
    </row>
    <row r="77" spans="1:41" x14ac:dyDescent="0.3">
      <c r="A77" s="1">
        <v>40721</v>
      </c>
      <c r="B77">
        <v>205</v>
      </c>
      <c r="C77">
        <v>300088170</v>
      </c>
      <c r="F77" s="1">
        <v>40721</v>
      </c>
      <c r="G77">
        <v>69.25</v>
      </c>
      <c r="H77">
        <v>3154300</v>
      </c>
      <c r="K77" s="1">
        <v>40721</v>
      </c>
      <c r="L77">
        <v>62.68</v>
      </c>
      <c r="M77">
        <v>256100</v>
      </c>
      <c r="P77" s="1">
        <v>40721</v>
      </c>
      <c r="Q77">
        <v>108.66</v>
      </c>
      <c r="R77">
        <v>3269890</v>
      </c>
      <c r="T77" s="1">
        <v>40721</v>
      </c>
      <c r="U77">
        <v>1.3441000000000001</v>
      </c>
      <c r="V77">
        <v>1981408000</v>
      </c>
      <c r="X77">
        <f t="shared" si="0"/>
        <v>2.2698127676088031</v>
      </c>
      <c r="Y77">
        <f t="shared" si="1"/>
        <v>22.698127676088031</v>
      </c>
      <c r="AO77">
        <v>1.3441000000000001</v>
      </c>
    </row>
    <row r="78" spans="1:41" x14ac:dyDescent="0.3">
      <c r="A78" s="1">
        <v>40728</v>
      </c>
      <c r="B78">
        <v>205.44</v>
      </c>
      <c r="C78">
        <v>247953520</v>
      </c>
      <c r="F78" s="1">
        <v>40728</v>
      </c>
      <c r="G78">
        <v>71.75</v>
      </c>
      <c r="H78">
        <v>3562400</v>
      </c>
      <c r="K78" s="1">
        <v>40728</v>
      </c>
      <c r="L78">
        <v>63.4</v>
      </c>
      <c r="M78">
        <v>367900</v>
      </c>
      <c r="P78" s="1">
        <v>40728</v>
      </c>
      <c r="Q78">
        <v>106.87</v>
      </c>
      <c r="R78">
        <v>3969270</v>
      </c>
      <c r="T78" s="1">
        <v>40728</v>
      </c>
      <c r="U78">
        <v>1.3834</v>
      </c>
      <c r="V78">
        <v>3371131000</v>
      </c>
      <c r="X78">
        <f t="shared" si="0"/>
        <v>4.9426764004939541</v>
      </c>
      <c r="Y78">
        <f t="shared" si="1"/>
        <v>49.426764004939542</v>
      </c>
      <c r="AO78">
        <v>1.3834</v>
      </c>
    </row>
    <row r="79" spans="1:41" x14ac:dyDescent="0.3">
      <c r="A79" s="1">
        <v>40735</v>
      </c>
      <c r="B79">
        <v>201.6</v>
      </c>
      <c r="C79">
        <v>256771080</v>
      </c>
      <c r="F79" s="1">
        <v>40735</v>
      </c>
      <c r="G79">
        <v>69.489999999999995</v>
      </c>
      <c r="H79">
        <v>1432400</v>
      </c>
      <c r="K79" s="1">
        <v>40735</v>
      </c>
      <c r="L79">
        <v>62.43</v>
      </c>
      <c r="M79">
        <v>237100</v>
      </c>
      <c r="P79" s="1">
        <v>40735</v>
      </c>
      <c r="Q79">
        <v>106.58</v>
      </c>
      <c r="R79">
        <v>2396130</v>
      </c>
      <c r="T79" s="1">
        <v>40735</v>
      </c>
      <c r="U79">
        <v>1.355</v>
      </c>
      <c r="V79">
        <v>2397150000</v>
      </c>
      <c r="X79">
        <f t="shared" si="0"/>
        <v>9.6166522241370629</v>
      </c>
      <c r="Y79">
        <f t="shared" si="1"/>
        <v>96.166522241370629</v>
      </c>
      <c r="AO79">
        <v>1.355</v>
      </c>
    </row>
    <row r="80" spans="1:41" x14ac:dyDescent="0.3">
      <c r="A80" s="1">
        <v>40742</v>
      </c>
      <c r="B80">
        <v>202.7</v>
      </c>
      <c r="C80">
        <v>229080680</v>
      </c>
      <c r="F80" s="1">
        <v>40742</v>
      </c>
      <c r="G80">
        <v>70.02</v>
      </c>
      <c r="H80">
        <v>1977400</v>
      </c>
      <c r="K80" s="1">
        <v>40742</v>
      </c>
      <c r="L80">
        <v>61.35</v>
      </c>
      <c r="M80">
        <v>551200</v>
      </c>
      <c r="P80" s="1">
        <v>40742</v>
      </c>
      <c r="Q80">
        <v>107.12</v>
      </c>
      <c r="R80">
        <v>2556850</v>
      </c>
      <c r="T80" s="1">
        <v>40742</v>
      </c>
      <c r="U80">
        <v>1.3333999999999999</v>
      </c>
      <c r="V80">
        <v>2394763000</v>
      </c>
      <c r="X80">
        <f t="shared" si="0"/>
        <v>3.3941125496954361</v>
      </c>
      <c r="Y80">
        <f t="shared" si="1"/>
        <v>33.941125496954363</v>
      </c>
      <c r="AO80">
        <v>1.3333999999999999</v>
      </c>
    </row>
    <row r="81" spans="1:41" x14ac:dyDescent="0.3">
      <c r="A81" s="1">
        <v>40749</v>
      </c>
      <c r="B81">
        <v>199.44</v>
      </c>
      <c r="C81">
        <v>219866600</v>
      </c>
      <c r="F81" s="1">
        <v>40749</v>
      </c>
      <c r="G81">
        <v>70.08</v>
      </c>
      <c r="H81">
        <v>3028900</v>
      </c>
      <c r="K81" s="1">
        <v>40749</v>
      </c>
      <c r="L81">
        <v>59.7</v>
      </c>
      <c r="M81">
        <v>388100</v>
      </c>
      <c r="P81" s="1">
        <v>40749</v>
      </c>
      <c r="Q81">
        <v>108</v>
      </c>
      <c r="R81">
        <v>2977780</v>
      </c>
      <c r="T81" s="1">
        <v>40749</v>
      </c>
      <c r="U81">
        <v>1.381</v>
      </c>
      <c r="V81">
        <v>2607297000</v>
      </c>
      <c r="X81">
        <f t="shared" si="0"/>
        <v>9.1923881554251174</v>
      </c>
      <c r="Y81">
        <f t="shared" si="1"/>
        <v>91.923881554251182</v>
      </c>
      <c r="AO81">
        <v>1.381</v>
      </c>
    </row>
    <row r="82" spans="1:41" x14ac:dyDescent="0.3">
      <c r="A82" s="1">
        <v>40756</v>
      </c>
      <c r="B82">
        <v>181.8</v>
      </c>
      <c r="C82">
        <v>411295410</v>
      </c>
      <c r="F82" s="1">
        <v>40756</v>
      </c>
      <c r="G82">
        <v>64.5</v>
      </c>
      <c r="H82">
        <v>5349700</v>
      </c>
      <c r="K82" s="1">
        <v>40756</v>
      </c>
      <c r="L82">
        <v>54.01</v>
      </c>
      <c r="M82">
        <v>408300</v>
      </c>
      <c r="P82" s="1">
        <v>40756</v>
      </c>
      <c r="Q82">
        <v>97</v>
      </c>
      <c r="R82">
        <v>5377090</v>
      </c>
      <c r="T82" s="1">
        <v>40756</v>
      </c>
      <c r="U82">
        <v>1.3171999999999999</v>
      </c>
      <c r="V82">
        <v>4050605000</v>
      </c>
      <c r="X82">
        <f t="shared" si="0"/>
        <v>9.7580735803743632</v>
      </c>
      <c r="Y82">
        <f t="shared" si="1"/>
        <v>97.580735803743636</v>
      </c>
      <c r="AO82">
        <v>1.3171999999999999</v>
      </c>
    </row>
    <row r="83" spans="1:41" x14ac:dyDescent="0.3">
      <c r="A83" s="1">
        <v>40763</v>
      </c>
      <c r="B83">
        <v>169.5</v>
      </c>
      <c r="C83">
        <v>704287740</v>
      </c>
      <c r="F83" s="1">
        <v>40763</v>
      </c>
      <c r="G83">
        <v>57.99</v>
      </c>
      <c r="H83">
        <v>5341000</v>
      </c>
      <c r="K83" s="1">
        <v>40763</v>
      </c>
      <c r="L83">
        <v>45.7</v>
      </c>
      <c r="M83">
        <v>1040100</v>
      </c>
      <c r="P83" s="1">
        <v>40763</v>
      </c>
      <c r="Q83">
        <v>113.58</v>
      </c>
      <c r="R83">
        <v>25921960</v>
      </c>
      <c r="T83" s="1">
        <v>40763</v>
      </c>
      <c r="U83">
        <v>1.1850000000000001</v>
      </c>
      <c r="V83">
        <v>5516304000</v>
      </c>
      <c r="X83">
        <f t="shared" si="0"/>
        <v>3.4082546853191542</v>
      </c>
      <c r="Y83">
        <f t="shared" si="1"/>
        <v>34.082546853191545</v>
      </c>
      <c r="AO83">
        <v>1.1850000000000001</v>
      </c>
    </row>
    <row r="84" spans="1:41" x14ac:dyDescent="0.3">
      <c r="A84" s="1">
        <v>40770</v>
      </c>
      <c r="B84">
        <v>169.56</v>
      </c>
      <c r="C84">
        <v>385653560</v>
      </c>
      <c r="F84" s="1">
        <v>40770</v>
      </c>
      <c r="G84">
        <v>53.29</v>
      </c>
      <c r="H84">
        <v>3996800</v>
      </c>
      <c r="K84" s="1">
        <v>40770</v>
      </c>
      <c r="L84">
        <v>41.97</v>
      </c>
      <c r="M84">
        <v>637400</v>
      </c>
      <c r="P84" s="1">
        <v>40770</v>
      </c>
      <c r="Q84">
        <v>115</v>
      </c>
      <c r="R84">
        <v>9335060</v>
      </c>
      <c r="T84" s="1">
        <v>40770</v>
      </c>
      <c r="U84">
        <v>1.1639999999999999</v>
      </c>
      <c r="V84">
        <v>3337032000</v>
      </c>
      <c r="X84">
        <f t="shared" si="0"/>
        <v>3.5496760415564759</v>
      </c>
      <c r="Y84">
        <f t="shared" si="1"/>
        <v>35.496760415564758</v>
      </c>
      <c r="AO84">
        <v>1.1639999999999999</v>
      </c>
    </row>
    <row r="85" spans="1:41" x14ac:dyDescent="0.3">
      <c r="A85" s="1">
        <v>40777</v>
      </c>
      <c r="B85">
        <v>172.8</v>
      </c>
      <c r="C85">
        <v>348180060</v>
      </c>
      <c r="F85" s="1">
        <v>40777</v>
      </c>
      <c r="G85">
        <v>49.57</v>
      </c>
      <c r="H85">
        <v>12175100</v>
      </c>
      <c r="K85" s="1">
        <v>40777</v>
      </c>
      <c r="L85">
        <v>41.98</v>
      </c>
      <c r="M85">
        <v>350600</v>
      </c>
      <c r="P85" s="1">
        <v>40777</v>
      </c>
      <c r="Q85">
        <v>108</v>
      </c>
      <c r="R85">
        <v>3566020</v>
      </c>
      <c r="T85" s="1">
        <v>40777</v>
      </c>
      <c r="U85">
        <v>1.2025999999999999</v>
      </c>
      <c r="V85">
        <v>2387811000</v>
      </c>
      <c r="X85">
        <f t="shared" si="0"/>
        <v>10.606601717798213</v>
      </c>
      <c r="Y85">
        <f t="shared" si="1"/>
        <v>106.06601717798213</v>
      </c>
      <c r="AO85">
        <v>1.2025999999999999</v>
      </c>
    </row>
    <row r="86" spans="1:41" x14ac:dyDescent="0.3">
      <c r="A86" s="1">
        <v>40784</v>
      </c>
      <c r="B86">
        <v>171</v>
      </c>
      <c r="C86">
        <v>297280580</v>
      </c>
      <c r="F86" s="1">
        <v>40784</v>
      </c>
      <c r="G86">
        <v>57.17</v>
      </c>
      <c r="H86">
        <v>18249500</v>
      </c>
      <c r="K86" s="1">
        <v>40784</v>
      </c>
      <c r="L86">
        <v>46.63</v>
      </c>
      <c r="M86">
        <v>1925800</v>
      </c>
      <c r="P86" s="1">
        <v>40784</v>
      </c>
      <c r="Q86">
        <v>109.18</v>
      </c>
      <c r="R86">
        <v>2245060</v>
      </c>
      <c r="T86" s="1">
        <v>40784</v>
      </c>
      <c r="U86">
        <v>1.2150000000000001</v>
      </c>
      <c r="V86">
        <v>2326287000</v>
      </c>
      <c r="X86">
        <f t="shared" si="0"/>
        <v>0.91216774773064069</v>
      </c>
      <c r="Y86">
        <f t="shared" si="1"/>
        <v>9.121677477306406</v>
      </c>
      <c r="AO86">
        <v>1.2150000000000001</v>
      </c>
    </row>
    <row r="87" spans="1:41" x14ac:dyDescent="0.3">
      <c r="A87" s="1">
        <v>40791</v>
      </c>
      <c r="B87">
        <v>168.79</v>
      </c>
      <c r="C87">
        <v>291950100</v>
      </c>
      <c r="F87" s="1">
        <v>40791</v>
      </c>
      <c r="G87">
        <v>59</v>
      </c>
      <c r="H87">
        <v>7073300</v>
      </c>
      <c r="K87" s="1">
        <v>40791</v>
      </c>
      <c r="L87">
        <v>47.1</v>
      </c>
      <c r="M87">
        <v>646700</v>
      </c>
      <c r="P87" s="1">
        <v>40791</v>
      </c>
      <c r="Q87">
        <v>106.49</v>
      </c>
      <c r="R87">
        <v>2718750</v>
      </c>
      <c r="T87" s="1">
        <v>40791</v>
      </c>
      <c r="U87">
        <v>1.2509999999999999</v>
      </c>
      <c r="V87">
        <v>3224073000</v>
      </c>
      <c r="X87">
        <f t="shared" si="0"/>
        <v>8.6903423407826637</v>
      </c>
      <c r="Y87">
        <f t="shared" si="1"/>
        <v>86.903423407826637</v>
      </c>
      <c r="AO87">
        <v>1.2509999999999999</v>
      </c>
    </row>
    <row r="88" spans="1:41" x14ac:dyDescent="0.3">
      <c r="A88" s="1">
        <v>40798</v>
      </c>
      <c r="B88">
        <v>164.5</v>
      </c>
      <c r="C88">
        <v>355867620</v>
      </c>
      <c r="F88" s="1">
        <v>40798</v>
      </c>
      <c r="G88">
        <v>57.5</v>
      </c>
      <c r="H88">
        <v>5408100</v>
      </c>
      <c r="K88" s="1">
        <v>40798</v>
      </c>
      <c r="L88">
        <v>45.51</v>
      </c>
      <c r="M88">
        <v>510000</v>
      </c>
      <c r="P88" s="1">
        <v>40798</v>
      </c>
      <c r="Q88">
        <v>98.15</v>
      </c>
      <c r="R88">
        <v>2674820</v>
      </c>
      <c r="T88" s="1">
        <v>40798</v>
      </c>
      <c r="U88">
        <v>1.2712000000000001</v>
      </c>
      <c r="V88">
        <v>3330841000</v>
      </c>
      <c r="X88">
        <f t="shared" si="0"/>
        <v>5.7275649276110308</v>
      </c>
      <c r="Y88">
        <f t="shared" si="1"/>
        <v>57.275649276110308</v>
      </c>
      <c r="AO88">
        <v>1.2712000000000001</v>
      </c>
    </row>
    <row r="89" spans="1:41" x14ac:dyDescent="0.3">
      <c r="A89" s="1">
        <v>40805</v>
      </c>
      <c r="B89">
        <v>151.25</v>
      </c>
      <c r="C89">
        <v>392066360</v>
      </c>
      <c r="F89" s="1">
        <v>40805</v>
      </c>
      <c r="G89">
        <v>48.92</v>
      </c>
      <c r="H89">
        <v>4985300</v>
      </c>
      <c r="K89" s="1">
        <v>40805</v>
      </c>
      <c r="L89">
        <v>42.29</v>
      </c>
      <c r="M89">
        <v>542000</v>
      </c>
      <c r="P89" s="1">
        <v>40805</v>
      </c>
      <c r="Q89">
        <v>97.21</v>
      </c>
      <c r="R89">
        <v>9481300</v>
      </c>
      <c r="T89" s="1">
        <v>40805</v>
      </c>
      <c r="U89">
        <v>1.0811999999999999</v>
      </c>
      <c r="V89">
        <v>2999055000</v>
      </c>
      <c r="X89">
        <f t="shared" si="0"/>
        <v>11.030865786510137</v>
      </c>
      <c r="Y89">
        <f t="shared" si="1"/>
        <v>110.30865786510137</v>
      </c>
      <c r="AO89">
        <v>1.0811999999999999</v>
      </c>
    </row>
    <row r="90" spans="1:41" x14ac:dyDescent="0.3">
      <c r="A90" s="1">
        <v>40812</v>
      </c>
      <c r="B90">
        <v>155.9</v>
      </c>
      <c r="C90">
        <v>365598910</v>
      </c>
      <c r="F90" s="1">
        <v>40812</v>
      </c>
      <c r="G90">
        <v>52.25</v>
      </c>
      <c r="H90">
        <v>16927800</v>
      </c>
      <c r="K90" s="1">
        <v>40812</v>
      </c>
      <c r="L90">
        <v>41</v>
      </c>
      <c r="M90">
        <v>404000</v>
      </c>
      <c r="P90" s="1">
        <v>40812</v>
      </c>
      <c r="Q90">
        <v>103.01</v>
      </c>
      <c r="R90">
        <v>6618740</v>
      </c>
      <c r="T90" s="1">
        <v>40812</v>
      </c>
      <c r="U90">
        <v>1.0470999999999999</v>
      </c>
      <c r="V90">
        <v>3494229000</v>
      </c>
      <c r="X90">
        <f t="shared" si="0"/>
        <v>6.5690219972230208</v>
      </c>
      <c r="Y90">
        <f t="shared" si="1"/>
        <v>65.69021997223021</v>
      </c>
      <c r="AO90">
        <v>1.0470999999999999</v>
      </c>
    </row>
    <row r="91" spans="1:41" x14ac:dyDescent="0.3">
      <c r="A91" s="1">
        <v>40819</v>
      </c>
      <c r="B91">
        <v>151</v>
      </c>
      <c r="C91">
        <v>400163240</v>
      </c>
      <c r="F91" s="1">
        <v>40819</v>
      </c>
      <c r="G91">
        <v>50.77</v>
      </c>
      <c r="H91">
        <v>8350100</v>
      </c>
      <c r="K91" s="1">
        <v>40819</v>
      </c>
      <c r="L91">
        <v>42.78</v>
      </c>
      <c r="M91">
        <v>275600</v>
      </c>
      <c r="P91" s="1">
        <v>40819</v>
      </c>
      <c r="Q91">
        <v>92.45</v>
      </c>
      <c r="R91">
        <v>6056100</v>
      </c>
      <c r="T91" s="1">
        <v>40819</v>
      </c>
      <c r="U91">
        <v>1.1037999999999999</v>
      </c>
      <c r="V91">
        <v>3469481000</v>
      </c>
      <c r="X91">
        <f t="shared" ref="X91:X154" si="2">_xlfn.STDEV.S(B67:B68)</f>
        <v>3.6133156518632474</v>
      </c>
      <c r="Y91">
        <f t="shared" ref="Y91:Y154" si="3">X91*10</f>
        <v>36.133156518632475</v>
      </c>
      <c r="AO91">
        <v>1.1037999999999999</v>
      </c>
    </row>
    <row r="92" spans="1:41" x14ac:dyDescent="0.3">
      <c r="A92" s="1">
        <v>40826</v>
      </c>
      <c r="B92">
        <v>162.86000000000001</v>
      </c>
      <c r="C92">
        <v>388437270</v>
      </c>
      <c r="F92" s="1">
        <v>40826</v>
      </c>
      <c r="G92">
        <v>52.73</v>
      </c>
      <c r="H92">
        <v>6475300</v>
      </c>
      <c r="K92" s="1">
        <v>40826</v>
      </c>
      <c r="L92">
        <v>43.19</v>
      </c>
      <c r="M92">
        <v>578100</v>
      </c>
      <c r="P92" s="1">
        <v>40826</v>
      </c>
      <c r="Q92">
        <v>87.6</v>
      </c>
      <c r="R92">
        <v>2919910</v>
      </c>
      <c r="T92" s="1">
        <v>40826</v>
      </c>
      <c r="U92">
        <v>1.127</v>
      </c>
      <c r="V92">
        <v>2832910000</v>
      </c>
      <c r="X92">
        <f t="shared" si="2"/>
        <v>14.2128463018496</v>
      </c>
      <c r="Y92">
        <f t="shared" si="3"/>
        <v>142.12846301849601</v>
      </c>
      <c r="AO92">
        <v>1.127</v>
      </c>
    </row>
    <row r="93" spans="1:41" x14ac:dyDescent="0.3">
      <c r="A93" s="1">
        <v>40833</v>
      </c>
      <c r="B93">
        <v>166.01</v>
      </c>
      <c r="C93">
        <v>366561840</v>
      </c>
      <c r="F93" s="1">
        <v>40833</v>
      </c>
      <c r="G93">
        <v>51.12</v>
      </c>
      <c r="H93">
        <v>5136000</v>
      </c>
      <c r="K93" s="1">
        <v>40833</v>
      </c>
      <c r="L93">
        <v>42.49</v>
      </c>
      <c r="M93">
        <v>335500</v>
      </c>
      <c r="P93" s="1">
        <v>40833</v>
      </c>
      <c r="Q93">
        <v>87.55</v>
      </c>
      <c r="R93">
        <v>1686970</v>
      </c>
      <c r="T93" s="1">
        <v>40833</v>
      </c>
      <c r="U93">
        <v>1.085</v>
      </c>
      <c r="V93">
        <v>3011651000</v>
      </c>
      <c r="X93">
        <f t="shared" si="2"/>
        <v>7.4953318805773996</v>
      </c>
      <c r="Y93">
        <f t="shared" si="3"/>
        <v>74.953318805773989</v>
      </c>
      <c r="AO93">
        <v>1.085</v>
      </c>
    </row>
    <row r="94" spans="1:41" x14ac:dyDescent="0.3">
      <c r="A94" s="1">
        <v>40840</v>
      </c>
      <c r="B94">
        <v>185</v>
      </c>
      <c r="C94">
        <v>487011770</v>
      </c>
      <c r="F94" s="1">
        <v>40840</v>
      </c>
      <c r="G94">
        <v>57.19</v>
      </c>
      <c r="H94">
        <v>16898700</v>
      </c>
      <c r="K94" s="1">
        <v>40840</v>
      </c>
      <c r="L94">
        <v>44.77</v>
      </c>
      <c r="M94">
        <v>1017200</v>
      </c>
      <c r="P94" s="1">
        <v>40840</v>
      </c>
      <c r="Q94">
        <v>91.23</v>
      </c>
      <c r="R94">
        <v>3539530</v>
      </c>
      <c r="T94" s="1">
        <v>40840</v>
      </c>
      <c r="U94">
        <v>1.1479999999999999</v>
      </c>
      <c r="V94">
        <v>3890075000</v>
      </c>
      <c r="X94">
        <f t="shared" si="2"/>
        <v>2.9557063453597734</v>
      </c>
      <c r="Y94">
        <f t="shared" si="3"/>
        <v>29.557063453597735</v>
      </c>
      <c r="AO94">
        <v>1.1479999999999999</v>
      </c>
    </row>
    <row r="95" spans="1:41" x14ac:dyDescent="0.3">
      <c r="A95" s="1">
        <v>40847</v>
      </c>
      <c r="B95">
        <v>183.23</v>
      </c>
      <c r="C95">
        <v>424028750</v>
      </c>
      <c r="F95" s="1">
        <v>40847</v>
      </c>
      <c r="G95">
        <v>52.27</v>
      </c>
      <c r="H95">
        <v>11185400</v>
      </c>
      <c r="K95" s="1">
        <v>40847</v>
      </c>
      <c r="L95">
        <v>43.6</v>
      </c>
      <c r="M95">
        <v>364100</v>
      </c>
      <c r="P95" s="1">
        <v>40847</v>
      </c>
      <c r="Q95">
        <v>86.1</v>
      </c>
      <c r="R95">
        <v>2515820</v>
      </c>
      <c r="T95" s="1">
        <v>40847</v>
      </c>
      <c r="U95">
        <v>1.1519999999999999</v>
      </c>
      <c r="V95">
        <v>2086125000</v>
      </c>
      <c r="X95">
        <f t="shared" si="2"/>
        <v>3.4789653634378048</v>
      </c>
      <c r="Y95">
        <f t="shared" si="3"/>
        <v>34.789653634378048</v>
      </c>
      <c r="AO95">
        <v>1.1519999999999999</v>
      </c>
    </row>
    <row r="96" spans="1:41" x14ac:dyDescent="0.3">
      <c r="A96" s="1">
        <v>40854</v>
      </c>
      <c r="B96">
        <v>183.5</v>
      </c>
      <c r="C96">
        <v>391425390</v>
      </c>
      <c r="F96" s="1">
        <v>40854</v>
      </c>
      <c r="G96">
        <v>51.62</v>
      </c>
      <c r="H96">
        <v>6347200</v>
      </c>
      <c r="K96" s="1">
        <v>40854</v>
      </c>
      <c r="L96">
        <v>42.55</v>
      </c>
      <c r="M96">
        <v>218900</v>
      </c>
      <c r="P96" s="1">
        <v>40854</v>
      </c>
      <c r="Q96">
        <v>83.6</v>
      </c>
      <c r="R96">
        <v>1940660</v>
      </c>
      <c r="T96" s="1">
        <v>40854</v>
      </c>
      <c r="U96">
        <v>1.1721999999999999</v>
      </c>
      <c r="V96">
        <v>2427216000</v>
      </c>
      <c r="X96">
        <f t="shared" si="2"/>
        <v>3.7264527368530924</v>
      </c>
      <c r="Y96">
        <f t="shared" si="3"/>
        <v>37.264527368530921</v>
      </c>
      <c r="AO96">
        <v>1.1721999999999999</v>
      </c>
    </row>
    <row r="97" spans="1:41" x14ac:dyDescent="0.3">
      <c r="A97" s="1">
        <v>40861</v>
      </c>
      <c r="B97">
        <v>180.01</v>
      </c>
      <c r="C97">
        <v>394167280</v>
      </c>
      <c r="F97" s="1">
        <v>40861</v>
      </c>
      <c r="G97">
        <v>50.74</v>
      </c>
      <c r="H97">
        <v>5839000</v>
      </c>
      <c r="K97" s="1">
        <v>40861</v>
      </c>
      <c r="L97">
        <v>40.58</v>
      </c>
      <c r="M97">
        <v>380700</v>
      </c>
      <c r="P97" s="1">
        <v>40861</v>
      </c>
      <c r="Q97">
        <v>82.7</v>
      </c>
      <c r="R97">
        <v>1937140</v>
      </c>
      <c r="T97" s="1">
        <v>40861</v>
      </c>
      <c r="U97">
        <v>1.1501999999999999</v>
      </c>
      <c r="V97">
        <v>1958722000</v>
      </c>
      <c r="X97">
        <f t="shared" si="2"/>
        <v>8.9519718498216889</v>
      </c>
      <c r="Y97">
        <f t="shared" si="3"/>
        <v>89.519718498216889</v>
      </c>
      <c r="AO97">
        <v>1.1501999999999999</v>
      </c>
    </row>
    <row r="98" spans="1:41" x14ac:dyDescent="0.3">
      <c r="A98" s="1">
        <v>40868</v>
      </c>
      <c r="B98">
        <v>166.28</v>
      </c>
      <c r="C98">
        <v>342441120</v>
      </c>
      <c r="F98" s="1">
        <v>40868</v>
      </c>
      <c r="G98">
        <v>49.75</v>
      </c>
      <c r="H98">
        <v>14409600</v>
      </c>
      <c r="K98" s="1">
        <v>40868</v>
      </c>
      <c r="L98">
        <v>40</v>
      </c>
      <c r="M98">
        <v>242200</v>
      </c>
      <c r="P98" s="1">
        <v>40868</v>
      </c>
      <c r="Q98">
        <v>80.78</v>
      </c>
      <c r="R98">
        <v>1746150</v>
      </c>
      <c r="T98" s="1">
        <v>40868</v>
      </c>
      <c r="U98">
        <v>1.1332</v>
      </c>
      <c r="V98">
        <v>1932202000</v>
      </c>
      <c r="X98">
        <f t="shared" si="2"/>
        <v>5.9467680297788625</v>
      </c>
      <c r="Y98">
        <f t="shared" si="3"/>
        <v>59.467680297788625</v>
      </c>
      <c r="AO98">
        <v>1.1332</v>
      </c>
    </row>
    <row r="99" spans="1:41" x14ac:dyDescent="0.3">
      <c r="A99" s="1">
        <v>40875</v>
      </c>
      <c r="B99">
        <v>183.52</v>
      </c>
      <c r="C99">
        <v>452397830</v>
      </c>
      <c r="F99" s="1">
        <v>40875</v>
      </c>
      <c r="G99">
        <v>50.58</v>
      </c>
      <c r="H99">
        <v>8377500</v>
      </c>
      <c r="K99" s="1">
        <v>40875</v>
      </c>
      <c r="L99">
        <v>41.96</v>
      </c>
      <c r="M99">
        <v>782000</v>
      </c>
      <c r="P99" s="1">
        <v>40875</v>
      </c>
      <c r="Q99">
        <v>81.5</v>
      </c>
      <c r="R99">
        <v>1364310</v>
      </c>
      <c r="T99" s="1">
        <v>40875</v>
      </c>
      <c r="U99">
        <v>1.1999</v>
      </c>
      <c r="V99">
        <v>3168303000</v>
      </c>
      <c r="X99">
        <f t="shared" si="2"/>
        <v>1.1172287142747539</v>
      </c>
      <c r="Y99">
        <f t="shared" si="3"/>
        <v>11.172287142747539</v>
      </c>
      <c r="AO99">
        <v>1.1999</v>
      </c>
    </row>
    <row r="100" spans="1:41" x14ac:dyDescent="0.3">
      <c r="A100" s="1">
        <v>40882</v>
      </c>
      <c r="B100">
        <v>170.45</v>
      </c>
      <c r="C100">
        <v>430001950</v>
      </c>
      <c r="F100" s="1">
        <v>40882</v>
      </c>
      <c r="G100">
        <v>47.14</v>
      </c>
      <c r="H100">
        <v>6321300</v>
      </c>
      <c r="K100" s="1">
        <v>40882</v>
      </c>
      <c r="L100">
        <v>39.89</v>
      </c>
      <c r="M100">
        <v>312400</v>
      </c>
      <c r="P100" s="1">
        <v>40882</v>
      </c>
      <c r="Q100">
        <v>75.52</v>
      </c>
      <c r="R100">
        <v>2296190</v>
      </c>
      <c r="T100" s="1">
        <v>40882</v>
      </c>
      <c r="U100">
        <v>1.0705</v>
      </c>
      <c r="V100">
        <v>2896809000</v>
      </c>
      <c r="X100">
        <f t="shared" si="2"/>
        <v>4.0870771952582459</v>
      </c>
      <c r="Y100">
        <f t="shared" si="3"/>
        <v>40.870771952582459</v>
      </c>
      <c r="AO100">
        <v>1.0705</v>
      </c>
    </row>
    <row r="101" spans="1:41" x14ac:dyDescent="0.3">
      <c r="A101" s="1">
        <v>40889</v>
      </c>
      <c r="B101">
        <v>169.51</v>
      </c>
      <c r="C101">
        <v>419393630</v>
      </c>
      <c r="F101" s="1">
        <v>40889</v>
      </c>
      <c r="G101">
        <v>44.95</v>
      </c>
      <c r="H101">
        <v>4645800</v>
      </c>
      <c r="K101" s="1">
        <v>40889</v>
      </c>
      <c r="L101">
        <v>39.97</v>
      </c>
      <c r="M101">
        <v>167300</v>
      </c>
      <c r="P101" s="1">
        <v>40889</v>
      </c>
      <c r="Q101">
        <v>75.87</v>
      </c>
      <c r="R101">
        <v>2076730</v>
      </c>
      <c r="T101" s="1">
        <v>40889</v>
      </c>
      <c r="U101">
        <v>1.0820000000000001</v>
      </c>
      <c r="V101">
        <v>3958158000</v>
      </c>
      <c r="X101">
        <f t="shared" si="2"/>
        <v>0.31112698372207931</v>
      </c>
      <c r="Y101">
        <f t="shared" si="3"/>
        <v>3.1112698372207932</v>
      </c>
      <c r="AO101">
        <v>1.0820000000000001</v>
      </c>
    </row>
    <row r="102" spans="1:41" x14ac:dyDescent="0.3">
      <c r="A102" s="1">
        <v>40896</v>
      </c>
      <c r="B102">
        <v>169.71</v>
      </c>
      <c r="C102">
        <v>283376210</v>
      </c>
      <c r="F102" s="1">
        <v>40896</v>
      </c>
      <c r="G102">
        <v>44</v>
      </c>
      <c r="H102">
        <v>4904500</v>
      </c>
      <c r="K102" s="1">
        <v>40896</v>
      </c>
      <c r="L102">
        <v>37.33</v>
      </c>
      <c r="M102">
        <v>415200</v>
      </c>
      <c r="P102" s="1">
        <v>40896</v>
      </c>
      <c r="Q102">
        <v>76.11</v>
      </c>
      <c r="R102">
        <v>1572530</v>
      </c>
      <c r="T102" s="1">
        <v>40896</v>
      </c>
      <c r="U102">
        <v>1.002</v>
      </c>
      <c r="V102">
        <v>2339075000</v>
      </c>
      <c r="X102">
        <f t="shared" si="2"/>
        <v>2.7152900397563449</v>
      </c>
      <c r="Y102">
        <f t="shared" si="3"/>
        <v>27.15290039756345</v>
      </c>
      <c r="AO102">
        <v>1.002</v>
      </c>
    </row>
    <row r="103" spans="1:41" x14ac:dyDescent="0.3">
      <c r="A103" s="1">
        <v>40903</v>
      </c>
      <c r="B103">
        <v>171.36</v>
      </c>
      <c r="C103">
        <v>127230150</v>
      </c>
      <c r="F103" s="1">
        <v>40903</v>
      </c>
      <c r="G103">
        <v>50.22</v>
      </c>
      <c r="H103">
        <v>15263100</v>
      </c>
      <c r="K103" s="1">
        <v>40903</v>
      </c>
      <c r="L103">
        <v>35.159999999999997</v>
      </c>
      <c r="M103">
        <v>403300</v>
      </c>
      <c r="P103" s="1">
        <v>40903</v>
      </c>
      <c r="Q103">
        <v>77.400000000000006</v>
      </c>
      <c r="R103">
        <v>1941540</v>
      </c>
      <c r="T103" s="1">
        <v>40903</v>
      </c>
      <c r="U103">
        <v>0.96579999999999999</v>
      </c>
      <c r="V103">
        <v>2291726000</v>
      </c>
      <c r="X103">
        <f t="shared" si="2"/>
        <v>0.7778174593051983</v>
      </c>
      <c r="Y103">
        <f t="shared" si="3"/>
        <v>7.7781745930519826</v>
      </c>
      <c r="AO103">
        <v>0.96579999999999999</v>
      </c>
    </row>
    <row r="104" spans="1:41" x14ac:dyDescent="0.3">
      <c r="A104" s="1">
        <v>40910</v>
      </c>
      <c r="B104">
        <v>176.2</v>
      </c>
      <c r="C104">
        <v>108353970</v>
      </c>
      <c r="F104" s="1">
        <v>40910</v>
      </c>
      <c r="G104">
        <v>50.51</v>
      </c>
      <c r="H104">
        <v>3738500</v>
      </c>
      <c r="K104" s="1">
        <v>40910</v>
      </c>
      <c r="L104">
        <v>36.799999999999997</v>
      </c>
      <c r="M104">
        <v>157100</v>
      </c>
      <c r="P104" s="1">
        <v>40910</v>
      </c>
      <c r="Q104">
        <v>74.709999999999994</v>
      </c>
      <c r="R104">
        <v>561400</v>
      </c>
      <c r="T104" s="1">
        <v>40910</v>
      </c>
      <c r="U104">
        <v>1.0029999999999999</v>
      </c>
      <c r="V104">
        <v>1112828000</v>
      </c>
      <c r="X104">
        <f t="shared" si="2"/>
        <v>2.3051681066681384</v>
      </c>
      <c r="Y104">
        <f t="shared" si="3"/>
        <v>23.051681066681383</v>
      </c>
      <c r="AO104">
        <v>1.0029999999999999</v>
      </c>
    </row>
    <row r="105" spans="1:41" x14ac:dyDescent="0.3">
      <c r="A105" s="1">
        <v>40917</v>
      </c>
      <c r="B105">
        <v>178.84</v>
      </c>
      <c r="C105">
        <v>211973060</v>
      </c>
      <c r="F105" s="1">
        <v>40917</v>
      </c>
      <c r="G105">
        <v>50.19</v>
      </c>
      <c r="H105">
        <v>3123000</v>
      </c>
      <c r="K105" s="1">
        <v>40917</v>
      </c>
      <c r="L105">
        <v>37.65</v>
      </c>
      <c r="M105">
        <v>699000</v>
      </c>
      <c r="P105" s="1">
        <v>40917</v>
      </c>
      <c r="Q105">
        <v>73.05</v>
      </c>
      <c r="R105">
        <v>1373280</v>
      </c>
      <c r="T105" s="1">
        <v>40917</v>
      </c>
      <c r="U105">
        <v>1.0271999999999999</v>
      </c>
      <c r="V105">
        <v>2339141000</v>
      </c>
      <c r="X105">
        <f t="shared" si="2"/>
        <v>12.473363620130689</v>
      </c>
      <c r="Y105">
        <f t="shared" si="3"/>
        <v>124.73363620130689</v>
      </c>
      <c r="AO105">
        <v>1.0271999999999999</v>
      </c>
    </row>
    <row r="106" spans="1:41" x14ac:dyDescent="0.3">
      <c r="A106" s="1">
        <v>40924</v>
      </c>
      <c r="B106">
        <v>183.48</v>
      </c>
      <c r="C106">
        <v>241254680</v>
      </c>
      <c r="F106" s="1">
        <v>40924</v>
      </c>
      <c r="G106">
        <v>50.15</v>
      </c>
      <c r="H106">
        <v>2472100</v>
      </c>
      <c r="K106" s="1">
        <v>40924</v>
      </c>
      <c r="L106">
        <v>39.200000000000003</v>
      </c>
      <c r="M106">
        <v>985900</v>
      </c>
      <c r="P106" s="1">
        <v>40924</v>
      </c>
      <c r="Q106">
        <v>72.38</v>
      </c>
      <c r="R106">
        <v>1662500</v>
      </c>
      <c r="T106" s="1">
        <v>40924</v>
      </c>
      <c r="U106">
        <v>1.0498000000000001</v>
      </c>
      <c r="V106">
        <v>2522161000</v>
      </c>
      <c r="X106">
        <f t="shared" si="2"/>
        <v>8.6974134085945423</v>
      </c>
      <c r="Y106">
        <f t="shared" si="3"/>
        <v>86.974134085945423</v>
      </c>
      <c r="AO106">
        <v>1.0498000000000001</v>
      </c>
    </row>
    <row r="107" spans="1:41" x14ac:dyDescent="0.3">
      <c r="A107" s="1">
        <v>40931</v>
      </c>
      <c r="B107">
        <v>182.5</v>
      </c>
      <c r="C107">
        <v>217405300</v>
      </c>
      <c r="F107" s="1">
        <v>40931</v>
      </c>
      <c r="G107">
        <v>50.1</v>
      </c>
      <c r="H107">
        <v>3888800</v>
      </c>
      <c r="K107" s="1">
        <v>40931</v>
      </c>
      <c r="L107">
        <v>39.1</v>
      </c>
      <c r="M107">
        <v>173400</v>
      </c>
      <c r="P107" s="1">
        <v>40931</v>
      </c>
      <c r="Q107">
        <v>75.8</v>
      </c>
      <c r="R107">
        <v>6776030</v>
      </c>
      <c r="T107" s="1">
        <v>40931</v>
      </c>
      <c r="U107">
        <v>1.123</v>
      </c>
      <c r="V107">
        <v>3243615000</v>
      </c>
      <c r="X107">
        <f t="shared" si="2"/>
        <v>4.2426406871194457E-2</v>
      </c>
      <c r="Y107">
        <f t="shared" si="3"/>
        <v>0.42426406871194455</v>
      </c>
      <c r="AO107">
        <v>1.123</v>
      </c>
    </row>
    <row r="108" spans="1:41" x14ac:dyDescent="0.3">
      <c r="A108" s="1">
        <v>40938</v>
      </c>
      <c r="B108">
        <v>189.7</v>
      </c>
      <c r="C108">
        <v>219564440</v>
      </c>
      <c r="F108" s="1">
        <v>40938</v>
      </c>
      <c r="G108">
        <v>51.15</v>
      </c>
      <c r="H108">
        <v>17465100</v>
      </c>
      <c r="K108" s="1">
        <v>40938</v>
      </c>
      <c r="L108">
        <v>42.85</v>
      </c>
      <c r="M108">
        <v>1773800</v>
      </c>
      <c r="P108" s="1">
        <v>40938</v>
      </c>
      <c r="Q108">
        <v>80.099999999999994</v>
      </c>
      <c r="R108">
        <v>3618640</v>
      </c>
      <c r="T108" s="1">
        <v>40938</v>
      </c>
      <c r="U108">
        <v>1.173</v>
      </c>
      <c r="V108">
        <v>3949076000</v>
      </c>
      <c r="X108">
        <f t="shared" si="2"/>
        <v>2.2910259710444203</v>
      </c>
      <c r="Y108">
        <f t="shared" si="3"/>
        <v>22.910259710444201</v>
      </c>
      <c r="AO108">
        <v>1.173</v>
      </c>
    </row>
    <row r="109" spans="1:41" x14ac:dyDescent="0.3">
      <c r="A109" s="1">
        <v>40945</v>
      </c>
      <c r="B109">
        <v>188.16</v>
      </c>
      <c r="C109">
        <v>209059440</v>
      </c>
      <c r="F109" s="1">
        <v>40945</v>
      </c>
      <c r="G109">
        <v>50.45</v>
      </c>
      <c r="H109">
        <v>11845800</v>
      </c>
      <c r="K109" s="1">
        <v>40945</v>
      </c>
      <c r="L109">
        <v>42.45</v>
      </c>
      <c r="M109">
        <v>452800</v>
      </c>
      <c r="P109" s="1">
        <v>40945</v>
      </c>
      <c r="Q109">
        <v>83.2</v>
      </c>
      <c r="R109">
        <v>3074670</v>
      </c>
      <c r="T109" s="1">
        <v>40945</v>
      </c>
      <c r="U109">
        <v>1.0885</v>
      </c>
      <c r="V109">
        <v>3475974000</v>
      </c>
      <c r="X109">
        <f t="shared" si="2"/>
        <v>1.2727922061357937</v>
      </c>
      <c r="Y109">
        <f t="shared" si="3"/>
        <v>12.727922061357937</v>
      </c>
      <c r="AO109">
        <v>1.0885</v>
      </c>
    </row>
    <row r="110" spans="1:41" x14ac:dyDescent="0.3">
      <c r="A110" s="1">
        <v>40952</v>
      </c>
      <c r="B110">
        <v>189.7</v>
      </c>
      <c r="C110">
        <v>206298340</v>
      </c>
      <c r="F110" s="1">
        <v>40952</v>
      </c>
      <c r="G110">
        <v>55.45</v>
      </c>
      <c r="H110">
        <v>23820900</v>
      </c>
      <c r="K110" s="1">
        <v>40952</v>
      </c>
      <c r="L110">
        <v>46.09</v>
      </c>
      <c r="M110">
        <v>8602500</v>
      </c>
      <c r="P110" s="1">
        <v>40952</v>
      </c>
      <c r="Q110">
        <v>84.7</v>
      </c>
      <c r="R110">
        <v>1175120</v>
      </c>
      <c r="T110" s="1">
        <v>40952</v>
      </c>
      <c r="U110">
        <v>1.1400999999999999</v>
      </c>
      <c r="V110">
        <v>2827847000</v>
      </c>
      <c r="X110">
        <f t="shared" si="2"/>
        <v>1.5627059864222757</v>
      </c>
      <c r="Y110">
        <f t="shared" si="3"/>
        <v>15.627059864222757</v>
      </c>
      <c r="AO110">
        <v>1.1400999999999999</v>
      </c>
    </row>
    <row r="111" spans="1:41" x14ac:dyDescent="0.3">
      <c r="A111" s="1">
        <v>40959</v>
      </c>
      <c r="B111">
        <v>193.85</v>
      </c>
      <c r="C111">
        <v>147592900</v>
      </c>
      <c r="F111" s="1">
        <v>40959</v>
      </c>
      <c r="G111">
        <v>52.68</v>
      </c>
      <c r="H111">
        <v>16346300</v>
      </c>
      <c r="K111" s="1">
        <v>40959</v>
      </c>
      <c r="L111">
        <v>47.55</v>
      </c>
      <c r="M111">
        <v>1444100</v>
      </c>
      <c r="P111" s="1">
        <v>40959</v>
      </c>
      <c r="Q111">
        <v>82.76</v>
      </c>
      <c r="R111">
        <v>738820</v>
      </c>
      <c r="T111" s="1">
        <v>40959</v>
      </c>
      <c r="U111">
        <v>1.1778999999999999</v>
      </c>
      <c r="V111">
        <v>2565693000</v>
      </c>
      <c r="X111">
        <f t="shared" si="2"/>
        <v>3.0334880912902831</v>
      </c>
      <c r="Y111">
        <f t="shared" si="3"/>
        <v>30.334880912902833</v>
      </c>
      <c r="AO111">
        <v>1.1778999999999999</v>
      </c>
    </row>
    <row r="112" spans="1:41" x14ac:dyDescent="0.3">
      <c r="A112" s="1">
        <v>40966</v>
      </c>
      <c r="B112">
        <v>195.85</v>
      </c>
      <c r="C112">
        <v>208171580</v>
      </c>
      <c r="F112" s="1">
        <v>40966</v>
      </c>
      <c r="G112">
        <v>50.3</v>
      </c>
      <c r="H112">
        <v>17853800</v>
      </c>
      <c r="K112" s="1">
        <v>40966</v>
      </c>
      <c r="L112">
        <v>45.25</v>
      </c>
      <c r="M112">
        <v>623400</v>
      </c>
      <c r="P112" s="1">
        <v>40966</v>
      </c>
      <c r="Q112">
        <v>79.92</v>
      </c>
      <c r="R112">
        <v>1569220</v>
      </c>
      <c r="T112" s="1">
        <v>40966</v>
      </c>
      <c r="U112">
        <v>1.1960999999999999</v>
      </c>
      <c r="V112">
        <v>3566409000</v>
      </c>
      <c r="X112">
        <f t="shared" si="2"/>
        <v>9.369164850721754</v>
      </c>
      <c r="Y112">
        <f t="shared" si="3"/>
        <v>93.691648507217536</v>
      </c>
      <c r="AO112">
        <v>1.1960999999999999</v>
      </c>
    </row>
    <row r="113" spans="1:41" x14ac:dyDescent="0.3">
      <c r="A113" s="1">
        <v>40973</v>
      </c>
      <c r="B113">
        <v>197.53</v>
      </c>
      <c r="C113">
        <v>143471700</v>
      </c>
      <c r="F113" s="1">
        <v>40973</v>
      </c>
      <c r="G113">
        <v>50.23</v>
      </c>
      <c r="H113">
        <v>3545300</v>
      </c>
      <c r="K113" s="1">
        <v>40973</v>
      </c>
      <c r="L113">
        <v>44.67</v>
      </c>
      <c r="M113">
        <v>762700</v>
      </c>
      <c r="P113" s="1">
        <v>40973</v>
      </c>
      <c r="Q113">
        <v>78.78</v>
      </c>
      <c r="R113">
        <v>560290</v>
      </c>
      <c r="T113" s="1">
        <v>40973</v>
      </c>
      <c r="U113">
        <v>1.1883999999999999</v>
      </c>
      <c r="V113">
        <v>2283657000</v>
      </c>
      <c r="X113">
        <f t="shared" si="2"/>
        <v>3.2880465325174502</v>
      </c>
      <c r="Y113">
        <f t="shared" si="3"/>
        <v>32.880465325174498</v>
      </c>
      <c r="AO113">
        <v>1.1883999999999999</v>
      </c>
    </row>
    <row r="114" spans="1:41" x14ac:dyDescent="0.3">
      <c r="A114" s="1">
        <v>40980</v>
      </c>
      <c r="B114">
        <v>197.01</v>
      </c>
      <c r="C114">
        <v>219793830</v>
      </c>
      <c r="F114" s="1">
        <v>40980</v>
      </c>
      <c r="G114">
        <v>49.5</v>
      </c>
      <c r="H114">
        <v>7521400</v>
      </c>
      <c r="K114" s="1">
        <v>40980</v>
      </c>
      <c r="L114">
        <v>45.82</v>
      </c>
      <c r="M114">
        <v>1311200</v>
      </c>
      <c r="P114" s="1">
        <v>40980</v>
      </c>
      <c r="Q114">
        <v>74.900000000000006</v>
      </c>
      <c r="R114">
        <v>3827130</v>
      </c>
      <c r="T114" s="1">
        <v>40980</v>
      </c>
      <c r="U114">
        <v>1.1464000000000001</v>
      </c>
      <c r="V114">
        <v>3475151000</v>
      </c>
      <c r="X114">
        <f t="shared" si="2"/>
        <v>3.4648232278140867</v>
      </c>
      <c r="Y114">
        <f t="shared" si="3"/>
        <v>34.648232278140867</v>
      </c>
      <c r="AO114">
        <v>1.1464000000000001</v>
      </c>
    </row>
    <row r="115" spans="1:41" x14ac:dyDescent="0.3">
      <c r="A115" s="1">
        <v>40987</v>
      </c>
      <c r="B115">
        <v>182.28</v>
      </c>
      <c r="C115">
        <v>284803150</v>
      </c>
      <c r="F115" s="1">
        <v>40987</v>
      </c>
      <c r="G115">
        <v>47.96</v>
      </c>
      <c r="H115">
        <v>12281800</v>
      </c>
      <c r="K115" s="1">
        <v>40987</v>
      </c>
      <c r="L115">
        <v>46.75</v>
      </c>
      <c r="M115">
        <v>3360900</v>
      </c>
      <c r="P115" s="1">
        <v>40987</v>
      </c>
      <c r="Q115">
        <v>75.650000000000006</v>
      </c>
      <c r="R115">
        <v>1854300</v>
      </c>
      <c r="T115" s="1">
        <v>40987</v>
      </c>
      <c r="U115">
        <v>1.1114999999999999</v>
      </c>
      <c r="V115">
        <v>3416083000</v>
      </c>
      <c r="X115">
        <f t="shared" si="2"/>
        <v>8.3862864248724627</v>
      </c>
      <c r="Y115">
        <f t="shared" si="3"/>
        <v>83.862864248724634</v>
      </c>
      <c r="AO115">
        <v>1.1114999999999999</v>
      </c>
    </row>
    <row r="116" spans="1:41" x14ac:dyDescent="0.3">
      <c r="A116" s="1">
        <v>40994</v>
      </c>
      <c r="B116">
        <v>181.3</v>
      </c>
      <c r="C116">
        <v>243101670</v>
      </c>
      <c r="F116" s="1">
        <v>40994</v>
      </c>
      <c r="G116">
        <v>47.58</v>
      </c>
      <c r="H116">
        <v>12822400</v>
      </c>
      <c r="K116" s="1">
        <v>40994</v>
      </c>
      <c r="L116">
        <v>46.53</v>
      </c>
      <c r="M116">
        <v>1073700</v>
      </c>
      <c r="P116" s="1">
        <v>40994</v>
      </c>
      <c r="Q116">
        <v>74.709999999999994</v>
      </c>
      <c r="R116">
        <v>1907000</v>
      </c>
      <c r="T116" s="1">
        <v>40994</v>
      </c>
      <c r="U116">
        <v>1.0861000000000001</v>
      </c>
      <c r="V116">
        <v>2657372000</v>
      </c>
      <c r="X116">
        <f t="shared" si="2"/>
        <v>2.2273863607376088</v>
      </c>
      <c r="Y116">
        <f t="shared" si="3"/>
        <v>22.273863607376086</v>
      </c>
      <c r="AO116">
        <v>1.0861000000000001</v>
      </c>
    </row>
    <row r="117" spans="1:41" x14ac:dyDescent="0.3">
      <c r="A117" s="1">
        <v>41001</v>
      </c>
      <c r="B117">
        <v>178.07</v>
      </c>
      <c r="C117">
        <v>218479390</v>
      </c>
      <c r="F117" s="1">
        <v>41001</v>
      </c>
      <c r="G117">
        <v>46.52</v>
      </c>
      <c r="H117">
        <v>3255200</v>
      </c>
      <c r="K117" s="1">
        <v>41001</v>
      </c>
      <c r="L117">
        <v>46.25</v>
      </c>
      <c r="M117">
        <v>346300</v>
      </c>
      <c r="P117" s="1">
        <v>41001</v>
      </c>
      <c r="Q117">
        <v>73.62</v>
      </c>
      <c r="R117">
        <v>1247390</v>
      </c>
      <c r="T117" s="1">
        <v>41001</v>
      </c>
      <c r="U117">
        <v>1.0409999999999999</v>
      </c>
      <c r="V117">
        <v>1909904000</v>
      </c>
      <c r="X117">
        <f t="shared" si="2"/>
        <v>13.427957774732544</v>
      </c>
      <c r="Y117">
        <f t="shared" si="3"/>
        <v>134.27957774732545</v>
      </c>
      <c r="AO117">
        <v>1.0409999999999999</v>
      </c>
    </row>
    <row r="118" spans="1:41" x14ac:dyDescent="0.3">
      <c r="A118" s="1">
        <v>41008</v>
      </c>
      <c r="B118">
        <v>177.97</v>
      </c>
      <c r="C118">
        <v>271406000</v>
      </c>
      <c r="F118" s="1">
        <v>41008</v>
      </c>
      <c r="G118">
        <v>49.5</v>
      </c>
      <c r="H118">
        <v>8101600</v>
      </c>
      <c r="K118" s="1">
        <v>41008</v>
      </c>
      <c r="L118">
        <v>47.9</v>
      </c>
      <c r="M118">
        <v>1126400</v>
      </c>
      <c r="P118" s="1">
        <v>41008</v>
      </c>
      <c r="Q118">
        <v>72.760000000000005</v>
      </c>
      <c r="R118">
        <v>772500</v>
      </c>
      <c r="T118" s="1">
        <v>41008</v>
      </c>
      <c r="U118">
        <v>1.0568</v>
      </c>
      <c r="V118">
        <v>1647156000</v>
      </c>
      <c r="X118">
        <f t="shared" si="2"/>
        <v>1.2515790027001963</v>
      </c>
      <c r="Y118">
        <f t="shared" si="3"/>
        <v>12.515790027001962</v>
      </c>
      <c r="AO118">
        <v>1.0568</v>
      </c>
    </row>
    <row r="119" spans="1:41" x14ac:dyDescent="0.3">
      <c r="A119" s="1">
        <v>41015</v>
      </c>
      <c r="B119">
        <v>170.93</v>
      </c>
      <c r="C119">
        <v>296075040</v>
      </c>
      <c r="F119" s="1">
        <v>41015</v>
      </c>
      <c r="G119">
        <v>48.6</v>
      </c>
      <c r="H119">
        <v>5964700</v>
      </c>
      <c r="K119" s="1">
        <v>41015</v>
      </c>
      <c r="L119">
        <v>48.24</v>
      </c>
      <c r="M119">
        <v>988300</v>
      </c>
      <c r="P119" s="1">
        <v>41015</v>
      </c>
      <c r="Q119">
        <v>73.45</v>
      </c>
      <c r="R119">
        <v>797580</v>
      </c>
      <c r="T119" s="1">
        <v>41015</v>
      </c>
      <c r="U119">
        <v>1.085</v>
      </c>
      <c r="V119">
        <v>2497093000</v>
      </c>
      <c r="X119">
        <f t="shared" si="2"/>
        <v>0.19091883092037507</v>
      </c>
      <c r="Y119">
        <f t="shared" si="3"/>
        <v>1.9091883092037507</v>
      </c>
      <c r="AO119">
        <v>1.085</v>
      </c>
    </row>
    <row r="120" spans="1:41" x14ac:dyDescent="0.3">
      <c r="A120" s="1">
        <v>41022</v>
      </c>
      <c r="B120">
        <v>169.27</v>
      </c>
      <c r="C120">
        <v>267435720</v>
      </c>
      <c r="F120" s="1">
        <v>41022</v>
      </c>
      <c r="G120">
        <v>48.8</v>
      </c>
      <c r="H120">
        <v>7731100</v>
      </c>
      <c r="K120" s="1">
        <v>41022</v>
      </c>
      <c r="L120">
        <v>53.79</v>
      </c>
      <c r="M120">
        <v>3515400</v>
      </c>
      <c r="P120" s="1">
        <v>41022</v>
      </c>
      <c r="Q120">
        <v>71</v>
      </c>
      <c r="R120">
        <v>1451990</v>
      </c>
      <c r="T120" s="1">
        <v>41022</v>
      </c>
      <c r="U120">
        <v>1.0403</v>
      </c>
      <c r="V120">
        <v>2555315000</v>
      </c>
      <c r="X120">
        <f t="shared" si="2"/>
        <v>2.4678026663410573</v>
      </c>
      <c r="Y120">
        <f t="shared" si="3"/>
        <v>24.678026663410574</v>
      </c>
      <c r="AO120">
        <v>1.0403</v>
      </c>
    </row>
    <row r="121" spans="1:41" x14ac:dyDescent="0.3">
      <c r="A121" s="1">
        <v>41029</v>
      </c>
      <c r="B121">
        <v>164</v>
      </c>
      <c r="C121">
        <v>167659080</v>
      </c>
      <c r="F121" s="1">
        <v>41029</v>
      </c>
      <c r="G121">
        <v>47.01</v>
      </c>
      <c r="H121">
        <v>2736300</v>
      </c>
      <c r="K121" s="1">
        <v>41029</v>
      </c>
      <c r="L121">
        <v>48.65</v>
      </c>
      <c r="M121">
        <v>1141200</v>
      </c>
      <c r="P121" s="1">
        <v>41029</v>
      </c>
      <c r="Q121">
        <v>67.430000000000007</v>
      </c>
      <c r="R121">
        <v>615350</v>
      </c>
      <c r="T121" s="1">
        <v>41029</v>
      </c>
      <c r="U121">
        <v>0.93799999999999994</v>
      </c>
      <c r="V121">
        <v>2037052000</v>
      </c>
      <c r="X121">
        <f t="shared" si="2"/>
        <v>9.7085761056912894</v>
      </c>
      <c r="Y121">
        <f t="shared" si="3"/>
        <v>97.085761056912901</v>
      </c>
      <c r="AO121">
        <v>0.93799999999999994</v>
      </c>
    </row>
    <row r="122" spans="1:41" x14ac:dyDescent="0.3">
      <c r="A122" s="1">
        <v>41036</v>
      </c>
      <c r="B122">
        <v>158.02000000000001</v>
      </c>
      <c r="C122">
        <v>183147800</v>
      </c>
      <c r="F122" s="1">
        <v>41036</v>
      </c>
      <c r="G122">
        <v>45.2</v>
      </c>
      <c r="H122">
        <v>4318500</v>
      </c>
      <c r="K122" s="1">
        <v>41036</v>
      </c>
      <c r="L122">
        <v>48.41</v>
      </c>
      <c r="M122">
        <v>340500</v>
      </c>
      <c r="P122" s="1">
        <v>41036</v>
      </c>
      <c r="Q122">
        <v>67.75</v>
      </c>
      <c r="R122">
        <v>400220</v>
      </c>
      <c r="T122" s="1">
        <v>41036</v>
      </c>
      <c r="U122">
        <v>0.95</v>
      </c>
      <c r="V122">
        <v>1602432000</v>
      </c>
      <c r="X122">
        <f t="shared" si="2"/>
        <v>12.190520907656085</v>
      </c>
      <c r="Y122">
        <f t="shared" si="3"/>
        <v>121.90520907656085</v>
      </c>
      <c r="AO122">
        <v>0.95</v>
      </c>
    </row>
    <row r="123" spans="1:41" x14ac:dyDescent="0.3">
      <c r="A123" s="1">
        <v>41043</v>
      </c>
      <c r="B123">
        <v>139.58000000000001</v>
      </c>
      <c r="C123">
        <v>375866580</v>
      </c>
      <c r="F123" s="1">
        <v>41043</v>
      </c>
      <c r="G123">
        <v>39.93</v>
      </c>
      <c r="H123">
        <v>6819400</v>
      </c>
      <c r="K123" s="1">
        <v>41043</v>
      </c>
      <c r="L123">
        <v>47.11</v>
      </c>
      <c r="M123">
        <v>992900</v>
      </c>
      <c r="P123" s="1">
        <v>41043</v>
      </c>
      <c r="Q123">
        <v>71</v>
      </c>
      <c r="R123">
        <v>3808310</v>
      </c>
      <c r="T123" s="1">
        <v>41043</v>
      </c>
      <c r="U123">
        <v>0.80320000000000003</v>
      </c>
      <c r="V123">
        <v>3993291000</v>
      </c>
      <c r="X123">
        <f t="shared" si="2"/>
        <v>9.2418856301081913</v>
      </c>
      <c r="Y123">
        <f t="shared" si="3"/>
        <v>92.418856301081917</v>
      </c>
      <c r="AO123">
        <v>0.80320000000000003</v>
      </c>
    </row>
    <row r="124" spans="1:41" x14ac:dyDescent="0.3">
      <c r="A124" s="1">
        <v>41050</v>
      </c>
      <c r="B124">
        <v>143</v>
      </c>
      <c r="C124">
        <v>268093760</v>
      </c>
      <c r="F124" s="1">
        <v>41050</v>
      </c>
      <c r="G124">
        <v>40.9</v>
      </c>
      <c r="H124">
        <v>3906000</v>
      </c>
      <c r="K124" s="1">
        <v>41050</v>
      </c>
      <c r="L124">
        <v>47.98</v>
      </c>
      <c r="M124">
        <v>341600</v>
      </c>
      <c r="P124" s="1">
        <v>41050</v>
      </c>
      <c r="Q124">
        <v>72.67</v>
      </c>
      <c r="R124">
        <v>5310530</v>
      </c>
      <c r="T124" s="1">
        <v>41050</v>
      </c>
      <c r="U124">
        <v>0.77600000000000002</v>
      </c>
      <c r="V124">
        <v>4372104000</v>
      </c>
      <c r="X124">
        <f t="shared" si="2"/>
        <v>0.6646803743153531</v>
      </c>
      <c r="Y124">
        <f t="shared" si="3"/>
        <v>6.646803743153531</v>
      </c>
      <c r="AO124">
        <v>0.77600000000000002</v>
      </c>
    </row>
    <row r="125" spans="1:41" x14ac:dyDescent="0.3">
      <c r="A125" s="1">
        <v>41057</v>
      </c>
      <c r="B125">
        <v>148.65</v>
      </c>
      <c r="C125">
        <v>287715770</v>
      </c>
      <c r="F125" s="1">
        <v>41057</v>
      </c>
      <c r="G125">
        <v>41.95</v>
      </c>
      <c r="H125">
        <v>11711300</v>
      </c>
      <c r="K125" s="1">
        <v>41057</v>
      </c>
      <c r="L125">
        <v>43.19</v>
      </c>
      <c r="M125">
        <v>485600</v>
      </c>
      <c r="P125" s="1">
        <v>41057</v>
      </c>
      <c r="Q125">
        <v>76.25</v>
      </c>
      <c r="R125">
        <v>2521220</v>
      </c>
      <c r="T125" s="1">
        <v>41057</v>
      </c>
      <c r="U125">
        <v>0.80449999999999999</v>
      </c>
      <c r="V125">
        <v>3226109000</v>
      </c>
      <c r="X125">
        <f t="shared" si="2"/>
        <v>0.14142135623732158</v>
      </c>
      <c r="Y125">
        <f t="shared" si="3"/>
        <v>1.4142135623732157</v>
      </c>
      <c r="AO125">
        <v>0.80449999999999999</v>
      </c>
    </row>
    <row r="126" spans="1:41" x14ac:dyDescent="0.3">
      <c r="A126" s="1">
        <v>41064</v>
      </c>
      <c r="B126">
        <v>152.13999999999999</v>
      </c>
      <c r="C126">
        <v>231708060</v>
      </c>
      <c r="F126" s="1">
        <v>41064</v>
      </c>
      <c r="G126">
        <v>44.51</v>
      </c>
      <c r="H126">
        <v>7480100</v>
      </c>
      <c r="K126" s="1">
        <v>41064</v>
      </c>
      <c r="L126">
        <v>44.23</v>
      </c>
      <c r="M126">
        <v>427100</v>
      </c>
      <c r="P126" s="1">
        <v>41064</v>
      </c>
      <c r="Q126">
        <v>73.510000000000005</v>
      </c>
      <c r="R126">
        <v>1560430</v>
      </c>
      <c r="T126" s="1">
        <v>41064</v>
      </c>
      <c r="U126">
        <v>0.85099999999999998</v>
      </c>
      <c r="V126">
        <v>2931504000</v>
      </c>
      <c r="X126">
        <f t="shared" si="2"/>
        <v>1.1667261889578076</v>
      </c>
      <c r="Y126">
        <f t="shared" si="3"/>
        <v>11.667261889578075</v>
      </c>
      <c r="AO126">
        <v>0.85099999999999998</v>
      </c>
    </row>
    <row r="127" spans="1:41" x14ac:dyDescent="0.3">
      <c r="A127" s="1">
        <v>41071</v>
      </c>
      <c r="B127">
        <v>156.19999999999999</v>
      </c>
      <c r="C127">
        <v>138831220</v>
      </c>
      <c r="F127" s="1">
        <v>41071</v>
      </c>
      <c r="G127">
        <v>44.53</v>
      </c>
      <c r="H127">
        <v>2589700</v>
      </c>
      <c r="K127" s="1">
        <v>41071</v>
      </c>
      <c r="L127">
        <v>44.7</v>
      </c>
      <c r="M127">
        <v>127700</v>
      </c>
      <c r="P127" s="1">
        <v>41071</v>
      </c>
      <c r="Q127">
        <v>74.459999999999994</v>
      </c>
      <c r="R127">
        <v>1002330</v>
      </c>
      <c r="T127" s="1">
        <v>41071</v>
      </c>
      <c r="U127">
        <v>0.88219999999999998</v>
      </c>
      <c r="V127">
        <v>1786856000</v>
      </c>
      <c r="X127">
        <f t="shared" si="2"/>
        <v>3.4223968209428723</v>
      </c>
      <c r="Y127">
        <f t="shared" si="3"/>
        <v>34.223968209428726</v>
      </c>
      <c r="AO127">
        <v>0.88219999999999998</v>
      </c>
    </row>
    <row r="128" spans="1:41" x14ac:dyDescent="0.3">
      <c r="A128" s="1">
        <v>41078</v>
      </c>
      <c r="B128">
        <v>154.9</v>
      </c>
      <c r="C128">
        <v>177193840</v>
      </c>
      <c r="F128" s="1">
        <v>41078</v>
      </c>
      <c r="G128">
        <v>42.5</v>
      </c>
      <c r="H128">
        <v>3470500</v>
      </c>
      <c r="K128" s="1">
        <v>41078</v>
      </c>
      <c r="L128">
        <v>43.15</v>
      </c>
      <c r="M128">
        <v>139300</v>
      </c>
      <c r="P128" s="1">
        <v>41078</v>
      </c>
      <c r="Q128">
        <v>75.099999999999994</v>
      </c>
      <c r="R128">
        <v>2770340</v>
      </c>
      <c r="T128" s="1">
        <v>41078</v>
      </c>
      <c r="U128">
        <v>0.79300000000000004</v>
      </c>
      <c r="V128">
        <v>6268186000</v>
      </c>
      <c r="X128">
        <f t="shared" si="2"/>
        <v>1.8667619023324959</v>
      </c>
      <c r="Y128">
        <f t="shared" si="3"/>
        <v>18.66761902332496</v>
      </c>
      <c r="AO128">
        <v>0.79300000000000004</v>
      </c>
    </row>
    <row r="129" spans="1:41" x14ac:dyDescent="0.3">
      <c r="A129" s="1">
        <v>41085</v>
      </c>
      <c r="B129">
        <v>153.76</v>
      </c>
      <c r="C129">
        <v>165805360</v>
      </c>
      <c r="F129" s="1">
        <v>41085</v>
      </c>
      <c r="G129">
        <v>43.41</v>
      </c>
      <c r="H129">
        <v>4175800</v>
      </c>
      <c r="K129" s="1">
        <v>41085</v>
      </c>
      <c r="L129">
        <v>45.19</v>
      </c>
      <c r="M129">
        <v>117000</v>
      </c>
      <c r="P129" s="1">
        <v>41085</v>
      </c>
      <c r="Q129">
        <v>73.849999999999994</v>
      </c>
      <c r="R129">
        <v>2171750</v>
      </c>
      <c r="T129" s="1">
        <v>41085</v>
      </c>
      <c r="U129">
        <v>0.78800000000000003</v>
      </c>
      <c r="V129">
        <v>3761396000</v>
      </c>
      <c r="X129">
        <f t="shared" si="2"/>
        <v>3.2809754647055711</v>
      </c>
      <c r="Y129">
        <f t="shared" si="3"/>
        <v>32.809754647055712</v>
      </c>
      <c r="AO129">
        <v>0.78800000000000003</v>
      </c>
    </row>
    <row r="130" spans="1:41" x14ac:dyDescent="0.3">
      <c r="A130" s="1">
        <v>41092</v>
      </c>
      <c r="B130">
        <v>155.41</v>
      </c>
      <c r="C130">
        <v>178715880</v>
      </c>
      <c r="F130" s="1">
        <v>41092</v>
      </c>
      <c r="G130">
        <v>43</v>
      </c>
      <c r="H130">
        <v>4301500</v>
      </c>
      <c r="K130" s="1">
        <v>41092</v>
      </c>
      <c r="L130">
        <v>43.4</v>
      </c>
      <c r="M130">
        <v>353000</v>
      </c>
      <c r="P130" s="1">
        <v>41092</v>
      </c>
      <c r="Q130">
        <v>74.31</v>
      </c>
      <c r="R130">
        <v>958170</v>
      </c>
      <c r="T130" s="1">
        <v>41092</v>
      </c>
      <c r="U130">
        <v>0.80759999999999998</v>
      </c>
      <c r="V130">
        <v>3368705000</v>
      </c>
      <c r="X130">
        <f t="shared" si="2"/>
        <v>0.69296464556280934</v>
      </c>
      <c r="Y130">
        <f t="shared" si="3"/>
        <v>6.9296464556280934</v>
      </c>
      <c r="AO130">
        <v>0.80759999999999998</v>
      </c>
    </row>
    <row r="131" spans="1:41" x14ac:dyDescent="0.3">
      <c r="A131" s="1">
        <v>41099</v>
      </c>
      <c r="B131">
        <v>153.33000000000001</v>
      </c>
      <c r="C131">
        <v>137773590</v>
      </c>
      <c r="F131" s="1">
        <v>41099</v>
      </c>
      <c r="G131">
        <v>43.65</v>
      </c>
      <c r="H131">
        <v>1962200</v>
      </c>
      <c r="K131" s="1">
        <v>41099</v>
      </c>
      <c r="L131">
        <v>43.15</v>
      </c>
      <c r="M131">
        <v>96200</v>
      </c>
      <c r="P131" s="1">
        <v>41099</v>
      </c>
      <c r="Q131">
        <v>74.2</v>
      </c>
      <c r="R131">
        <v>1067830</v>
      </c>
      <c r="T131" s="1">
        <v>41099</v>
      </c>
      <c r="U131">
        <v>0.85840000000000005</v>
      </c>
      <c r="V131">
        <v>4846215000</v>
      </c>
      <c r="X131">
        <f t="shared" si="2"/>
        <v>5.0911688245431339</v>
      </c>
      <c r="Y131">
        <f t="shared" si="3"/>
        <v>50.911688245431336</v>
      </c>
      <c r="AO131">
        <v>0.85840000000000005</v>
      </c>
    </row>
    <row r="132" spans="1:41" x14ac:dyDescent="0.3">
      <c r="A132" s="1">
        <v>41106</v>
      </c>
      <c r="B132">
        <v>153.01</v>
      </c>
      <c r="C132">
        <v>145263270</v>
      </c>
      <c r="F132" s="1">
        <v>41106</v>
      </c>
      <c r="G132">
        <v>43.35</v>
      </c>
      <c r="H132">
        <v>3344300</v>
      </c>
      <c r="K132" s="1">
        <v>41106</v>
      </c>
      <c r="L132">
        <v>43.12</v>
      </c>
      <c r="M132">
        <v>159400</v>
      </c>
      <c r="P132" s="1">
        <v>41106</v>
      </c>
      <c r="Q132">
        <v>72.5</v>
      </c>
      <c r="R132">
        <v>1111210</v>
      </c>
      <c r="T132" s="1">
        <v>41106</v>
      </c>
      <c r="U132">
        <v>0.85270000000000001</v>
      </c>
      <c r="V132">
        <v>2396082000</v>
      </c>
      <c r="X132">
        <f t="shared" si="2"/>
        <v>1.0889444430272777</v>
      </c>
      <c r="Y132">
        <f t="shared" si="3"/>
        <v>10.889444430272777</v>
      </c>
      <c r="AO132">
        <v>0.85270000000000001</v>
      </c>
    </row>
    <row r="133" spans="1:41" x14ac:dyDescent="0.3">
      <c r="A133" s="1">
        <v>41113</v>
      </c>
      <c r="B133">
        <v>152.35</v>
      </c>
      <c r="C133">
        <v>189089250</v>
      </c>
      <c r="F133" s="1">
        <v>41113</v>
      </c>
      <c r="G133">
        <v>42.19</v>
      </c>
      <c r="H133">
        <v>4997200</v>
      </c>
      <c r="K133" s="1">
        <v>41113</v>
      </c>
      <c r="L133">
        <v>42.26</v>
      </c>
      <c r="M133">
        <v>159100</v>
      </c>
      <c r="P133" s="1">
        <v>41113</v>
      </c>
      <c r="Q133">
        <v>72.67</v>
      </c>
      <c r="R133">
        <v>2779920</v>
      </c>
      <c r="T133" s="1">
        <v>41113</v>
      </c>
      <c r="U133">
        <v>0.81920000000000004</v>
      </c>
      <c r="V133">
        <v>2348621000</v>
      </c>
      <c r="X133">
        <f t="shared" si="2"/>
        <v>1.0889444430272777</v>
      </c>
      <c r="Y133">
        <f t="shared" si="3"/>
        <v>10.889444430272777</v>
      </c>
      <c r="AO133">
        <v>0.81920000000000004</v>
      </c>
    </row>
    <row r="134" spans="1:41" x14ac:dyDescent="0.3">
      <c r="A134" s="1">
        <v>41120</v>
      </c>
      <c r="B134">
        <v>151.1</v>
      </c>
      <c r="C134">
        <v>188855420</v>
      </c>
      <c r="F134" s="1">
        <v>41120</v>
      </c>
      <c r="G134">
        <v>41.55</v>
      </c>
      <c r="H134">
        <v>4918600</v>
      </c>
      <c r="K134" s="1">
        <v>41120</v>
      </c>
      <c r="L134">
        <v>41.62</v>
      </c>
      <c r="M134">
        <v>200800</v>
      </c>
      <c r="P134" s="1">
        <v>41120</v>
      </c>
      <c r="Q134">
        <v>72.97</v>
      </c>
      <c r="R134">
        <v>1635720</v>
      </c>
      <c r="T134" s="1">
        <v>41120</v>
      </c>
      <c r="U134">
        <v>0.85560000000000003</v>
      </c>
      <c r="V134">
        <v>2844790000</v>
      </c>
      <c r="X134">
        <f t="shared" si="2"/>
        <v>2.9344931419241762</v>
      </c>
      <c r="Y134">
        <f t="shared" si="3"/>
        <v>29.34493141924176</v>
      </c>
      <c r="AO134">
        <v>0.85560000000000003</v>
      </c>
    </row>
    <row r="135" spans="1:41" x14ac:dyDescent="0.3">
      <c r="A135" s="1">
        <v>41127</v>
      </c>
      <c r="B135">
        <v>153.85</v>
      </c>
      <c r="C135">
        <v>165805650</v>
      </c>
      <c r="F135" s="1">
        <v>41127</v>
      </c>
      <c r="G135">
        <v>41.76</v>
      </c>
      <c r="H135">
        <v>3692500</v>
      </c>
      <c r="K135" s="1">
        <v>41127</v>
      </c>
      <c r="L135">
        <v>41.31</v>
      </c>
      <c r="M135">
        <v>451700</v>
      </c>
      <c r="P135" s="1">
        <v>41127</v>
      </c>
      <c r="Q135">
        <v>72.150000000000006</v>
      </c>
      <c r="R135">
        <v>1434840</v>
      </c>
      <c r="T135" s="1">
        <v>41127</v>
      </c>
      <c r="U135">
        <v>0.85809999999999997</v>
      </c>
      <c r="V135">
        <v>2209594000</v>
      </c>
      <c r="X135">
        <f t="shared" si="2"/>
        <v>1.4142135623730951</v>
      </c>
      <c r="Y135">
        <f t="shared" si="3"/>
        <v>14.142135623730951</v>
      </c>
      <c r="AO135">
        <v>0.85809999999999997</v>
      </c>
    </row>
    <row r="136" spans="1:41" x14ac:dyDescent="0.3">
      <c r="A136" s="1">
        <v>41134</v>
      </c>
      <c r="B136">
        <v>156.83000000000001</v>
      </c>
      <c r="C136">
        <v>130789450</v>
      </c>
      <c r="F136" s="1">
        <v>41134</v>
      </c>
      <c r="G136">
        <v>43.67</v>
      </c>
      <c r="H136">
        <v>9231200</v>
      </c>
      <c r="K136" s="1">
        <v>41134</v>
      </c>
      <c r="L136">
        <v>40.93</v>
      </c>
      <c r="M136">
        <v>255400</v>
      </c>
      <c r="P136" s="1">
        <v>41134</v>
      </c>
      <c r="Q136">
        <v>72.45</v>
      </c>
      <c r="R136">
        <v>1794300</v>
      </c>
      <c r="T136" s="1">
        <v>41134</v>
      </c>
      <c r="U136">
        <v>0.87619999999999998</v>
      </c>
      <c r="V136">
        <v>3302541000</v>
      </c>
      <c r="X136">
        <f t="shared" si="2"/>
        <v>1.1879393923934047</v>
      </c>
      <c r="Y136">
        <f t="shared" si="3"/>
        <v>11.879393923934048</v>
      </c>
      <c r="AO136">
        <v>0.87619999999999998</v>
      </c>
    </row>
    <row r="137" spans="1:41" x14ac:dyDescent="0.3">
      <c r="A137" s="1">
        <v>41141</v>
      </c>
      <c r="B137">
        <v>156.81</v>
      </c>
      <c r="C137">
        <v>134581470</v>
      </c>
      <c r="F137" s="1">
        <v>41141</v>
      </c>
      <c r="G137">
        <v>43</v>
      </c>
      <c r="H137">
        <v>3853100</v>
      </c>
      <c r="K137" s="1">
        <v>41141</v>
      </c>
      <c r="L137">
        <v>40.5</v>
      </c>
      <c r="M137">
        <v>132900</v>
      </c>
      <c r="P137" s="1">
        <v>41141</v>
      </c>
      <c r="Q137">
        <v>71.75</v>
      </c>
      <c r="R137">
        <v>1372900</v>
      </c>
      <c r="T137" s="1">
        <v>41141</v>
      </c>
      <c r="U137">
        <v>0.85599999999999998</v>
      </c>
      <c r="V137">
        <v>2235349000</v>
      </c>
      <c r="X137">
        <f t="shared" si="2"/>
        <v>0.36769552621701196</v>
      </c>
      <c r="Y137">
        <f t="shared" si="3"/>
        <v>3.6769552621701198</v>
      </c>
      <c r="AO137">
        <v>0.85599999999999998</v>
      </c>
    </row>
    <row r="138" spans="1:41" x14ac:dyDescent="0.3">
      <c r="A138" s="1">
        <v>41148</v>
      </c>
      <c r="B138">
        <v>157.4</v>
      </c>
      <c r="C138">
        <v>133568630</v>
      </c>
      <c r="F138" s="1">
        <v>41148</v>
      </c>
      <c r="G138">
        <v>42.6</v>
      </c>
      <c r="H138">
        <v>4481500</v>
      </c>
      <c r="K138" s="1">
        <v>41148</v>
      </c>
      <c r="L138">
        <v>39.270000000000003</v>
      </c>
      <c r="M138">
        <v>201700</v>
      </c>
      <c r="P138" s="1">
        <v>41148</v>
      </c>
      <c r="Q138">
        <v>72.75</v>
      </c>
      <c r="R138">
        <v>1198780</v>
      </c>
      <c r="T138" s="1">
        <v>41148</v>
      </c>
      <c r="U138">
        <v>0.81699999999999995</v>
      </c>
      <c r="V138">
        <v>3347111000</v>
      </c>
      <c r="X138">
        <f t="shared" si="2"/>
        <v>10.415682886877837</v>
      </c>
      <c r="Y138">
        <f t="shared" si="3"/>
        <v>104.15682886877838</v>
      </c>
      <c r="AO138">
        <v>0.81699999999999995</v>
      </c>
    </row>
    <row r="139" spans="1:41" x14ac:dyDescent="0.3">
      <c r="A139" s="1">
        <v>41155</v>
      </c>
      <c r="B139">
        <v>163.24</v>
      </c>
      <c r="C139">
        <v>186451670</v>
      </c>
      <c r="F139" s="1">
        <v>41155</v>
      </c>
      <c r="G139">
        <v>43.3</v>
      </c>
      <c r="H139">
        <v>3634300</v>
      </c>
      <c r="K139" s="1">
        <v>41155</v>
      </c>
      <c r="L139">
        <v>39.25</v>
      </c>
      <c r="M139">
        <v>280600</v>
      </c>
      <c r="P139" s="1">
        <v>41155</v>
      </c>
      <c r="Q139">
        <v>72.47</v>
      </c>
      <c r="R139">
        <v>728230</v>
      </c>
      <c r="T139" s="1">
        <v>41155</v>
      </c>
      <c r="U139">
        <v>0.86450000000000005</v>
      </c>
      <c r="V139">
        <v>2642359000</v>
      </c>
      <c r="X139">
        <f t="shared" si="2"/>
        <v>0.69296464556280934</v>
      </c>
      <c r="Y139">
        <f t="shared" si="3"/>
        <v>6.9296464556280934</v>
      </c>
      <c r="AO139">
        <v>0.86450000000000005</v>
      </c>
    </row>
    <row r="140" spans="1:41" x14ac:dyDescent="0.3">
      <c r="A140" s="1">
        <v>41162</v>
      </c>
      <c r="B140">
        <v>169.52</v>
      </c>
      <c r="C140">
        <v>204248690</v>
      </c>
      <c r="F140" s="1">
        <v>41162</v>
      </c>
      <c r="G140">
        <v>45</v>
      </c>
      <c r="H140">
        <v>6895900</v>
      </c>
      <c r="K140" s="1">
        <v>41162</v>
      </c>
      <c r="L140">
        <v>41.14</v>
      </c>
      <c r="M140">
        <v>910100</v>
      </c>
      <c r="P140" s="1">
        <v>41162</v>
      </c>
      <c r="Q140">
        <v>73.540000000000006</v>
      </c>
      <c r="R140">
        <v>964250</v>
      </c>
      <c r="T140" s="1">
        <v>41162</v>
      </c>
      <c r="U140">
        <v>0.88519999999999999</v>
      </c>
      <c r="V140">
        <v>3801017000</v>
      </c>
      <c r="X140">
        <f t="shared" si="2"/>
        <v>2.2839549032325612</v>
      </c>
      <c r="Y140">
        <f t="shared" si="3"/>
        <v>22.839549032325614</v>
      </c>
      <c r="AO140">
        <v>0.88519999999999999</v>
      </c>
    </row>
    <row r="141" spans="1:41" x14ac:dyDescent="0.3">
      <c r="A141" s="1">
        <v>41169</v>
      </c>
      <c r="B141">
        <v>163.80000000000001</v>
      </c>
      <c r="C141">
        <v>208149280</v>
      </c>
      <c r="F141" s="1">
        <v>41169</v>
      </c>
      <c r="G141">
        <v>43.99</v>
      </c>
      <c r="H141">
        <v>5243400</v>
      </c>
      <c r="K141" s="1">
        <v>41169</v>
      </c>
      <c r="L141">
        <v>39.35</v>
      </c>
      <c r="M141">
        <v>331600</v>
      </c>
      <c r="P141" s="1">
        <v>41169</v>
      </c>
      <c r="Q141">
        <v>73.069999999999993</v>
      </c>
      <c r="R141">
        <v>1475010</v>
      </c>
      <c r="T141" s="1">
        <v>41169</v>
      </c>
      <c r="U141">
        <v>0.86550000000000005</v>
      </c>
      <c r="V141">
        <v>6671770000</v>
      </c>
      <c r="X141">
        <f t="shared" si="2"/>
        <v>7.0710678118650741E-2</v>
      </c>
      <c r="Y141">
        <f t="shared" si="3"/>
        <v>0.70710678118650738</v>
      </c>
      <c r="AO141">
        <v>0.86550000000000005</v>
      </c>
    </row>
    <row r="142" spans="1:41" x14ac:dyDescent="0.3">
      <c r="A142" s="1">
        <v>41176</v>
      </c>
      <c r="B142">
        <v>157.75</v>
      </c>
      <c r="C142">
        <v>147706030</v>
      </c>
      <c r="F142" s="1">
        <v>41176</v>
      </c>
      <c r="G142">
        <v>43.45</v>
      </c>
      <c r="H142">
        <v>4132000</v>
      </c>
      <c r="K142" s="1">
        <v>41176</v>
      </c>
      <c r="L142">
        <v>40.64</v>
      </c>
      <c r="M142">
        <v>1106500</v>
      </c>
      <c r="P142" s="1">
        <v>41176</v>
      </c>
      <c r="Q142">
        <v>70.459999999999994</v>
      </c>
      <c r="R142">
        <v>840500</v>
      </c>
      <c r="T142" s="1">
        <v>41176</v>
      </c>
      <c r="U142">
        <v>0.85450000000000004</v>
      </c>
      <c r="V142">
        <v>2636101000</v>
      </c>
      <c r="X142">
        <f t="shared" si="2"/>
        <v>4.9780317395532885</v>
      </c>
      <c r="Y142">
        <f t="shared" si="3"/>
        <v>49.780317395532883</v>
      </c>
      <c r="AO142">
        <v>0.85450000000000004</v>
      </c>
    </row>
    <row r="143" spans="1:41" x14ac:dyDescent="0.3">
      <c r="A143" s="1">
        <v>41183</v>
      </c>
      <c r="B143">
        <v>159.07</v>
      </c>
      <c r="C143">
        <v>154457200</v>
      </c>
      <c r="F143" s="1">
        <v>41183</v>
      </c>
      <c r="G143">
        <v>43.44</v>
      </c>
      <c r="H143">
        <v>12897300</v>
      </c>
      <c r="K143" s="1">
        <v>41183</v>
      </c>
      <c r="L143">
        <v>41.67</v>
      </c>
      <c r="M143">
        <v>516500</v>
      </c>
      <c r="P143" s="1">
        <v>41183</v>
      </c>
      <c r="Q143">
        <v>72.13</v>
      </c>
      <c r="R143">
        <v>803320</v>
      </c>
      <c r="T143" s="1">
        <v>41183</v>
      </c>
      <c r="U143">
        <v>0.86850000000000005</v>
      </c>
      <c r="V143">
        <v>1891698000</v>
      </c>
      <c r="X143">
        <f t="shared" si="2"/>
        <v>1.1737972567696664</v>
      </c>
      <c r="Y143">
        <f t="shared" si="3"/>
        <v>11.737972567696664</v>
      </c>
      <c r="AO143">
        <v>0.86850000000000005</v>
      </c>
    </row>
    <row r="144" spans="1:41" x14ac:dyDescent="0.3">
      <c r="A144" s="1">
        <v>41190</v>
      </c>
      <c r="B144">
        <v>152.36000000000001</v>
      </c>
      <c r="C144">
        <v>167113720</v>
      </c>
      <c r="F144" s="1">
        <v>41190</v>
      </c>
      <c r="G144">
        <v>43.1</v>
      </c>
      <c r="H144">
        <v>5775300</v>
      </c>
      <c r="K144" s="1">
        <v>41190</v>
      </c>
      <c r="L144">
        <v>40.06</v>
      </c>
      <c r="M144">
        <v>716900</v>
      </c>
      <c r="P144" s="1">
        <v>41190</v>
      </c>
      <c r="Q144">
        <v>69.87</v>
      </c>
      <c r="R144">
        <v>653110</v>
      </c>
      <c r="T144" s="1">
        <v>41190</v>
      </c>
      <c r="U144">
        <v>0.84299999999999997</v>
      </c>
      <c r="V144">
        <v>2994021000</v>
      </c>
      <c r="X144">
        <f t="shared" si="2"/>
        <v>3.7264527368531124</v>
      </c>
      <c r="Y144">
        <f t="shared" si="3"/>
        <v>37.264527368531127</v>
      </c>
      <c r="AO144">
        <v>0.84299999999999997</v>
      </c>
    </row>
    <row r="145" spans="1:41" x14ac:dyDescent="0.3">
      <c r="A145" s="1">
        <v>41197</v>
      </c>
      <c r="B145">
        <v>154.68</v>
      </c>
      <c r="C145">
        <v>155533010</v>
      </c>
      <c r="F145" s="1">
        <v>41197</v>
      </c>
      <c r="G145">
        <v>42.25</v>
      </c>
      <c r="H145">
        <v>4802700</v>
      </c>
      <c r="K145" s="1">
        <v>41197</v>
      </c>
      <c r="L145">
        <v>38.6</v>
      </c>
      <c r="M145">
        <v>1009500</v>
      </c>
      <c r="P145" s="1">
        <v>41197</v>
      </c>
      <c r="Q145">
        <v>68.680000000000007</v>
      </c>
      <c r="R145">
        <v>805410</v>
      </c>
      <c r="T145" s="1">
        <v>41197</v>
      </c>
      <c r="U145">
        <v>0.82669999999999999</v>
      </c>
      <c r="V145">
        <v>2332396000</v>
      </c>
      <c r="X145">
        <f t="shared" si="2"/>
        <v>4.2284985514955471</v>
      </c>
      <c r="Y145">
        <f t="shared" si="3"/>
        <v>42.284985514955473</v>
      </c>
      <c r="AO145">
        <v>0.82669999999999999</v>
      </c>
    </row>
    <row r="146" spans="1:41" x14ac:dyDescent="0.3">
      <c r="A146" s="1">
        <v>41204</v>
      </c>
      <c r="B146">
        <v>151.56</v>
      </c>
      <c r="C146">
        <v>148712170</v>
      </c>
      <c r="F146" s="1">
        <v>41204</v>
      </c>
      <c r="G146">
        <v>39.56</v>
      </c>
      <c r="H146">
        <v>10818500</v>
      </c>
      <c r="K146" s="1">
        <v>41204</v>
      </c>
      <c r="L146">
        <v>38.700000000000003</v>
      </c>
      <c r="M146">
        <v>366800</v>
      </c>
      <c r="P146" s="1">
        <v>41204</v>
      </c>
      <c r="Q146">
        <v>69.849999999999994</v>
      </c>
      <c r="R146">
        <v>1171030</v>
      </c>
      <c r="T146" s="1">
        <v>41204</v>
      </c>
      <c r="U146">
        <v>0.78190000000000004</v>
      </c>
      <c r="V146">
        <v>3606826000</v>
      </c>
      <c r="X146">
        <f t="shared" si="2"/>
        <v>13.039049045079935</v>
      </c>
      <c r="Y146">
        <f t="shared" si="3"/>
        <v>130.39049045079935</v>
      </c>
      <c r="AO146">
        <v>0.78190000000000004</v>
      </c>
    </row>
    <row r="147" spans="1:41" x14ac:dyDescent="0.3">
      <c r="A147" s="1">
        <v>41211</v>
      </c>
      <c r="B147">
        <v>146.03</v>
      </c>
      <c r="C147">
        <v>186591480</v>
      </c>
      <c r="F147" s="1">
        <v>41211</v>
      </c>
      <c r="G147">
        <v>40.5</v>
      </c>
      <c r="H147">
        <v>5786800</v>
      </c>
      <c r="K147" s="1">
        <v>41211</v>
      </c>
      <c r="L147">
        <v>39.08</v>
      </c>
      <c r="M147">
        <v>159100</v>
      </c>
      <c r="P147" s="1">
        <v>41211</v>
      </c>
      <c r="Q147">
        <v>70.94</v>
      </c>
      <c r="R147">
        <v>549600</v>
      </c>
      <c r="T147" s="1">
        <v>41211</v>
      </c>
      <c r="U147">
        <v>0.76300000000000001</v>
      </c>
      <c r="V147">
        <v>2454951000</v>
      </c>
      <c r="X147">
        <f t="shared" si="2"/>
        <v>2.4183051916579839</v>
      </c>
      <c r="Y147">
        <f t="shared" si="3"/>
        <v>24.183051916579839</v>
      </c>
      <c r="AO147">
        <v>0.76300000000000001</v>
      </c>
    </row>
    <row r="148" spans="1:41" x14ac:dyDescent="0.3">
      <c r="A148" s="1">
        <v>41218</v>
      </c>
      <c r="B148">
        <v>145.6</v>
      </c>
      <c r="C148">
        <v>123278110</v>
      </c>
      <c r="F148" s="1">
        <v>41218</v>
      </c>
      <c r="G148">
        <v>40.700000000000003</v>
      </c>
      <c r="H148">
        <v>13048000</v>
      </c>
      <c r="K148" s="1">
        <v>41218</v>
      </c>
      <c r="L148">
        <v>38.700000000000003</v>
      </c>
      <c r="M148">
        <v>432600</v>
      </c>
      <c r="P148" s="1">
        <v>41218</v>
      </c>
      <c r="Q148">
        <v>69.19</v>
      </c>
      <c r="R148">
        <v>535560</v>
      </c>
      <c r="T148" s="1">
        <v>41218</v>
      </c>
      <c r="U148">
        <v>0.73609999999999998</v>
      </c>
      <c r="V148">
        <v>2475004000</v>
      </c>
      <c r="X148">
        <f t="shared" si="2"/>
        <v>3.9951533137039976</v>
      </c>
      <c r="Y148">
        <f t="shared" si="3"/>
        <v>39.951533137039974</v>
      </c>
      <c r="AO148">
        <v>0.73609999999999998</v>
      </c>
    </row>
    <row r="149" spans="1:41" x14ac:dyDescent="0.3">
      <c r="A149" s="1">
        <v>41225</v>
      </c>
      <c r="B149">
        <v>140.19999999999999</v>
      </c>
      <c r="C149">
        <v>178502180</v>
      </c>
      <c r="F149" s="1">
        <v>41225</v>
      </c>
      <c r="G149">
        <v>42.39</v>
      </c>
      <c r="H149">
        <v>5616900</v>
      </c>
      <c r="K149" s="1">
        <v>41225</v>
      </c>
      <c r="L149">
        <v>37.36</v>
      </c>
      <c r="M149">
        <v>207400</v>
      </c>
      <c r="P149" s="1">
        <v>41225</v>
      </c>
      <c r="Q149">
        <v>67.86</v>
      </c>
      <c r="R149">
        <v>642800</v>
      </c>
      <c r="T149" s="1">
        <v>41225</v>
      </c>
      <c r="U149">
        <v>0.72340000000000004</v>
      </c>
      <c r="V149">
        <v>1807374000</v>
      </c>
      <c r="X149">
        <f t="shared" si="2"/>
        <v>2.4678026663410373</v>
      </c>
      <c r="Y149">
        <f t="shared" si="3"/>
        <v>24.678026663410371</v>
      </c>
      <c r="AO149">
        <v>0.72340000000000004</v>
      </c>
    </row>
    <row r="150" spans="1:41" x14ac:dyDescent="0.3">
      <c r="A150" s="1">
        <v>41232</v>
      </c>
      <c r="B150">
        <v>141.63</v>
      </c>
      <c r="C150">
        <v>124529530</v>
      </c>
      <c r="F150" s="1">
        <v>41232</v>
      </c>
      <c r="G150">
        <v>42.89</v>
      </c>
      <c r="H150">
        <v>4909700</v>
      </c>
      <c r="K150" s="1">
        <v>41232</v>
      </c>
      <c r="L150">
        <v>36</v>
      </c>
      <c r="M150">
        <v>514100</v>
      </c>
      <c r="P150" s="1">
        <v>41232</v>
      </c>
      <c r="Q150">
        <v>65.95</v>
      </c>
      <c r="R150">
        <v>656260</v>
      </c>
      <c r="T150" s="1">
        <v>41232</v>
      </c>
      <c r="U150">
        <v>0.76849999999999996</v>
      </c>
      <c r="V150">
        <v>3668465000</v>
      </c>
      <c r="X150">
        <f t="shared" si="2"/>
        <v>2.8708535316173842</v>
      </c>
      <c r="Y150">
        <f t="shared" si="3"/>
        <v>28.708535316173844</v>
      </c>
      <c r="AO150">
        <v>0.76849999999999996</v>
      </c>
    </row>
    <row r="151" spans="1:41" x14ac:dyDescent="0.3">
      <c r="A151" s="1">
        <v>41239</v>
      </c>
      <c r="B151">
        <v>138.66999999999999</v>
      </c>
      <c r="C151">
        <v>174624780</v>
      </c>
      <c r="F151" s="1">
        <v>41239</v>
      </c>
      <c r="G151">
        <v>42.86</v>
      </c>
      <c r="H151">
        <v>4969700</v>
      </c>
      <c r="K151" s="1">
        <v>41239</v>
      </c>
      <c r="L151">
        <v>35.549999999999997</v>
      </c>
      <c r="M151">
        <v>259700</v>
      </c>
      <c r="P151" s="1">
        <v>41239</v>
      </c>
      <c r="Q151">
        <v>65.2</v>
      </c>
      <c r="R151">
        <v>328290</v>
      </c>
      <c r="T151" s="1">
        <v>41239</v>
      </c>
      <c r="U151">
        <v>0.73550000000000004</v>
      </c>
      <c r="V151">
        <v>2048377000</v>
      </c>
      <c r="X151">
        <f t="shared" si="2"/>
        <v>0.91923881554249964</v>
      </c>
      <c r="Y151">
        <f t="shared" si="3"/>
        <v>9.1923881554249967</v>
      </c>
      <c r="AO151">
        <v>0.73550000000000004</v>
      </c>
    </row>
    <row r="152" spans="1:41" x14ac:dyDescent="0.3">
      <c r="A152" s="1">
        <v>41246</v>
      </c>
      <c r="B152">
        <v>139.5</v>
      </c>
      <c r="C152">
        <v>168576850</v>
      </c>
      <c r="F152" s="1">
        <v>41246</v>
      </c>
      <c r="G152">
        <v>42.9</v>
      </c>
      <c r="H152">
        <v>7034400</v>
      </c>
      <c r="K152" s="1">
        <v>41246</v>
      </c>
      <c r="L152">
        <v>37.380000000000003</v>
      </c>
      <c r="M152">
        <v>423600</v>
      </c>
      <c r="P152" s="1">
        <v>41246</v>
      </c>
      <c r="Q152">
        <v>62.67</v>
      </c>
      <c r="R152">
        <v>384230</v>
      </c>
      <c r="T152" s="1">
        <v>41246</v>
      </c>
      <c r="U152">
        <v>0.73550000000000004</v>
      </c>
      <c r="V152">
        <v>1854158000</v>
      </c>
      <c r="X152">
        <f t="shared" si="2"/>
        <v>0.80610173055267464</v>
      </c>
      <c r="Y152">
        <f t="shared" si="3"/>
        <v>8.0610173055267467</v>
      </c>
      <c r="AO152">
        <v>0.73550000000000004</v>
      </c>
    </row>
    <row r="153" spans="1:41" x14ac:dyDescent="0.3">
      <c r="A153" s="1">
        <v>41253</v>
      </c>
      <c r="B153">
        <v>139.41</v>
      </c>
      <c r="C153">
        <v>153539900</v>
      </c>
      <c r="F153" s="1">
        <v>41253</v>
      </c>
      <c r="G153">
        <v>43.57</v>
      </c>
      <c r="H153">
        <v>9124200</v>
      </c>
      <c r="K153" s="1">
        <v>41253</v>
      </c>
      <c r="L153">
        <v>37.21</v>
      </c>
      <c r="M153">
        <v>644900</v>
      </c>
      <c r="P153" s="1">
        <v>41253</v>
      </c>
      <c r="Q153">
        <v>59.85</v>
      </c>
      <c r="R153">
        <v>1456550</v>
      </c>
      <c r="T153" s="1">
        <v>41253</v>
      </c>
      <c r="U153">
        <v>0.746</v>
      </c>
      <c r="V153">
        <v>4619251000</v>
      </c>
      <c r="X153">
        <f t="shared" si="2"/>
        <v>1.1667261889578076</v>
      </c>
      <c r="Y153">
        <f t="shared" si="3"/>
        <v>11.667261889578075</v>
      </c>
      <c r="AO153">
        <v>0.746</v>
      </c>
    </row>
    <row r="154" spans="1:41" x14ac:dyDescent="0.3">
      <c r="A154" s="1">
        <v>41260</v>
      </c>
      <c r="B154">
        <v>144.35</v>
      </c>
      <c r="C154">
        <v>218601860</v>
      </c>
      <c r="F154" s="1">
        <v>41260</v>
      </c>
      <c r="G154">
        <v>42.99</v>
      </c>
      <c r="H154">
        <v>10069500</v>
      </c>
      <c r="K154" s="1">
        <v>41260</v>
      </c>
      <c r="L154">
        <v>37.22</v>
      </c>
      <c r="M154">
        <v>255000</v>
      </c>
      <c r="P154" s="1">
        <v>41260</v>
      </c>
      <c r="Q154">
        <v>60</v>
      </c>
      <c r="R154">
        <v>5127640</v>
      </c>
      <c r="T154" s="1">
        <v>41260</v>
      </c>
      <c r="U154">
        <v>0.74250000000000005</v>
      </c>
      <c r="V154">
        <v>3286878000</v>
      </c>
      <c r="X154">
        <f t="shared" si="2"/>
        <v>1.4707821048680076</v>
      </c>
      <c r="Y154">
        <f t="shared" si="3"/>
        <v>14.707821048680076</v>
      </c>
      <c r="AO154">
        <v>0.74250000000000005</v>
      </c>
    </row>
    <row r="155" spans="1:41" x14ac:dyDescent="0.3">
      <c r="A155" s="1">
        <v>41267</v>
      </c>
      <c r="B155">
        <v>143.69999999999999</v>
      </c>
      <c r="C155">
        <v>96301920</v>
      </c>
      <c r="F155" s="1">
        <v>41267</v>
      </c>
      <c r="G155">
        <v>44.99</v>
      </c>
      <c r="H155">
        <v>18816200</v>
      </c>
      <c r="K155" s="1">
        <v>41267</v>
      </c>
      <c r="L155">
        <v>37.47</v>
      </c>
      <c r="M155">
        <v>484800</v>
      </c>
      <c r="P155" s="1">
        <v>41267</v>
      </c>
      <c r="Q155">
        <v>67.5</v>
      </c>
      <c r="R155">
        <v>2875630</v>
      </c>
      <c r="T155" s="1">
        <v>41267</v>
      </c>
      <c r="U155">
        <v>0.73350000000000004</v>
      </c>
      <c r="V155">
        <v>1801654000</v>
      </c>
      <c r="X155">
        <f t="shared" ref="X155:X218" si="4">_xlfn.STDEV.S(B131:B132)</f>
        <v>0.22627416997971048</v>
      </c>
      <c r="Y155">
        <f t="shared" ref="Y155:Y218" si="5">X155*10</f>
        <v>2.2627416997971048</v>
      </c>
      <c r="AO155">
        <v>0.73350000000000004</v>
      </c>
    </row>
    <row r="156" spans="1:41" x14ac:dyDescent="0.3">
      <c r="A156" s="1">
        <v>41281</v>
      </c>
      <c r="B156">
        <v>147.97</v>
      </c>
      <c r="C156">
        <v>97022400</v>
      </c>
      <c r="F156" s="1">
        <v>41281</v>
      </c>
      <c r="G156">
        <v>48</v>
      </c>
      <c r="H156">
        <v>14451000</v>
      </c>
      <c r="K156" s="1">
        <v>41281</v>
      </c>
      <c r="L156">
        <v>38.32</v>
      </c>
      <c r="M156">
        <v>278500</v>
      </c>
      <c r="P156" s="1">
        <v>41281</v>
      </c>
      <c r="Q156">
        <v>65.36</v>
      </c>
      <c r="R156">
        <v>713290</v>
      </c>
      <c r="T156" s="1">
        <v>41281</v>
      </c>
      <c r="U156">
        <v>0.74780000000000002</v>
      </c>
      <c r="V156">
        <v>2022337000</v>
      </c>
      <c r="X156">
        <f t="shared" si="4"/>
        <v>0.46669047558311894</v>
      </c>
      <c r="Y156">
        <f t="shared" si="5"/>
        <v>4.6669047558311894</v>
      </c>
      <c r="AO156">
        <v>0.74780000000000002</v>
      </c>
    </row>
    <row r="157" spans="1:41" x14ac:dyDescent="0.3">
      <c r="A157" s="1">
        <v>41288</v>
      </c>
      <c r="B157">
        <v>148.41999999999999</v>
      </c>
      <c r="C157">
        <v>145422540</v>
      </c>
      <c r="F157" s="1">
        <v>41288</v>
      </c>
      <c r="G157">
        <v>49.88</v>
      </c>
      <c r="H157">
        <v>23420700</v>
      </c>
      <c r="K157" s="1">
        <v>41288</v>
      </c>
      <c r="L157">
        <v>40</v>
      </c>
      <c r="M157">
        <v>816200</v>
      </c>
      <c r="P157" s="1">
        <v>41288</v>
      </c>
      <c r="Q157">
        <v>66.44</v>
      </c>
      <c r="R157">
        <v>538800</v>
      </c>
      <c r="T157" s="1">
        <v>41288</v>
      </c>
      <c r="U157">
        <v>0.78800000000000003</v>
      </c>
      <c r="V157">
        <v>4725824000</v>
      </c>
      <c r="X157">
        <f t="shared" si="4"/>
        <v>0.88388347648318444</v>
      </c>
      <c r="Y157">
        <f t="shared" si="5"/>
        <v>8.8388347648318444</v>
      </c>
      <c r="AO157">
        <v>0.78800000000000003</v>
      </c>
    </row>
    <row r="158" spans="1:41" x14ac:dyDescent="0.3">
      <c r="A158" s="1">
        <v>41295</v>
      </c>
      <c r="B158">
        <v>146.4</v>
      </c>
      <c r="C158">
        <v>118139220</v>
      </c>
      <c r="F158" s="1">
        <v>41295</v>
      </c>
      <c r="G158">
        <v>53.3</v>
      </c>
      <c r="H158">
        <v>14765400</v>
      </c>
      <c r="K158" s="1">
        <v>41295</v>
      </c>
      <c r="L158">
        <v>40.08</v>
      </c>
      <c r="M158">
        <v>682000</v>
      </c>
      <c r="P158" s="1">
        <v>41295</v>
      </c>
      <c r="Q158">
        <v>65.44</v>
      </c>
      <c r="R158">
        <v>346370</v>
      </c>
      <c r="T158" s="1">
        <v>41295</v>
      </c>
      <c r="U158">
        <v>0.78300000000000003</v>
      </c>
      <c r="V158">
        <v>1984377000</v>
      </c>
      <c r="X158">
        <f t="shared" si="4"/>
        <v>1.9445436482630056</v>
      </c>
      <c r="Y158">
        <f t="shared" si="5"/>
        <v>19.445436482630058</v>
      </c>
      <c r="AO158">
        <v>0.78300000000000003</v>
      </c>
    </row>
    <row r="159" spans="1:41" x14ac:dyDescent="0.3">
      <c r="A159" s="1">
        <v>41302</v>
      </c>
      <c r="B159">
        <v>142.28</v>
      </c>
      <c r="C159">
        <v>160280580</v>
      </c>
      <c r="F159" s="1">
        <v>41302</v>
      </c>
      <c r="G159">
        <v>53.8</v>
      </c>
      <c r="H159">
        <v>17130000</v>
      </c>
      <c r="K159" s="1">
        <v>41302</v>
      </c>
      <c r="L159">
        <v>38.4</v>
      </c>
      <c r="M159">
        <v>513000</v>
      </c>
      <c r="P159" s="1">
        <v>41302</v>
      </c>
      <c r="Q159">
        <v>67</v>
      </c>
      <c r="R159">
        <v>1316380</v>
      </c>
      <c r="T159" s="1">
        <v>41302</v>
      </c>
      <c r="U159">
        <v>0.75</v>
      </c>
      <c r="V159">
        <v>4883317000</v>
      </c>
      <c r="X159">
        <f t="shared" si="4"/>
        <v>2.1071782079359243</v>
      </c>
      <c r="Y159">
        <f t="shared" si="5"/>
        <v>21.071782079359242</v>
      </c>
      <c r="AO159">
        <v>0.75</v>
      </c>
    </row>
    <row r="160" spans="1:41" x14ac:dyDescent="0.3">
      <c r="A160" s="1">
        <v>41309</v>
      </c>
      <c r="B160">
        <v>137.68</v>
      </c>
      <c r="C160">
        <v>154140220</v>
      </c>
      <c r="F160" s="1">
        <v>41309</v>
      </c>
      <c r="G160">
        <v>55.9</v>
      </c>
      <c r="H160">
        <v>17991200</v>
      </c>
      <c r="K160" s="1">
        <v>41309</v>
      </c>
      <c r="L160">
        <v>37.1</v>
      </c>
      <c r="M160">
        <v>468500</v>
      </c>
      <c r="P160" s="1">
        <v>41309</v>
      </c>
      <c r="Q160">
        <v>66.63</v>
      </c>
      <c r="R160">
        <v>524250</v>
      </c>
      <c r="T160" s="1">
        <v>41309</v>
      </c>
      <c r="U160">
        <v>0.71899999999999997</v>
      </c>
      <c r="V160">
        <v>3100339000</v>
      </c>
      <c r="X160">
        <f t="shared" si="4"/>
        <v>1.4142135623738184E-2</v>
      </c>
      <c r="Y160">
        <f t="shared" si="5"/>
        <v>0.14142135623738183</v>
      </c>
      <c r="AO160">
        <v>0.71899999999999997</v>
      </c>
    </row>
    <row r="161" spans="1:41" x14ac:dyDescent="0.3">
      <c r="A161" s="1">
        <v>41316</v>
      </c>
      <c r="B161">
        <v>133.99</v>
      </c>
      <c r="C161">
        <v>258620720</v>
      </c>
      <c r="F161" s="1">
        <v>41316</v>
      </c>
      <c r="G161">
        <v>58.7</v>
      </c>
      <c r="H161">
        <v>15517700</v>
      </c>
      <c r="K161" s="1">
        <v>41316</v>
      </c>
      <c r="L161">
        <v>38.97</v>
      </c>
      <c r="M161">
        <v>720200</v>
      </c>
      <c r="P161" s="1">
        <v>41316</v>
      </c>
      <c r="Q161">
        <v>66.87</v>
      </c>
      <c r="R161">
        <v>1527530</v>
      </c>
      <c r="T161" s="1">
        <v>41316</v>
      </c>
      <c r="U161">
        <v>0.7137</v>
      </c>
      <c r="V161">
        <v>3063796000</v>
      </c>
      <c r="X161">
        <f t="shared" si="4"/>
        <v>0.41719300090006545</v>
      </c>
      <c r="Y161">
        <f t="shared" si="5"/>
        <v>4.1719300090006541</v>
      </c>
      <c r="AO161">
        <v>0.7137</v>
      </c>
    </row>
    <row r="162" spans="1:41" x14ac:dyDescent="0.3">
      <c r="A162" s="1">
        <v>41323</v>
      </c>
      <c r="B162">
        <v>136.81</v>
      </c>
      <c r="C162">
        <v>173011560</v>
      </c>
      <c r="F162" s="1">
        <v>41323</v>
      </c>
      <c r="G162">
        <v>55.3</v>
      </c>
      <c r="H162">
        <v>9588800</v>
      </c>
      <c r="K162" s="1">
        <v>41323</v>
      </c>
      <c r="L162">
        <v>41.05</v>
      </c>
      <c r="M162">
        <v>1297200</v>
      </c>
      <c r="P162" s="1">
        <v>41323</v>
      </c>
      <c r="Q162">
        <v>66.489999999999995</v>
      </c>
      <c r="R162">
        <v>281080</v>
      </c>
      <c r="T162" s="1">
        <v>41323</v>
      </c>
      <c r="U162">
        <v>0.69720000000000004</v>
      </c>
      <c r="V162">
        <v>2380662000</v>
      </c>
      <c r="X162">
        <f t="shared" si="4"/>
        <v>4.1295036021294402</v>
      </c>
      <c r="Y162">
        <f t="shared" si="5"/>
        <v>41.295036021294401</v>
      </c>
      <c r="AO162">
        <v>0.69720000000000004</v>
      </c>
    </row>
    <row r="163" spans="1:41" x14ac:dyDescent="0.3">
      <c r="A163" s="1">
        <v>41330</v>
      </c>
      <c r="B163">
        <v>134.75</v>
      </c>
      <c r="C163">
        <v>158693420</v>
      </c>
      <c r="F163" s="1">
        <v>41330</v>
      </c>
      <c r="G163">
        <v>52.42</v>
      </c>
      <c r="H163">
        <v>7082500</v>
      </c>
      <c r="K163" s="1">
        <v>41330</v>
      </c>
      <c r="L163">
        <v>40.25</v>
      </c>
      <c r="M163">
        <v>245800</v>
      </c>
      <c r="P163" s="1">
        <v>41330</v>
      </c>
      <c r="Q163">
        <v>64.59</v>
      </c>
      <c r="R163">
        <v>498010</v>
      </c>
      <c r="T163" s="1">
        <v>41330</v>
      </c>
      <c r="U163">
        <v>0.68020000000000003</v>
      </c>
      <c r="V163">
        <v>1735439000</v>
      </c>
      <c r="X163">
        <f t="shared" si="4"/>
        <v>4.4406305858515189</v>
      </c>
      <c r="Y163">
        <f t="shared" si="5"/>
        <v>44.406305858515189</v>
      </c>
      <c r="AO163">
        <v>0.68020000000000003</v>
      </c>
    </row>
    <row r="164" spans="1:41" x14ac:dyDescent="0.3">
      <c r="A164" s="1">
        <v>41337</v>
      </c>
      <c r="B164">
        <v>133.72999999999999</v>
      </c>
      <c r="C164">
        <v>162836440</v>
      </c>
      <c r="F164" s="1">
        <v>41337</v>
      </c>
      <c r="G164">
        <v>56.1</v>
      </c>
      <c r="H164">
        <v>9578900</v>
      </c>
      <c r="K164" s="1">
        <v>41337</v>
      </c>
      <c r="L164">
        <v>39.85</v>
      </c>
      <c r="M164">
        <v>120800</v>
      </c>
      <c r="P164" s="1">
        <v>41337</v>
      </c>
      <c r="Q164">
        <v>64.5</v>
      </c>
      <c r="R164">
        <v>283400</v>
      </c>
      <c r="T164" s="1">
        <v>41337</v>
      </c>
      <c r="U164">
        <v>0.68500000000000005</v>
      </c>
      <c r="V164">
        <v>1466741000</v>
      </c>
      <c r="X164">
        <f t="shared" si="4"/>
        <v>4.0446507883870515</v>
      </c>
      <c r="Y164">
        <f t="shared" si="5"/>
        <v>40.446507883870517</v>
      </c>
      <c r="AO164">
        <v>0.68500000000000005</v>
      </c>
    </row>
    <row r="165" spans="1:41" x14ac:dyDescent="0.3">
      <c r="A165" s="1">
        <v>41344</v>
      </c>
      <c r="B165">
        <v>144.5</v>
      </c>
      <c r="C165">
        <v>318816480</v>
      </c>
      <c r="F165" s="1">
        <v>41344</v>
      </c>
      <c r="G165">
        <v>54.39</v>
      </c>
      <c r="H165">
        <v>12785400</v>
      </c>
      <c r="K165" s="1">
        <v>41344</v>
      </c>
      <c r="L165">
        <v>39.869999999999997</v>
      </c>
      <c r="M165">
        <v>99600</v>
      </c>
      <c r="P165" s="1">
        <v>41344</v>
      </c>
      <c r="Q165">
        <v>62.6</v>
      </c>
      <c r="R165">
        <v>1021680</v>
      </c>
      <c r="T165" s="1">
        <v>41344</v>
      </c>
      <c r="U165">
        <v>0.66049999999999998</v>
      </c>
      <c r="V165">
        <v>2177384000</v>
      </c>
      <c r="X165">
        <f t="shared" si="4"/>
        <v>4.2779960261786201</v>
      </c>
      <c r="Y165">
        <f t="shared" si="5"/>
        <v>42.779960261786201</v>
      </c>
      <c r="AO165">
        <v>0.66049999999999998</v>
      </c>
    </row>
    <row r="166" spans="1:41" x14ac:dyDescent="0.3">
      <c r="A166" s="1">
        <v>41351</v>
      </c>
      <c r="B166">
        <v>140.18</v>
      </c>
      <c r="C166">
        <v>219877070</v>
      </c>
      <c r="F166" s="1">
        <v>41351</v>
      </c>
      <c r="G166">
        <v>52.5</v>
      </c>
      <c r="H166">
        <v>5345100</v>
      </c>
      <c r="K166" s="1">
        <v>41351</v>
      </c>
      <c r="L166">
        <v>39.200000000000003</v>
      </c>
      <c r="M166">
        <v>198100</v>
      </c>
      <c r="P166" s="1">
        <v>41351</v>
      </c>
      <c r="Q166">
        <v>60.26</v>
      </c>
      <c r="R166">
        <v>775190</v>
      </c>
      <c r="T166" s="1">
        <v>41351</v>
      </c>
      <c r="U166">
        <v>0.62749999999999995</v>
      </c>
      <c r="V166">
        <v>3932059000</v>
      </c>
      <c r="X166">
        <f t="shared" si="4"/>
        <v>0.93338095116623787</v>
      </c>
      <c r="Y166">
        <f t="shared" si="5"/>
        <v>9.3338095116623787</v>
      </c>
      <c r="AO166">
        <v>0.62749999999999995</v>
      </c>
    </row>
    <row r="167" spans="1:41" x14ac:dyDescent="0.3">
      <c r="A167" s="1">
        <v>41358</v>
      </c>
      <c r="B167">
        <v>134.08000000000001</v>
      </c>
      <c r="C167">
        <v>205905370</v>
      </c>
      <c r="F167" s="1">
        <v>41358</v>
      </c>
      <c r="G167">
        <v>52.99</v>
      </c>
      <c r="H167">
        <v>10180600</v>
      </c>
      <c r="K167" s="1">
        <v>41358</v>
      </c>
      <c r="L167">
        <v>38.340000000000003</v>
      </c>
      <c r="M167">
        <v>346900</v>
      </c>
      <c r="P167" s="1">
        <v>41358</v>
      </c>
      <c r="Q167">
        <v>60.3</v>
      </c>
      <c r="R167">
        <v>1675550</v>
      </c>
      <c r="T167" s="1">
        <v>41358</v>
      </c>
      <c r="U167">
        <v>0.61360000000000003</v>
      </c>
      <c r="V167">
        <v>4013900000</v>
      </c>
      <c r="X167">
        <f t="shared" si="4"/>
        <v>4.7446865017617199</v>
      </c>
      <c r="Y167">
        <f t="shared" si="5"/>
        <v>47.446865017617199</v>
      </c>
      <c r="AO167">
        <v>0.61360000000000003</v>
      </c>
    </row>
    <row r="168" spans="1:41" x14ac:dyDescent="0.3">
      <c r="A168" s="1">
        <v>41365</v>
      </c>
      <c r="B168">
        <v>130.5</v>
      </c>
      <c r="C168">
        <v>208010870</v>
      </c>
      <c r="F168" s="1">
        <v>41365</v>
      </c>
      <c r="G168">
        <v>54.8</v>
      </c>
      <c r="H168">
        <v>10537500</v>
      </c>
      <c r="K168" s="1">
        <v>41365</v>
      </c>
      <c r="L168">
        <v>38.19</v>
      </c>
      <c r="M168">
        <v>107400</v>
      </c>
      <c r="P168" s="1">
        <v>41365</v>
      </c>
      <c r="Q168">
        <v>61.64</v>
      </c>
      <c r="R168">
        <v>1414770</v>
      </c>
      <c r="T168" s="1">
        <v>41365</v>
      </c>
      <c r="U168">
        <v>0.55200000000000005</v>
      </c>
      <c r="V168">
        <v>2799261000</v>
      </c>
      <c r="X168">
        <f t="shared" si="4"/>
        <v>1.6404877323527856</v>
      </c>
      <c r="Y168">
        <f t="shared" si="5"/>
        <v>16.404877323527856</v>
      </c>
      <c r="AO168">
        <v>0.55200000000000005</v>
      </c>
    </row>
    <row r="169" spans="1:41" x14ac:dyDescent="0.3">
      <c r="A169" s="1">
        <v>41372</v>
      </c>
      <c r="B169">
        <v>126.7</v>
      </c>
      <c r="C169">
        <v>209088640</v>
      </c>
      <c r="F169" s="1">
        <v>41372</v>
      </c>
      <c r="G169">
        <v>52.3</v>
      </c>
      <c r="H169">
        <v>7732500</v>
      </c>
      <c r="K169" s="1">
        <v>41372</v>
      </c>
      <c r="L169">
        <v>37.99</v>
      </c>
      <c r="M169">
        <v>421500</v>
      </c>
      <c r="P169" s="1">
        <v>41372</v>
      </c>
      <c r="Q169">
        <v>60.5</v>
      </c>
      <c r="R169">
        <v>1409570</v>
      </c>
      <c r="T169" s="1">
        <v>41372</v>
      </c>
      <c r="U169">
        <v>0.50019999999999998</v>
      </c>
      <c r="V169">
        <v>4689113000</v>
      </c>
      <c r="X169">
        <f t="shared" si="4"/>
        <v>2.2061731573020316</v>
      </c>
      <c r="Y169">
        <f t="shared" si="5"/>
        <v>22.061731573020317</v>
      </c>
      <c r="AO169">
        <v>0.50019999999999998</v>
      </c>
    </row>
    <row r="170" spans="1:41" x14ac:dyDescent="0.3">
      <c r="A170" s="1">
        <v>41379</v>
      </c>
      <c r="B170">
        <v>120.11</v>
      </c>
      <c r="C170">
        <v>262827030</v>
      </c>
      <c r="F170" s="1">
        <v>41379</v>
      </c>
      <c r="G170">
        <v>52.51</v>
      </c>
      <c r="H170">
        <v>7638400</v>
      </c>
      <c r="K170" s="1">
        <v>41379</v>
      </c>
      <c r="L170">
        <v>32.99</v>
      </c>
      <c r="M170">
        <v>216800</v>
      </c>
      <c r="P170" s="1">
        <v>41379</v>
      </c>
      <c r="Q170">
        <v>58</v>
      </c>
      <c r="R170">
        <v>1937270</v>
      </c>
      <c r="T170" s="1">
        <v>41379</v>
      </c>
      <c r="U170">
        <v>0.45369999999999999</v>
      </c>
      <c r="V170">
        <v>6394179000</v>
      </c>
      <c r="X170">
        <f t="shared" si="4"/>
        <v>3.9103004999616089</v>
      </c>
      <c r="Y170">
        <f t="shared" si="5"/>
        <v>39.10300499961609</v>
      </c>
      <c r="AO170">
        <v>0.45369999999999999</v>
      </c>
    </row>
    <row r="171" spans="1:41" x14ac:dyDescent="0.3">
      <c r="A171" s="1">
        <v>41386</v>
      </c>
      <c r="B171">
        <v>122.82</v>
      </c>
      <c r="C171">
        <v>245417420</v>
      </c>
      <c r="F171" s="1">
        <v>41386</v>
      </c>
      <c r="G171">
        <v>52.7</v>
      </c>
      <c r="H171">
        <v>6691900</v>
      </c>
      <c r="K171" s="1">
        <v>41386</v>
      </c>
      <c r="L171">
        <v>33.96</v>
      </c>
      <c r="M171">
        <v>159900</v>
      </c>
      <c r="P171" s="1">
        <v>41386</v>
      </c>
      <c r="Q171">
        <v>59.01</v>
      </c>
      <c r="R171">
        <v>1207930</v>
      </c>
      <c r="T171" s="1">
        <v>41386</v>
      </c>
      <c r="U171">
        <v>0.51390000000000002</v>
      </c>
      <c r="V171">
        <v>10126520000</v>
      </c>
      <c r="X171">
        <f t="shared" si="4"/>
        <v>0.30405591591022024</v>
      </c>
      <c r="Y171">
        <f t="shared" si="5"/>
        <v>3.0405591591022025</v>
      </c>
      <c r="AO171">
        <v>0.51390000000000002</v>
      </c>
    </row>
    <row r="172" spans="1:41" x14ac:dyDescent="0.3">
      <c r="A172" s="1">
        <v>41393</v>
      </c>
      <c r="B172">
        <v>128.69999999999999</v>
      </c>
      <c r="C172">
        <v>102188210</v>
      </c>
      <c r="F172" s="1">
        <v>41393</v>
      </c>
      <c r="G172">
        <v>53</v>
      </c>
      <c r="H172">
        <v>3461000</v>
      </c>
      <c r="K172" s="1">
        <v>41393</v>
      </c>
      <c r="L172">
        <v>34.51</v>
      </c>
      <c r="M172">
        <v>79500</v>
      </c>
      <c r="P172" s="1">
        <v>41393</v>
      </c>
      <c r="Q172">
        <v>64</v>
      </c>
      <c r="R172">
        <v>751800</v>
      </c>
      <c r="T172" s="1">
        <v>41393</v>
      </c>
      <c r="U172">
        <v>0.57669999999999999</v>
      </c>
      <c r="V172">
        <v>4707729000</v>
      </c>
      <c r="X172">
        <f t="shared" si="4"/>
        <v>3.8183766184073606</v>
      </c>
      <c r="Y172">
        <f t="shared" si="5"/>
        <v>38.183766184073605</v>
      </c>
      <c r="AO172">
        <v>0.57669999999999999</v>
      </c>
    </row>
    <row r="173" spans="1:41" x14ac:dyDescent="0.3">
      <c r="A173" s="1">
        <v>41400</v>
      </c>
      <c r="B173">
        <v>132.88999999999999</v>
      </c>
      <c r="C173">
        <v>112203910</v>
      </c>
      <c r="F173" s="1">
        <v>41400</v>
      </c>
      <c r="G173">
        <v>51.7</v>
      </c>
      <c r="H173">
        <v>3781600</v>
      </c>
      <c r="K173" s="1">
        <v>41400</v>
      </c>
      <c r="L173">
        <v>34.35</v>
      </c>
      <c r="M173">
        <v>83800</v>
      </c>
      <c r="P173" s="1">
        <v>41400</v>
      </c>
      <c r="Q173">
        <v>62.28</v>
      </c>
      <c r="R173">
        <v>528810</v>
      </c>
      <c r="T173" s="1">
        <v>41400</v>
      </c>
      <c r="U173">
        <v>0.54069999999999996</v>
      </c>
      <c r="V173">
        <v>3745227000</v>
      </c>
      <c r="X173">
        <f t="shared" si="4"/>
        <v>1.0111626970967678</v>
      </c>
      <c r="Y173">
        <f t="shared" si="5"/>
        <v>10.111626970967677</v>
      </c>
      <c r="AO173">
        <v>0.54069999999999996</v>
      </c>
    </row>
    <row r="174" spans="1:41" x14ac:dyDescent="0.3">
      <c r="A174" s="1">
        <v>41407</v>
      </c>
      <c r="B174">
        <v>125.49</v>
      </c>
      <c r="C174">
        <v>212407890</v>
      </c>
      <c r="F174" s="1">
        <v>41407</v>
      </c>
      <c r="G174">
        <v>50.22</v>
      </c>
      <c r="H174">
        <v>6039500</v>
      </c>
      <c r="K174" s="1">
        <v>41407</v>
      </c>
      <c r="L174">
        <v>32.799999999999997</v>
      </c>
      <c r="M174">
        <v>250600</v>
      </c>
      <c r="P174" s="1">
        <v>41407</v>
      </c>
      <c r="Q174">
        <v>62.7</v>
      </c>
      <c r="R174">
        <v>315710</v>
      </c>
      <c r="T174" s="1">
        <v>41407</v>
      </c>
      <c r="U174">
        <v>0.53259999999999996</v>
      </c>
      <c r="V174">
        <v>4919386000</v>
      </c>
      <c r="X174">
        <f t="shared" si="4"/>
        <v>2.0930360723121861</v>
      </c>
      <c r="Y174">
        <f t="shared" si="5"/>
        <v>20.930360723121861</v>
      </c>
      <c r="AO174">
        <v>0.53259999999999996</v>
      </c>
    </row>
    <row r="175" spans="1:41" x14ac:dyDescent="0.3">
      <c r="A175" s="1">
        <v>41414</v>
      </c>
      <c r="B175">
        <v>120</v>
      </c>
      <c r="C175">
        <v>210156350</v>
      </c>
      <c r="F175" s="1">
        <v>41414</v>
      </c>
      <c r="G175">
        <v>50.1</v>
      </c>
      <c r="H175">
        <v>9040900</v>
      </c>
      <c r="K175" s="1">
        <v>41414</v>
      </c>
      <c r="L175">
        <v>31.62</v>
      </c>
      <c r="M175">
        <v>343300</v>
      </c>
      <c r="P175" s="1">
        <v>41414</v>
      </c>
      <c r="Q175">
        <v>65</v>
      </c>
      <c r="R175">
        <v>5987790</v>
      </c>
      <c r="T175" s="1">
        <v>41414</v>
      </c>
      <c r="U175">
        <v>0.52590000000000003</v>
      </c>
      <c r="V175">
        <v>4497887000</v>
      </c>
      <c r="X175">
        <f t="shared" si="4"/>
        <v>0.5868986283848433</v>
      </c>
      <c r="Y175">
        <f t="shared" si="5"/>
        <v>5.8689862838484332</v>
      </c>
      <c r="AO175">
        <v>0.52590000000000003</v>
      </c>
    </row>
    <row r="176" spans="1:41" x14ac:dyDescent="0.3">
      <c r="A176" s="1">
        <v>41421</v>
      </c>
      <c r="B176">
        <v>123.4</v>
      </c>
      <c r="C176">
        <v>223324850</v>
      </c>
      <c r="F176" s="1">
        <v>41421</v>
      </c>
      <c r="G176">
        <v>52.3</v>
      </c>
      <c r="H176">
        <v>8153600</v>
      </c>
      <c r="K176" s="1">
        <v>41421</v>
      </c>
      <c r="L176">
        <v>30.21</v>
      </c>
      <c r="M176">
        <v>176500</v>
      </c>
      <c r="P176" s="1">
        <v>41421</v>
      </c>
      <c r="Q176">
        <v>63.13</v>
      </c>
      <c r="R176">
        <v>5258280</v>
      </c>
      <c r="T176" s="1">
        <v>41421</v>
      </c>
      <c r="U176">
        <v>0.4698</v>
      </c>
      <c r="V176">
        <v>3652658000</v>
      </c>
      <c r="X176">
        <f t="shared" si="4"/>
        <v>6.3639610306791689E-2</v>
      </c>
      <c r="Y176">
        <f t="shared" si="5"/>
        <v>0.63639610306791683</v>
      </c>
      <c r="AO176">
        <v>0.4698</v>
      </c>
    </row>
    <row r="177" spans="1:41" x14ac:dyDescent="0.3">
      <c r="A177" s="1">
        <v>41428</v>
      </c>
      <c r="B177">
        <v>117.25</v>
      </c>
      <c r="C177">
        <v>230029380</v>
      </c>
      <c r="F177" s="1">
        <v>41428</v>
      </c>
      <c r="G177">
        <v>53.47</v>
      </c>
      <c r="H177">
        <v>7347700</v>
      </c>
      <c r="K177" s="1">
        <v>41428</v>
      </c>
      <c r="L177">
        <v>29.98</v>
      </c>
      <c r="M177">
        <v>206400</v>
      </c>
      <c r="P177" s="1">
        <v>41428</v>
      </c>
      <c r="Q177">
        <v>62.04</v>
      </c>
      <c r="R177">
        <v>4810590</v>
      </c>
      <c r="T177" s="1">
        <v>41428</v>
      </c>
      <c r="U177">
        <v>0.48299999999999998</v>
      </c>
      <c r="V177">
        <v>5545805000</v>
      </c>
      <c r="X177">
        <f t="shared" si="4"/>
        <v>3.4931074990615429</v>
      </c>
      <c r="Y177">
        <f t="shared" si="5"/>
        <v>34.931074990615429</v>
      </c>
      <c r="AO177">
        <v>0.48299999999999998</v>
      </c>
    </row>
    <row r="178" spans="1:41" x14ac:dyDescent="0.3">
      <c r="A178" s="1">
        <v>41435</v>
      </c>
      <c r="B178">
        <v>109.8</v>
      </c>
      <c r="C178">
        <v>184222660</v>
      </c>
      <c r="F178" s="1">
        <v>41435</v>
      </c>
      <c r="G178">
        <v>53.46</v>
      </c>
      <c r="H178">
        <v>6858900</v>
      </c>
      <c r="K178" s="1">
        <v>41435</v>
      </c>
      <c r="L178">
        <v>27.58</v>
      </c>
      <c r="M178">
        <v>218700</v>
      </c>
      <c r="P178" s="1">
        <v>41435</v>
      </c>
      <c r="Q178">
        <v>61.38</v>
      </c>
      <c r="R178">
        <v>480570</v>
      </c>
      <c r="T178" s="1">
        <v>41435</v>
      </c>
      <c r="U178">
        <v>0.48399999999999999</v>
      </c>
      <c r="V178">
        <v>4246342000</v>
      </c>
      <c r="X178">
        <f t="shared" si="4"/>
        <v>0.45961940777125992</v>
      </c>
      <c r="Y178">
        <f t="shared" si="5"/>
        <v>4.5961940777125996</v>
      </c>
      <c r="AO178">
        <v>0.48399999999999999</v>
      </c>
    </row>
    <row r="179" spans="1:41" x14ac:dyDescent="0.3">
      <c r="A179" s="1">
        <v>41442</v>
      </c>
      <c r="B179">
        <v>109.6</v>
      </c>
      <c r="C179">
        <v>181465560</v>
      </c>
      <c r="F179" s="1">
        <v>41442</v>
      </c>
      <c r="G179">
        <v>54.35</v>
      </c>
      <c r="H179">
        <v>5760100</v>
      </c>
      <c r="K179" s="1">
        <v>41442</v>
      </c>
      <c r="L179">
        <v>28.36</v>
      </c>
      <c r="M179">
        <v>355700</v>
      </c>
      <c r="P179" s="1">
        <v>41442</v>
      </c>
      <c r="Q179">
        <v>62.33</v>
      </c>
      <c r="R179">
        <v>831400</v>
      </c>
      <c r="T179" s="1">
        <v>41442</v>
      </c>
      <c r="U179">
        <v>0.49399999999999999</v>
      </c>
      <c r="V179">
        <v>3728274000</v>
      </c>
      <c r="X179">
        <f t="shared" si="4"/>
        <v>3.0193459556665649</v>
      </c>
      <c r="Y179">
        <f t="shared" si="5"/>
        <v>30.193459556665651</v>
      </c>
      <c r="AO179">
        <v>0.49399999999999999</v>
      </c>
    </row>
    <row r="180" spans="1:41" x14ac:dyDescent="0.3">
      <c r="A180" s="1">
        <v>41449</v>
      </c>
      <c r="B180">
        <v>109.1</v>
      </c>
      <c r="C180">
        <v>170880990</v>
      </c>
      <c r="F180" s="1">
        <v>41449</v>
      </c>
      <c r="G180">
        <v>56.7</v>
      </c>
      <c r="H180">
        <v>7550800</v>
      </c>
      <c r="K180" s="1">
        <v>41449</v>
      </c>
      <c r="L180">
        <v>36.26</v>
      </c>
      <c r="M180">
        <v>1279200</v>
      </c>
      <c r="P180" s="1">
        <v>41449</v>
      </c>
      <c r="Q180">
        <v>63.73</v>
      </c>
      <c r="R180">
        <v>707350</v>
      </c>
      <c r="T180" s="1">
        <v>41449</v>
      </c>
      <c r="U180">
        <v>0.50490000000000002</v>
      </c>
      <c r="V180">
        <v>2942071000</v>
      </c>
      <c r="X180">
        <f t="shared" si="4"/>
        <v>0.31819805153393838</v>
      </c>
      <c r="Y180">
        <f t="shared" si="5"/>
        <v>3.1819805153393839</v>
      </c>
      <c r="AO180">
        <v>0.50490000000000002</v>
      </c>
    </row>
    <row r="181" spans="1:41" x14ac:dyDescent="0.3">
      <c r="A181" s="1">
        <v>41456</v>
      </c>
      <c r="B181">
        <v>113.57</v>
      </c>
      <c r="C181">
        <v>185228180</v>
      </c>
      <c r="F181" s="1">
        <v>41456</v>
      </c>
      <c r="G181">
        <v>58.05</v>
      </c>
      <c r="H181">
        <v>10960000</v>
      </c>
      <c r="K181" s="1">
        <v>41456</v>
      </c>
      <c r="L181">
        <v>43.7</v>
      </c>
      <c r="M181">
        <v>2238200</v>
      </c>
      <c r="P181" s="1">
        <v>41456</v>
      </c>
      <c r="Q181">
        <v>67.510000000000005</v>
      </c>
      <c r="R181">
        <v>530030</v>
      </c>
      <c r="T181" s="1">
        <v>41456</v>
      </c>
      <c r="U181">
        <v>0.52370000000000005</v>
      </c>
      <c r="V181">
        <v>3206314000</v>
      </c>
      <c r="X181">
        <f t="shared" si="4"/>
        <v>1.4283556979968131</v>
      </c>
      <c r="Y181">
        <f t="shared" si="5"/>
        <v>14.283556979968131</v>
      </c>
      <c r="AO181">
        <v>0.52370000000000005</v>
      </c>
    </row>
    <row r="182" spans="1:41" x14ac:dyDescent="0.3">
      <c r="A182" s="1">
        <v>41463</v>
      </c>
      <c r="B182">
        <v>121.85</v>
      </c>
      <c r="C182">
        <v>166271560</v>
      </c>
      <c r="F182" s="1">
        <v>41463</v>
      </c>
      <c r="G182">
        <v>57.9</v>
      </c>
      <c r="H182">
        <v>6062700</v>
      </c>
      <c r="K182" s="1">
        <v>41463</v>
      </c>
      <c r="L182">
        <v>42.42</v>
      </c>
      <c r="M182">
        <v>365700</v>
      </c>
      <c r="P182" s="1">
        <v>41463</v>
      </c>
      <c r="Q182">
        <v>70.61</v>
      </c>
      <c r="R182">
        <v>1814120</v>
      </c>
      <c r="T182" s="1">
        <v>41463</v>
      </c>
      <c r="U182">
        <v>0.54949999999999999</v>
      </c>
      <c r="V182">
        <v>3020392000</v>
      </c>
      <c r="X182">
        <f t="shared" si="4"/>
        <v>2.913279938488579</v>
      </c>
      <c r="Y182">
        <f t="shared" si="5"/>
        <v>29.132799384885789</v>
      </c>
      <c r="AO182">
        <v>0.54949999999999999</v>
      </c>
    </row>
    <row r="183" spans="1:41" x14ac:dyDescent="0.3">
      <c r="A183" s="1">
        <v>41470</v>
      </c>
      <c r="B183">
        <v>129.53</v>
      </c>
      <c r="C183">
        <v>282270110</v>
      </c>
      <c r="F183" s="1">
        <v>41470</v>
      </c>
      <c r="G183">
        <v>57.03</v>
      </c>
      <c r="H183">
        <v>5789000</v>
      </c>
      <c r="K183" s="1">
        <v>41470</v>
      </c>
      <c r="L183">
        <v>41.5</v>
      </c>
      <c r="M183">
        <v>438900</v>
      </c>
      <c r="P183" s="1">
        <v>41470</v>
      </c>
      <c r="Q183">
        <v>71.25</v>
      </c>
      <c r="R183">
        <v>707330</v>
      </c>
      <c r="T183" s="1">
        <v>41470</v>
      </c>
      <c r="U183">
        <v>0.57430000000000003</v>
      </c>
      <c r="V183">
        <v>4290286000</v>
      </c>
      <c r="X183">
        <f t="shared" si="4"/>
        <v>3.2526911934581144</v>
      </c>
      <c r="Y183">
        <f t="shared" si="5"/>
        <v>32.526911934581143</v>
      </c>
      <c r="AO183">
        <v>0.57430000000000003</v>
      </c>
    </row>
    <row r="184" spans="1:41" x14ac:dyDescent="0.3">
      <c r="A184" s="1">
        <v>41477</v>
      </c>
      <c r="B184">
        <v>128.84</v>
      </c>
      <c r="C184">
        <v>173336440</v>
      </c>
      <c r="F184" s="1">
        <v>41477</v>
      </c>
      <c r="G184">
        <v>55.11</v>
      </c>
      <c r="H184">
        <v>5068200</v>
      </c>
      <c r="K184" s="1">
        <v>41477</v>
      </c>
      <c r="L184">
        <v>42.98</v>
      </c>
      <c r="M184">
        <v>192600</v>
      </c>
      <c r="P184" s="1">
        <v>41477</v>
      </c>
      <c r="Q184">
        <v>71.47</v>
      </c>
      <c r="R184">
        <v>1391710</v>
      </c>
      <c r="T184" s="1">
        <v>41477</v>
      </c>
      <c r="U184">
        <v>0.55779999999999996</v>
      </c>
      <c r="V184">
        <v>3877912000</v>
      </c>
      <c r="X184">
        <f t="shared" si="4"/>
        <v>2.6092240225783589</v>
      </c>
      <c r="Y184">
        <f t="shared" si="5"/>
        <v>26.092240225783591</v>
      </c>
      <c r="AO184">
        <v>0.55779999999999996</v>
      </c>
    </row>
    <row r="185" spans="1:41" x14ac:dyDescent="0.3">
      <c r="A185" s="1">
        <v>41484</v>
      </c>
      <c r="B185">
        <v>128.44999999999999</v>
      </c>
      <c r="C185">
        <v>124837960</v>
      </c>
      <c r="F185" s="1">
        <v>41484</v>
      </c>
      <c r="G185">
        <v>57.01</v>
      </c>
      <c r="H185">
        <v>6155300</v>
      </c>
      <c r="K185" s="1">
        <v>41484</v>
      </c>
      <c r="L185">
        <v>41.76</v>
      </c>
      <c r="M185">
        <v>73800</v>
      </c>
      <c r="P185" s="1">
        <v>41484</v>
      </c>
      <c r="Q185">
        <v>71.33</v>
      </c>
      <c r="R185">
        <v>804560</v>
      </c>
      <c r="T185" s="1">
        <v>41484</v>
      </c>
      <c r="U185">
        <v>0.57750000000000001</v>
      </c>
      <c r="V185">
        <v>3884095000</v>
      </c>
      <c r="X185">
        <f t="shared" si="4"/>
        <v>1.9940411229460593</v>
      </c>
      <c r="Y185">
        <f t="shared" si="5"/>
        <v>19.940411229460594</v>
      </c>
      <c r="AO185">
        <v>0.57750000000000001</v>
      </c>
    </row>
    <row r="186" spans="1:41" x14ac:dyDescent="0.3">
      <c r="A186" s="1">
        <v>41491</v>
      </c>
      <c r="B186">
        <v>128.24</v>
      </c>
      <c r="C186">
        <v>122059780</v>
      </c>
      <c r="F186" s="1">
        <v>41491</v>
      </c>
      <c r="G186">
        <v>55.96</v>
      </c>
      <c r="H186">
        <v>4013400</v>
      </c>
      <c r="K186" s="1">
        <v>41491</v>
      </c>
      <c r="L186">
        <v>42.9</v>
      </c>
      <c r="M186">
        <v>296700</v>
      </c>
      <c r="P186" s="1">
        <v>41491</v>
      </c>
      <c r="Q186">
        <v>70.48</v>
      </c>
      <c r="R186">
        <v>312160</v>
      </c>
      <c r="T186" s="1">
        <v>41491</v>
      </c>
      <c r="U186">
        <v>0.56910000000000005</v>
      </c>
      <c r="V186">
        <v>1666344000</v>
      </c>
      <c r="X186">
        <f t="shared" si="4"/>
        <v>1.4566399692442895</v>
      </c>
      <c r="Y186">
        <f t="shared" si="5"/>
        <v>14.566399692442895</v>
      </c>
      <c r="AO186">
        <v>0.56910000000000005</v>
      </c>
    </row>
    <row r="187" spans="1:41" x14ac:dyDescent="0.3">
      <c r="A187" s="1">
        <v>41498</v>
      </c>
      <c r="B187">
        <v>130.79</v>
      </c>
      <c r="C187">
        <v>186056610</v>
      </c>
      <c r="F187" s="1">
        <v>41498</v>
      </c>
      <c r="G187">
        <v>53.91</v>
      </c>
      <c r="H187">
        <v>3133000</v>
      </c>
      <c r="K187" s="1">
        <v>41498</v>
      </c>
      <c r="L187">
        <v>59.5</v>
      </c>
      <c r="M187">
        <v>2097800</v>
      </c>
      <c r="P187" s="1">
        <v>41498</v>
      </c>
      <c r="Q187">
        <v>69.599999999999994</v>
      </c>
      <c r="R187">
        <v>473240</v>
      </c>
      <c r="T187" s="1">
        <v>41498</v>
      </c>
      <c r="U187">
        <v>0.5655</v>
      </c>
      <c r="V187">
        <v>4024526000</v>
      </c>
      <c r="X187">
        <f t="shared" si="4"/>
        <v>0.72124891681028569</v>
      </c>
      <c r="Y187">
        <f t="shared" si="5"/>
        <v>7.2124891681028567</v>
      </c>
      <c r="AO187">
        <v>0.5655</v>
      </c>
    </row>
    <row r="188" spans="1:41" x14ac:dyDescent="0.3">
      <c r="A188" s="1">
        <v>41505</v>
      </c>
      <c r="B188">
        <v>133.1</v>
      </c>
      <c r="C188">
        <v>155328660</v>
      </c>
      <c r="F188" s="1">
        <v>41505</v>
      </c>
      <c r="G188">
        <v>54</v>
      </c>
      <c r="H188">
        <v>6373100</v>
      </c>
      <c r="K188" s="1">
        <v>41505</v>
      </c>
      <c r="L188">
        <v>55.53</v>
      </c>
      <c r="M188">
        <v>1593800</v>
      </c>
      <c r="P188" s="1">
        <v>41505</v>
      </c>
      <c r="Q188">
        <v>68.44</v>
      </c>
      <c r="R188">
        <v>519860</v>
      </c>
      <c r="T188" s="1">
        <v>41505</v>
      </c>
      <c r="U188">
        <v>0.5696</v>
      </c>
      <c r="V188">
        <v>2294489000</v>
      </c>
      <c r="X188">
        <f t="shared" si="4"/>
        <v>7.6155400333791237</v>
      </c>
      <c r="Y188">
        <f t="shared" si="5"/>
        <v>76.155400333791235</v>
      </c>
      <c r="AO188">
        <v>0.5696</v>
      </c>
    </row>
    <row r="189" spans="1:41" x14ac:dyDescent="0.3">
      <c r="A189" s="1">
        <v>41512</v>
      </c>
      <c r="B189">
        <v>131.9</v>
      </c>
      <c r="C189">
        <v>115770750</v>
      </c>
      <c r="F189" s="1">
        <v>41512</v>
      </c>
      <c r="G189">
        <v>48.82</v>
      </c>
      <c r="H189">
        <v>11611000</v>
      </c>
      <c r="K189" s="1">
        <v>41512</v>
      </c>
      <c r="L189">
        <v>54</v>
      </c>
      <c r="M189">
        <v>396000</v>
      </c>
      <c r="P189" s="1">
        <v>41512</v>
      </c>
      <c r="Q189">
        <v>65.989999999999995</v>
      </c>
      <c r="R189">
        <v>196560</v>
      </c>
      <c r="T189" s="1">
        <v>41512</v>
      </c>
      <c r="U189">
        <v>0.54049999999999998</v>
      </c>
      <c r="V189">
        <v>3347228000</v>
      </c>
      <c r="X189">
        <f t="shared" si="4"/>
        <v>3.0547012947258807</v>
      </c>
      <c r="Y189">
        <f t="shared" si="5"/>
        <v>30.547012947258807</v>
      </c>
      <c r="AO189">
        <v>0.54049999999999998</v>
      </c>
    </row>
    <row r="190" spans="1:41" x14ac:dyDescent="0.3">
      <c r="A190" s="1">
        <v>41519</v>
      </c>
      <c r="B190">
        <v>141.97</v>
      </c>
      <c r="C190">
        <v>232660030</v>
      </c>
      <c r="F190" s="1">
        <v>41519</v>
      </c>
      <c r="G190">
        <v>49.47</v>
      </c>
      <c r="H190">
        <v>13086400</v>
      </c>
      <c r="K190" s="1">
        <v>41519</v>
      </c>
      <c r="L190">
        <v>61.88</v>
      </c>
      <c r="M190">
        <v>1168600</v>
      </c>
      <c r="P190" s="1">
        <v>41519</v>
      </c>
      <c r="Q190">
        <v>62.51</v>
      </c>
      <c r="R190">
        <v>275680</v>
      </c>
      <c r="T190" s="1">
        <v>41519</v>
      </c>
      <c r="U190">
        <v>0.54320000000000002</v>
      </c>
      <c r="V190">
        <v>3902899000</v>
      </c>
      <c r="X190">
        <f t="shared" si="4"/>
        <v>4.3133513652379358</v>
      </c>
      <c r="Y190">
        <f t="shared" si="5"/>
        <v>43.133513652379357</v>
      </c>
      <c r="AO190">
        <v>0.54320000000000002</v>
      </c>
    </row>
    <row r="191" spans="1:41" x14ac:dyDescent="0.3">
      <c r="A191" s="1">
        <v>41526</v>
      </c>
      <c r="B191">
        <v>142.35</v>
      </c>
      <c r="C191">
        <v>301987730</v>
      </c>
      <c r="F191" s="1">
        <v>41526</v>
      </c>
      <c r="G191">
        <v>51.24</v>
      </c>
      <c r="H191">
        <v>7698200</v>
      </c>
      <c r="K191" s="1">
        <v>41526</v>
      </c>
      <c r="L191">
        <v>62.52</v>
      </c>
      <c r="M191">
        <v>547300</v>
      </c>
      <c r="P191" s="1">
        <v>41526</v>
      </c>
      <c r="Q191">
        <v>63.97</v>
      </c>
      <c r="R191">
        <v>238050</v>
      </c>
      <c r="T191" s="1">
        <v>41526</v>
      </c>
      <c r="U191">
        <v>0.53739999999999999</v>
      </c>
      <c r="V191">
        <v>5864260000</v>
      </c>
      <c r="X191">
        <f t="shared" si="4"/>
        <v>2.5314422766478493</v>
      </c>
      <c r="Y191">
        <f t="shared" si="5"/>
        <v>25.314422766478494</v>
      </c>
      <c r="AO191">
        <v>0.53739999999999999</v>
      </c>
    </row>
    <row r="192" spans="1:41" x14ac:dyDescent="0.3">
      <c r="A192" s="1">
        <v>41533</v>
      </c>
      <c r="B192">
        <v>147.71</v>
      </c>
      <c r="C192">
        <v>288272100</v>
      </c>
      <c r="F192" s="1">
        <v>41533</v>
      </c>
      <c r="G192">
        <v>54.97</v>
      </c>
      <c r="H192">
        <v>12600100</v>
      </c>
      <c r="K192" s="1">
        <v>41533</v>
      </c>
      <c r="L192">
        <v>63.47</v>
      </c>
      <c r="M192">
        <v>207700</v>
      </c>
      <c r="P192" s="1">
        <v>41533</v>
      </c>
      <c r="Q192">
        <v>63.17</v>
      </c>
      <c r="R192">
        <v>709880</v>
      </c>
      <c r="T192" s="1">
        <v>41533</v>
      </c>
      <c r="U192">
        <v>0.56279999999999997</v>
      </c>
      <c r="V192">
        <v>3634560000</v>
      </c>
      <c r="X192">
        <f t="shared" si="4"/>
        <v>2.6870057685088784</v>
      </c>
      <c r="Y192">
        <f t="shared" si="5"/>
        <v>26.870057685088785</v>
      </c>
      <c r="AO192">
        <v>0.56279999999999997</v>
      </c>
    </row>
    <row r="193" spans="1:41" x14ac:dyDescent="0.3">
      <c r="A193" s="1">
        <v>41540</v>
      </c>
      <c r="B193">
        <v>145.07</v>
      </c>
      <c r="C193">
        <v>167650220</v>
      </c>
      <c r="F193" s="1">
        <v>41540</v>
      </c>
      <c r="G193">
        <v>54.64</v>
      </c>
      <c r="H193">
        <v>7515900</v>
      </c>
      <c r="K193" s="1">
        <v>41540</v>
      </c>
      <c r="L193">
        <v>62.99</v>
      </c>
      <c r="M193">
        <v>561900</v>
      </c>
      <c r="P193" s="1">
        <v>41540</v>
      </c>
      <c r="Q193">
        <v>64.41</v>
      </c>
      <c r="R193">
        <v>1724540</v>
      </c>
      <c r="T193" s="1">
        <v>41540</v>
      </c>
      <c r="U193">
        <v>0.55000000000000004</v>
      </c>
      <c r="V193">
        <v>2478644000</v>
      </c>
      <c r="X193">
        <f t="shared" si="4"/>
        <v>4.6598336880193507</v>
      </c>
      <c r="Y193">
        <f t="shared" si="5"/>
        <v>46.598336880193507</v>
      </c>
      <c r="AO193">
        <v>0.55000000000000004</v>
      </c>
    </row>
    <row r="194" spans="1:41" x14ac:dyDescent="0.3">
      <c r="A194" s="1">
        <v>41547</v>
      </c>
      <c r="B194">
        <v>144.85</v>
      </c>
      <c r="C194">
        <v>186708480</v>
      </c>
      <c r="F194" s="1">
        <v>41547</v>
      </c>
      <c r="G194">
        <v>55.2</v>
      </c>
      <c r="H194">
        <v>4905600</v>
      </c>
      <c r="K194" s="1">
        <v>41547</v>
      </c>
      <c r="L194">
        <v>60.8</v>
      </c>
      <c r="M194">
        <v>79800</v>
      </c>
      <c r="P194" s="1">
        <v>41547</v>
      </c>
      <c r="Q194">
        <v>64</v>
      </c>
      <c r="R194">
        <v>921380</v>
      </c>
      <c r="T194" s="1">
        <v>41547</v>
      </c>
      <c r="U194">
        <v>0.53280000000000005</v>
      </c>
      <c r="V194">
        <v>3426601000</v>
      </c>
      <c r="X194">
        <f t="shared" si="4"/>
        <v>1.9162593770155394</v>
      </c>
      <c r="Y194">
        <f t="shared" si="5"/>
        <v>19.162593770155393</v>
      </c>
      <c r="AO194">
        <v>0.53280000000000005</v>
      </c>
    </row>
    <row r="195" spans="1:41" x14ac:dyDescent="0.3">
      <c r="A195" s="1">
        <v>41554</v>
      </c>
      <c r="B195">
        <v>153.22</v>
      </c>
      <c r="C195">
        <v>300802090</v>
      </c>
      <c r="F195" s="1">
        <v>41554</v>
      </c>
      <c r="G195">
        <v>55.05</v>
      </c>
      <c r="H195">
        <v>11297600</v>
      </c>
      <c r="K195" s="1">
        <v>41554</v>
      </c>
      <c r="L195">
        <v>58.48</v>
      </c>
      <c r="M195">
        <v>321600</v>
      </c>
      <c r="P195" s="1">
        <v>41554</v>
      </c>
      <c r="Q195">
        <v>63.2</v>
      </c>
      <c r="R195">
        <v>654390</v>
      </c>
      <c r="T195" s="1">
        <v>41554</v>
      </c>
      <c r="U195">
        <v>0.55200000000000005</v>
      </c>
      <c r="V195">
        <v>3129126000</v>
      </c>
      <c r="X195">
        <f t="shared" si="4"/>
        <v>4.157787873376896</v>
      </c>
      <c r="Y195">
        <f t="shared" si="5"/>
        <v>41.577878733768962</v>
      </c>
      <c r="AO195">
        <v>0.55200000000000005</v>
      </c>
    </row>
    <row r="196" spans="1:41" x14ac:dyDescent="0.3">
      <c r="A196" s="1">
        <v>41561</v>
      </c>
      <c r="B196">
        <v>157.1</v>
      </c>
      <c r="C196">
        <v>237784740</v>
      </c>
      <c r="F196" s="1">
        <v>41561</v>
      </c>
      <c r="G196">
        <v>55.41</v>
      </c>
      <c r="H196">
        <v>13622300</v>
      </c>
      <c r="K196" s="1">
        <v>41561</v>
      </c>
      <c r="L196">
        <v>57.72</v>
      </c>
      <c r="M196">
        <v>100700</v>
      </c>
      <c r="P196" s="1">
        <v>41561</v>
      </c>
      <c r="Q196">
        <v>62.5</v>
      </c>
      <c r="R196">
        <v>739950</v>
      </c>
      <c r="T196" s="1">
        <v>41561</v>
      </c>
      <c r="U196">
        <v>0.56299999999999994</v>
      </c>
      <c r="V196">
        <v>3124682000</v>
      </c>
      <c r="X196">
        <f t="shared" si="4"/>
        <v>2.9627774131716325</v>
      </c>
      <c r="Y196">
        <f t="shared" si="5"/>
        <v>29.627774131716325</v>
      </c>
      <c r="AO196">
        <v>0.56299999999999994</v>
      </c>
    </row>
    <row r="197" spans="1:41" x14ac:dyDescent="0.3">
      <c r="A197" s="1">
        <v>41568</v>
      </c>
      <c r="B197">
        <v>150.08000000000001</v>
      </c>
      <c r="C197">
        <v>263434370</v>
      </c>
      <c r="F197" s="1">
        <v>41568</v>
      </c>
      <c r="G197">
        <v>57.02</v>
      </c>
      <c r="H197">
        <v>15171700</v>
      </c>
      <c r="K197" s="1">
        <v>41568</v>
      </c>
      <c r="L197">
        <v>56.7</v>
      </c>
      <c r="M197">
        <v>370500</v>
      </c>
      <c r="P197" s="1">
        <v>41568</v>
      </c>
      <c r="Q197">
        <v>62.47</v>
      </c>
      <c r="R197">
        <v>1017340</v>
      </c>
      <c r="T197" s="1">
        <v>41568</v>
      </c>
      <c r="U197">
        <v>0.5423</v>
      </c>
      <c r="V197">
        <v>4015313000</v>
      </c>
      <c r="X197">
        <f t="shared" si="4"/>
        <v>5.2325901807804458</v>
      </c>
      <c r="Y197">
        <f t="shared" si="5"/>
        <v>52.325901807804456</v>
      </c>
      <c r="AO197">
        <v>0.5423</v>
      </c>
    </row>
    <row r="198" spans="1:41" x14ac:dyDescent="0.3">
      <c r="A198" s="1">
        <v>41575</v>
      </c>
      <c r="B198">
        <v>150.44</v>
      </c>
      <c r="C198">
        <v>195973950</v>
      </c>
      <c r="F198" s="1">
        <v>41575</v>
      </c>
      <c r="G198">
        <v>57.38</v>
      </c>
      <c r="H198">
        <v>14533200</v>
      </c>
      <c r="K198" s="1">
        <v>41575</v>
      </c>
      <c r="L198">
        <v>54.32</v>
      </c>
      <c r="M198">
        <v>184800</v>
      </c>
      <c r="P198" s="1">
        <v>41575</v>
      </c>
      <c r="Q198">
        <v>63.93</v>
      </c>
      <c r="R198">
        <v>451850</v>
      </c>
      <c r="T198" s="1">
        <v>41575</v>
      </c>
      <c r="U198">
        <v>0.55879999999999996</v>
      </c>
      <c r="V198">
        <v>2352280000</v>
      </c>
      <c r="X198">
        <f t="shared" si="4"/>
        <v>3.8820162287141424</v>
      </c>
      <c r="Y198">
        <f t="shared" si="5"/>
        <v>38.820162287141422</v>
      </c>
      <c r="AO198">
        <v>0.55879999999999996</v>
      </c>
    </row>
    <row r="199" spans="1:41" x14ac:dyDescent="0.3">
      <c r="A199" s="1">
        <v>41582</v>
      </c>
      <c r="B199">
        <v>147.55000000000001</v>
      </c>
      <c r="C199">
        <v>206866860</v>
      </c>
      <c r="F199" s="1">
        <v>41582</v>
      </c>
      <c r="G199">
        <v>57.1</v>
      </c>
      <c r="H199">
        <v>5435700</v>
      </c>
      <c r="K199" s="1">
        <v>41582</v>
      </c>
      <c r="L199">
        <v>52.06</v>
      </c>
      <c r="M199">
        <v>46000</v>
      </c>
      <c r="P199" s="1">
        <v>41582</v>
      </c>
      <c r="Q199">
        <v>62.55</v>
      </c>
      <c r="R199">
        <v>309790</v>
      </c>
      <c r="T199" s="1">
        <v>41582</v>
      </c>
      <c r="U199">
        <v>0.55430000000000001</v>
      </c>
      <c r="V199">
        <v>1812664000</v>
      </c>
      <c r="X199">
        <f t="shared" si="4"/>
        <v>2.4041630560342657</v>
      </c>
      <c r="Y199">
        <f t="shared" si="5"/>
        <v>24.041630560342657</v>
      </c>
      <c r="AO199">
        <v>0.55430000000000001</v>
      </c>
    </row>
    <row r="200" spans="1:41" x14ac:dyDescent="0.3">
      <c r="A200" s="1">
        <v>41589</v>
      </c>
      <c r="B200">
        <v>147.13999999999999</v>
      </c>
      <c r="C200">
        <v>282014300</v>
      </c>
      <c r="F200" s="1">
        <v>41589</v>
      </c>
      <c r="G200">
        <v>59.88</v>
      </c>
      <c r="H200">
        <v>8100900</v>
      </c>
      <c r="K200" s="1">
        <v>41589</v>
      </c>
      <c r="L200">
        <v>51.42</v>
      </c>
      <c r="M200">
        <v>166100</v>
      </c>
      <c r="P200" s="1">
        <v>41589</v>
      </c>
      <c r="Q200">
        <v>62.05</v>
      </c>
      <c r="R200">
        <v>1111810</v>
      </c>
      <c r="T200" s="1">
        <v>41589</v>
      </c>
      <c r="U200">
        <v>0.56010000000000004</v>
      </c>
      <c r="V200">
        <v>2273919000</v>
      </c>
      <c r="X200">
        <f t="shared" si="4"/>
        <v>4.3487067042972711</v>
      </c>
      <c r="Y200">
        <f t="shared" si="5"/>
        <v>43.487067042972711</v>
      </c>
      <c r="AO200">
        <v>0.56010000000000004</v>
      </c>
    </row>
    <row r="201" spans="1:41" x14ac:dyDescent="0.3">
      <c r="A201" s="1">
        <v>41596</v>
      </c>
      <c r="B201">
        <v>149.59</v>
      </c>
      <c r="C201">
        <v>215392500</v>
      </c>
      <c r="F201" s="1">
        <v>41596</v>
      </c>
      <c r="G201">
        <v>58.29</v>
      </c>
      <c r="H201">
        <v>5976700</v>
      </c>
      <c r="K201" s="1">
        <v>41596</v>
      </c>
      <c r="L201">
        <v>49.73</v>
      </c>
      <c r="M201">
        <v>124200</v>
      </c>
      <c r="P201" s="1">
        <v>41596</v>
      </c>
      <c r="Q201">
        <v>63.06</v>
      </c>
      <c r="R201">
        <v>1206630</v>
      </c>
      <c r="T201" s="1">
        <v>41596</v>
      </c>
      <c r="U201">
        <v>0.57779999999999998</v>
      </c>
      <c r="V201">
        <v>1723472000</v>
      </c>
      <c r="X201">
        <f t="shared" si="4"/>
        <v>5.2679455198397811</v>
      </c>
      <c r="Y201">
        <f t="shared" si="5"/>
        <v>52.679455198397811</v>
      </c>
      <c r="AO201">
        <v>0.57779999999999998</v>
      </c>
    </row>
    <row r="202" spans="1:41" x14ac:dyDescent="0.3">
      <c r="A202" s="1">
        <v>41603</v>
      </c>
      <c r="B202">
        <v>143.1</v>
      </c>
      <c r="C202">
        <v>290337280</v>
      </c>
      <c r="F202" s="1">
        <v>41603</v>
      </c>
      <c r="G202">
        <v>60.42</v>
      </c>
      <c r="H202">
        <v>8757500</v>
      </c>
      <c r="K202" s="1">
        <v>41603</v>
      </c>
      <c r="L202">
        <v>47.38</v>
      </c>
      <c r="M202">
        <v>573300</v>
      </c>
      <c r="P202" s="1">
        <v>41603</v>
      </c>
      <c r="Q202">
        <v>63.9</v>
      </c>
      <c r="R202">
        <v>2001590</v>
      </c>
      <c r="T202" s="1">
        <v>41603</v>
      </c>
      <c r="U202">
        <v>0.57099999999999995</v>
      </c>
      <c r="V202">
        <v>3160829000</v>
      </c>
      <c r="X202">
        <f t="shared" si="4"/>
        <v>0.14142135623731153</v>
      </c>
      <c r="Y202">
        <f t="shared" si="5"/>
        <v>1.4142135623731154</v>
      </c>
      <c r="AO202">
        <v>0.57099999999999995</v>
      </c>
    </row>
    <row r="203" spans="1:41" x14ac:dyDescent="0.3">
      <c r="A203" s="1">
        <v>41610</v>
      </c>
      <c r="B203">
        <v>137.47999999999999</v>
      </c>
      <c r="C203">
        <v>312087050</v>
      </c>
      <c r="F203" s="1">
        <v>41610</v>
      </c>
      <c r="G203">
        <v>68.8</v>
      </c>
      <c r="H203">
        <v>28714400</v>
      </c>
      <c r="K203" s="1">
        <v>41610</v>
      </c>
      <c r="L203">
        <v>51.1</v>
      </c>
      <c r="M203">
        <v>781900</v>
      </c>
      <c r="P203" s="1">
        <v>41610</v>
      </c>
      <c r="Q203">
        <v>61.3</v>
      </c>
      <c r="R203">
        <v>1670590</v>
      </c>
      <c r="T203" s="1">
        <v>41610</v>
      </c>
      <c r="U203">
        <v>0.5615</v>
      </c>
      <c r="V203">
        <v>3503185000</v>
      </c>
      <c r="X203">
        <f t="shared" si="4"/>
        <v>0.35355339059327379</v>
      </c>
      <c r="Y203">
        <f t="shared" si="5"/>
        <v>3.5355339059327378</v>
      </c>
      <c r="AO203">
        <v>0.5615</v>
      </c>
    </row>
    <row r="204" spans="1:41" x14ac:dyDescent="0.3">
      <c r="A204" s="1">
        <v>41617</v>
      </c>
      <c r="B204">
        <v>133.38</v>
      </c>
      <c r="C204">
        <v>267197310</v>
      </c>
      <c r="F204" s="1">
        <v>41617</v>
      </c>
      <c r="G204">
        <v>76.75</v>
      </c>
      <c r="H204">
        <v>25371200</v>
      </c>
      <c r="K204" s="1">
        <v>41617</v>
      </c>
      <c r="L204">
        <v>53.5</v>
      </c>
      <c r="M204">
        <v>158400</v>
      </c>
      <c r="P204" s="1">
        <v>41617</v>
      </c>
      <c r="Q204">
        <v>64.099999999999994</v>
      </c>
      <c r="R204">
        <v>1831030</v>
      </c>
      <c r="T204" s="1">
        <v>41617</v>
      </c>
      <c r="U204">
        <v>0.55800000000000005</v>
      </c>
      <c r="V204">
        <v>2540484000</v>
      </c>
      <c r="X204">
        <f t="shared" si="4"/>
        <v>3.1607673119038666</v>
      </c>
      <c r="Y204">
        <f t="shared" si="5"/>
        <v>31.607673119038665</v>
      </c>
      <c r="AO204">
        <v>0.55800000000000005</v>
      </c>
    </row>
    <row r="205" spans="1:41" x14ac:dyDescent="0.3">
      <c r="A205" s="1">
        <v>41624</v>
      </c>
      <c r="B205">
        <v>141.5</v>
      </c>
      <c r="C205">
        <v>337745780</v>
      </c>
      <c r="F205" s="1">
        <v>41624</v>
      </c>
      <c r="G205">
        <v>79.23</v>
      </c>
      <c r="H205">
        <v>28295200</v>
      </c>
      <c r="K205" s="1">
        <v>41624</v>
      </c>
      <c r="L205">
        <v>50.45</v>
      </c>
      <c r="M205">
        <v>428900</v>
      </c>
      <c r="P205" s="1">
        <v>41624</v>
      </c>
      <c r="Q205">
        <v>70.400000000000006</v>
      </c>
      <c r="R205">
        <v>3325850</v>
      </c>
      <c r="T205" s="1">
        <v>41624</v>
      </c>
      <c r="U205">
        <v>0.58850000000000002</v>
      </c>
      <c r="V205">
        <v>3667945000</v>
      </c>
      <c r="X205">
        <f t="shared" si="4"/>
        <v>5.8548441482246147</v>
      </c>
      <c r="Y205">
        <f t="shared" si="5"/>
        <v>58.548441482246147</v>
      </c>
      <c r="AO205">
        <v>0.58850000000000002</v>
      </c>
    </row>
    <row r="206" spans="1:41" x14ac:dyDescent="0.3">
      <c r="A206" s="1">
        <v>41631</v>
      </c>
      <c r="B206">
        <v>139.01</v>
      </c>
      <c r="C206">
        <v>105446500</v>
      </c>
      <c r="F206" s="1">
        <v>41631</v>
      </c>
      <c r="G206">
        <v>82.5</v>
      </c>
      <c r="H206">
        <v>25411700</v>
      </c>
      <c r="K206" s="1">
        <v>41631</v>
      </c>
      <c r="L206">
        <v>51.23</v>
      </c>
      <c r="M206">
        <v>281800</v>
      </c>
      <c r="P206" s="1">
        <v>41631</v>
      </c>
      <c r="Q206">
        <v>70.3</v>
      </c>
      <c r="R206">
        <v>795730</v>
      </c>
      <c r="T206" s="1">
        <v>41631</v>
      </c>
      <c r="U206">
        <v>0.5696</v>
      </c>
      <c r="V206">
        <v>2200233000</v>
      </c>
      <c r="X206">
        <f t="shared" si="4"/>
        <v>5.4305800795126897</v>
      </c>
      <c r="Y206">
        <f t="shared" si="5"/>
        <v>54.305800795126899</v>
      </c>
      <c r="AO206">
        <v>0.5696</v>
      </c>
    </row>
    <row r="207" spans="1:41" x14ac:dyDescent="0.3">
      <c r="A207" s="1">
        <v>41638</v>
      </c>
      <c r="B207">
        <v>138.75</v>
      </c>
      <c r="C207">
        <v>20118020</v>
      </c>
      <c r="F207" s="1">
        <v>41638</v>
      </c>
      <c r="G207">
        <v>83.7</v>
      </c>
      <c r="H207">
        <v>5163800</v>
      </c>
      <c r="K207" s="1">
        <v>41638</v>
      </c>
      <c r="L207">
        <v>51.72</v>
      </c>
      <c r="M207">
        <v>30900</v>
      </c>
      <c r="P207" s="1">
        <v>41638</v>
      </c>
      <c r="Q207">
        <v>70.5</v>
      </c>
      <c r="R207">
        <v>193400</v>
      </c>
      <c r="T207" s="1">
        <v>41638</v>
      </c>
      <c r="U207">
        <v>0.5675</v>
      </c>
      <c r="V207">
        <v>347892000</v>
      </c>
      <c r="X207">
        <f t="shared" si="4"/>
        <v>0.48790367901871617</v>
      </c>
      <c r="Y207">
        <f t="shared" si="5"/>
        <v>4.8790367901871621</v>
      </c>
      <c r="AO207">
        <v>0.5675</v>
      </c>
    </row>
    <row r="208" spans="1:41" x14ac:dyDescent="0.3">
      <c r="A208" s="1">
        <v>41645</v>
      </c>
      <c r="B208">
        <v>139.69</v>
      </c>
      <c r="C208">
        <v>107092430</v>
      </c>
      <c r="F208" s="1">
        <v>41645</v>
      </c>
      <c r="G208">
        <v>82.83</v>
      </c>
      <c r="H208">
        <v>11229300</v>
      </c>
      <c r="K208" s="1">
        <v>41645</v>
      </c>
      <c r="L208">
        <v>51.59</v>
      </c>
      <c r="M208">
        <v>63700</v>
      </c>
      <c r="P208" s="1">
        <v>41645</v>
      </c>
      <c r="Q208">
        <v>68.61</v>
      </c>
      <c r="R208">
        <v>433690</v>
      </c>
      <c r="T208" s="1">
        <v>41645</v>
      </c>
      <c r="U208">
        <v>0.56569999999999998</v>
      </c>
      <c r="V208">
        <v>1250199000</v>
      </c>
      <c r="X208">
        <f t="shared" si="4"/>
        <v>0.27577164466276399</v>
      </c>
      <c r="Y208">
        <f t="shared" si="5"/>
        <v>2.75771644662764</v>
      </c>
      <c r="AO208">
        <v>0.56569999999999998</v>
      </c>
    </row>
    <row r="209" spans="1:41" x14ac:dyDescent="0.3">
      <c r="A209" s="1">
        <v>41652</v>
      </c>
      <c r="B209">
        <v>137.22</v>
      </c>
      <c r="C209">
        <v>180505020</v>
      </c>
      <c r="F209" s="1">
        <v>41652</v>
      </c>
      <c r="G209">
        <v>84.25</v>
      </c>
      <c r="H209">
        <v>28243800</v>
      </c>
      <c r="K209" s="1">
        <v>41652</v>
      </c>
      <c r="L209">
        <v>51</v>
      </c>
      <c r="M209">
        <v>149100</v>
      </c>
      <c r="P209" s="1">
        <v>41652</v>
      </c>
      <c r="Q209">
        <v>69.7</v>
      </c>
      <c r="R209">
        <v>1128580</v>
      </c>
      <c r="T209" s="1">
        <v>41652</v>
      </c>
      <c r="U209">
        <v>0.5645</v>
      </c>
      <c r="V209">
        <v>1894461000</v>
      </c>
      <c r="X209">
        <f t="shared" si="4"/>
        <v>0.14849242404916049</v>
      </c>
      <c r="Y209">
        <f t="shared" si="5"/>
        <v>1.484924240491605</v>
      </c>
      <c r="AO209">
        <v>0.5645</v>
      </c>
    </row>
    <row r="210" spans="1:41" x14ac:dyDescent="0.3">
      <c r="A210" s="1">
        <v>41659</v>
      </c>
      <c r="B210">
        <v>146.72</v>
      </c>
      <c r="C210">
        <v>390770040</v>
      </c>
      <c r="F210" s="1">
        <v>41659</v>
      </c>
      <c r="G210">
        <v>78.7</v>
      </c>
      <c r="H210">
        <v>30490500</v>
      </c>
      <c r="K210" s="1">
        <v>41659</v>
      </c>
      <c r="L210">
        <v>50.12</v>
      </c>
      <c r="M210">
        <v>422200</v>
      </c>
      <c r="P210" s="1">
        <v>41659</v>
      </c>
      <c r="Q210">
        <v>67.67</v>
      </c>
      <c r="R210">
        <v>435340</v>
      </c>
      <c r="T210" s="1">
        <v>41659</v>
      </c>
      <c r="U210">
        <v>0.56000000000000005</v>
      </c>
      <c r="V210">
        <v>1639508000</v>
      </c>
      <c r="X210">
        <f t="shared" si="4"/>
        <v>1.803122292025684</v>
      </c>
      <c r="Y210">
        <f t="shared" si="5"/>
        <v>18.031222920256841</v>
      </c>
      <c r="AO210">
        <v>0.56000000000000005</v>
      </c>
    </row>
    <row r="211" spans="1:41" x14ac:dyDescent="0.3">
      <c r="A211" s="1">
        <v>41666</v>
      </c>
      <c r="B211">
        <v>145.16</v>
      </c>
      <c r="C211">
        <v>370119520</v>
      </c>
      <c r="F211" s="1">
        <v>41666</v>
      </c>
      <c r="G211">
        <v>83</v>
      </c>
      <c r="H211">
        <v>16917400</v>
      </c>
      <c r="K211" s="1">
        <v>41666</v>
      </c>
      <c r="L211">
        <v>46.48</v>
      </c>
      <c r="M211">
        <v>446300</v>
      </c>
      <c r="P211" s="1">
        <v>41666</v>
      </c>
      <c r="Q211">
        <v>67</v>
      </c>
      <c r="R211">
        <v>1665250</v>
      </c>
      <c r="T211" s="1">
        <v>41666</v>
      </c>
      <c r="U211">
        <v>0.55400000000000005</v>
      </c>
      <c r="V211">
        <v>3540790000</v>
      </c>
      <c r="X211">
        <f t="shared" si="4"/>
        <v>1.6334166645409265</v>
      </c>
      <c r="Y211">
        <f t="shared" si="5"/>
        <v>16.334166645409265</v>
      </c>
      <c r="AO211">
        <v>0.55400000000000005</v>
      </c>
    </row>
    <row r="212" spans="1:41" x14ac:dyDescent="0.3">
      <c r="A212" s="1">
        <v>41673</v>
      </c>
      <c r="B212">
        <v>146.41999999999999</v>
      </c>
      <c r="C212">
        <v>250235830</v>
      </c>
      <c r="F212" s="1">
        <v>41673</v>
      </c>
      <c r="G212">
        <v>79.5</v>
      </c>
      <c r="H212">
        <v>26733400</v>
      </c>
      <c r="K212" s="1">
        <v>41673</v>
      </c>
      <c r="L212">
        <v>48</v>
      </c>
      <c r="M212">
        <v>490000</v>
      </c>
      <c r="P212" s="1">
        <v>41673</v>
      </c>
      <c r="Q212">
        <v>76.03</v>
      </c>
      <c r="R212">
        <v>3937610</v>
      </c>
      <c r="T212" s="1">
        <v>41673</v>
      </c>
      <c r="U212">
        <v>0.56469999999999998</v>
      </c>
      <c r="V212">
        <v>2015133000</v>
      </c>
      <c r="X212">
        <f t="shared" si="4"/>
        <v>0.84852813742384892</v>
      </c>
      <c r="Y212">
        <f t="shared" si="5"/>
        <v>8.4852813742384896</v>
      </c>
      <c r="AO212">
        <v>0.56469999999999998</v>
      </c>
    </row>
    <row r="213" spans="1:41" x14ac:dyDescent="0.3">
      <c r="A213" s="1">
        <v>41680</v>
      </c>
      <c r="B213">
        <v>148.84</v>
      </c>
      <c r="C213">
        <v>231276440</v>
      </c>
      <c r="F213" s="1">
        <v>41680</v>
      </c>
      <c r="G213">
        <v>80.28</v>
      </c>
      <c r="H213">
        <v>16498400</v>
      </c>
      <c r="K213" s="1">
        <v>41680</v>
      </c>
      <c r="L213">
        <v>47.91</v>
      </c>
      <c r="M213">
        <v>67600</v>
      </c>
      <c r="P213" s="1">
        <v>41680</v>
      </c>
      <c r="Q213">
        <v>80.52</v>
      </c>
      <c r="R213">
        <v>3394500</v>
      </c>
      <c r="T213" s="1">
        <v>41680</v>
      </c>
      <c r="U213">
        <v>0.56240000000000001</v>
      </c>
      <c r="V213">
        <v>1309486000</v>
      </c>
      <c r="X213">
        <f t="shared" si="4"/>
        <v>7.1205652865485289</v>
      </c>
      <c r="Y213">
        <f t="shared" si="5"/>
        <v>71.205652865485291</v>
      </c>
      <c r="AO213">
        <v>0.56240000000000001</v>
      </c>
    </row>
    <row r="214" spans="1:41" x14ac:dyDescent="0.3">
      <c r="A214" s="1">
        <v>41687</v>
      </c>
      <c r="B214">
        <v>149.16999999999999</v>
      </c>
      <c r="C214">
        <v>300785930</v>
      </c>
      <c r="F214" s="1">
        <v>41687</v>
      </c>
      <c r="G214">
        <v>77.88</v>
      </c>
      <c r="H214">
        <v>9075800</v>
      </c>
      <c r="K214" s="1">
        <v>41687</v>
      </c>
      <c r="L214">
        <v>46.55</v>
      </c>
      <c r="M214">
        <v>69500</v>
      </c>
      <c r="P214" s="1">
        <v>41687</v>
      </c>
      <c r="Q214">
        <v>81.5</v>
      </c>
      <c r="R214">
        <v>2098270</v>
      </c>
      <c r="T214" s="1">
        <v>41687</v>
      </c>
      <c r="U214">
        <v>0.56000000000000005</v>
      </c>
      <c r="V214">
        <v>1581918000</v>
      </c>
      <c r="X214">
        <f t="shared" si="4"/>
        <v>0.26870057685088483</v>
      </c>
      <c r="Y214">
        <f t="shared" si="5"/>
        <v>2.6870057685088482</v>
      </c>
      <c r="AO214">
        <v>0.56000000000000005</v>
      </c>
    </row>
    <row r="215" spans="1:41" x14ac:dyDescent="0.3">
      <c r="A215" s="1">
        <v>41694</v>
      </c>
      <c r="B215">
        <v>139.19999999999999</v>
      </c>
      <c r="C215">
        <v>319907550</v>
      </c>
      <c r="F215" s="1">
        <v>41694</v>
      </c>
      <c r="G215">
        <v>70.61</v>
      </c>
      <c r="H215">
        <v>16567400</v>
      </c>
      <c r="K215" s="1">
        <v>41694</v>
      </c>
      <c r="L215">
        <v>44.83</v>
      </c>
      <c r="M215">
        <v>262200</v>
      </c>
      <c r="P215" s="1">
        <v>41694</v>
      </c>
      <c r="Q215">
        <v>82.4</v>
      </c>
      <c r="R215">
        <v>3374950</v>
      </c>
      <c r="T215" s="1">
        <v>41694</v>
      </c>
      <c r="U215">
        <v>0.5595</v>
      </c>
      <c r="V215">
        <v>2065192000</v>
      </c>
      <c r="X215">
        <f t="shared" si="4"/>
        <v>3.7900923471599044</v>
      </c>
      <c r="Y215">
        <f t="shared" si="5"/>
        <v>37.900923471599043</v>
      </c>
      <c r="AO215">
        <v>0.5595</v>
      </c>
    </row>
    <row r="216" spans="1:41" x14ac:dyDescent="0.3">
      <c r="A216" s="1">
        <v>41701</v>
      </c>
      <c r="B216">
        <v>124.01</v>
      </c>
      <c r="C216">
        <v>668496170</v>
      </c>
      <c r="F216" s="1">
        <v>41701</v>
      </c>
      <c r="G216">
        <v>61.08</v>
      </c>
      <c r="H216">
        <v>41241800</v>
      </c>
      <c r="K216" s="1">
        <v>41701</v>
      </c>
      <c r="L216">
        <v>39.159999999999997</v>
      </c>
      <c r="M216">
        <v>619300</v>
      </c>
      <c r="P216" s="1">
        <v>41701</v>
      </c>
      <c r="Q216">
        <v>80.599999999999994</v>
      </c>
      <c r="R216">
        <v>2958110</v>
      </c>
      <c r="T216" s="1">
        <v>41701</v>
      </c>
      <c r="U216">
        <v>0.5262</v>
      </c>
      <c r="V216">
        <v>3937662000</v>
      </c>
      <c r="X216">
        <f t="shared" si="4"/>
        <v>1.8667619023324959</v>
      </c>
      <c r="Y216">
        <f t="shared" si="5"/>
        <v>18.66761902332496</v>
      </c>
      <c r="AO216">
        <v>0.5262</v>
      </c>
    </row>
    <row r="217" spans="1:41" x14ac:dyDescent="0.3">
      <c r="A217" s="1">
        <v>41708</v>
      </c>
      <c r="B217">
        <v>118.6</v>
      </c>
      <c r="C217">
        <v>367824940</v>
      </c>
      <c r="F217" s="1">
        <v>41708</v>
      </c>
      <c r="G217">
        <v>47.29</v>
      </c>
      <c r="H217">
        <v>44197200</v>
      </c>
      <c r="K217" s="1">
        <v>41708</v>
      </c>
      <c r="L217">
        <v>31.96</v>
      </c>
      <c r="M217">
        <v>534300</v>
      </c>
      <c r="P217" s="1">
        <v>41708</v>
      </c>
      <c r="Q217">
        <v>78</v>
      </c>
      <c r="R217">
        <v>1421100</v>
      </c>
      <c r="T217" s="1">
        <v>41708</v>
      </c>
      <c r="U217">
        <v>0.50760000000000005</v>
      </c>
      <c r="V217">
        <v>2795302000</v>
      </c>
      <c r="X217">
        <f t="shared" si="4"/>
        <v>0.15556349186103965</v>
      </c>
      <c r="Y217">
        <f t="shared" si="5"/>
        <v>1.5556349186103966</v>
      </c>
      <c r="AO217">
        <v>0.50760000000000005</v>
      </c>
    </row>
    <row r="218" spans="1:41" x14ac:dyDescent="0.3">
      <c r="A218" s="1">
        <v>41715</v>
      </c>
      <c r="B218">
        <v>124.71</v>
      </c>
      <c r="C218">
        <v>524315960</v>
      </c>
      <c r="F218" s="1">
        <v>41715</v>
      </c>
      <c r="G218">
        <v>55.15</v>
      </c>
      <c r="H218">
        <v>130623100</v>
      </c>
      <c r="K218" s="1">
        <v>41715</v>
      </c>
      <c r="L218">
        <v>34.409999999999997</v>
      </c>
      <c r="M218">
        <v>386400</v>
      </c>
      <c r="P218" s="1">
        <v>41715</v>
      </c>
      <c r="Q218">
        <v>81.88</v>
      </c>
      <c r="R218">
        <v>11083730</v>
      </c>
      <c r="T218" s="1">
        <v>41715</v>
      </c>
      <c r="U218">
        <v>0.54320000000000002</v>
      </c>
      <c r="V218">
        <v>4814267000</v>
      </c>
      <c r="X218">
        <f t="shared" si="4"/>
        <v>5.9184837585314058</v>
      </c>
      <c r="Y218">
        <f t="shared" si="5"/>
        <v>59.184837585314057</v>
      </c>
      <c r="AO218">
        <v>0.54320000000000002</v>
      </c>
    </row>
    <row r="219" spans="1:41" x14ac:dyDescent="0.3">
      <c r="A219" s="1">
        <v>41722</v>
      </c>
      <c r="B219">
        <v>132.94999999999999</v>
      </c>
      <c r="C219">
        <v>396068760</v>
      </c>
      <c r="F219" s="1">
        <v>41722</v>
      </c>
      <c r="G219">
        <v>53.85</v>
      </c>
      <c r="H219">
        <v>46694800</v>
      </c>
      <c r="K219" s="1">
        <v>41722</v>
      </c>
      <c r="L219">
        <v>36.659999999999997</v>
      </c>
      <c r="M219">
        <v>288900</v>
      </c>
      <c r="P219" s="1">
        <v>41722</v>
      </c>
      <c r="Q219">
        <v>81.38</v>
      </c>
      <c r="R219">
        <v>634600</v>
      </c>
      <c r="T219" s="1">
        <v>41722</v>
      </c>
      <c r="U219">
        <v>0.56799999999999995</v>
      </c>
      <c r="V219">
        <v>2451889000</v>
      </c>
      <c r="X219">
        <f t="shared" ref="X219:X282" si="6">_xlfn.STDEV.S(B195:B196)</f>
        <v>2.7435743110038011</v>
      </c>
      <c r="Y219">
        <f t="shared" ref="Y219:Y282" si="7">X219*10</f>
        <v>27.435743110038011</v>
      </c>
      <c r="AO219">
        <v>0.56799999999999995</v>
      </c>
    </row>
    <row r="220" spans="1:41" x14ac:dyDescent="0.3">
      <c r="A220" s="1">
        <v>41729</v>
      </c>
      <c r="B220">
        <v>137.47</v>
      </c>
      <c r="C220">
        <v>314940520</v>
      </c>
      <c r="F220" s="1">
        <v>41729</v>
      </c>
      <c r="G220">
        <v>56.02</v>
      </c>
      <c r="H220">
        <v>21700300</v>
      </c>
      <c r="K220" s="1">
        <v>41729</v>
      </c>
      <c r="L220">
        <v>37.369999999999997</v>
      </c>
      <c r="M220">
        <v>56100</v>
      </c>
      <c r="P220" s="1">
        <v>41729</v>
      </c>
      <c r="Q220">
        <v>81.91</v>
      </c>
      <c r="R220">
        <v>285180</v>
      </c>
      <c r="T220" s="1">
        <v>41729</v>
      </c>
      <c r="U220">
        <v>0.56289999999999996</v>
      </c>
      <c r="V220">
        <v>2343894000</v>
      </c>
      <c r="X220">
        <f t="shared" si="6"/>
        <v>4.9638896039295508</v>
      </c>
      <c r="Y220">
        <f t="shared" si="7"/>
        <v>49.63889603929551</v>
      </c>
      <c r="AO220">
        <v>0.56289999999999996</v>
      </c>
    </row>
    <row r="221" spans="1:41" x14ac:dyDescent="0.3">
      <c r="A221" s="1">
        <v>41736</v>
      </c>
      <c r="B221">
        <v>134</v>
      </c>
      <c r="C221">
        <v>344687480</v>
      </c>
      <c r="F221" s="1">
        <v>41736</v>
      </c>
      <c r="G221">
        <v>53.4</v>
      </c>
      <c r="H221">
        <v>23028800</v>
      </c>
      <c r="K221" s="1">
        <v>41736</v>
      </c>
      <c r="L221">
        <v>36.369999999999997</v>
      </c>
      <c r="M221">
        <v>134500</v>
      </c>
      <c r="P221" s="1">
        <v>41736</v>
      </c>
      <c r="Q221">
        <v>87.99</v>
      </c>
      <c r="R221">
        <v>1135410</v>
      </c>
      <c r="T221" s="1">
        <v>41736</v>
      </c>
      <c r="U221">
        <v>0.56730000000000003</v>
      </c>
      <c r="V221">
        <v>2256509000</v>
      </c>
      <c r="X221">
        <f t="shared" si="6"/>
        <v>0.25455844122714666</v>
      </c>
      <c r="Y221">
        <f t="shared" si="7"/>
        <v>2.5455844122714666</v>
      </c>
      <c r="AO221">
        <v>0.56730000000000003</v>
      </c>
    </row>
    <row r="222" spans="1:41" x14ac:dyDescent="0.3">
      <c r="A222" s="1">
        <v>41743</v>
      </c>
      <c r="B222">
        <v>133.9</v>
      </c>
      <c r="C222">
        <v>330344580</v>
      </c>
      <c r="F222" s="1">
        <v>41743</v>
      </c>
      <c r="G222">
        <v>53.75</v>
      </c>
      <c r="H222">
        <v>21347800</v>
      </c>
      <c r="K222" s="1">
        <v>41743</v>
      </c>
      <c r="L222">
        <v>35.4</v>
      </c>
      <c r="M222">
        <v>173100</v>
      </c>
      <c r="P222" s="1">
        <v>41743</v>
      </c>
      <c r="Q222">
        <v>86</v>
      </c>
      <c r="R222">
        <v>199630</v>
      </c>
      <c r="T222" s="1">
        <v>41743</v>
      </c>
      <c r="U222">
        <v>0.54949999999999999</v>
      </c>
      <c r="V222">
        <v>1794344000</v>
      </c>
      <c r="X222">
        <f t="shared" si="6"/>
        <v>2.0435385976291127</v>
      </c>
      <c r="Y222">
        <f t="shared" si="7"/>
        <v>20.435385976291126</v>
      </c>
      <c r="AO222">
        <v>0.54949999999999999</v>
      </c>
    </row>
    <row r="223" spans="1:41" x14ac:dyDescent="0.3">
      <c r="A223" s="1">
        <v>41750</v>
      </c>
      <c r="B223">
        <v>125.4</v>
      </c>
      <c r="C223">
        <v>276059320</v>
      </c>
      <c r="F223" s="1">
        <v>41750</v>
      </c>
      <c r="G223">
        <v>49.25</v>
      </c>
      <c r="H223">
        <v>15630400</v>
      </c>
      <c r="K223" s="1">
        <v>41750</v>
      </c>
      <c r="L223">
        <v>33.25</v>
      </c>
      <c r="M223">
        <v>77000</v>
      </c>
      <c r="P223" s="1">
        <v>41750</v>
      </c>
      <c r="Q223">
        <v>83.89</v>
      </c>
      <c r="R223">
        <v>557280</v>
      </c>
      <c r="T223" s="1">
        <v>41750</v>
      </c>
      <c r="U223">
        <v>0.53039999999999998</v>
      </c>
      <c r="V223">
        <v>1708285000</v>
      </c>
      <c r="X223">
        <f t="shared" si="6"/>
        <v>0.28991378028650217</v>
      </c>
      <c r="Y223">
        <f t="shared" si="7"/>
        <v>2.8991378028650217</v>
      </c>
      <c r="AO223">
        <v>0.53039999999999998</v>
      </c>
    </row>
    <row r="224" spans="1:41" x14ac:dyDescent="0.3">
      <c r="A224" s="1">
        <v>41757</v>
      </c>
      <c r="B224">
        <v>127</v>
      </c>
      <c r="C224">
        <v>202124210</v>
      </c>
      <c r="F224" s="1">
        <v>41757</v>
      </c>
      <c r="G224">
        <v>50.35</v>
      </c>
      <c r="H224">
        <v>15099600</v>
      </c>
      <c r="K224" s="1">
        <v>41757</v>
      </c>
      <c r="L224">
        <v>33.5</v>
      </c>
      <c r="M224">
        <v>50200</v>
      </c>
      <c r="P224" s="1">
        <v>41757</v>
      </c>
      <c r="Q224">
        <v>84.83</v>
      </c>
      <c r="R224">
        <v>317540</v>
      </c>
      <c r="T224" s="1">
        <v>41757</v>
      </c>
      <c r="U224">
        <v>0.57310000000000005</v>
      </c>
      <c r="V224">
        <v>1675908000</v>
      </c>
      <c r="X224">
        <f t="shared" si="6"/>
        <v>1.7324116139070533</v>
      </c>
      <c r="Y224">
        <f t="shared" si="7"/>
        <v>17.324116139070533</v>
      </c>
      <c r="AO224">
        <v>0.57310000000000005</v>
      </c>
    </row>
    <row r="225" spans="1:41" x14ac:dyDescent="0.3">
      <c r="A225" s="1">
        <v>41764</v>
      </c>
      <c r="B225">
        <v>135.63</v>
      </c>
      <c r="C225">
        <v>237820950</v>
      </c>
      <c r="F225" s="1">
        <v>41764</v>
      </c>
      <c r="G225">
        <v>51.49</v>
      </c>
      <c r="H225">
        <v>20302400</v>
      </c>
      <c r="K225" s="1">
        <v>41764</v>
      </c>
      <c r="L225">
        <v>35.96</v>
      </c>
      <c r="M225">
        <v>151000</v>
      </c>
      <c r="P225" s="1">
        <v>41764</v>
      </c>
      <c r="Q225">
        <v>84.5</v>
      </c>
      <c r="R225">
        <v>71740</v>
      </c>
      <c r="T225" s="1">
        <v>41764</v>
      </c>
      <c r="U225">
        <v>0.56999999999999995</v>
      </c>
      <c r="V225">
        <v>2680801000</v>
      </c>
      <c r="X225">
        <f t="shared" si="6"/>
        <v>4.5891230099006997</v>
      </c>
      <c r="Y225">
        <f t="shared" si="7"/>
        <v>45.891230099006997</v>
      </c>
      <c r="AO225">
        <v>0.56999999999999995</v>
      </c>
    </row>
    <row r="226" spans="1:41" x14ac:dyDescent="0.3">
      <c r="A226" s="1">
        <v>41771</v>
      </c>
      <c r="B226">
        <v>144.29</v>
      </c>
      <c r="C226">
        <v>259743650</v>
      </c>
      <c r="F226" s="1">
        <v>41771</v>
      </c>
      <c r="G226">
        <v>52.65</v>
      </c>
      <c r="H226">
        <v>19274300</v>
      </c>
      <c r="K226" s="1">
        <v>41771</v>
      </c>
      <c r="L226">
        <v>35.94</v>
      </c>
      <c r="M226">
        <v>174400</v>
      </c>
      <c r="P226" s="1">
        <v>41771</v>
      </c>
      <c r="Q226">
        <v>82.51</v>
      </c>
      <c r="R226">
        <v>640830</v>
      </c>
      <c r="T226" s="1">
        <v>41771</v>
      </c>
      <c r="U226">
        <v>0.59360000000000002</v>
      </c>
      <c r="V226">
        <v>2737693000</v>
      </c>
      <c r="X226">
        <f t="shared" si="6"/>
        <v>3.9739401102684004</v>
      </c>
      <c r="Y226">
        <f t="shared" si="7"/>
        <v>39.739401102684006</v>
      </c>
      <c r="AO226">
        <v>0.59360000000000002</v>
      </c>
    </row>
    <row r="227" spans="1:41" x14ac:dyDescent="0.3">
      <c r="A227" s="1">
        <v>41778</v>
      </c>
      <c r="B227">
        <v>144.30000000000001</v>
      </c>
      <c r="C227">
        <v>425288050</v>
      </c>
      <c r="F227" s="1">
        <v>41778</v>
      </c>
      <c r="G227">
        <v>53.89</v>
      </c>
      <c r="H227">
        <v>18688800</v>
      </c>
      <c r="K227" s="1">
        <v>41778</v>
      </c>
      <c r="L227">
        <v>35.659999999999997</v>
      </c>
      <c r="M227">
        <v>108000</v>
      </c>
      <c r="P227" s="1">
        <v>41778</v>
      </c>
      <c r="Q227">
        <v>84.7</v>
      </c>
      <c r="R227">
        <v>1151550</v>
      </c>
      <c r="T227" s="1">
        <v>41778</v>
      </c>
      <c r="U227">
        <v>0.6835</v>
      </c>
      <c r="V227">
        <v>6009657000</v>
      </c>
      <c r="X227">
        <f t="shared" si="6"/>
        <v>2.8991378028648409</v>
      </c>
      <c r="Y227">
        <f t="shared" si="7"/>
        <v>28.991378028648409</v>
      </c>
      <c r="AO227">
        <v>0.6835</v>
      </c>
    </row>
    <row r="228" spans="1:41" x14ac:dyDescent="0.3">
      <c r="A228" s="1">
        <v>41785</v>
      </c>
      <c r="B228">
        <v>141.69999999999999</v>
      </c>
      <c r="C228">
        <v>220702260</v>
      </c>
      <c r="F228" s="1">
        <v>41785</v>
      </c>
      <c r="G228">
        <v>55.15</v>
      </c>
      <c r="H228">
        <v>20002500</v>
      </c>
      <c r="K228" s="1">
        <v>41785</v>
      </c>
      <c r="L228">
        <v>36.799999999999997</v>
      </c>
      <c r="M228">
        <v>285300</v>
      </c>
      <c r="P228" s="1">
        <v>41785</v>
      </c>
      <c r="Q228">
        <v>93.98</v>
      </c>
      <c r="R228">
        <v>1605740</v>
      </c>
      <c r="T228" s="1">
        <v>41785</v>
      </c>
      <c r="U228">
        <v>0.68610000000000004</v>
      </c>
      <c r="V228">
        <v>3732245000</v>
      </c>
      <c r="X228">
        <f t="shared" si="6"/>
        <v>5.7417070632347684</v>
      </c>
      <c r="Y228">
        <f t="shared" si="7"/>
        <v>57.417070632347688</v>
      </c>
      <c r="AO228">
        <v>0.68610000000000004</v>
      </c>
    </row>
    <row r="229" spans="1:41" x14ac:dyDescent="0.3">
      <c r="A229" s="1">
        <v>41792</v>
      </c>
      <c r="B229">
        <v>143.97</v>
      </c>
      <c r="C229">
        <v>221246470</v>
      </c>
      <c r="F229" s="1">
        <v>41792</v>
      </c>
      <c r="G229">
        <v>57.59</v>
      </c>
      <c r="H229">
        <v>21061000</v>
      </c>
      <c r="K229" s="1">
        <v>41792</v>
      </c>
      <c r="L229">
        <v>37.369999999999997</v>
      </c>
      <c r="M229">
        <v>77300</v>
      </c>
      <c r="P229" s="1">
        <v>41792</v>
      </c>
      <c r="Q229">
        <v>90</v>
      </c>
      <c r="R229">
        <v>371510</v>
      </c>
      <c r="T229" s="1">
        <v>41792</v>
      </c>
      <c r="U229">
        <v>0.74339999999999995</v>
      </c>
      <c r="V229">
        <v>3409111000</v>
      </c>
      <c r="X229">
        <f t="shared" si="6"/>
        <v>1.7606958851545098</v>
      </c>
      <c r="Y229">
        <f t="shared" si="7"/>
        <v>17.606958851545098</v>
      </c>
      <c r="AO229">
        <v>0.74339999999999995</v>
      </c>
    </row>
    <row r="230" spans="1:41" x14ac:dyDescent="0.3">
      <c r="A230" s="1">
        <v>41799</v>
      </c>
      <c r="B230">
        <v>146.4</v>
      </c>
      <c r="C230">
        <v>121187720</v>
      </c>
      <c r="F230" s="1">
        <v>41799</v>
      </c>
      <c r="G230">
        <v>58.74</v>
      </c>
      <c r="H230">
        <v>8232700</v>
      </c>
      <c r="K230" s="1">
        <v>41799</v>
      </c>
      <c r="L230">
        <v>37</v>
      </c>
      <c r="M230">
        <v>40500</v>
      </c>
      <c r="P230" s="1">
        <v>41799</v>
      </c>
      <c r="Q230">
        <v>81.42</v>
      </c>
      <c r="R230">
        <v>691550</v>
      </c>
      <c r="T230" s="1">
        <v>41799</v>
      </c>
      <c r="U230">
        <v>0.74</v>
      </c>
      <c r="V230">
        <v>2395797000</v>
      </c>
      <c r="X230">
        <f t="shared" si="6"/>
        <v>0.18384776310849593</v>
      </c>
      <c r="Y230">
        <f t="shared" si="7"/>
        <v>1.8384776310849593</v>
      </c>
      <c r="AO230">
        <v>0.74</v>
      </c>
    </row>
    <row r="231" spans="1:41" x14ac:dyDescent="0.3">
      <c r="A231" s="1">
        <v>41806</v>
      </c>
      <c r="B231">
        <v>145.6</v>
      </c>
      <c r="C231">
        <v>232851850</v>
      </c>
      <c r="F231" s="1">
        <v>41806</v>
      </c>
      <c r="G231">
        <v>55.68</v>
      </c>
      <c r="H231">
        <v>15710600</v>
      </c>
      <c r="K231" s="1">
        <v>41806</v>
      </c>
      <c r="L231">
        <v>37.090000000000003</v>
      </c>
      <c r="M231">
        <v>94800</v>
      </c>
      <c r="P231" s="1">
        <v>41806</v>
      </c>
      <c r="Q231">
        <v>79.69</v>
      </c>
      <c r="R231">
        <v>1270760</v>
      </c>
      <c r="T231" s="1">
        <v>41806</v>
      </c>
      <c r="U231">
        <v>0.70799999999999996</v>
      </c>
      <c r="V231">
        <v>3904287000</v>
      </c>
      <c r="X231">
        <f t="shared" si="6"/>
        <v>0.6646803743153531</v>
      </c>
      <c r="Y231">
        <f t="shared" si="7"/>
        <v>6.646803743153531</v>
      </c>
      <c r="AO231">
        <v>0.70799999999999996</v>
      </c>
    </row>
    <row r="232" spans="1:41" x14ac:dyDescent="0.3">
      <c r="A232" s="1">
        <v>41813</v>
      </c>
      <c r="B232">
        <v>149.38999999999999</v>
      </c>
      <c r="C232">
        <v>274757890</v>
      </c>
      <c r="F232" s="1">
        <v>41813</v>
      </c>
      <c r="G232">
        <v>55.6</v>
      </c>
      <c r="H232">
        <v>13606400</v>
      </c>
      <c r="K232" s="1">
        <v>41813</v>
      </c>
      <c r="L232">
        <v>37.26</v>
      </c>
      <c r="M232">
        <v>62100</v>
      </c>
      <c r="P232" s="1">
        <v>41813</v>
      </c>
      <c r="Q232">
        <v>79.78</v>
      </c>
      <c r="R232">
        <v>216320</v>
      </c>
      <c r="T232" s="1">
        <v>41813</v>
      </c>
      <c r="U232">
        <v>0.68020000000000003</v>
      </c>
      <c r="V232">
        <v>3354639000</v>
      </c>
      <c r="X232">
        <f t="shared" si="6"/>
        <v>1.7465537495307715</v>
      </c>
      <c r="Y232">
        <f t="shared" si="7"/>
        <v>17.465537495307714</v>
      </c>
      <c r="AO232">
        <v>0.68020000000000003</v>
      </c>
    </row>
    <row r="233" spans="1:41" x14ac:dyDescent="0.3">
      <c r="A233" s="1">
        <v>41820</v>
      </c>
      <c r="B233">
        <v>149.13</v>
      </c>
      <c r="C233">
        <v>209926310</v>
      </c>
      <c r="F233" s="1">
        <v>41820</v>
      </c>
      <c r="G233">
        <v>57.3</v>
      </c>
      <c r="H233">
        <v>14659300</v>
      </c>
      <c r="K233" s="1">
        <v>41820</v>
      </c>
      <c r="L233">
        <v>37.11</v>
      </c>
      <c r="M233">
        <v>48100</v>
      </c>
      <c r="P233" s="1">
        <v>41820</v>
      </c>
      <c r="Q233">
        <v>81</v>
      </c>
      <c r="R233">
        <v>588870</v>
      </c>
      <c r="T233" s="1">
        <v>41820</v>
      </c>
      <c r="U233">
        <v>0.69299999999999995</v>
      </c>
      <c r="V233">
        <v>2983241000</v>
      </c>
      <c r="X233">
        <f t="shared" si="6"/>
        <v>6.7175144212722016</v>
      </c>
      <c r="Y233">
        <f t="shared" si="7"/>
        <v>67.175144212722017</v>
      </c>
      <c r="AO233">
        <v>0.69299999999999995</v>
      </c>
    </row>
    <row r="234" spans="1:41" x14ac:dyDescent="0.3">
      <c r="A234" s="1">
        <v>41827</v>
      </c>
      <c r="B234">
        <v>148.15</v>
      </c>
      <c r="C234">
        <v>223032810</v>
      </c>
      <c r="F234" s="1">
        <v>41827</v>
      </c>
      <c r="G234">
        <v>59.1</v>
      </c>
      <c r="H234">
        <v>22517600</v>
      </c>
      <c r="K234" s="1">
        <v>41827</v>
      </c>
      <c r="L234">
        <v>36.06</v>
      </c>
      <c r="M234">
        <v>354300</v>
      </c>
      <c r="P234" s="1">
        <v>41827</v>
      </c>
      <c r="Q234">
        <v>78.33</v>
      </c>
      <c r="R234">
        <v>2271820</v>
      </c>
      <c r="T234" s="1">
        <v>41827</v>
      </c>
      <c r="U234">
        <v>0.69410000000000005</v>
      </c>
      <c r="V234">
        <v>4177931000</v>
      </c>
      <c r="X234">
        <f t="shared" si="6"/>
        <v>1.1030865786510158</v>
      </c>
      <c r="Y234">
        <f t="shared" si="7"/>
        <v>11.030865786510159</v>
      </c>
      <c r="AO234">
        <v>0.69410000000000005</v>
      </c>
    </row>
    <row r="235" spans="1:41" x14ac:dyDescent="0.3">
      <c r="A235" s="1">
        <v>41834</v>
      </c>
      <c r="B235">
        <v>139.26</v>
      </c>
      <c r="C235">
        <v>263987770</v>
      </c>
      <c r="F235" s="1">
        <v>41834</v>
      </c>
      <c r="G235">
        <v>54.4</v>
      </c>
      <c r="H235">
        <v>13725400</v>
      </c>
      <c r="K235" s="1">
        <v>41834</v>
      </c>
      <c r="L235">
        <v>33.950000000000003</v>
      </c>
      <c r="M235">
        <v>158100</v>
      </c>
      <c r="P235" s="1">
        <v>41834</v>
      </c>
      <c r="Q235">
        <v>76.599999999999994</v>
      </c>
      <c r="R235">
        <v>342830</v>
      </c>
      <c r="T235" s="1">
        <v>41834</v>
      </c>
      <c r="U235">
        <v>0.63449999999999995</v>
      </c>
      <c r="V235">
        <v>2663169000</v>
      </c>
      <c r="X235">
        <f t="shared" si="6"/>
        <v>0.89095454429504339</v>
      </c>
      <c r="Y235">
        <f t="shared" si="7"/>
        <v>8.9095454429504333</v>
      </c>
      <c r="AO235">
        <v>0.63449999999999995</v>
      </c>
    </row>
    <row r="236" spans="1:41" x14ac:dyDescent="0.3">
      <c r="A236" s="1">
        <v>41841</v>
      </c>
      <c r="B236">
        <v>135.12</v>
      </c>
      <c r="C236">
        <v>176600010</v>
      </c>
      <c r="F236" s="1">
        <v>41841</v>
      </c>
      <c r="G236">
        <v>52.28</v>
      </c>
      <c r="H236">
        <v>15526000</v>
      </c>
      <c r="K236" s="1">
        <v>41841</v>
      </c>
      <c r="L236">
        <v>33.270000000000003</v>
      </c>
      <c r="M236">
        <v>218000</v>
      </c>
      <c r="P236" s="1">
        <v>41841</v>
      </c>
      <c r="Q236">
        <v>76.02</v>
      </c>
      <c r="R236">
        <v>164230</v>
      </c>
      <c r="T236" s="1">
        <v>41841</v>
      </c>
      <c r="U236">
        <v>0.60760000000000003</v>
      </c>
      <c r="V236">
        <v>2566999000</v>
      </c>
      <c r="X236">
        <f t="shared" si="6"/>
        <v>1.7111984104714564</v>
      </c>
      <c r="Y236">
        <f t="shared" si="7"/>
        <v>17.111984104714566</v>
      </c>
      <c r="AO236">
        <v>0.60760000000000003</v>
      </c>
    </row>
    <row r="237" spans="1:41" x14ac:dyDescent="0.3">
      <c r="A237" s="1">
        <v>41848</v>
      </c>
      <c r="B237">
        <v>131.5</v>
      </c>
      <c r="C237">
        <v>197224270</v>
      </c>
      <c r="F237" s="1">
        <v>41848</v>
      </c>
      <c r="G237">
        <v>49.53</v>
      </c>
      <c r="H237">
        <v>16768500</v>
      </c>
      <c r="K237" s="1">
        <v>41848</v>
      </c>
      <c r="L237">
        <v>32.93</v>
      </c>
      <c r="M237">
        <v>364700</v>
      </c>
      <c r="P237" s="1">
        <v>41848</v>
      </c>
      <c r="Q237">
        <v>78.400000000000006</v>
      </c>
      <c r="R237">
        <v>1229940</v>
      </c>
      <c r="T237" s="1">
        <v>41848</v>
      </c>
      <c r="U237">
        <v>0.59989999999999999</v>
      </c>
      <c r="V237">
        <v>2460720000</v>
      </c>
      <c r="X237">
        <f t="shared" si="6"/>
        <v>0.23334523779154942</v>
      </c>
      <c r="Y237">
        <f t="shared" si="7"/>
        <v>2.3334523779154943</v>
      </c>
      <c r="AO237">
        <v>0.59989999999999999</v>
      </c>
    </row>
    <row r="238" spans="1:41" x14ac:dyDescent="0.3">
      <c r="A238" s="1">
        <v>41855</v>
      </c>
      <c r="B238">
        <v>126.55</v>
      </c>
      <c r="C238">
        <v>279705010</v>
      </c>
      <c r="F238" s="1">
        <v>41855</v>
      </c>
      <c r="G238">
        <v>44.71</v>
      </c>
      <c r="H238">
        <v>45865100</v>
      </c>
      <c r="K238" s="1">
        <v>41855</v>
      </c>
      <c r="L238">
        <v>32.75</v>
      </c>
      <c r="M238">
        <v>140200</v>
      </c>
      <c r="P238" s="1">
        <v>41855</v>
      </c>
      <c r="Q238">
        <v>85.03</v>
      </c>
      <c r="R238">
        <v>2209910</v>
      </c>
      <c r="T238" s="1">
        <v>41855</v>
      </c>
      <c r="U238">
        <v>0.64149999999999996</v>
      </c>
      <c r="V238">
        <v>1908222000</v>
      </c>
      <c r="X238">
        <f t="shared" si="6"/>
        <v>7.0498546084298779</v>
      </c>
      <c r="Y238">
        <f t="shared" si="7"/>
        <v>70.498546084298781</v>
      </c>
      <c r="AO238">
        <v>0.64149999999999996</v>
      </c>
    </row>
    <row r="239" spans="1:41" x14ac:dyDescent="0.3">
      <c r="A239" s="1">
        <v>41862</v>
      </c>
      <c r="B239">
        <v>132.66999999999999</v>
      </c>
      <c r="C239">
        <v>224568180</v>
      </c>
      <c r="F239" s="1">
        <v>41862</v>
      </c>
      <c r="G239">
        <v>48.6</v>
      </c>
      <c r="H239">
        <v>34153000</v>
      </c>
      <c r="K239" s="1">
        <v>41862</v>
      </c>
      <c r="L239">
        <v>32.049999999999997</v>
      </c>
      <c r="M239">
        <v>272500</v>
      </c>
      <c r="P239" s="1">
        <v>41862</v>
      </c>
      <c r="Q239">
        <v>100</v>
      </c>
      <c r="R239">
        <v>10260060</v>
      </c>
      <c r="T239" s="1">
        <v>41862</v>
      </c>
      <c r="U239">
        <v>0.68500000000000005</v>
      </c>
      <c r="V239">
        <v>2597748000</v>
      </c>
      <c r="X239">
        <f t="shared" si="6"/>
        <v>10.740952006223646</v>
      </c>
      <c r="Y239">
        <f t="shared" si="7"/>
        <v>107.40952006223645</v>
      </c>
      <c r="AO239">
        <v>0.68500000000000005</v>
      </c>
    </row>
    <row r="240" spans="1:41" x14ac:dyDescent="0.3">
      <c r="A240" s="1">
        <v>41869</v>
      </c>
      <c r="B240">
        <v>135</v>
      </c>
      <c r="C240">
        <v>162748480</v>
      </c>
      <c r="F240" s="1">
        <v>41869</v>
      </c>
      <c r="G240">
        <v>48.88</v>
      </c>
      <c r="H240">
        <v>16665400</v>
      </c>
      <c r="K240" s="1">
        <v>41869</v>
      </c>
      <c r="L240">
        <v>35.01</v>
      </c>
      <c r="M240">
        <v>3381200</v>
      </c>
      <c r="P240" s="1">
        <v>41869</v>
      </c>
      <c r="Q240">
        <v>100.97</v>
      </c>
      <c r="R240">
        <v>1516030</v>
      </c>
      <c r="T240" s="1">
        <v>41869</v>
      </c>
      <c r="U240">
        <v>0.70299999999999996</v>
      </c>
      <c r="V240">
        <v>2102077000</v>
      </c>
      <c r="X240">
        <f t="shared" si="6"/>
        <v>3.8254476862192299</v>
      </c>
      <c r="Y240">
        <f t="shared" si="7"/>
        <v>38.254476862192298</v>
      </c>
      <c r="AO240">
        <v>0.70299999999999996</v>
      </c>
    </row>
    <row r="241" spans="1:41" x14ac:dyDescent="0.3">
      <c r="A241" s="1">
        <v>41876</v>
      </c>
      <c r="B241">
        <v>131.94999999999999</v>
      </c>
      <c r="C241">
        <v>152072510</v>
      </c>
      <c r="F241" s="1">
        <v>41876</v>
      </c>
      <c r="G241">
        <v>46.73</v>
      </c>
      <c r="H241">
        <v>15248300</v>
      </c>
      <c r="K241" s="1">
        <v>41876</v>
      </c>
      <c r="L241">
        <v>34.520000000000003</v>
      </c>
      <c r="M241">
        <v>755700</v>
      </c>
      <c r="P241" s="1">
        <v>41876</v>
      </c>
      <c r="Q241">
        <v>96.73</v>
      </c>
      <c r="R241">
        <v>3263480</v>
      </c>
      <c r="T241" s="1">
        <v>41876</v>
      </c>
      <c r="U241">
        <v>0.69330000000000003</v>
      </c>
      <c r="V241">
        <v>1785041000</v>
      </c>
      <c r="X241">
        <f t="shared" si="6"/>
        <v>4.3204224330498056</v>
      </c>
      <c r="Y241">
        <f t="shared" si="7"/>
        <v>43.204224330498057</v>
      </c>
      <c r="AO241">
        <v>0.69330000000000003</v>
      </c>
    </row>
    <row r="242" spans="1:41" x14ac:dyDescent="0.3">
      <c r="A242" s="1">
        <v>41883</v>
      </c>
      <c r="B242">
        <v>139</v>
      </c>
      <c r="C242">
        <v>212106990</v>
      </c>
      <c r="F242" s="1">
        <v>41883</v>
      </c>
      <c r="G242">
        <v>47.8</v>
      </c>
      <c r="H242">
        <v>24415700</v>
      </c>
      <c r="K242" s="1">
        <v>41883</v>
      </c>
      <c r="L242">
        <v>34.5</v>
      </c>
      <c r="M242">
        <v>227000</v>
      </c>
      <c r="P242" s="1">
        <v>41883</v>
      </c>
      <c r="Q242">
        <v>107.31</v>
      </c>
      <c r="R242">
        <v>4735800</v>
      </c>
      <c r="T242" s="1">
        <v>41883</v>
      </c>
      <c r="U242">
        <v>0.71750000000000003</v>
      </c>
      <c r="V242">
        <v>1703181000</v>
      </c>
      <c r="X242">
        <f t="shared" si="6"/>
        <v>5.8265598769771483</v>
      </c>
      <c r="Y242">
        <f t="shared" si="7"/>
        <v>58.265598769771486</v>
      </c>
      <c r="AO242">
        <v>0.71750000000000003</v>
      </c>
    </row>
    <row r="243" spans="1:41" x14ac:dyDescent="0.3">
      <c r="A243" s="1">
        <v>41890</v>
      </c>
      <c r="B243">
        <v>137.56</v>
      </c>
      <c r="C243">
        <v>147845350</v>
      </c>
      <c r="F243" s="1">
        <v>41890</v>
      </c>
      <c r="G243">
        <v>46.25</v>
      </c>
      <c r="H243">
        <v>13646600</v>
      </c>
      <c r="K243" s="1">
        <v>41890</v>
      </c>
      <c r="L243">
        <v>34.700000000000003</v>
      </c>
      <c r="M243">
        <v>294000</v>
      </c>
      <c r="P243" s="1">
        <v>41890</v>
      </c>
      <c r="Q243">
        <v>119.86</v>
      </c>
      <c r="R243">
        <v>2075660</v>
      </c>
      <c r="T243" s="1">
        <v>41890</v>
      </c>
      <c r="U243">
        <v>0.70699999999999996</v>
      </c>
      <c r="V243">
        <v>1214286000</v>
      </c>
      <c r="X243">
        <f t="shared" si="6"/>
        <v>3.1961226509632019</v>
      </c>
      <c r="Y243">
        <f t="shared" si="7"/>
        <v>31.96122650963202</v>
      </c>
      <c r="AO243">
        <v>0.70699999999999996</v>
      </c>
    </row>
    <row r="244" spans="1:41" x14ac:dyDescent="0.3">
      <c r="A244" s="1">
        <v>41897</v>
      </c>
      <c r="B244">
        <v>135.99</v>
      </c>
      <c r="C244">
        <v>195182510</v>
      </c>
      <c r="F244" s="1">
        <v>41897</v>
      </c>
      <c r="G244">
        <v>45.8</v>
      </c>
      <c r="H244">
        <v>14078800</v>
      </c>
      <c r="K244" s="1">
        <v>41897</v>
      </c>
      <c r="L244">
        <v>33.39</v>
      </c>
      <c r="M244">
        <v>164700</v>
      </c>
      <c r="P244" s="1">
        <v>41897</v>
      </c>
      <c r="Q244">
        <v>130.02000000000001</v>
      </c>
      <c r="R244">
        <v>8459040</v>
      </c>
      <c r="T244" s="1">
        <v>41897</v>
      </c>
      <c r="U244">
        <v>0.73</v>
      </c>
      <c r="V244">
        <v>2812809000</v>
      </c>
      <c r="X244">
        <f t="shared" si="6"/>
        <v>2.4536605307173192</v>
      </c>
      <c r="Y244">
        <f t="shared" si="7"/>
        <v>24.53660530717319</v>
      </c>
      <c r="AO244">
        <v>0.73</v>
      </c>
    </row>
    <row r="245" spans="1:41" x14ac:dyDescent="0.3">
      <c r="A245" s="1">
        <v>41904</v>
      </c>
      <c r="B245">
        <v>137.11000000000001</v>
      </c>
      <c r="C245">
        <v>155017170</v>
      </c>
      <c r="F245" s="1">
        <v>41904</v>
      </c>
      <c r="G245">
        <v>43.6</v>
      </c>
      <c r="H245">
        <v>14344400</v>
      </c>
      <c r="K245" s="1">
        <v>41904</v>
      </c>
      <c r="L245">
        <v>32.630000000000003</v>
      </c>
      <c r="M245">
        <v>165800</v>
      </c>
      <c r="P245" s="1">
        <v>41904</v>
      </c>
      <c r="Q245">
        <v>125.4</v>
      </c>
      <c r="R245">
        <v>1643430</v>
      </c>
      <c r="T245" s="1">
        <v>41904</v>
      </c>
      <c r="U245">
        <v>0.7248</v>
      </c>
      <c r="V245">
        <v>2169700000</v>
      </c>
      <c r="X245">
        <f t="shared" si="6"/>
        <v>7.0710678118650741E-2</v>
      </c>
      <c r="Y245">
        <f t="shared" si="7"/>
        <v>0.70710678118650738</v>
      </c>
      <c r="AO245">
        <v>0.7248</v>
      </c>
    </row>
    <row r="246" spans="1:41" x14ac:dyDescent="0.3">
      <c r="A246" s="1">
        <v>41911</v>
      </c>
      <c r="B246">
        <v>135.80000000000001</v>
      </c>
      <c r="C246">
        <v>198814790</v>
      </c>
      <c r="F246" s="1">
        <v>41911</v>
      </c>
      <c r="G246">
        <v>42.25</v>
      </c>
      <c r="H246">
        <v>12330900</v>
      </c>
      <c r="K246" s="1">
        <v>41911</v>
      </c>
      <c r="L246">
        <v>33</v>
      </c>
      <c r="M246">
        <v>422000</v>
      </c>
      <c r="P246" s="1">
        <v>41911</v>
      </c>
      <c r="Q246">
        <v>113.6</v>
      </c>
      <c r="R246">
        <v>1255120</v>
      </c>
      <c r="T246" s="1">
        <v>41911</v>
      </c>
      <c r="U246">
        <v>0.67930000000000001</v>
      </c>
      <c r="V246">
        <v>1705149000</v>
      </c>
      <c r="X246">
        <f t="shared" si="6"/>
        <v>6.0104076400856536</v>
      </c>
      <c r="Y246">
        <f t="shared" si="7"/>
        <v>60.104076400856535</v>
      </c>
      <c r="AO246">
        <v>0.67930000000000001</v>
      </c>
    </row>
    <row r="247" spans="1:41" x14ac:dyDescent="0.3">
      <c r="A247" s="1">
        <v>41918</v>
      </c>
      <c r="B247">
        <v>133.21</v>
      </c>
      <c r="C247">
        <v>184758360</v>
      </c>
      <c r="F247" s="1">
        <v>41918</v>
      </c>
      <c r="G247">
        <v>40.130000000000003</v>
      </c>
      <c r="H247">
        <v>16594700</v>
      </c>
      <c r="K247" s="1">
        <v>41918</v>
      </c>
      <c r="L247">
        <v>30.85</v>
      </c>
      <c r="M247">
        <v>404800</v>
      </c>
      <c r="P247" s="1">
        <v>41918</v>
      </c>
      <c r="Q247">
        <v>109.5</v>
      </c>
      <c r="R247">
        <v>353590</v>
      </c>
      <c r="T247" s="1">
        <v>41918</v>
      </c>
      <c r="U247">
        <v>0.69399999999999995</v>
      </c>
      <c r="V247">
        <v>1486069000</v>
      </c>
      <c r="X247">
        <f t="shared" si="6"/>
        <v>1.131370849898472</v>
      </c>
      <c r="Y247">
        <f t="shared" si="7"/>
        <v>11.31370849898472</v>
      </c>
      <c r="AO247">
        <v>0.69399999999999995</v>
      </c>
    </row>
    <row r="248" spans="1:41" x14ac:dyDescent="0.3">
      <c r="A248" s="1">
        <v>41925</v>
      </c>
      <c r="B248">
        <v>134.6</v>
      </c>
      <c r="C248">
        <v>176919300</v>
      </c>
      <c r="F248" s="1">
        <v>41925</v>
      </c>
      <c r="G248">
        <v>40.479999999999997</v>
      </c>
      <c r="H248">
        <v>15752700</v>
      </c>
      <c r="K248" s="1">
        <v>41925</v>
      </c>
      <c r="L248">
        <v>30.45</v>
      </c>
      <c r="M248">
        <v>218700</v>
      </c>
      <c r="P248" s="1">
        <v>41925</v>
      </c>
      <c r="Q248">
        <v>129.9</v>
      </c>
      <c r="R248">
        <v>1558870</v>
      </c>
      <c r="T248" s="1">
        <v>41925</v>
      </c>
      <c r="U248">
        <v>0.69989999999999997</v>
      </c>
      <c r="V248">
        <v>1877975000</v>
      </c>
      <c r="X248">
        <f t="shared" si="6"/>
        <v>6.1023315216399014</v>
      </c>
      <c r="Y248">
        <f t="shared" si="7"/>
        <v>61.023315216399013</v>
      </c>
      <c r="AO248">
        <v>0.69989999999999997</v>
      </c>
    </row>
    <row r="249" spans="1:41" x14ac:dyDescent="0.3">
      <c r="A249" s="1">
        <v>41932</v>
      </c>
      <c r="B249">
        <v>133.99</v>
      </c>
      <c r="C249">
        <v>149901770</v>
      </c>
      <c r="F249" s="1">
        <v>41932</v>
      </c>
      <c r="G249">
        <v>37.299999999999997</v>
      </c>
      <c r="H249">
        <v>16671000</v>
      </c>
      <c r="K249" s="1">
        <v>41932</v>
      </c>
      <c r="L249">
        <v>28.3</v>
      </c>
      <c r="M249">
        <v>355000</v>
      </c>
      <c r="P249" s="1">
        <v>41932</v>
      </c>
      <c r="Q249">
        <v>138</v>
      </c>
      <c r="R249">
        <v>1630820</v>
      </c>
      <c r="T249" s="1">
        <v>41932</v>
      </c>
      <c r="U249">
        <v>0.67649999999999999</v>
      </c>
      <c r="V249">
        <v>1409609000</v>
      </c>
      <c r="X249">
        <f t="shared" si="6"/>
        <v>6.1235447250754991</v>
      </c>
      <c r="Y249">
        <f t="shared" si="7"/>
        <v>61.235447250754987</v>
      </c>
      <c r="AO249">
        <v>0.67649999999999999</v>
      </c>
    </row>
    <row r="250" spans="1:41" x14ac:dyDescent="0.3">
      <c r="A250" s="1">
        <v>41939</v>
      </c>
      <c r="B250">
        <v>141.5</v>
      </c>
      <c r="C250">
        <v>233817110</v>
      </c>
      <c r="F250" s="1">
        <v>41939</v>
      </c>
      <c r="G250">
        <v>38.200000000000003</v>
      </c>
      <c r="H250">
        <v>18763600</v>
      </c>
      <c r="K250" s="1">
        <v>41939</v>
      </c>
      <c r="L250">
        <v>28.15</v>
      </c>
      <c r="M250">
        <v>976400</v>
      </c>
      <c r="P250" s="1">
        <v>41939</v>
      </c>
      <c r="Q250">
        <v>150</v>
      </c>
      <c r="R250">
        <v>9123270</v>
      </c>
      <c r="T250" s="1">
        <v>41939</v>
      </c>
      <c r="U250">
        <v>0.69299999999999995</v>
      </c>
      <c r="V250">
        <v>1960855000</v>
      </c>
      <c r="X250">
        <f t="shared" si="6"/>
        <v>7.0710678118791415E-3</v>
      </c>
      <c r="Y250">
        <f t="shared" si="7"/>
        <v>7.071067811879142E-2</v>
      </c>
      <c r="AO250">
        <v>0.69299999999999995</v>
      </c>
    </row>
    <row r="251" spans="1:41" x14ac:dyDescent="0.3">
      <c r="A251" s="1">
        <v>41946</v>
      </c>
      <c r="B251">
        <v>144.5</v>
      </c>
      <c r="C251">
        <v>210010440</v>
      </c>
      <c r="F251" s="1">
        <v>41946</v>
      </c>
      <c r="G251">
        <v>41.31</v>
      </c>
      <c r="H251">
        <v>29063000</v>
      </c>
      <c r="K251" s="1">
        <v>41946</v>
      </c>
      <c r="L251">
        <v>31.5</v>
      </c>
      <c r="M251">
        <v>738800</v>
      </c>
      <c r="P251" s="1">
        <v>41946</v>
      </c>
      <c r="Q251">
        <v>148.4</v>
      </c>
      <c r="R251">
        <v>668630</v>
      </c>
      <c r="T251" s="1">
        <v>41946</v>
      </c>
      <c r="U251">
        <v>0.67800000000000005</v>
      </c>
      <c r="V251">
        <v>1451780000</v>
      </c>
      <c r="X251">
        <f t="shared" si="6"/>
        <v>1.8384776310850397</v>
      </c>
      <c r="Y251">
        <f t="shared" si="7"/>
        <v>18.384776310850398</v>
      </c>
      <c r="AO251">
        <v>0.67800000000000005</v>
      </c>
    </row>
    <row r="252" spans="1:41" x14ac:dyDescent="0.3">
      <c r="A252" s="1">
        <v>41953</v>
      </c>
      <c r="B252">
        <v>142.49</v>
      </c>
      <c r="C252">
        <v>173114460</v>
      </c>
      <c r="F252" s="1">
        <v>41953</v>
      </c>
      <c r="G252">
        <v>41.5</v>
      </c>
      <c r="H252">
        <v>41359200</v>
      </c>
      <c r="K252" s="1">
        <v>41953</v>
      </c>
      <c r="L252">
        <v>30</v>
      </c>
      <c r="M252">
        <v>424900</v>
      </c>
      <c r="P252" s="1">
        <v>41953</v>
      </c>
      <c r="Q252">
        <v>148.80000000000001</v>
      </c>
      <c r="R252">
        <v>452930</v>
      </c>
      <c r="T252" s="1">
        <v>41953</v>
      </c>
      <c r="U252">
        <v>0.6885</v>
      </c>
      <c r="V252">
        <v>1662705000</v>
      </c>
      <c r="X252">
        <f t="shared" si="6"/>
        <v>1.6051323932934702</v>
      </c>
      <c r="Y252">
        <f t="shared" si="7"/>
        <v>16.051323932934704</v>
      </c>
      <c r="AO252">
        <v>0.6885</v>
      </c>
    </row>
    <row r="253" spans="1:41" x14ac:dyDescent="0.3">
      <c r="A253" s="1">
        <v>41960</v>
      </c>
      <c r="B253">
        <v>145.01</v>
      </c>
      <c r="C253">
        <v>137688320</v>
      </c>
      <c r="F253" s="1">
        <v>41960</v>
      </c>
      <c r="G253">
        <v>42.9</v>
      </c>
      <c r="H253">
        <v>24841900</v>
      </c>
      <c r="K253" s="1">
        <v>41960</v>
      </c>
      <c r="L253">
        <v>30</v>
      </c>
      <c r="M253">
        <v>379500</v>
      </c>
      <c r="P253" s="1">
        <v>41960</v>
      </c>
      <c r="Q253">
        <v>165.5</v>
      </c>
      <c r="R253">
        <v>3085210</v>
      </c>
      <c r="T253" s="1">
        <v>41960</v>
      </c>
      <c r="U253">
        <v>0.67500000000000004</v>
      </c>
      <c r="V253">
        <v>1601305000</v>
      </c>
      <c r="X253">
        <f t="shared" si="6"/>
        <v>1.7182694782833154</v>
      </c>
      <c r="Y253">
        <f t="shared" si="7"/>
        <v>17.182694782833153</v>
      </c>
      <c r="AO253">
        <v>0.67500000000000004</v>
      </c>
    </row>
    <row r="254" spans="1:41" x14ac:dyDescent="0.3">
      <c r="A254" s="1">
        <v>41967</v>
      </c>
      <c r="B254">
        <v>142.86000000000001</v>
      </c>
      <c r="C254">
        <v>170541580</v>
      </c>
      <c r="F254" s="1">
        <v>41967</v>
      </c>
      <c r="G254">
        <v>41.78</v>
      </c>
      <c r="H254">
        <v>20251100</v>
      </c>
      <c r="K254" s="1">
        <v>41967</v>
      </c>
      <c r="L254">
        <v>29.75</v>
      </c>
      <c r="M254">
        <v>225000</v>
      </c>
      <c r="P254" s="1">
        <v>41967</v>
      </c>
      <c r="Q254">
        <v>178</v>
      </c>
      <c r="R254">
        <v>3556740</v>
      </c>
      <c r="T254" s="1">
        <v>41967</v>
      </c>
      <c r="U254">
        <v>0.6</v>
      </c>
      <c r="V254">
        <v>2671582000</v>
      </c>
      <c r="X254">
        <f t="shared" si="6"/>
        <v>0.56568542494924612</v>
      </c>
      <c r="Y254">
        <f t="shared" si="7"/>
        <v>5.6568542494924614</v>
      </c>
      <c r="AO254">
        <v>0.6</v>
      </c>
    </row>
    <row r="255" spans="1:41" x14ac:dyDescent="0.3">
      <c r="A255" s="1">
        <v>41974</v>
      </c>
      <c r="B255">
        <v>140.5</v>
      </c>
      <c r="C255">
        <v>252293870</v>
      </c>
      <c r="F255" s="1">
        <v>41974</v>
      </c>
      <c r="G255">
        <v>38.17</v>
      </c>
      <c r="H255">
        <v>29037100</v>
      </c>
      <c r="K255" s="1">
        <v>41974</v>
      </c>
      <c r="L255">
        <v>30.1</v>
      </c>
      <c r="M255">
        <v>715900</v>
      </c>
      <c r="P255" s="1">
        <v>41974</v>
      </c>
      <c r="Q255">
        <v>179.9</v>
      </c>
      <c r="R255">
        <v>2233980</v>
      </c>
      <c r="T255" s="1">
        <v>41974</v>
      </c>
      <c r="U255">
        <v>0.57899999999999996</v>
      </c>
      <c r="V255">
        <v>3484984000</v>
      </c>
      <c r="X255">
        <f t="shared" si="6"/>
        <v>2.6799347006970096</v>
      </c>
      <c r="Y255">
        <f t="shared" si="7"/>
        <v>26.799347006970095</v>
      </c>
      <c r="AO255">
        <v>0.57899999999999996</v>
      </c>
    </row>
    <row r="256" spans="1:41" x14ac:dyDescent="0.3">
      <c r="A256" s="1">
        <v>41981</v>
      </c>
      <c r="B256">
        <v>134.49</v>
      </c>
      <c r="C256">
        <v>195264550</v>
      </c>
      <c r="F256" s="1">
        <v>41981</v>
      </c>
      <c r="G256">
        <v>37.29</v>
      </c>
      <c r="H256">
        <v>31129000</v>
      </c>
      <c r="K256" s="1">
        <v>41981</v>
      </c>
      <c r="L256">
        <v>27.85</v>
      </c>
      <c r="M256">
        <v>392900</v>
      </c>
      <c r="P256" s="1">
        <v>41981</v>
      </c>
      <c r="Q256">
        <v>195.9</v>
      </c>
      <c r="R256">
        <v>1756160</v>
      </c>
      <c r="T256" s="1">
        <v>41981</v>
      </c>
      <c r="U256">
        <v>0.47499999999999998</v>
      </c>
      <c r="V256">
        <v>3366152000</v>
      </c>
      <c r="X256">
        <f t="shared" si="6"/>
        <v>0.18384776310849593</v>
      </c>
      <c r="Y256">
        <f t="shared" si="7"/>
        <v>1.8384776310849593</v>
      </c>
      <c r="AO256">
        <v>0.47499999999999998</v>
      </c>
    </row>
    <row r="257" spans="1:41" x14ac:dyDescent="0.3">
      <c r="A257" s="1">
        <v>41988</v>
      </c>
      <c r="B257">
        <v>138.69999999999999</v>
      </c>
      <c r="C257">
        <v>360705310</v>
      </c>
      <c r="F257" s="1">
        <v>41988</v>
      </c>
      <c r="G257">
        <v>32.5</v>
      </c>
      <c r="H257">
        <v>62909400</v>
      </c>
      <c r="K257" s="1">
        <v>41988</v>
      </c>
      <c r="L257">
        <v>25.75</v>
      </c>
      <c r="M257">
        <v>985400</v>
      </c>
      <c r="P257" s="1">
        <v>41988</v>
      </c>
      <c r="Q257">
        <v>184.2</v>
      </c>
      <c r="R257">
        <v>2755650</v>
      </c>
      <c r="T257" s="1">
        <v>41988</v>
      </c>
      <c r="U257">
        <v>0.56000000000000005</v>
      </c>
      <c r="V257">
        <v>6346378000</v>
      </c>
      <c r="X257">
        <f t="shared" si="6"/>
        <v>0.69296464556280934</v>
      </c>
      <c r="Y257">
        <f t="shared" si="7"/>
        <v>6.9296464556280934</v>
      </c>
      <c r="AO257">
        <v>0.56000000000000005</v>
      </c>
    </row>
    <row r="258" spans="1:41" x14ac:dyDescent="0.3">
      <c r="A258" s="1">
        <v>41995</v>
      </c>
      <c r="B258">
        <v>134.6</v>
      </c>
      <c r="C258">
        <v>121737510</v>
      </c>
      <c r="F258" s="1">
        <v>41995</v>
      </c>
      <c r="G258">
        <v>33.57</v>
      </c>
      <c r="H258">
        <v>27710500</v>
      </c>
      <c r="K258" s="1">
        <v>41995</v>
      </c>
      <c r="L258">
        <v>26.2</v>
      </c>
      <c r="M258">
        <v>291300</v>
      </c>
      <c r="P258" s="1">
        <v>41995</v>
      </c>
      <c r="Q258">
        <v>188.1</v>
      </c>
      <c r="R258">
        <v>706300</v>
      </c>
      <c r="T258" s="1">
        <v>41995</v>
      </c>
      <c r="U258">
        <v>0.53700000000000003</v>
      </c>
      <c r="V258">
        <v>2062869000</v>
      </c>
      <c r="X258">
        <f t="shared" si="6"/>
        <v>6.2861792847484184</v>
      </c>
      <c r="Y258">
        <f t="shared" si="7"/>
        <v>62.861792847484182</v>
      </c>
      <c r="AO258">
        <v>0.53700000000000003</v>
      </c>
    </row>
    <row r="259" spans="1:41" x14ac:dyDescent="0.3">
      <c r="A259" s="1">
        <v>42002</v>
      </c>
      <c r="B259">
        <v>130.31</v>
      </c>
      <c r="C259">
        <v>53130010</v>
      </c>
      <c r="F259" s="1">
        <v>42002</v>
      </c>
      <c r="G259">
        <v>32.229999999999997</v>
      </c>
      <c r="H259">
        <v>5163700</v>
      </c>
      <c r="K259" s="1">
        <v>42002</v>
      </c>
      <c r="L259">
        <v>26.15</v>
      </c>
      <c r="M259">
        <v>175500</v>
      </c>
      <c r="P259" s="1">
        <v>42002</v>
      </c>
      <c r="Q259">
        <v>187.3</v>
      </c>
      <c r="R259">
        <v>384320</v>
      </c>
      <c r="T259" s="1">
        <v>42002</v>
      </c>
      <c r="U259">
        <v>0.54149999999999998</v>
      </c>
      <c r="V259">
        <v>701190000</v>
      </c>
      <c r="X259">
        <f t="shared" si="6"/>
        <v>2.9274220741122972</v>
      </c>
      <c r="Y259">
        <f t="shared" si="7"/>
        <v>29.274220741122971</v>
      </c>
      <c r="AO259">
        <v>0.54149999999999998</v>
      </c>
    </row>
    <row r="260" spans="1:41" x14ac:dyDescent="0.3">
      <c r="A260" s="1">
        <v>42009</v>
      </c>
      <c r="B260">
        <v>141.69999999999999</v>
      </c>
      <c r="C260">
        <v>105525040</v>
      </c>
      <c r="F260" s="1">
        <v>42009</v>
      </c>
      <c r="G260">
        <v>34</v>
      </c>
      <c r="H260">
        <v>9409000</v>
      </c>
      <c r="K260" s="1">
        <v>42009</v>
      </c>
      <c r="L260">
        <v>28.75</v>
      </c>
      <c r="M260">
        <v>223600</v>
      </c>
      <c r="P260" s="1">
        <v>42009</v>
      </c>
      <c r="Q260">
        <v>192.7</v>
      </c>
      <c r="R260">
        <v>207090</v>
      </c>
      <c r="T260" s="1">
        <v>42009</v>
      </c>
      <c r="U260">
        <v>0.54979999999999996</v>
      </c>
      <c r="V260">
        <v>1108318000</v>
      </c>
      <c r="X260">
        <f t="shared" si="6"/>
        <v>2.5597265478953055</v>
      </c>
      <c r="Y260">
        <f t="shared" si="7"/>
        <v>25.597265478953055</v>
      </c>
      <c r="AO260">
        <v>0.54979999999999996</v>
      </c>
    </row>
    <row r="261" spans="1:41" x14ac:dyDescent="0.3">
      <c r="A261" s="1">
        <v>42016</v>
      </c>
      <c r="B261">
        <v>149.6</v>
      </c>
      <c r="C261">
        <v>161491270</v>
      </c>
      <c r="F261" s="1">
        <v>42016</v>
      </c>
      <c r="G261">
        <v>36.049999999999997</v>
      </c>
      <c r="H261">
        <v>17953200</v>
      </c>
      <c r="K261" s="1">
        <v>42016</v>
      </c>
      <c r="L261">
        <v>28.9</v>
      </c>
      <c r="M261">
        <v>118600</v>
      </c>
      <c r="P261" s="1">
        <v>42016</v>
      </c>
      <c r="Q261">
        <v>194.1</v>
      </c>
      <c r="R261">
        <v>400670</v>
      </c>
      <c r="T261" s="1">
        <v>42016</v>
      </c>
      <c r="U261">
        <v>0.54600000000000004</v>
      </c>
      <c r="V261">
        <v>1589987000</v>
      </c>
      <c r="X261">
        <f t="shared" si="6"/>
        <v>3.5001785668734122</v>
      </c>
      <c r="Y261">
        <f t="shared" si="7"/>
        <v>35.001785668734122</v>
      </c>
      <c r="AO261">
        <v>0.54600000000000004</v>
      </c>
    </row>
    <row r="262" spans="1:41" x14ac:dyDescent="0.3">
      <c r="A262" s="1">
        <v>42023</v>
      </c>
      <c r="B262">
        <v>152.83000000000001</v>
      </c>
      <c r="C262">
        <v>209121070</v>
      </c>
      <c r="F262" s="1">
        <v>42023</v>
      </c>
      <c r="G262">
        <v>40.15</v>
      </c>
      <c r="H262">
        <v>25316200</v>
      </c>
      <c r="K262" s="1">
        <v>42023</v>
      </c>
      <c r="L262">
        <v>29.05</v>
      </c>
      <c r="M262">
        <v>320900</v>
      </c>
      <c r="P262" s="1">
        <v>42023</v>
      </c>
      <c r="Q262">
        <v>188</v>
      </c>
      <c r="R262">
        <v>541420</v>
      </c>
      <c r="T262" s="1">
        <v>42023</v>
      </c>
      <c r="U262">
        <v>0.56089999999999995</v>
      </c>
      <c r="V262">
        <v>2475197000</v>
      </c>
      <c r="X262">
        <f t="shared" si="6"/>
        <v>4.3274935008616637</v>
      </c>
      <c r="Y262">
        <f t="shared" si="7"/>
        <v>43.274935008616637</v>
      </c>
      <c r="AO262">
        <v>0.56089999999999995</v>
      </c>
    </row>
    <row r="263" spans="1:41" x14ac:dyDescent="0.3">
      <c r="A263" s="1">
        <v>42030</v>
      </c>
      <c r="B263">
        <v>143.82</v>
      </c>
      <c r="C263">
        <v>175554120</v>
      </c>
      <c r="F263" s="1">
        <v>42030</v>
      </c>
      <c r="G263">
        <v>38.25</v>
      </c>
      <c r="H263">
        <v>19924500</v>
      </c>
      <c r="K263" s="1">
        <v>42030</v>
      </c>
      <c r="L263">
        <v>27.5</v>
      </c>
      <c r="M263">
        <v>263800</v>
      </c>
      <c r="P263" s="1">
        <v>42030</v>
      </c>
      <c r="Q263">
        <v>189.7</v>
      </c>
      <c r="R263">
        <v>585810</v>
      </c>
      <c r="T263" s="1">
        <v>42030</v>
      </c>
      <c r="U263">
        <v>0.52510000000000001</v>
      </c>
      <c r="V263">
        <v>2428773000</v>
      </c>
      <c r="X263">
        <f t="shared" si="6"/>
        <v>1.6475588001646646</v>
      </c>
      <c r="Y263">
        <f t="shared" si="7"/>
        <v>16.475588001646646</v>
      </c>
      <c r="AO263">
        <v>0.52510000000000001</v>
      </c>
    </row>
    <row r="264" spans="1:41" x14ac:dyDescent="0.3">
      <c r="A264" s="1">
        <v>42037</v>
      </c>
      <c r="B264">
        <v>151.6</v>
      </c>
      <c r="C264">
        <v>230300900</v>
      </c>
      <c r="F264" s="1">
        <v>42037</v>
      </c>
      <c r="G264">
        <v>38</v>
      </c>
      <c r="H264">
        <v>17532000</v>
      </c>
      <c r="K264" s="1">
        <v>42037</v>
      </c>
      <c r="L264">
        <v>31.75</v>
      </c>
      <c r="M264">
        <v>745600</v>
      </c>
      <c r="P264" s="1">
        <v>42037</v>
      </c>
      <c r="Q264">
        <v>190.8</v>
      </c>
      <c r="R264">
        <v>291740</v>
      </c>
      <c r="T264" s="1">
        <v>42037</v>
      </c>
      <c r="U264">
        <v>0.5292</v>
      </c>
      <c r="V264">
        <v>2509658000</v>
      </c>
      <c r="X264">
        <f t="shared" si="6"/>
        <v>2.1566756826189781</v>
      </c>
      <c r="Y264">
        <f t="shared" si="7"/>
        <v>21.566756826189781</v>
      </c>
      <c r="AO264">
        <v>0.5292</v>
      </c>
    </row>
    <row r="265" spans="1:41" x14ac:dyDescent="0.3">
      <c r="A265" s="1">
        <v>42044</v>
      </c>
      <c r="B265">
        <v>162.4</v>
      </c>
      <c r="C265">
        <v>305772030</v>
      </c>
      <c r="F265" s="1">
        <v>42044</v>
      </c>
      <c r="G265">
        <v>40.4</v>
      </c>
      <c r="H265">
        <v>31444300</v>
      </c>
      <c r="K265" s="1">
        <v>42044</v>
      </c>
      <c r="L265">
        <v>31.65</v>
      </c>
      <c r="M265">
        <v>509500</v>
      </c>
      <c r="P265" s="1">
        <v>42044</v>
      </c>
      <c r="Q265">
        <v>204.2</v>
      </c>
      <c r="R265">
        <v>599500</v>
      </c>
      <c r="T265" s="1">
        <v>42044</v>
      </c>
      <c r="U265">
        <v>0.61</v>
      </c>
      <c r="V265">
        <v>4434260000</v>
      </c>
      <c r="X265">
        <f t="shared" si="6"/>
        <v>4.985102807365168</v>
      </c>
      <c r="Y265">
        <f t="shared" si="7"/>
        <v>49.851028073651676</v>
      </c>
      <c r="AO265">
        <v>0.61</v>
      </c>
    </row>
    <row r="266" spans="1:41" x14ac:dyDescent="0.3">
      <c r="A266" s="1">
        <v>42051</v>
      </c>
      <c r="B266">
        <v>158</v>
      </c>
      <c r="C266">
        <v>226987780</v>
      </c>
      <c r="F266" s="1">
        <v>42051</v>
      </c>
      <c r="G266">
        <v>40</v>
      </c>
      <c r="H266">
        <v>22988700</v>
      </c>
      <c r="K266" s="1">
        <v>42051</v>
      </c>
      <c r="L266">
        <v>32.1</v>
      </c>
      <c r="M266">
        <v>635400</v>
      </c>
      <c r="P266" s="1">
        <v>42051</v>
      </c>
      <c r="Q266">
        <v>194.5</v>
      </c>
      <c r="R266">
        <v>244440</v>
      </c>
      <c r="T266" s="1">
        <v>42051</v>
      </c>
      <c r="U266">
        <v>0.62849999999999995</v>
      </c>
      <c r="V266">
        <v>5049674000</v>
      </c>
      <c r="X266">
        <f t="shared" si="6"/>
        <v>1.0182337649086268</v>
      </c>
      <c r="Y266">
        <f t="shared" si="7"/>
        <v>10.182337649086268</v>
      </c>
      <c r="AO266">
        <v>0.62849999999999995</v>
      </c>
    </row>
    <row r="267" spans="1:41" x14ac:dyDescent="0.3">
      <c r="A267" s="1">
        <v>42058</v>
      </c>
      <c r="B267">
        <v>152.94999999999999</v>
      </c>
      <c r="C267">
        <v>155233610</v>
      </c>
      <c r="F267" s="1">
        <v>42058</v>
      </c>
      <c r="G267">
        <v>39.19</v>
      </c>
      <c r="H267">
        <v>13958400</v>
      </c>
      <c r="K267" s="1">
        <v>42058</v>
      </c>
      <c r="L267">
        <v>39.049999999999997</v>
      </c>
      <c r="M267">
        <v>9548400</v>
      </c>
      <c r="P267" s="1">
        <v>42058</v>
      </c>
      <c r="Q267">
        <v>195</v>
      </c>
      <c r="R267">
        <v>465530</v>
      </c>
      <c r="T267" s="1">
        <v>42058</v>
      </c>
      <c r="U267">
        <v>0.64480000000000004</v>
      </c>
      <c r="V267">
        <v>3684545000</v>
      </c>
      <c r="X267">
        <f t="shared" si="6"/>
        <v>1.1101576464628748</v>
      </c>
      <c r="Y267">
        <f t="shared" si="7"/>
        <v>11.101576464628749</v>
      </c>
      <c r="AO267">
        <v>0.64480000000000004</v>
      </c>
    </row>
    <row r="268" spans="1:41" x14ac:dyDescent="0.3">
      <c r="A268" s="1">
        <v>42065</v>
      </c>
      <c r="B268">
        <v>152.12</v>
      </c>
      <c r="C268">
        <v>177757290</v>
      </c>
      <c r="F268" s="1">
        <v>42065</v>
      </c>
      <c r="G268">
        <v>38.96</v>
      </c>
      <c r="H268">
        <v>15560000</v>
      </c>
      <c r="K268" s="1">
        <v>42065</v>
      </c>
      <c r="L268">
        <v>39.1</v>
      </c>
      <c r="M268">
        <v>3063900</v>
      </c>
      <c r="P268" s="1">
        <v>42065</v>
      </c>
      <c r="Q268">
        <v>188.4</v>
      </c>
      <c r="R268">
        <v>429170</v>
      </c>
      <c r="T268" s="1">
        <v>42065</v>
      </c>
      <c r="U268">
        <v>0.62360000000000004</v>
      </c>
      <c r="V268">
        <v>2568022000</v>
      </c>
      <c r="X268">
        <f t="shared" si="6"/>
        <v>0.79195959492893642</v>
      </c>
      <c r="Y268">
        <f t="shared" si="7"/>
        <v>7.9195959492893646</v>
      </c>
      <c r="AO268">
        <v>0.62360000000000004</v>
      </c>
    </row>
    <row r="269" spans="1:41" x14ac:dyDescent="0.3">
      <c r="A269" s="1">
        <v>42072</v>
      </c>
      <c r="B269">
        <v>141.80000000000001</v>
      </c>
      <c r="C269">
        <v>131977020</v>
      </c>
      <c r="F269" s="1">
        <v>42072</v>
      </c>
      <c r="G269">
        <v>37.18</v>
      </c>
      <c r="H269">
        <v>15116600</v>
      </c>
      <c r="K269" s="1">
        <v>42072</v>
      </c>
      <c r="L269">
        <v>38.549999999999997</v>
      </c>
      <c r="M269">
        <v>930700</v>
      </c>
      <c r="P269" s="1">
        <v>42072</v>
      </c>
      <c r="Q269">
        <v>187.3</v>
      </c>
      <c r="R269">
        <v>108140</v>
      </c>
      <c r="T269" s="1">
        <v>42072</v>
      </c>
      <c r="U269">
        <v>0.56689999999999996</v>
      </c>
      <c r="V269">
        <v>2708480000</v>
      </c>
      <c r="X269">
        <f t="shared" si="6"/>
        <v>0.92630988335437892</v>
      </c>
      <c r="Y269">
        <f t="shared" si="7"/>
        <v>9.2630988335437898</v>
      </c>
      <c r="AO269">
        <v>0.56689999999999996</v>
      </c>
    </row>
    <row r="270" spans="1:41" x14ac:dyDescent="0.3">
      <c r="A270" s="1">
        <v>42079</v>
      </c>
      <c r="B270">
        <v>136</v>
      </c>
      <c r="C270">
        <v>186300300</v>
      </c>
      <c r="F270" s="1">
        <v>42079</v>
      </c>
      <c r="G270">
        <v>33.5</v>
      </c>
      <c r="H270">
        <v>20538300</v>
      </c>
      <c r="K270" s="1">
        <v>42079</v>
      </c>
      <c r="L270">
        <v>36.5</v>
      </c>
      <c r="M270">
        <v>489500</v>
      </c>
      <c r="P270" s="1">
        <v>42079</v>
      </c>
      <c r="Q270">
        <v>187.7</v>
      </c>
      <c r="R270">
        <v>2640520</v>
      </c>
      <c r="T270" s="1">
        <v>42079</v>
      </c>
      <c r="U270">
        <v>0.54910000000000003</v>
      </c>
      <c r="V270">
        <v>2891001000</v>
      </c>
      <c r="X270">
        <f t="shared" si="6"/>
        <v>1.8314065632731604</v>
      </c>
      <c r="Y270">
        <f t="shared" si="7"/>
        <v>18.314065632731605</v>
      </c>
      <c r="AO270">
        <v>0.54910000000000003</v>
      </c>
    </row>
    <row r="271" spans="1:41" x14ac:dyDescent="0.3">
      <c r="A271" s="1">
        <v>42086</v>
      </c>
      <c r="B271">
        <v>134.88</v>
      </c>
      <c r="C271">
        <v>160109530</v>
      </c>
      <c r="F271" s="1">
        <v>42086</v>
      </c>
      <c r="G271">
        <v>32.700000000000003</v>
      </c>
      <c r="H271">
        <v>21621300</v>
      </c>
      <c r="K271" s="1">
        <v>42086</v>
      </c>
      <c r="L271">
        <v>34.200000000000003</v>
      </c>
      <c r="M271">
        <v>634200</v>
      </c>
      <c r="P271" s="1">
        <v>42086</v>
      </c>
      <c r="Q271">
        <v>194</v>
      </c>
      <c r="R271">
        <v>1061030</v>
      </c>
      <c r="T271" s="1">
        <v>42086</v>
      </c>
      <c r="U271">
        <v>0.505</v>
      </c>
      <c r="V271">
        <v>2848573000</v>
      </c>
      <c r="X271">
        <f t="shared" si="6"/>
        <v>0.98287842584929141</v>
      </c>
      <c r="Y271">
        <f t="shared" si="7"/>
        <v>9.8287842584929148</v>
      </c>
      <c r="AO271">
        <v>0.505</v>
      </c>
    </row>
    <row r="272" spans="1:41" x14ac:dyDescent="0.3">
      <c r="A272" s="1">
        <v>42093</v>
      </c>
      <c r="B272">
        <v>143.94</v>
      </c>
      <c r="C272">
        <v>161744090</v>
      </c>
      <c r="F272" s="1">
        <v>42093</v>
      </c>
      <c r="G272">
        <v>35.76</v>
      </c>
      <c r="H272">
        <v>27421600</v>
      </c>
      <c r="K272" s="1">
        <v>42093</v>
      </c>
      <c r="L272">
        <v>34.549999999999997</v>
      </c>
      <c r="M272">
        <v>307200</v>
      </c>
      <c r="P272" s="1">
        <v>42093</v>
      </c>
      <c r="Q272">
        <v>193</v>
      </c>
      <c r="R272">
        <v>212010</v>
      </c>
      <c r="T272" s="1">
        <v>42093</v>
      </c>
      <c r="U272">
        <v>0.55679999999999996</v>
      </c>
      <c r="V272">
        <v>2981647000</v>
      </c>
      <c r="X272">
        <f t="shared" si="6"/>
        <v>0.43133513652378358</v>
      </c>
      <c r="Y272">
        <f t="shared" si="7"/>
        <v>4.3133513652378355</v>
      </c>
      <c r="AO272">
        <v>0.55679999999999996</v>
      </c>
    </row>
    <row r="273" spans="1:41" x14ac:dyDescent="0.3">
      <c r="A273" s="1">
        <v>42100</v>
      </c>
      <c r="B273">
        <v>148</v>
      </c>
      <c r="C273">
        <v>215680520</v>
      </c>
      <c r="F273" s="1">
        <v>42100</v>
      </c>
      <c r="G273">
        <v>38</v>
      </c>
      <c r="H273">
        <v>35271500</v>
      </c>
      <c r="K273" s="1">
        <v>42100</v>
      </c>
      <c r="L273">
        <v>36.799999999999997</v>
      </c>
      <c r="M273">
        <v>3626600</v>
      </c>
      <c r="P273" s="1">
        <v>42100</v>
      </c>
      <c r="Q273">
        <v>192</v>
      </c>
      <c r="R273">
        <v>1176860</v>
      </c>
      <c r="T273" s="1">
        <v>42100</v>
      </c>
      <c r="U273">
        <v>0.54210000000000003</v>
      </c>
      <c r="V273">
        <v>2593433000</v>
      </c>
      <c r="X273">
        <f t="shared" si="6"/>
        <v>5.3103719267109657</v>
      </c>
      <c r="Y273">
        <f t="shared" si="7"/>
        <v>53.103719267109653</v>
      </c>
      <c r="AO273">
        <v>0.54210000000000003</v>
      </c>
    </row>
    <row r="274" spans="1:41" x14ac:dyDescent="0.3">
      <c r="A274" s="1">
        <v>42107</v>
      </c>
      <c r="B274">
        <v>149.30000000000001</v>
      </c>
      <c r="C274">
        <v>213578900</v>
      </c>
      <c r="F274" s="1">
        <v>42107</v>
      </c>
      <c r="G274">
        <v>38.28</v>
      </c>
      <c r="H274">
        <v>40034200</v>
      </c>
      <c r="K274" s="1">
        <v>42107</v>
      </c>
      <c r="L274">
        <v>38.5</v>
      </c>
      <c r="M274">
        <v>1004100</v>
      </c>
      <c r="P274" s="1">
        <v>42107</v>
      </c>
      <c r="Q274">
        <v>186</v>
      </c>
      <c r="R274">
        <v>539740</v>
      </c>
      <c r="T274" s="1">
        <v>42107</v>
      </c>
      <c r="U274">
        <v>0.57199999999999995</v>
      </c>
      <c r="V274">
        <v>3535526000</v>
      </c>
      <c r="X274">
        <f t="shared" si="6"/>
        <v>2.1213203435596424</v>
      </c>
      <c r="Y274">
        <f t="shared" si="7"/>
        <v>21.213203435596423</v>
      </c>
      <c r="AO274">
        <v>0.57199999999999995</v>
      </c>
    </row>
    <row r="275" spans="1:41" x14ac:dyDescent="0.3">
      <c r="A275" s="1">
        <v>42114</v>
      </c>
      <c r="B275">
        <v>153.88999999999999</v>
      </c>
      <c r="C275">
        <v>182631530</v>
      </c>
      <c r="F275" s="1">
        <v>42114</v>
      </c>
      <c r="G275">
        <v>39.200000000000003</v>
      </c>
      <c r="H275">
        <v>26199100</v>
      </c>
      <c r="K275" s="1">
        <v>42114</v>
      </c>
      <c r="L275">
        <v>38.299999999999997</v>
      </c>
      <c r="M275">
        <v>307300</v>
      </c>
      <c r="P275" s="1">
        <v>42114</v>
      </c>
      <c r="Q275">
        <v>188.5</v>
      </c>
      <c r="R275">
        <v>510630</v>
      </c>
      <c r="T275" s="1">
        <v>42114</v>
      </c>
      <c r="U275">
        <v>0.58750000000000002</v>
      </c>
      <c r="V275">
        <v>2319416000</v>
      </c>
      <c r="X275">
        <f t="shared" si="6"/>
        <v>1.421284630184954</v>
      </c>
      <c r="Y275">
        <f t="shared" si="7"/>
        <v>14.21284630184954</v>
      </c>
      <c r="AO275">
        <v>0.58750000000000002</v>
      </c>
    </row>
    <row r="276" spans="1:41" x14ac:dyDescent="0.3">
      <c r="A276" s="1">
        <v>42121</v>
      </c>
      <c r="B276">
        <v>153.5</v>
      </c>
      <c r="C276">
        <v>108772420</v>
      </c>
      <c r="F276" s="1">
        <v>42121</v>
      </c>
      <c r="G276">
        <v>38.15</v>
      </c>
      <c r="H276">
        <v>14558800</v>
      </c>
      <c r="K276" s="1">
        <v>42121</v>
      </c>
      <c r="L276">
        <v>37.950000000000003</v>
      </c>
      <c r="M276">
        <v>106800</v>
      </c>
      <c r="P276" s="1">
        <v>42121</v>
      </c>
      <c r="Q276">
        <v>192</v>
      </c>
      <c r="R276">
        <v>202420</v>
      </c>
      <c r="T276" s="1">
        <v>42121</v>
      </c>
      <c r="U276">
        <v>0.59850000000000003</v>
      </c>
      <c r="V276">
        <v>2158367000</v>
      </c>
      <c r="X276">
        <f t="shared" si="6"/>
        <v>1.7819090885900868</v>
      </c>
      <c r="Y276">
        <f t="shared" si="7"/>
        <v>17.819090885900867</v>
      </c>
      <c r="AO276">
        <v>0.59850000000000003</v>
      </c>
    </row>
    <row r="277" spans="1:41" x14ac:dyDescent="0.3">
      <c r="A277" s="1">
        <v>42128</v>
      </c>
      <c r="B277">
        <v>155.52000000000001</v>
      </c>
      <c r="C277">
        <v>114893790</v>
      </c>
      <c r="F277" s="1">
        <v>42128</v>
      </c>
      <c r="G277">
        <v>40.700000000000003</v>
      </c>
      <c r="H277">
        <v>23708500</v>
      </c>
      <c r="K277" s="1">
        <v>42128</v>
      </c>
      <c r="L277">
        <v>38</v>
      </c>
      <c r="M277">
        <v>145800</v>
      </c>
      <c r="P277" s="1">
        <v>42128</v>
      </c>
      <c r="Q277">
        <v>194.8</v>
      </c>
      <c r="R277">
        <v>492390</v>
      </c>
      <c r="T277" s="1">
        <v>42128</v>
      </c>
      <c r="U277">
        <v>0.61319999999999997</v>
      </c>
      <c r="V277">
        <v>2352555000</v>
      </c>
      <c r="X277">
        <f t="shared" si="6"/>
        <v>1.5202795795510611</v>
      </c>
      <c r="Y277">
        <f t="shared" si="7"/>
        <v>15.20279579551061</v>
      </c>
      <c r="AO277">
        <v>0.61319999999999997</v>
      </c>
    </row>
    <row r="278" spans="1:41" x14ac:dyDescent="0.3">
      <c r="A278" s="1">
        <v>42135</v>
      </c>
      <c r="B278">
        <v>152.97999999999999</v>
      </c>
      <c r="C278">
        <v>98988000</v>
      </c>
      <c r="F278" s="1">
        <v>42135</v>
      </c>
      <c r="G278">
        <v>40.61</v>
      </c>
      <c r="H278">
        <v>24588800</v>
      </c>
      <c r="K278" s="1">
        <v>42135</v>
      </c>
      <c r="L278">
        <v>37.5</v>
      </c>
      <c r="M278">
        <v>124200</v>
      </c>
      <c r="P278" s="1">
        <v>42135</v>
      </c>
      <c r="Q278">
        <v>199.8</v>
      </c>
      <c r="R278">
        <v>255440</v>
      </c>
      <c r="T278" s="1">
        <v>42135</v>
      </c>
      <c r="U278">
        <v>0.61370000000000002</v>
      </c>
      <c r="V278">
        <v>1760189000</v>
      </c>
      <c r="X278">
        <f t="shared" si="6"/>
        <v>1.6687720036002618</v>
      </c>
      <c r="Y278">
        <f t="shared" si="7"/>
        <v>16.687720036002617</v>
      </c>
      <c r="AO278">
        <v>0.61370000000000002</v>
      </c>
    </row>
    <row r="279" spans="1:41" x14ac:dyDescent="0.3">
      <c r="A279" s="1">
        <v>42142</v>
      </c>
      <c r="B279">
        <v>148.80000000000001</v>
      </c>
      <c r="C279">
        <v>108600820</v>
      </c>
      <c r="F279" s="1">
        <v>42142</v>
      </c>
      <c r="G279">
        <v>41.2</v>
      </c>
      <c r="H279">
        <v>15647600</v>
      </c>
      <c r="K279" s="1">
        <v>42142</v>
      </c>
      <c r="L279">
        <v>37.799999999999997</v>
      </c>
      <c r="M279">
        <v>207900</v>
      </c>
      <c r="P279" s="1">
        <v>42142</v>
      </c>
      <c r="Q279">
        <v>203.2</v>
      </c>
      <c r="R279">
        <v>128490</v>
      </c>
      <c r="T279" s="1">
        <v>42142</v>
      </c>
      <c r="U279">
        <v>0.57999999999999996</v>
      </c>
      <c r="V279">
        <v>1516911000</v>
      </c>
      <c r="X279">
        <f t="shared" si="6"/>
        <v>4.2497117549311447</v>
      </c>
      <c r="Y279">
        <f t="shared" si="7"/>
        <v>42.497117549311447</v>
      </c>
      <c r="AO279">
        <v>0.57999999999999996</v>
      </c>
    </row>
    <row r="280" spans="1:41" x14ac:dyDescent="0.3">
      <c r="A280" s="1">
        <v>42149</v>
      </c>
      <c r="B280">
        <v>139</v>
      </c>
      <c r="C280">
        <v>149399980</v>
      </c>
      <c r="F280" s="1">
        <v>42149</v>
      </c>
      <c r="G280">
        <v>41.1</v>
      </c>
      <c r="H280">
        <v>11612900</v>
      </c>
      <c r="K280" s="1">
        <v>42149</v>
      </c>
      <c r="L280">
        <v>37.65</v>
      </c>
      <c r="M280">
        <v>582900</v>
      </c>
      <c r="P280" s="1">
        <v>42149</v>
      </c>
      <c r="Q280">
        <v>183.1</v>
      </c>
      <c r="R280">
        <v>112790</v>
      </c>
      <c r="T280" s="1">
        <v>42149</v>
      </c>
      <c r="U280">
        <v>0.58730000000000004</v>
      </c>
      <c r="V280">
        <v>2257098000</v>
      </c>
      <c r="X280">
        <f t="shared" si="6"/>
        <v>2.9769195487953506</v>
      </c>
      <c r="Y280">
        <f t="shared" si="7"/>
        <v>29.769195487953507</v>
      </c>
      <c r="AO280">
        <v>0.58730000000000004</v>
      </c>
    </row>
    <row r="281" spans="1:41" x14ac:dyDescent="0.3">
      <c r="A281" s="1">
        <v>42156</v>
      </c>
      <c r="B281">
        <v>142.4</v>
      </c>
      <c r="C281">
        <v>163170270</v>
      </c>
      <c r="F281" s="1">
        <v>42156</v>
      </c>
      <c r="G281">
        <v>39.799999999999997</v>
      </c>
      <c r="H281">
        <v>10559700</v>
      </c>
      <c r="K281" s="1">
        <v>42156</v>
      </c>
      <c r="L281">
        <v>37.700000000000003</v>
      </c>
      <c r="M281">
        <v>209900</v>
      </c>
      <c r="P281" s="1">
        <v>42156</v>
      </c>
      <c r="Q281">
        <v>189</v>
      </c>
      <c r="R281">
        <v>159900</v>
      </c>
      <c r="T281" s="1">
        <v>42156</v>
      </c>
      <c r="U281">
        <v>0.58850000000000002</v>
      </c>
      <c r="V281">
        <v>2088742000</v>
      </c>
      <c r="X281">
        <f t="shared" si="6"/>
        <v>2.8991378028648409</v>
      </c>
      <c r="Y281">
        <f t="shared" si="7"/>
        <v>28.991378028648409</v>
      </c>
      <c r="AO281">
        <v>0.58850000000000002</v>
      </c>
    </row>
    <row r="282" spans="1:41" x14ac:dyDescent="0.3">
      <c r="A282" s="1">
        <v>42163</v>
      </c>
      <c r="B282">
        <v>145.4</v>
      </c>
      <c r="C282">
        <v>94504410</v>
      </c>
      <c r="F282" s="1">
        <v>42163</v>
      </c>
      <c r="G282">
        <v>39.78</v>
      </c>
      <c r="H282">
        <v>9656100</v>
      </c>
      <c r="K282" s="1">
        <v>42163</v>
      </c>
      <c r="L282">
        <v>37.5</v>
      </c>
      <c r="M282">
        <v>104100</v>
      </c>
      <c r="P282" s="1">
        <v>42163</v>
      </c>
      <c r="Q282">
        <v>178.5</v>
      </c>
      <c r="R282">
        <v>176790</v>
      </c>
      <c r="T282" s="1">
        <v>42163</v>
      </c>
      <c r="U282">
        <v>0.58050000000000002</v>
      </c>
      <c r="V282">
        <v>898892000</v>
      </c>
      <c r="X282">
        <f t="shared" si="6"/>
        <v>3.0334880912902831</v>
      </c>
      <c r="Y282">
        <f t="shared" si="7"/>
        <v>30.334880912902833</v>
      </c>
      <c r="AO282">
        <v>0.58050000000000002</v>
      </c>
    </row>
    <row r="283" spans="1:41" x14ac:dyDescent="0.3">
      <c r="A283" s="1">
        <v>42170</v>
      </c>
      <c r="B283">
        <v>147.15</v>
      </c>
      <c r="C283">
        <v>131311410</v>
      </c>
      <c r="F283" s="1">
        <v>42170</v>
      </c>
      <c r="G283">
        <v>37.9</v>
      </c>
      <c r="H283">
        <v>10517400</v>
      </c>
      <c r="K283" s="1">
        <v>42170</v>
      </c>
      <c r="L283">
        <v>37.6</v>
      </c>
      <c r="M283">
        <v>545300</v>
      </c>
      <c r="P283" s="1">
        <v>42170</v>
      </c>
      <c r="Q283">
        <v>180</v>
      </c>
      <c r="R283">
        <v>147780</v>
      </c>
      <c r="T283" s="1">
        <v>42170</v>
      </c>
      <c r="U283">
        <v>0.57979999999999998</v>
      </c>
      <c r="V283">
        <v>1288834000</v>
      </c>
      <c r="X283">
        <f t="shared" ref="X283:X346" si="8">_xlfn.STDEV.S(B259:B260)</f>
        <v>8.0539462377147668</v>
      </c>
      <c r="Y283">
        <f t="shared" ref="Y283:Y346" si="9">X283*10</f>
        <v>80.539462377147672</v>
      </c>
      <c r="AO283">
        <v>0.57979999999999998</v>
      </c>
    </row>
    <row r="284" spans="1:41" x14ac:dyDescent="0.3">
      <c r="A284" s="1">
        <v>42177</v>
      </c>
      <c r="B284">
        <v>145.18</v>
      </c>
      <c r="C284">
        <v>101856090</v>
      </c>
      <c r="F284" s="1">
        <v>42177</v>
      </c>
      <c r="G284">
        <v>39.159999999999997</v>
      </c>
      <c r="H284">
        <v>6813600</v>
      </c>
      <c r="K284" s="1">
        <v>42177</v>
      </c>
      <c r="L284">
        <v>37.450000000000003</v>
      </c>
      <c r="M284">
        <v>302000</v>
      </c>
      <c r="P284" s="1">
        <v>42177</v>
      </c>
      <c r="Q284">
        <v>180</v>
      </c>
      <c r="R284">
        <v>285660</v>
      </c>
      <c r="T284" s="1">
        <v>42177</v>
      </c>
      <c r="U284">
        <v>0.54049999999999998</v>
      </c>
      <c r="V284">
        <v>2294553000</v>
      </c>
      <c r="X284">
        <f t="shared" si="8"/>
        <v>5.5861435713737295</v>
      </c>
      <c r="Y284">
        <f t="shared" si="9"/>
        <v>55.861435713737293</v>
      </c>
      <c r="AO284">
        <v>0.54049999999999998</v>
      </c>
    </row>
    <row r="285" spans="1:41" x14ac:dyDescent="0.3">
      <c r="A285" s="1">
        <v>42184</v>
      </c>
      <c r="B285">
        <v>144.33000000000001</v>
      </c>
      <c r="C285">
        <v>85863110</v>
      </c>
      <c r="F285" s="1">
        <v>42184</v>
      </c>
      <c r="G285">
        <v>37.049999999999997</v>
      </c>
      <c r="H285">
        <v>8435900</v>
      </c>
      <c r="K285" s="1">
        <v>42184</v>
      </c>
      <c r="L285">
        <v>37.549999999999997</v>
      </c>
      <c r="M285">
        <v>802500</v>
      </c>
      <c r="P285" s="1">
        <v>42184</v>
      </c>
      <c r="Q285">
        <v>182.1</v>
      </c>
      <c r="R285">
        <v>81470</v>
      </c>
      <c r="T285" s="1">
        <v>42184</v>
      </c>
      <c r="U285">
        <v>0.54179999999999995</v>
      </c>
      <c r="V285">
        <v>1403950000</v>
      </c>
      <c r="X285">
        <f t="shared" si="8"/>
        <v>2.2839549032325612</v>
      </c>
      <c r="Y285">
        <f t="shared" si="9"/>
        <v>22.839549032325614</v>
      </c>
      <c r="AO285">
        <v>0.54179999999999995</v>
      </c>
    </row>
    <row r="286" spans="1:41" x14ac:dyDescent="0.3">
      <c r="A286" s="1">
        <v>42191</v>
      </c>
      <c r="B286">
        <v>143.9</v>
      </c>
      <c r="C286">
        <v>118985640</v>
      </c>
      <c r="F286" s="1">
        <v>42191</v>
      </c>
      <c r="G286">
        <v>38.07</v>
      </c>
      <c r="H286">
        <v>11511200</v>
      </c>
      <c r="K286" s="1">
        <v>42191</v>
      </c>
      <c r="L286">
        <v>37.200000000000003</v>
      </c>
      <c r="M286">
        <v>433900</v>
      </c>
      <c r="P286" s="1">
        <v>42191</v>
      </c>
      <c r="Q286">
        <v>180</v>
      </c>
      <c r="R286">
        <v>85840</v>
      </c>
      <c r="T286" s="1">
        <v>42191</v>
      </c>
      <c r="U286">
        <v>0.52</v>
      </c>
      <c r="V286">
        <v>1419220000</v>
      </c>
      <c r="X286">
        <f t="shared" si="8"/>
        <v>6.3710320984908071</v>
      </c>
      <c r="Y286">
        <f t="shared" si="9"/>
        <v>63.710320984908073</v>
      </c>
      <c r="AO286">
        <v>0.52</v>
      </c>
    </row>
    <row r="287" spans="1:41" x14ac:dyDescent="0.3">
      <c r="A287" s="1">
        <v>42198</v>
      </c>
      <c r="B287">
        <v>143.6</v>
      </c>
      <c r="C287">
        <v>115716810</v>
      </c>
      <c r="F287" s="1">
        <v>42198</v>
      </c>
      <c r="G287">
        <v>39.549999999999997</v>
      </c>
      <c r="H287">
        <v>8621200</v>
      </c>
      <c r="K287" s="1">
        <v>42198</v>
      </c>
      <c r="L287">
        <v>36.799999999999997</v>
      </c>
      <c r="M287">
        <v>291800</v>
      </c>
      <c r="P287" s="1">
        <v>42198</v>
      </c>
      <c r="Q287">
        <v>180.3</v>
      </c>
      <c r="R287">
        <v>29650</v>
      </c>
      <c r="T287" s="1">
        <v>42198</v>
      </c>
      <c r="U287">
        <v>0.53590000000000004</v>
      </c>
      <c r="V287">
        <v>2363249000</v>
      </c>
      <c r="X287">
        <f t="shared" si="8"/>
        <v>5.5012907576313408</v>
      </c>
      <c r="Y287">
        <f t="shared" si="9"/>
        <v>55.01290757631341</v>
      </c>
      <c r="AO287">
        <v>0.53590000000000004</v>
      </c>
    </row>
    <row r="288" spans="1:41" x14ac:dyDescent="0.3">
      <c r="A288" s="1">
        <v>42205</v>
      </c>
      <c r="B288">
        <v>136.41</v>
      </c>
      <c r="C288">
        <v>121468790</v>
      </c>
      <c r="F288" s="1">
        <v>42205</v>
      </c>
      <c r="G288">
        <v>39.130000000000003</v>
      </c>
      <c r="H288">
        <v>8094300</v>
      </c>
      <c r="K288" s="1">
        <v>42205</v>
      </c>
      <c r="L288">
        <v>36.25</v>
      </c>
      <c r="M288">
        <v>132400</v>
      </c>
      <c r="P288" s="1">
        <v>42205</v>
      </c>
      <c r="Q288">
        <v>151.19999999999999</v>
      </c>
      <c r="R288">
        <v>181960</v>
      </c>
      <c r="T288" s="1">
        <v>42205</v>
      </c>
      <c r="U288">
        <v>0.51539999999999997</v>
      </c>
      <c r="V288">
        <v>1409432000</v>
      </c>
      <c r="X288">
        <f t="shared" si="8"/>
        <v>7.6367532368147213</v>
      </c>
      <c r="Y288">
        <f t="shared" si="9"/>
        <v>76.367532368147209</v>
      </c>
      <c r="AO288">
        <v>0.51539999999999997</v>
      </c>
    </row>
    <row r="289" spans="1:41" x14ac:dyDescent="0.3">
      <c r="A289" s="1">
        <v>42212</v>
      </c>
      <c r="B289">
        <v>142.5</v>
      </c>
      <c r="C289">
        <v>142923140</v>
      </c>
      <c r="F289" s="1">
        <v>42212</v>
      </c>
      <c r="G289">
        <v>39.35</v>
      </c>
      <c r="H289">
        <v>10937200</v>
      </c>
      <c r="K289" s="1">
        <v>42212</v>
      </c>
      <c r="L289">
        <v>35.950000000000003</v>
      </c>
      <c r="M289">
        <v>241900</v>
      </c>
      <c r="P289" s="1">
        <v>42212</v>
      </c>
      <c r="Q289">
        <v>172.8</v>
      </c>
      <c r="R289">
        <v>329440</v>
      </c>
      <c r="T289" s="1">
        <v>42212</v>
      </c>
      <c r="U289">
        <v>0.53490000000000004</v>
      </c>
      <c r="V289">
        <v>1683722000</v>
      </c>
      <c r="X289">
        <f t="shared" si="8"/>
        <v>3.1112698372208132</v>
      </c>
      <c r="Y289">
        <f t="shared" si="9"/>
        <v>31.112698372208133</v>
      </c>
      <c r="AO289">
        <v>0.53490000000000004</v>
      </c>
    </row>
    <row r="290" spans="1:41" x14ac:dyDescent="0.3">
      <c r="A290" s="1">
        <v>42219</v>
      </c>
      <c r="B290">
        <v>141.34</v>
      </c>
      <c r="C290">
        <v>135374940</v>
      </c>
      <c r="F290" s="1">
        <v>42219</v>
      </c>
      <c r="G290">
        <v>40.520000000000003</v>
      </c>
      <c r="H290">
        <v>12585600</v>
      </c>
      <c r="K290" s="1">
        <v>42219</v>
      </c>
      <c r="L290">
        <v>35.950000000000003</v>
      </c>
      <c r="M290">
        <v>134700</v>
      </c>
      <c r="P290" s="1">
        <v>42219</v>
      </c>
      <c r="Q290">
        <v>165</v>
      </c>
      <c r="R290">
        <v>141750</v>
      </c>
      <c r="T290" s="1">
        <v>42219</v>
      </c>
      <c r="U290">
        <v>0.53739999999999999</v>
      </c>
      <c r="V290">
        <v>1531583000</v>
      </c>
      <c r="X290">
        <f t="shared" si="8"/>
        <v>3.5708892449920731</v>
      </c>
      <c r="Y290">
        <f t="shared" si="9"/>
        <v>35.708892449920732</v>
      </c>
      <c r="AO290">
        <v>0.53739999999999999</v>
      </c>
    </row>
    <row r="291" spans="1:41" x14ac:dyDescent="0.3">
      <c r="A291" s="1">
        <v>42226</v>
      </c>
      <c r="B291">
        <v>144.80000000000001</v>
      </c>
      <c r="C291">
        <v>151116530</v>
      </c>
      <c r="F291" s="1">
        <v>42226</v>
      </c>
      <c r="G291">
        <v>39.869999999999997</v>
      </c>
      <c r="H291">
        <v>4691900</v>
      </c>
      <c r="K291" s="1">
        <v>42226</v>
      </c>
      <c r="L291">
        <v>36</v>
      </c>
      <c r="M291">
        <v>84500</v>
      </c>
      <c r="P291" s="1">
        <v>42226</v>
      </c>
      <c r="Q291">
        <v>181.5</v>
      </c>
      <c r="R291">
        <v>127700</v>
      </c>
      <c r="T291" s="1">
        <v>42226</v>
      </c>
      <c r="U291">
        <v>0.53600000000000003</v>
      </c>
      <c r="V291">
        <v>1544464000</v>
      </c>
      <c r="X291">
        <f t="shared" si="8"/>
        <v>0.58689862838482321</v>
      </c>
      <c r="Y291">
        <f t="shared" si="9"/>
        <v>5.8689862838482316</v>
      </c>
      <c r="AO291">
        <v>0.53600000000000003</v>
      </c>
    </row>
    <row r="292" spans="1:41" x14ac:dyDescent="0.3">
      <c r="A292" s="1">
        <v>42233</v>
      </c>
      <c r="B292">
        <v>140.29</v>
      </c>
      <c r="C292">
        <v>137053310</v>
      </c>
      <c r="F292" s="1">
        <v>42233</v>
      </c>
      <c r="G292">
        <v>39</v>
      </c>
      <c r="H292">
        <v>4639300</v>
      </c>
      <c r="K292" s="1">
        <v>42233</v>
      </c>
      <c r="L292">
        <v>35</v>
      </c>
      <c r="M292">
        <v>247300</v>
      </c>
      <c r="P292" s="1">
        <v>42233</v>
      </c>
      <c r="Q292">
        <v>182.9</v>
      </c>
      <c r="R292">
        <v>121600</v>
      </c>
      <c r="T292" s="1">
        <v>42233</v>
      </c>
      <c r="U292">
        <v>0.52059999999999995</v>
      </c>
      <c r="V292">
        <v>1506750000</v>
      </c>
      <c r="X292">
        <f t="shared" si="8"/>
        <v>7.2973419818451655</v>
      </c>
      <c r="Y292">
        <f t="shared" si="9"/>
        <v>72.97341981845166</v>
      </c>
      <c r="AO292">
        <v>0.52059999999999995</v>
      </c>
    </row>
    <row r="293" spans="1:41" x14ac:dyDescent="0.3">
      <c r="A293" s="1">
        <v>42240</v>
      </c>
      <c r="B293">
        <v>146.6</v>
      </c>
      <c r="C293">
        <v>201085710</v>
      </c>
      <c r="F293" s="1">
        <v>42240</v>
      </c>
      <c r="G293">
        <v>39.04</v>
      </c>
      <c r="H293">
        <v>8332600</v>
      </c>
      <c r="K293" s="1">
        <v>42240</v>
      </c>
      <c r="L293">
        <v>35.450000000000003</v>
      </c>
      <c r="M293">
        <v>256000</v>
      </c>
      <c r="P293" s="1">
        <v>42240</v>
      </c>
      <c r="Q293">
        <v>193.2</v>
      </c>
      <c r="R293">
        <v>208730</v>
      </c>
      <c r="T293" s="1">
        <v>42240</v>
      </c>
      <c r="U293">
        <v>0.53280000000000005</v>
      </c>
      <c r="V293">
        <v>2462805000</v>
      </c>
      <c r="X293">
        <f t="shared" si="8"/>
        <v>4.1012193308819835</v>
      </c>
      <c r="Y293">
        <f t="shared" si="9"/>
        <v>41.012193308819832</v>
      </c>
      <c r="AO293">
        <v>0.53280000000000005</v>
      </c>
    </row>
    <row r="294" spans="1:41" x14ac:dyDescent="0.3">
      <c r="A294" s="1">
        <v>42247</v>
      </c>
      <c r="B294">
        <v>142.80000000000001</v>
      </c>
      <c r="C294">
        <v>151467630</v>
      </c>
      <c r="F294" s="1">
        <v>42247</v>
      </c>
      <c r="G294">
        <v>34.85</v>
      </c>
      <c r="H294">
        <v>67804500</v>
      </c>
      <c r="K294" s="1">
        <v>42247</v>
      </c>
      <c r="L294">
        <v>35.15</v>
      </c>
      <c r="M294">
        <v>142600</v>
      </c>
      <c r="P294" s="1">
        <v>42247</v>
      </c>
      <c r="Q294">
        <v>182.7</v>
      </c>
      <c r="R294">
        <v>397030</v>
      </c>
      <c r="T294" s="1">
        <v>42247</v>
      </c>
      <c r="U294">
        <v>0.55059999999999998</v>
      </c>
      <c r="V294">
        <v>1410493000</v>
      </c>
      <c r="X294">
        <f t="shared" si="8"/>
        <v>0.79195959492893642</v>
      </c>
      <c r="Y294">
        <f t="shared" si="9"/>
        <v>7.9195959492893646</v>
      </c>
      <c r="AO294">
        <v>0.55059999999999998</v>
      </c>
    </row>
    <row r="295" spans="1:41" x14ac:dyDescent="0.3">
      <c r="A295" s="1">
        <v>42254</v>
      </c>
      <c r="B295">
        <v>142.4</v>
      </c>
      <c r="C295">
        <v>111329870</v>
      </c>
      <c r="F295" s="1">
        <v>42254</v>
      </c>
      <c r="G295">
        <v>35.549999999999997</v>
      </c>
      <c r="H295">
        <v>62715600</v>
      </c>
      <c r="K295" s="1">
        <v>42254</v>
      </c>
      <c r="L295">
        <v>34.9</v>
      </c>
      <c r="M295">
        <v>229000</v>
      </c>
      <c r="P295" s="1">
        <v>42254</v>
      </c>
      <c r="Q295">
        <v>198.3</v>
      </c>
      <c r="R295">
        <v>119600</v>
      </c>
      <c r="T295" s="1">
        <v>42254</v>
      </c>
      <c r="U295">
        <v>0.5655</v>
      </c>
      <c r="V295">
        <v>1703037000</v>
      </c>
      <c r="X295">
        <f t="shared" si="8"/>
        <v>6.406387437550122</v>
      </c>
      <c r="Y295">
        <f t="shared" si="9"/>
        <v>64.063874375501214</v>
      </c>
      <c r="AO295">
        <v>0.5655</v>
      </c>
    </row>
    <row r="296" spans="1:41" x14ac:dyDescent="0.3">
      <c r="A296" s="1">
        <v>42261</v>
      </c>
      <c r="B296">
        <v>139.5</v>
      </c>
      <c r="C296">
        <v>130853840</v>
      </c>
      <c r="F296" s="1">
        <v>42261</v>
      </c>
      <c r="G296">
        <v>36.53</v>
      </c>
      <c r="H296">
        <v>24442500</v>
      </c>
      <c r="K296" s="1">
        <v>42261</v>
      </c>
      <c r="L296">
        <v>35</v>
      </c>
      <c r="M296">
        <v>101100</v>
      </c>
      <c r="P296" s="1">
        <v>42261</v>
      </c>
      <c r="Q296">
        <v>181</v>
      </c>
      <c r="R296">
        <v>136290</v>
      </c>
      <c r="T296" s="1">
        <v>42261</v>
      </c>
      <c r="U296">
        <v>0.61499999999999999</v>
      </c>
      <c r="V296">
        <v>2257570000</v>
      </c>
      <c r="X296">
        <f t="shared" si="8"/>
        <v>2.8708535316173842</v>
      </c>
      <c r="Y296">
        <f t="shared" si="9"/>
        <v>28.708535316173844</v>
      </c>
      <c r="AO296">
        <v>0.61499999999999999</v>
      </c>
    </row>
    <row r="297" spans="1:41" x14ac:dyDescent="0.3">
      <c r="A297" s="1">
        <v>42268</v>
      </c>
      <c r="B297">
        <v>133.85</v>
      </c>
      <c r="C297">
        <v>175869880</v>
      </c>
      <c r="F297" s="1">
        <v>42268</v>
      </c>
      <c r="G297">
        <v>35.33</v>
      </c>
      <c r="H297">
        <v>11196200</v>
      </c>
      <c r="K297" s="1">
        <v>42268</v>
      </c>
      <c r="L297">
        <v>34.75</v>
      </c>
      <c r="M297">
        <v>89000</v>
      </c>
      <c r="P297" s="1">
        <v>42268</v>
      </c>
      <c r="Q297">
        <v>190</v>
      </c>
      <c r="R297">
        <v>211780</v>
      </c>
      <c r="T297" s="1">
        <v>42268</v>
      </c>
      <c r="U297">
        <v>0.62239999999999995</v>
      </c>
      <c r="V297">
        <v>3161817000</v>
      </c>
      <c r="X297">
        <f t="shared" si="8"/>
        <v>0.91923881554251985</v>
      </c>
      <c r="Y297">
        <f t="shared" si="9"/>
        <v>9.1923881554251992</v>
      </c>
      <c r="AO297">
        <v>0.62239999999999995</v>
      </c>
    </row>
    <row r="298" spans="1:41" x14ac:dyDescent="0.3">
      <c r="A298" s="1">
        <v>42275</v>
      </c>
      <c r="B298">
        <v>131.5</v>
      </c>
      <c r="C298">
        <v>165513330</v>
      </c>
      <c r="F298" s="1">
        <v>42275</v>
      </c>
      <c r="G298">
        <v>38.799999999999997</v>
      </c>
      <c r="H298">
        <v>61616900</v>
      </c>
      <c r="K298" s="1">
        <v>42275</v>
      </c>
      <c r="L298">
        <v>34.65</v>
      </c>
      <c r="M298">
        <v>59300</v>
      </c>
      <c r="P298" s="1">
        <v>42275</v>
      </c>
      <c r="Q298">
        <v>192.6</v>
      </c>
      <c r="R298">
        <v>313080</v>
      </c>
      <c r="T298" s="1">
        <v>42275</v>
      </c>
      <c r="U298">
        <v>0.58240000000000003</v>
      </c>
      <c r="V298">
        <v>1975392000</v>
      </c>
      <c r="X298">
        <f t="shared" si="8"/>
        <v>3.2456201256462354</v>
      </c>
      <c r="Y298">
        <f t="shared" si="9"/>
        <v>32.45620125646235</v>
      </c>
      <c r="AO298">
        <v>0.58240000000000003</v>
      </c>
    </row>
    <row r="299" spans="1:41" x14ac:dyDescent="0.3">
      <c r="A299" s="1">
        <v>42282</v>
      </c>
      <c r="B299">
        <v>143.81</v>
      </c>
      <c r="C299">
        <v>226676930</v>
      </c>
      <c r="F299" s="1">
        <v>42282</v>
      </c>
      <c r="G299">
        <v>43.31</v>
      </c>
      <c r="H299">
        <v>47142600</v>
      </c>
      <c r="K299" s="1">
        <v>42282</v>
      </c>
      <c r="L299">
        <v>34.75</v>
      </c>
      <c r="M299">
        <v>143400</v>
      </c>
      <c r="P299" s="1">
        <v>42282</v>
      </c>
      <c r="Q299">
        <v>220.5</v>
      </c>
      <c r="R299">
        <v>589270</v>
      </c>
      <c r="T299" s="1">
        <v>42282</v>
      </c>
      <c r="U299">
        <v>0.61780000000000002</v>
      </c>
      <c r="V299">
        <v>1803321000</v>
      </c>
      <c r="X299">
        <f t="shared" si="8"/>
        <v>0.2757716446627439</v>
      </c>
      <c r="Y299">
        <f t="shared" si="9"/>
        <v>2.7577164466274389</v>
      </c>
      <c r="AO299">
        <v>0.61780000000000002</v>
      </c>
    </row>
    <row r="300" spans="1:41" x14ac:dyDescent="0.3">
      <c r="A300" s="1">
        <v>42289</v>
      </c>
      <c r="B300">
        <v>141</v>
      </c>
      <c r="C300">
        <v>138035730</v>
      </c>
      <c r="F300" s="1">
        <v>42289</v>
      </c>
      <c r="G300">
        <v>48.9</v>
      </c>
      <c r="H300">
        <v>79774300</v>
      </c>
      <c r="K300" s="1">
        <v>42289</v>
      </c>
      <c r="L300">
        <v>34.549999999999997</v>
      </c>
      <c r="M300">
        <v>99700</v>
      </c>
      <c r="P300" s="1">
        <v>42289</v>
      </c>
      <c r="Q300">
        <v>223.4</v>
      </c>
      <c r="R300">
        <v>266340</v>
      </c>
      <c r="T300" s="1">
        <v>42289</v>
      </c>
      <c r="U300">
        <v>0.64100000000000001</v>
      </c>
      <c r="V300">
        <v>2761529000</v>
      </c>
      <c r="X300">
        <f t="shared" si="8"/>
        <v>1.4283556979968333</v>
      </c>
      <c r="Y300">
        <f t="shared" si="9"/>
        <v>14.283556979968333</v>
      </c>
      <c r="AO300">
        <v>0.64100000000000001</v>
      </c>
    </row>
    <row r="301" spans="1:41" x14ac:dyDescent="0.3">
      <c r="A301" s="1">
        <v>42296</v>
      </c>
      <c r="B301">
        <v>138.94</v>
      </c>
      <c r="C301">
        <v>144303960</v>
      </c>
      <c r="F301" s="1">
        <v>42296</v>
      </c>
      <c r="G301">
        <v>48.26</v>
      </c>
      <c r="H301">
        <v>52448700</v>
      </c>
      <c r="K301" s="1">
        <v>42296</v>
      </c>
      <c r="L301">
        <v>34.549999999999997</v>
      </c>
      <c r="M301">
        <v>86800</v>
      </c>
      <c r="P301" s="1">
        <v>42296</v>
      </c>
      <c r="Q301">
        <v>220.9</v>
      </c>
      <c r="R301">
        <v>253640</v>
      </c>
      <c r="T301" s="1">
        <v>42296</v>
      </c>
      <c r="U301">
        <v>0.67100000000000004</v>
      </c>
      <c r="V301">
        <v>3707279000</v>
      </c>
      <c r="X301">
        <f t="shared" si="8"/>
        <v>1.7960512242138451</v>
      </c>
      <c r="Y301">
        <f t="shared" si="9"/>
        <v>17.960512242138449</v>
      </c>
      <c r="AO301">
        <v>0.67100000000000004</v>
      </c>
    </row>
    <row r="302" spans="1:41" x14ac:dyDescent="0.3">
      <c r="A302" s="1">
        <v>42303</v>
      </c>
      <c r="B302">
        <v>135.75</v>
      </c>
      <c r="C302">
        <v>156558320</v>
      </c>
      <c r="F302" s="1">
        <v>42303</v>
      </c>
      <c r="G302">
        <v>49</v>
      </c>
      <c r="H302">
        <v>23312600</v>
      </c>
      <c r="K302" s="1">
        <v>42303</v>
      </c>
      <c r="L302">
        <v>34.549999999999997</v>
      </c>
      <c r="M302">
        <v>94800</v>
      </c>
      <c r="P302" s="1">
        <v>42303</v>
      </c>
      <c r="Q302">
        <v>222.5</v>
      </c>
      <c r="R302">
        <v>399910</v>
      </c>
      <c r="T302" s="1">
        <v>42303</v>
      </c>
      <c r="U302">
        <v>0.65100000000000002</v>
      </c>
      <c r="V302">
        <v>1623532000</v>
      </c>
      <c r="X302">
        <f t="shared" si="8"/>
        <v>2.9557063453597534</v>
      </c>
      <c r="Y302">
        <f t="shared" si="9"/>
        <v>29.557063453597536</v>
      </c>
      <c r="AO302">
        <v>0.65100000000000002</v>
      </c>
    </row>
    <row r="303" spans="1:41" x14ac:dyDescent="0.3">
      <c r="A303" s="1">
        <v>42310</v>
      </c>
      <c r="B303">
        <v>137.75</v>
      </c>
      <c r="C303">
        <v>133043300</v>
      </c>
      <c r="F303" s="1">
        <v>42310</v>
      </c>
      <c r="G303">
        <v>51.94</v>
      </c>
      <c r="H303">
        <v>33516700</v>
      </c>
      <c r="K303" s="1">
        <v>42310</v>
      </c>
      <c r="L303">
        <v>35.799999999999997</v>
      </c>
      <c r="M303">
        <v>255700</v>
      </c>
      <c r="P303" s="1">
        <v>42310</v>
      </c>
      <c r="Q303">
        <v>240</v>
      </c>
      <c r="R303">
        <v>157020</v>
      </c>
      <c r="T303" s="1">
        <v>42310</v>
      </c>
      <c r="U303">
        <v>0.64300000000000002</v>
      </c>
      <c r="V303">
        <v>1377176000</v>
      </c>
      <c r="X303">
        <f t="shared" si="8"/>
        <v>6.9296464556281734</v>
      </c>
      <c r="Y303">
        <f t="shared" si="9"/>
        <v>69.296464556281734</v>
      </c>
      <c r="AO303">
        <v>0.64300000000000002</v>
      </c>
    </row>
    <row r="304" spans="1:41" x14ac:dyDescent="0.3">
      <c r="A304" s="1">
        <v>42317</v>
      </c>
      <c r="B304">
        <v>136</v>
      </c>
      <c r="C304">
        <v>162581690</v>
      </c>
      <c r="F304" s="1">
        <v>42317</v>
      </c>
      <c r="G304">
        <v>53.39</v>
      </c>
      <c r="H304">
        <v>23671700</v>
      </c>
      <c r="K304" s="1">
        <v>42317</v>
      </c>
      <c r="L304">
        <v>34.9</v>
      </c>
      <c r="M304">
        <v>72600</v>
      </c>
      <c r="P304" s="1">
        <v>42317</v>
      </c>
      <c r="Q304">
        <v>220.1</v>
      </c>
      <c r="R304">
        <v>100630</v>
      </c>
      <c r="T304" s="1">
        <v>42317</v>
      </c>
      <c r="U304">
        <v>0.5655</v>
      </c>
      <c r="V304">
        <v>3821159000</v>
      </c>
      <c r="X304">
        <f t="shared" si="8"/>
        <v>2.4041630560342657</v>
      </c>
      <c r="Y304">
        <f t="shared" si="9"/>
        <v>24.041630560342657</v>
      </c>
      <c r="AO304">
        <v>0.5655</v>
      </c>
    </row>
    <row r="305" spans="1:41" x14ac:dyDescent="0.3">
      <c r="A305" s="1">
        <v>42324</v>
      </c>
      <c r="B305">
        <v>148.05000000000001</v>
      </c>
      <c r="C305">
        <v>241314150</v>
      </c>
      <c r="F305" s="1">
        <v>42324</v>
      </c>
      <c r="G305">
        <v>57.86</v>
      </c>
      <c r="H305">
        <v>34810200</v>
      </c>
      <c r="K305" s="1">
        <v>42324</v>
      </c>
      <c r="L305">
        <v>35.6</v>
      </c>
      <c r="M305">
        <v>74700</v>
      </c>
      <c r="P305" s="1">
        <v>42324</v>
      </c>
      <c r="Q305">
        <v>225.1</v>
      </c>
      <c r="R305">
        <v>281220</v>
      </c>
      <c r="T305" s="1">
        <v>42324</v>
      </c>
      <c r="U305">
        <v>0.59799999999999998</v>
      </c>
      <c r="V305">
        <v>2524648000</v>
      </c>
      <c r="X305">
        <f t="shared" si="8"/>
        <v>2.1213203435596424</v>
      </c>
      <c r="Y305">
        <f t="shared" si="9"/>
        <v>21.213203435596423</v>
      </c>
      <c r="AO305">
        <v>0.59799999999999998</v>
      </c>
    </row>
    <row r="306" spans="1:41" x14ac:dyDescent="0.3">
      <c r="A306" s="1">
        <v>42331</v>
      </c>
      <c r="B306">
        <v>140.65</v>
      </c>
      <c r="C306">
        <v>207839580</v>
      </c>
      <c r="F306" s="1">
        <v>42331</v>
      </c>
      <c r="G306">
        <v>55.42</v>
      </c>
      <c r="H306">
        <v>23397200</v>
      </c>
      <c r="K306" s="1">
        <v>42331</v>
      </c>
      <c r="L306">
        <v>35.25</v>
      </c>
      <c r="M306">
        <v>88300</v>
      </c>
      <c r="P306" s="1">
        <v>42331</v>
      </c>
      <c r="Q306">
        <v>220.2</v>
      </c>
      <c r="R306">
        <v>82560</v>
      </c>
      <c r="T306" s="1">
        <v>42331</v>
      </c>
      <c r="U306">
        <v>0.60470000000000002</v>
      </c>
      <c r="V306">
        <v>2281044000</v>
      </c>
      <c r="X306">
        <f t="shared" si="8"/>
        <v>1.2374368670764582</v>
      </c>
      <c r="Y306">
        <f t="shared" si="9"/>
        <v>12.374368670764582</v>
      </c>
      <c r="AO306">
        <v>0.60470000000000002</v>
      </c>
    </row>
    <row r="307" spans="1:41" x14ac:dyDescent="0.3">
      <c r="A307" s="1">
        <v>42338</v>
      </c>
      <c r="B307">
        <v>137.69999999999999</v>
      </c>
      <c r="C307">
        <v>171828820</v>
      </c>
      <c r="F307" s="1">
        <v>42338</v>
      </c>
      <c r="G307">
        <v>57.33</v>
      </c>
      <c r="H307">
        <v>51591200</v>
      </c>
      <c r="K307" s="1">
        <v>42338</v>
      </c>
      <c r="L307">
        <v>35</v>
      </c>
      <c r="M307">
        <v>131900</v>
      </c>
      <c r="P307" s="1">
        <v>42338</v>
      </c>
      <c r="Q307">
        <v>222.4</v>
      </c>
      <c r="R307">
        <v>106090</v>
      </c>
      <c r="T307" s="1">
        <v>42338</v>
      </c>
      <c r="U307">
        <v>0.60389999999999999</v>
      </c>
      <c r="V307">
        <v>1504357000</v>
      </c>
      <c r="X307">
        <f t="shared" si="8"/>
        <v>1.3930003589374977</v>
      </c>
      <c r="Y307">
        <f t="shared" si="9"/>
        <v>13.930003589374977</v>
      </c>
      <c r="AO307">
        <v>0.60389999999999999</v>
      </c>
    </row>
    <row r="308" spans="1:41" x14ac:dyDescent="0.3">
      <c r="A308" s="1">
        <v>42345</v>
      </c>
      <c r="B308">
        <v>133.80000000000001</v>
      </c>
      <c r="C308">
        <v>151912890</v>
      </c>
      <c r="F308" s="1">
        <v>42345</v>
      </c>
      <c r="G308">
        <v>58.5</v>
      </c>
      <c r="H308">
        <v>27262400</v>
      </c>
      <c r="K308" s="1">
        <v>42345</v>
      </c>
      <c r="L308">
        <v>35</v>
      </c>
      <c r="M308">
        <v>309200</v>
      </c>
      <c r="P308" s="1">
        <v>42345</v>
      </c>
      <c r="Q308">
        <v>221.4</v>
      </c>
      <c r="R308">
        <v>555620</v>
      </c>
      <c r="T308" s="1">
        <v>42345</v>
      </c>
      <c r="U308">
        <v>0.59450000000000003</v>
      </c>
      <c r="V308">
        <v>1616007000</v>
      </c>
      <c r="X308">
        <f t="shared" si="8"/>
        <v>0.60104076400856143</v>
      </c>
      <c r="Y308">
        <f t="shared" si="9"/>
        <v>6.0104076400856146</v>
      </c>
      <c r="AO308">
        <v>0.59450000000000003</v>
      </c>
    </row>
    <row r="309" spans="1:41" x14ac:dyDescent="0.3">
      <c r="A309" s="1">
        <v>42352</v>
      </c>
      <c r="B309">
        <v>132.25</v>
      </c>
      <c r="C309">
        <v>170055290</v>
      </c>
      <c r="F309" s="1">
        <v>42352</v>
      </c>
      <c r="G309">
        <v>56.51</v>
      </c>
      <c r="H309">
        <v>18413700</v>
      </c>
      <c r="K309" s="1">
        <v>42352</v>
      </c>
      <c r="L309">
        <v>35.1</v>
      </c>
      <c r="M309">
        <v>176600</v>
      </c>
      <c r="P309" s="1">
        <v>42352</v>
      </c>
      <c r="Q309">
        <v>216.1</v>
      </c>
      <c r="R309">
        <v>1221210</v>
      </c>
      <c r="T309" s="1">
        <v>42352</v>
      </c>
      <c r="U309">
        <v>0.66400000000000003</v>
      </c>
      <c r="V309">
        <v>3245686000</v>
      </c>
      <c r="X309">
        <f t="shared" si="8"/>
        <v>0.30405591591022024</v>
      </c>
      <c r="Y309">
        <f t="shared" si="9"/>
        <v>3.0405591591022025</v>
      </c>
      <c r="AO309">
        <v>0.66400000000000003</v>
      </c>
    </row>
    <row r="310" spans="1:41" x14ac:dyDescent="0.3">
      <c r="A310" s="1">
        <v>42359</v>
      </c>
      <c r="B310">
        <v>134.47999999999999</v>
      </c>
      <c r="C310">
        <v>126640290</v>
      </c>
      <c r="F310" s="1">
        <v>42359</v>
      </c>
      <c r="G310">
        <v>56.74</v>
      </c>
      <c r="H310">
        <v>7750200</v>
      </c>
      <c r="K310" s="1">
        <v>42359</v>
      </c>
      <c r="L310">
        <v>35.85</v>
      </c>
      <c r="M310">
        <v>122800</v>
      </c>
      <c r="P310" s="1">
        <v>42359</v>
      </c>
      <c r="Q310">
        <v>216.1</v>
      </c>
      <c r="R310">
        <v>70180</v>
      </c>
      <c r="T310" s="1">
        <v>42359</v>
      </c>
      <c r="U310">
        <v>0.65859999999999996</v>
      </c>
      <c r="V310">
        <v>1221485000</v>
      </c>
      <c r="X310">
        <f t="shared" si="8"/>
        <v>0.2121320343559723</v>
      </c>
      <c r="Y310">
        <f t="shared" si="9"/>
        <v>2.1213203435597232</v>
      </c>
      <c r="AO310">
        <v>0.65859999999999996</v>
      </c>
    </row>
    <row r="311" spans="1:41" x14ac:dyDescent="0.3">
      <c r="A311" s="1">
        <v>42366</v>
      </c>
      <c r="B311">
        <v>136.09</v>
      </c>
      <c r="C311">
        <v>50852270</v>
      </c>
      <c r="F311" s="1">
        <v>42366</v>
      </c>
      <c r="G311">
        <v>56.1</v>
      </c>
      <c r="H311">
        <v>3306300</v>
      </c>
      <c r="K311" s="1">
        <v>42366</v>
      </c>
      <c r="L311">
        <v>35.549999999999997</v>
      </c>
      <c r="M311">
        <v>60700</v>
      </c>
      <c r="P311" s="1">
        <v>42366</v>
      </c>
      <c r="Q311">
        <v>219</v>
      </c>
      <c r="R311">
        <v>73020</v>
      </c>
      <c r="T311" s="1">
        <v>42366</v>
      </c>
      <c r="U311">
        <v>0.67900000000000005</v>
      </c>
      <c r="V311">
        <v>468338000</v>
      </c>
      <c r="X311">
        <f t="shared" si="8"/>
        <v>5.0840977567312748</v>
      </c>
      <c r="Y311">
        <f t="shared" si="9"/>
        <v>50.840977567312748</v>
      </c>
      <c r="AO311">
        <v>0.67900000000000005</v>
      </c>
    </row>
    <row r="312" spans="1:41" x14ac:dyDescent="0.3">
      <c r="A312" s="1">
        <v>42373</v>
      </c>
      <c r="B312">
        <v>135.94</v>
      </c>
      <c r="C312">
        <v>37040040</v>
      </c>
      <c r="F312" s="1">
        <v>42373</v>
      </c>
      <c r="G312">
        <v>54.05</v>
      </c>
      <c r="H312">
        <v>7091400</v>
      </c>
      <c r="K312" s="1">
        <v>42373</v>
      </c>
      <c r="L312">
        <v>36.15</v>
      </c>
      <c r="M312">
        <v>37400</v>
      </c>
      <c r="P312" s="1">
        <v>42373</v>
      </c>
      <c r="Q312">
        <v>212.5</v>
      </c>
      <c r="R312">
        <v>11440</v>
      </c>
      <c r="T312" s="1">
        <v>42373</v>
      </c>
      <c r="U312">
        <v>0.67710000000000004</v>
      </c>
      <c r="V312">
        <v>597699000</v>
      </c>
      <c r="X312">
        <f t="shared" si="8"/>
        <v>4.3062802974260768</v>
      </c>
      <c r="Y312">
        <f t="shared" si="9"/>
        <v>43.062802974260769</v>
      </c>
      <c r="AO312">
        <v>0.67710000000000004</v>
      </c>
    </row>
    <row r="313" spans="1:41" x14ac:dyDescent="0.3">
      <c r="A313" s="1">
        <v>42380</v>
      </c>
      <c r="B313">
        <v>125.1</v>
      </c>
      <c r="C313">
        <v>210201070</v>
      </c>
      <c r="F313" s="1">
        <v>42380</v>
      </c>
      <c r="G313">
        <v>51.98</v>
      </c>
      <c r="H313">
        <v>17121700</v>
      </c>
      <c r="K313" s="1">
        <v>42380</v>
      </c>
      <c r="L313">
        <v>35</v>
      </c>
      <c r="M313">
        <v>188900</v>
      </c>
      <c r="P313" s="1">
        <v>42380</v>
      </c>
      <c r="Q313">
        <v>211.6</v>
      </c>
      <c r="R313">
        <v>330510</v>
      </c>
      <c r="T313" s="1">
        <v>42380</v>
      </c>
      <c r="U313">
        <v>0.61519999999999997</v>
      </c>
      <c r="V313">
        <v>1810846000</v>
      </c>
      <c r="X313">
        <f t="shared" si="8"/>
        <v>0.82024386617639278</v>
      </c>
      <c r="Y313">
        <f t="shared" si="9"/>
        <v>8.202438661763928</v>
      </c>
      <c r="AO313">
        <v>0.61519999999999997</v>
      </c>
    </row>
    <row r="314" spans="1:41" x14ac:dyDescent="0.3">
      <c r="A314" s="1">
        <v>42387</v>
      </c>
      <c r="B314">
        <v>132.4</v>
      </c>
      <c r="C314">
        <v>198884600</v>
      </c>
      <c r="F314" s="1">
        <v>42387</v>
      </c>
      <c r="G314">
        <v>52.03</v>
      </c>
      <c r="H314">
        <v>18570300</v>
      </c>
      <c r="K314" s="1">
        <v>42387</v>
      </c>
      <c r="L314">
        <v>34.35</v>
      </c>
      <c r="M314">
        <v>179000</v>
      </c>
      <c r="P314" s="1">
        <v>42387</v>
      </c>
      <c r="Q314">
        <v>210</v>
      </c>
      <c r="R314">
        <v>684090</v>
      </c>
      <c r="T314" s="1">
        <v>42387</v>
      </c>
      <c r="U314">
        <v>0.65</v>
      </c>
      <c r="V314">
        <v>2131426000</v>
      </c>
      <c r="X314">
        <f t="shared" si="8"/>
        <v>2.4465894629054601</v>
      </c>
      <c r="Y314">
        <f t="shared" si="9"/>
        <v>24.465894629054603</v>
      </c>
      <c r="AO314">
        <v>0.65</v>
      </c>
    </row>
    <row r="315" spans="1:41" x14ac:dyDescent="0.3">
      <c r="A315" s="1">
        <v>42394</v>
      </c>
      <c r="B315">
        <v>136.6</v>
      </c>
      <c r="C315">
        <v>166758040</v>
      </c>
      <c r="F315" s="1">
        <v>42394</v>
      </c>
      <c r="G315">
        <v>50.5</v>
      </c>
      <c r="H315">
        <v>19090300</v>
      </c>
      <c r="K315" s="1">
        <v>42394</v>
      </c>
      <c r="L315">
        <v>34.65</v>
      </c>
      <c r="M315">
        <v>243300</v>
      </c>
      <c r="P315" s="1">
        <v>42394</v>
      </c>
      <c r="Q315">
        <v>210.1</v>
      </c>
      <c r="R315">
        <v>103080</v>
      </c>
      <c r="T315" s="1">
        <v>42394</v>
      </c>
      <c r="U315">
        <v>0.64900000000000002</v>
      </c>
      <c r="V315">
        <v>1969613000</v>
      </c>
      <c r="X315">
        <f t="shared" si="8"/>
        <v>3.1890515831513429</v>
      </c>
      <c r="Y315">
        <f t="shared" si="9"/>
        <v>31.890515831513429</v>
      </c>
      <c r="AO315">
        <v>0.64900000000000002</v>
      </c>
    </row>
    <row r="316" spans="1:41" x14ac:dyDescent="0.3">
      <c r="A316" s="1">
        <v>42401</v>
      </c>
      <c r="B316">
        <v>134.43</v>
      </c>
      <c r="C316">
        <v>161148780</v>
      </c>
      <c r="F316" s="1">
        <v>42401</v>
      </c>
      <c r="G316">
        <v>57.3</v>
      </c>
      <c r="H316">
        <v>42605000</v>
      </c>
      <c r="K316" s="1">
        <v>42401</v>
      </c>
      <c r="L316">
        <v>35.25</v>
      </c>
      <c r="M316">
        <v>154600</v>
      </c>
      <c r="P316" s="1">
        <v>42401</v>
      </c>
      <c r="Q316">
        <v>210.7</v>
      </c>
      <c r="R316">
        <v>114410</v>
      </c>
      <c r="T316" s="1">
        <v>42401</v>
      </c>
      <c r="U316">
        <v>0.67100000000000004</v>
      </c>
      <c r="V316">
        <v>2145085000</v>
      </c>
      <c r="X316">
        <f t="shared" si="8"/>
        <v>4.4618437892871166</v>
      </c>
      <c r="Y316">
        <f t="shared" si="9"/>
        <v>44.618437892871164</v>
      </c>
      <c r="AO316">
        <v>0.67100000000000004</v>
      </c>
    </row>
    <row r="317" spans="1:41" x14ac:dyDescent="0.3">
      <c r="A317" s="1">
        <v>42408</v>
      </c>
      <c r="B317">
        <v>131.30000000000001</v>
      </c>
      <c r="C317">
        <v>159069110</v>
      </c>
      <c r="F317" s="1">
        <v>42408</v>
      </c>
      <c r="G317">
        <v>54.41</v>
      </c>
      <c r="H317">
        <v>24691700</v>
      </c>
      <c r="K317" s="1">
        <v>42408</v>
      </c>
      <c r="L317">
        <v>35.450000000000003</v>
      </c>
      <c r="M317">
        <v>555700</v>
      </c>
      <c r="P317" s="1">
        <v>42408</v>
      </c>
      <c r="Q317">
        <v>209.9</v>
      </c>
      <c r="R317">
        <v>64920</v>
      </c>
      <c r="T317" s="1">
        <v>42408</v>
      </c>
      <c r="U317">
        <v>0.6754</v>
      </c>
      <c r="V317">
        <v>1629639000</v>
      </c>
      <c r="X317">
        <f t="shared" si="8"/>
        <v>2.6870057685088686</v>
      </c>
      <c r="Y317">
        <f t="shared" si="9"/>
        <v>26.870057685088685</v>
      </c>
      <c r="AO317">
        <v>0.6754</v>
      </c>
    </row>
    <row r="318" spans="1:41" x14ac:dyDescent="0.3">
      <c r="A318" s="1">
        <v>42415</v>
      </c>
      <c r="B318">
        <v>136.59</v>
      </c>
      <c r="C318">
        <v>168336010</v>
      </c>
      <c r="F318" s="1">
        <v>42415</v>
      </c>
      <c r="G318">
        <v>53.4</v>
      </c>
      <c r="H318">
        <v>13065900</v>
      </c>
      <c r="K318" s="1">
        <v>42415</v>
      </c>
      <c r="L318">
        <v>35</v>
      </c>
      <c r="M318">
        <v>324500</v>
      </c>
      <c r="P318" s="1">
        <v>42415</v>
      </c>
      <c r="Q318">
        <v>236</v>
      </c>
      <c r="R318">
        <v>356260</v>
      </c>
      <c r="T318" s="1">
        <v>42415</v>
      </c>
      <c r="U318">
        <v>0.71030000000000004</v>
      </c>
      <c r="V318">
        <v>2049783000</v>
      </c>
      <c r="X318">
        <f t="shared" si="8"/>
        <v>0.28284271247462306</v>
      </c>
      <c r="Y318">
        <f t="shared" si="9"/>
        <v>2.8284271247462307</v>
      </c>
      <c r="AO318">
        <v>0.71030000000000004</v>
      </c>
    </row>
    <row r="319" spans="1:41" x14ac:dyDescent="0.3">
      <c r="A319" s="1">
        <v>42422</v>
      </c>
      <c r="B319">
        <v>138.66999999999999</v>
      </c>
      <c r="C319">
        <v>114932060</v>
      </c>
      <c r="F319" s="1">
        <v>42422</v>
      </c>
      <c r="G319">
        <v>55.35</v>
      </c>
      <c r="H319">
        <v>11888000</v>
      </c>
      <c r="K319" s="1">
        <v>42422</v>
      </c>
      <c r="L319">
        <v>34.85</v>
      </c>
      <c r="M319">
        <v>28400</v>
      </c>
      <c r="P319" s="1">
        <v>42422</v>
      </c>
      <c r="Q319">
        <v>247.6</v>
      </c>
      <c r="R319">
        <v>254660</v>
      </c>
      <c r="T319" s="1">
        <v>42422</v>
      </c>
      <c r="U319">
        <v>0.69259999999999999</v>
      </c>
      <c r="V319">
        <v>2161824000</v>
      </c>
      <c r="X319">
        <f t="shared" si="8"/>
        <v>2.0506096654409918</v>
      </c>
      <c r="Y319">
        <f t="shared" si="9"/>
        <v>20.506096654409916</v>
      </c>
      <c r="AO319">
        <v>0.69259999999999999</v>
      </c>
    </row>
    <row r="320" spans="1:41" x14ac:dyDescent="0.3">
      <c r="A320" s="1">
        <v>42429</v>
      </c>
      <c r="B320">
        <v>146.16</v>
      </c>
      <c r="C320">
        <v>177629980</v>
      </c>
      <c r="F320" s="1">
        <v>42429</v>
      </c>
      <c r="G320">
        <v>65.489999999999995</v>
      </c>
      <c r="H320">
        <v>52991000</v>
      </c>
      <c r="K320" s="1">
        <v>42429</v>
      </c>
      <c r="L320">
        <v>34.9</v>
      </c>
      <c r="M320">
        <v>256200</v>
      </c>
      <c r="P320" s="1">
        <v>42429</v>
      </c>
      <c r="Q320">
        <v>250.1</v>
      </c>
      <c r="R320">
        <v>306300</v>
      </c>
      <c r="T320" s="1">
        <v>42429</v>
      </c>
      <c r="U320">
        <v>0.67</v>
      </c>
      <c r="V320">
        <v>2579084000</v>
      </c>
      <c r="X320">
        <f t="shared" si="8"/>
        <v>3.9951533137039976</v>
      </c>
      <c r="Y320">
        <f t="shared" si="9"/>
        <v>39.951533137039974</v>
      </c>
      <c r="AO320">
        <v>0.67</v>
      </c>
    </row>
    <row r="321" spans="1:41" x14ac:dyDescent="0.3">
      <c r="A321" s="1">
        <v>42436</v>
      </c>
      <c r="B321">
        <v>144.30000000000001</v>
      </c>
      <c r="C321">
        <v>142417470</v>
      </c>
      <c r="F321" s="1">
        <v>42436</v>
      </c>
      <c r="G321">
        <v>64.77</v>
      </c>
      <c r="H321">
        <v>43379600</v>
      </c>
      <c r="K321" s="1">
        <v>42436</v>
      </c>
      <c r="L321">
        <v>35</v>
      </c>
      <c r="M321">
        <v>308200</v>
      </c>
      <c r="P321" s="1">
        <v>42436</v>
      </c>
      <c r="Q321">
        <v>250.1</v>
      </c>
      <c r="R321">
        <v>37100</v>
      </c>
      <c r="T321" s="1">
        <v>42436</v>
      </c>
      <c r="U321">
        <v>0.68799999999999994</v>
      </c>
      <c r="V321">
        <v>2101091000</v>
      </c>
      <c r="X321">
        <f t="shared" si="8"/>
        <v>1.6617009357883827</v>
      </c>
      <c r="Y321">
        <f t="shared" si="9"/>
        <v>16.617009357883827</v>
      </c>
      <c r="AO321">
        <v>0.68799999999999994</v>
      </c>
    </row>
    <row r="322" spans="1:41" x14ac:dyDescent="0.3">
      <c r="A322" s="1">
        <v>42443</v>
      </c>
      <c r="B322">
        <v>150.65</v>
      </c>
      <c r="C322">
        <v>198541370</v>
      </c>
      <c r="F322" s="1">
        <v>42443</v>
      </c>
      <c r="G322">
        <v>70.510000000000005</v>
      </c>
      <c r="H322">
        <v>38436100</v>
      </c>
      <c r="K322" s="1">
        <v>42443</v>
      </c>
      <c r="L322">
        <v>35</v>
      </c>
      <c r="M322">
        <v>365700</v>
      </c>
      <c r="P322" s="1">
        <v>42443</v>
      </c>
      <c r="Q322">
        <v>250</v>
      </c>
      <c r="R322">
        <v>192380</v>
      </c>
      <c r="T322" s="1">
        <v>42443</v>
      </c>
      <c r="U322">
        <v>0.7</v>
      </c>
      <c r="V322">
        <v>3909034000</v>
      </c>
      <c r="X322">
        <f t="shared" si="8"/>
        <v>8.7044844764064013</v>
      </c>
      <c r="Y322">
        <f t="shared" si="9"/>
        <v>87.04484476406401</v>
      </c>
      <c r="AO322">
        <v>0.7</v>
      </c>
    </row>
    <row r="323" spans="1:41" x14ac:dyDescent="0.3">
      <c r="A323" s="1">
        <v>42450</v>
      </c>
      <c r="B323">
        <v>146.04</v>
      </c>
      <c r="C323">
        <v>139304520</v>
      </c>
      <c r="F323" s="1">
        <v>42450</v>
      </c>
      <c r="G323">
        <v>73.209999999999994</v>
      </c>
      <c r="H323">
        <v>29548200</v>
      </c>
      <c r="K323" s="1">
        <v>42450</v>
      </c>
      <c r="L323">
        <v>35.15</v>
      </c>
      <c r="M323">
        <v>206000</v>
      </c>
      <c r="P323" s="1">
        <v>42450</v>
      </c>
      <c r="Q323">
        <v>253.2</v>
      </c>
      <c r="R323">
        <v>44210</v>
      </c>
      <c r="T323" s="1">
        <v>42450</v>
      </c>
      <c r="U323">
        <v>0.69540000000000002</v>
      </c>
      <c r="V323">
        <v>1829156000</v>
      </c>
      <c r="X323">
        <f t="shared" si="8"/>
        <v>1.9869700551342002</v>
      </c>
      <c r="Y323">
        <f t="shared" si="9"/>
        <v>19.869700551342003</v>
      </c>
      <c r="AO323">
        <v>0.69540000000000002</v>
      </c>
    </row>
    <row r="324" spans="1:41" x14ac:dyDescent="0.3">
      <c r="A324" s="1">
        <v>42457</v>
      </c>
      <c r="B324">
        <v>147.19999999999999</v>
      </c>
      <c r="C324">
        <v>143572440</v>
      </c>
      <c r="F324" s="1">
        <v>42457</v>
      </c>
      <c r="G324">
        <v>74.55</v>
      </c>
      <c r="H324">
        <v>18122200</v>
      </c>
      <c r="K324" s="1">
        <v>42457</v>
      </c>
      <c r="L324">
        <v>35.1</v>
      </c>
      <c r="M324">
        <v>435100</v>
      </c>
      <c r="P324" s="1">
        <v>42457</v>
      </c>
      <c r="Q324">
        <v>251.2</v>
      </c>
      <c r="R324">
        <v>72790</v>
      </c>
      <c r="T324" s="1">
        <v>42457</v>
      </c>
      <c r="U324">
        <v>0.6885</v>
      </c>
      <c r="V324">
        <v>1432389000</v>
      </c>
      <c r="X324">
        <f t="shared" si="8"/>
        <v>1.4566399692442895</v>
      </c>
      <c r="Y324">
        <f t="shared" si="9"/>
        <v>14.566399692442895</v>
      </c>
      <c r="AO324">
        <v>0.6885</v>
      </c>
    </row>
    <row r="325" spans="1:41" x14ac:dyDescent="0.3">
      <c r="A325" s="1">
        <v>42464</v>
      </c>
      <c r="B325">
        <v>145.69999999999999</v>
      </c>
      <c r="C325">
        <v>121344540</v>
      </c>
      <c r="F325" s="1">
        <v>42464</v>
      </c>
      <c r="G325">
        <v>79</v>
      </c>
      <c r="H325">
        <v>28138500</v>
      </c>
      <c r="K325" s="1">
        <v>42464</v>
      </c>
      <c r="L325">
        <v>36.5</v>
      </c>
      <c r="M325">
        <v>796800</v>
      </c>
      <c r="P325" s="1">
        <v>42464</v>
      </c>
      <c r="Q325">
        <v>250.5</v>
      </c>
      <c r="R325">
        <v>44480</v>
      </c>
      <c r="T325" s="1">
        <v>42464</v>
      </c>
      <c r="U325">
        <v>0.69399999999999995</v>
      </c>
      <c r="V325">
        <v>1713566000</v>
      </c>
      <c r="X325">
        <f t="shared" si="8"/>
        <v>2.255670631985085</v>
      </c>
      <c r="Y325">
        <f t="shared" si="9"/>
        <v>22.55670631985085</v>
      </c>
      <c r="AO325">
        <v>0.69399999999999995</v>
      </c>
    </row>
    <row r="326" spans="1:41" x14ac:dyDescent="0.3">
      <c r="A326" s="1">
        <v>42471</v>
      </c>
      <c r="B326">
        <v>147.99</v>
      </c>
      <c r="C326">
        <v>208335760</v>
      </c>
      <c r="F326" s="1">
        <v>42471</v>
      </c>
      <c r="G326">
        <v>78</v>
      </c>
      <c r="H326">
        <v>28430700</v>
      </c>
      <c r="K326" s="1">
        <v>42471</v>
      </c>
      <c r="L326">
        <v>36.799999999999997</v>
      </c>
      <c r="M326">
        <v>440900</v>
      </c>
      <c r="P326" s="1">
        <v>42471</v>
      </c>
      <c r="Q326">
        <v>251.2</v>
      </c>
      <c r="R326">
        <v>63060</v>
      </c>
      <c r="T326" s="1">
        <v>42471</v>
      </c>
      <c r="U326">
        <v>0.68200000000000005</v>
      </c>
      <c r="V326">
        <v>1891909000</v>
      </c>
      <c r="X326">
        <f t="shared" si="8"/>
        <v>1.4142135623730951</v>
      </c>
      <c r="Y326">
        <f t="shared" si="9"/>
        <v>14.142135623730951</v>
      </c>
      <c r="AO326">
        <v>0.68200000000000005</v>
      </c>
    </row>
    <row r="327" spans="1:41" x14ac:dyDescent="0.3">
      <c r="A327" s="1">
        <v>42478</v>
      </c>
      <c r="B327">
        <v>161.19999999999999</v>
      </c>
      <c r="C327">
        <v>344995880</v>
      </c>
      <c r="F327" s="1">
        <v>42478</v>
      </c>
      <c r="G327">
        <v>78.209999999999994</v>
      </c>
      <c r="H327">
        <v>25764800</v>
      </c>
      <c r="K327" s="1">
        <v>42478</v>
      </c>
      <c r="L327">
        <v>36.85</v>
      </c>
      <c r="M327">
        <v>222500</v>
      </c>
      <c r="P327" s="1">
        <v>42478</v>
      </c>
      <c r="Q327">
        <v>251.2</v>
      </c>
      <c r="R327">
        <v>246370</v>
      </c>
      <c r="T327" s="1">
        <v>42478</v>
      </c>
      <c r="U327">
        <v>0.69350000000000001</v>
      </c>
      <c r="V327">
        <v>2449522000</v>
      </c>
      <c r="X327">
        <f t="shared" si="8"/>
        <v>1.2374368670764582</v>
      </c>
      <c r="Y327">
        <f t="shared" si="9"/>
        <v>12.374368670764582</v>
      </c>
      <c r="AO327">
        <v>0.69350000000000001</v>
      </c>
    </row>
    <row r="328" spans="1:41" x14ac:dyDescent="0.3">
      <c r="A328" s="1">
        <v>42485</v>
      </c>
      <c r="B328">
        <v>168.47</v>
      </c>
      <c r="C328">
        <v>229081040</v>
      </c>
      <c r="F328" s="1">
        <v>42485</v>
      </c>
      <c r="G328">
        <v>77.48</v>
      </c>
      <c r="H328">
        <v>19439500</v>
      </c>
      <c r="K328" s="1">
        <v>42485</v>
      </c>
      <c r="L328">
        <v>36.75</v>
      </c>
      <c r="M328">
        <v>212400</v>
      </c>
      <c r="P328" s="1">
        <v>42485</v>
      </c>
      <c r="Q328">
        <v>250.3</v>
      </c>
      <c r="R328">
        <v>560830</v>
      </c>
      <c r="T328" s="1">
        <v>42485</v>
      </c>
      <c r="U328">
        <v>0.69020000000000004</v>
      </c>
      <c r="V328">
        <v>1900507000</v>
      </c>
      <c r="X328">
        <f t="shared" si="8"/>
        <v>8.5206367132979057</v>
      </c>
      <c r="Y328">
        <f t="shared" si="9"/>
        <v>85.206367132979054</v>
      </c>
      <c r="AO328">
        <v>0.69020000000000004</v>
      </c>
    </row>
    <row r="329" spans="1:41" x14ac:dyDescent="0.3">
      <c r="A329" s="1">
        <v>42492</v>
      </c>
      <c r="B329">
        <v>159.27000000000001</v>
      </c>
      <c r="C329">
        <v>124860170</v>
      </c>
      <c r="F329" s="1">
        <v>42492</v>
      </c>
      <c r="G329">
        <v>78.5</v>
      </c>
      <c r="H329">
        <v>10110700</v>
      </c>
      <c r="K329" s="1">
        <v>42492</v>
      </c>
      <c r="L329">
        <v>36.799999999999997</v>
      </c>
      <c r="M329">
        <v>24300</v>
      </c>
      <c r="P329" s="1">
        <v>42492</v>
      </c>
      <c r="Q329">
        <v>251.5</v>
      </c>
      <c r="R329">
        <v>24880</v>
      </c>
      <c r="T329" s="1">
        <v>42492</v>
      </c>
      <c r="U329">
        <v>0.67449999999999999</v>
      </c>
      <c r="V329">
        <v>1179120000</v>
      </c>
      <c r="X329">
        <f t="shared" si="8"/>
        <v>5.2325901807804556</v>
      </c>
      <c r="Y329">
        <f t="shared" si="9"/>
        <v>52.325901807804556</v>
      </c>
      <c r="AO329">
        <v>0.67449999999999999</v>
      </c>
    </row>
    <row r="330" spans="1:41" x14ac:dyDescent="0.3">
      <c r="A330" s="1">
        <v>42499</v>
      </c>
      <c r="B330">
        <v>159.85</v>
      </c>
      <c r="C330">
        <v>105021240</v>
      </c>
      <c r="F330" s="1">
        <v>42499</v>
      </c>
      <c r="G330">
        <v>80.510000000000005</v>
      </c>
      <c r="H330">
        <v>16875100</v>
      </c>
      <c r="K330" s="1">
        <v>42499</v>
      </c>
      <c r="L330">
        <v>36.85</v>
      </c>
      <c r="M330">
        <v>126800</v>
      </c>
      <c r="P330" s="1">
        <v>42499</v>
      </c>
      <c r="Q330">
        <v>250.4</v>
      </c>
      <c r="R330">
        <v>38860</v>
      </c>
      <c r="T330" s="1">
        <v>42499</v>
      </c>
      <c r="U330">
        <v>0.67300000000000004</v>
      </c>
      <c r="V330">
        <v>1784250000</v>
      </c>
      <c r="X330">
        <f t="shared" si="8"/>
        <v>2.0859650045003271</v>
      </c>
      <c r="Y330">
        <f t="shared" si="9"/>
        <v>20.859650045003271</v>
      </c>
      <c r="AO330">
        <v>0.67300000000000004</v>
      </c>
    </row>
    <row r="331" spans="1:41" x14ac:dyDescent="0.3">
      <c r="A331" s="1">
        <v>42506</v>
      </c>
      <c r="B331">
        <v>146.69999999999999</v>
      </c>
      <c r="C331">
        <v>228571700</v>
      </c>
      <c r="F331" s="1">
        <v>42506</v>
      </c>
      <c r="G331">
        <v>78.8</v>
      </c>
      <c r="H331">
        <v>16442500</v>
      </c>
      <c r="K331" s="1">
        <v>42506</v>
      </c>
      <c r="L331">
        <v>36.700000000000003</v>
      </c>
      <c r="M331">
        <v>103800</v>
      </c>
      <c r="P331" s="1">
        <v>42506</v>
      </c>
      <c r="Q331">
        <v>253</v>
      </c>
      <c r="R331">
        <v>39760</v>
      </c>
      <c r="T331" s="1">
        <v>42506</v>
      </c>
      <c r="U331">
        <v>0.6532</v>
      </c>
      <c r="V331">
        <v>1241209000</v>
      </c>
      <c r="X331">
        <f t="shared" si="8"/>
        <v>2.7577164466275192</v>
      </c>
      <c r="Y331">
        <f t="shared" si="9"/>
        <v>27.577164466275192</v>
      </c>
      <c r="AO331">
        <v>0.6532</v>
      </c>
    </row>
    <row r="332" spans="1:41" x14ac:dyDescent="0.3">
      <c r="A332" s="1">
        <v>42513</v>
      </c>
      <c r="B332">
        <v>149.88</v>
      </c>
      <c r="C332">
        <v>146784780</v>
      </c>
      <c r="F332" s="1">
        <v>42513</v>
      </c>
      <c r="G332">
        <v>81</v>
      </c>
      <c r="H332">
        <v>16378900</v>
      </c>
      <c r="K332" s="1">
        <v>42513</v>
      </c>
      <c r="L332">
        <v>36.549999999999997</v>
      </c>
      <c r="M332">
        <v>73400</v>
      </c>
      <c r="P332" s="1">
        <v>42513</v>
      </c>
      <c r="Q332">
        <v>250.8</v>
      </c>
      <c r="R332">
        <v>40040</v>
      </c>
      <c r="T332" s="1">
        <v>42513</v>
      </c>
      <c r="U332">
        <v>0.6633</v>
      </c>
      <c r="V332">
        <v>1698781000</v>
      </c>
      <c r="X332">
        <f t="shared" si="8"/>
        <v>1.0960155108391567</v>
      </c>
      <c r="Y332">
        <f t="shared" si="9"/>
        <v>10.960155108391568</v>
      </c>
      <c r="AO332">
        <v>0.6633</v>
      </c>
    </row>
    <row r="333" spans="1:41" x14ac:dyDescent="0.3">
      <c r="A333" s="1">
        <v>42520</v>
      </c>
      <c r="B333">
        <v>143.41</v>
      </c>
      <c r="C333">
        <v>142665160</v>
      </c>
      <c r="F333" s="1">
        <v>42520</v>
      </c>
      <c r="G333">
        <v>88.2</v>
      </c>
      <c r="H333">
        <v>19525600</v>
      </c>
      <c r="K333" s="1">
        <v>42520</v>
      </c>
      <c r="L333">
        <v>35.35</v>
      </c>
      <c r="M333">
        <v>157200</v>
      </c>
      <c r="P333" s="1">
        <v>42520</v>
      </c>
      <c r="Q333">
        <v>249.9</v>
      </c>
      <c r="R333">
        <v>20990</v>
      </c>
      <c r="T333" s="1">
        <v>42520</v>
      </c>
      <c r="U333">
        <v>0.62880000000000003</v>
      </c>
      <c r="V333">
        <v>2617439000</v>
      </c>
      <c r="X333">
        <f t="shared" si="8"/>
        <v>1.5768481220459938</v>
      </c>
      <c r="Y333">
        <f t="shared" si="9"/>
        <v>15.768481220459938</v>
      </c>
      <c r="AO333">
        <v>0.62880000000000003</v>
      </c>
    </row>
    <row r="334" spans="1:41" x14ac:dyDescent="0.3">
      <c r="A334" s="1">
        <v>42527</v>
      </c>
      <c r="B334">
        <v>142.44</v>
      </c>
      <c r="C334">
        <v>116775970</v>
      </c>
      <c r="F334" s="1">
        <v>42527</v>
      </c>
      <c r="G334">
        <v>83.92</v>
      </c>
      <c r="H334">
        <v>18028800</v>
      </c>
      <c r="K334" s="1">
        <v>42527</v>
      </c>
      <c r="L334">
        <v>34.65</v>
      </c>
      <c r="M334">
        <v>143500</v>
      </c>
      <c r="P334" s="1">
        <v>42527</v>
      </c>
      <c r="Q334">
        <v>250</v>
      </c>
      <c r="R334">
        <v>574620</v>
      </c>
      <c r="T334" s="1">
        <v>42527</v>
      </c>
      <c r="U334">
        <v>0.60050000000000003</v>
      </c>
      <c r="V334">
        <v>2094395000</v>
      </c>
      <c r="X334">
        <f t="shared" si="8"/>
        <v>1.1384419177103511</v>
      </c>
      <c r="Y334">
        <f t="shared" si="9"/>
        <v>11.38441917710351</v>
      </c>
      <c r="AO334">
        <v>0.60050000000000003</v>
      </c>
    </row>
    <row r="335" spans="1:41" x14ac:dyDescent="0.3">
      <c r="A335" s="1">
        <v>42534</v>
      </c>
      <c r="B335">
        <v>139.32</v>
      </c>
      <c r="C335">
        <v>118306740</v>
      </c>
      <c r="F335" s="1">
        <v>42534</v>
      </c>
      <c r="G335">
        <v>84.7</v>
      </c>
      <c r="H335">
        <v>12413000</v>
      </c>
      <c r="K335" s="1">
        <v>42534</v>
      </c>
      <c r="L335">
        <v>35.049999999999997</v>
      </c>
      <c r="M335">
        <v>91800</v>
      </c>
      <c r="P335" s="1">
        <v>42534</v>
      </c>
      <c r="Q335">
        <v>251</v>
      </c>
      <c r="R335">
        <v>338180</v>
      </c>
      <c r="T335" s="1">
        <v>42534</v>
      </c>
      <c r="U335">
        <v>0.57450000000000001</v>
      </c>
      <c r="V335">
        <v>2187639000</v>
      </c>
      <c r="X335">
        <f t="shared" si="8"/>
        <v>0.10606601717798615</v>
      </c>
      <c r="Y335">
        <f t="shared" si="9"/>
        <v>1.0606601717798616</v>
      </c>
      <c r="AO335">
        <v>0.57450000000000001</v>
      </c>
    </row>
    <row r="336" spans="1:41" x14ac:dyDescent="0.3">
      <c r="A336" s="1">
        <v>42541</v>
      </c>
      <c r="B336">
        <v>141.25</v>
      </c>
      <c r="C336">
        <v>128372770</v>
      </c>
      <c r="F336" s="1">
        <v>42541</v>
      </c>
      <c r="G336">
        <v>83.42</v>
      </c>
      <c r="H336">
        <v>13102900</v>
      </c>
      <c r="K336" s="1">
        <v>42541</v>
      </c>
      <c r="L336">
        <v>34.85</v>
      </c>
      <c r="M336">
        <v>80200</v>
      </c>
      <c r="P336" s="1">
        <v>42541</v>
      </c>
      <c r="Q336">
        <v>250</v>
      </c>
      <c r="R336">
        <v>1327230</v>
      </c>
      <c r="T336" s="1">
        <v>42541</v>
      </c>
      <c r="U336">
        <v>0.6008</v>
      </c>
      <c r="V336">
        <v>1944521000</v>
      </c>
      <c r="X336">
        <f t="shared" si="8"/>
        <v>7.6650375080621771</v>
      </c>
      <c r="Y336">
        <f t="shared" si="9"/>
        <v>76.650375080621771</v>
      </c>
      <c r="AO336">
        <v>0.6008</v>
      </c>
    </row>
    <row r="337" spans="1:41" x14ac:dyDescent="0.3">
      <c r="A337" s="1">
        <v>42548</v>
      </c>
      <c r="B337">
        <v>140.05000000000001</v>
      </c>
      <c r="C337">
        <v>103881120</v>
      </c>
      <c r="F337" s="1">
        <v>42548</v>
      </c>
      <c r="G337">
        <v>86.01</v>
      </c>
      <c r="H337">
        <v>14967600</v>
      </c>
      <c r="K337" s="1">
        <v>42548</v>
      </c>
      <c r="L337">
        <v>34.950000000000003</v>
      </c>
      <c r="M337">
        <v>67400</v>
      </c>
      <c r="P337" s="1">
        <v>42548</v>
      </c>
      <c r="Q337">
        <v>249.3</v>
      </c>
      <c r="R337">
        <v>157700</v>
      </c>
      <c r="T337" s="1">
        <v>42548</v>
      </c>
      <c r="U337">
        <v>0.63070000000000004</v>
      </c>
      <c r="V337">
        <v>1728863000</v>
      </c>
      <c r="X337">
        <f t="shared" si="8"/>
        <v>5.1618795026618045</v>
      </c>
      <c r="Y337">
        <f t="shared" si="9"/>
        <v>51.618795026618045</v>
      </c>
      <c r="AO337">
        <v>0.63070000000000004</v>
      </c>
    </row>
    <row r="338" spans="1:41" x14ac:dyDescent="0.3">
      <c r="A338" s="1">
        <v>42555</v>
      </c>
      <c r="B338">
        <v>140.27000000000001</v>
      </c>
      <c r="C338">
        <v>100091370</v>
      </c>
      <c r="F338" s="1">
        <v>42555</v>
      </c>
      <c r="G338">
        <v>89</v>
      </c>
      <c r="H338">
        <v>8939500</v>
      </c>
      <c r="K338" s="1">
        <v>42555</v>
      </c>
      <c r="L338">
        <v>35</v>
      </c>
      <c r="M338">
        <v>55500</v>
      </c>
      <c r="P338" s="1">
        <v>42555</v>
      </c>
      <c r="Q338">
        <v>243.7</v>
      </c>
      <c r="R338">
        <v>290870</v>
      </c>
      <c r="T338" s="1">
        <v>42555</v>
      </c>
      <c r="U338">
        <v>0.59219999999999995</v>
      </c>
      <c r="V338">
        <v>2019334000</v>
      </c>
      <c r="X338">
        <f t="shared" si="8"/>
        <v>2.9698484809834915</v>
      </c>
      <c r="Y338">
        <f t="shared" si="9"/>
        <v>29.698484809834916</v>
      </c>
      <c r="AO338">
        <v>0.59219999999999995</v>
      </c>
    </row>
    <row r="339" spans="1:41" x14ac:dyDescent="0.3">
      <c r="A339" s="1">
        <v>42562</v>
      </c>
      <c r="B339">
        <v>147.37</v>
      </c>
      <c r="C339">
        <v>139076490</v>
      </c>
      <c r="F339" s="1">
        <v>42562</v>
      </c>
      <c r="G339">
        <v>87.18</v>
      </c>
      <c r="H339">
        <v>14840900</v>
      </c>
      <c r="K339" s="1">
        <v>42562</v>
      </c>
      <c r="L339">
        <v>34.9</v>
      </c>
      <c r="M339">
        <v>176000</v>
      </c>
      <c r="P339" s="1">
        <v>42562</v>
      </c>
      <c r="Q339">
        <v>247.7</v>
      </c>
      <c r="R339">
        <v>3669060</v>
      </c>
      <c r="T339" s="1">
        <v>42562</v>
      </c>
      <c r="U339">
        <v>0.63749999999999996</v>
      </c>
      <c r="V339">
        <v>2369173000</v>
      </c>
      <c r="X339">
        <f t="shared" si="8"/>
        <v>1.5344217151747992</v>
      </c>
      <c r="Y339">
        <f t="shared" si="9"/>
        <v>15.344217151747992</v>
      </c>
      <c r="AO339">
        <v>0.63749999999999996</v>
      </c>
    </row>
    <row r="340" spans="1:41" x14ac:dyDescent="0.3">
      <c r="A340" s="1">
        <v>42569</v>
      </c>
      <c r="B340">
        <v>140.6</v>
      </c>
      <c r="C340">
        <v>127766410</v>
      </c>
      <c r="F340" s="1">
        <v>42569</v>
      </c>
      <c r="G340">
        <v>86.88</v>
      </c>
      <c r="H340">
        <v>14429600</v>
      </c>
      <c r="K340" s="1">
        <v>42569</v>
      </c>
      <c r="L340">
        <v>35.1</v>
      </c>
      <c r="M340">
        <v>206200</v>
      </c>
      <c r="P340" s="1">
        <v>42569</v>
      </c>
      <c r="Q340">
        <v>249.5</v>
      </c>
      <c r="R340">
        <v>3843030</v>
      </c>
      <c r="T340" s="1">
        <v>42569</v>
      </c>
      <c r="U340">
        <v>0.6633</v>
      </c>
      <c r="V340">
        <v>1815030000</v>
      </c>
      <c r="X340">
        <f t="shared" si="8"/>
        <v>2.2132442251138906</v>
      </c>
      <c r="Y340">
        <f t="shared" si="9"/>
        <v>22.132442251138905</v>
      </c>
      <c r="AO340">
        <v>0.6633</v>
      </c>
    </row>
    <row r="341" spans="1:41" x14ac:dyDescent="0.3">
      <c r="A341" s="1">
        <v>42576</v>
      </c>
      <c r="B341">
        <v>137.30000000000001</v>
      </c>
      <c r="C341">
        <v>121883490</v>
      </c>
      <c r="F341" s="1">
        <v>42576</v>
      </c>
      <c r="G341">
        <v>85.7</v>
      </c>
      <c r="H341">
        <v>16151100</v>
      </c>
      <c r="K341" s="1">
        <v>42576</v>
      </c>
      <c r="L341">
        <v>34.950000000000003</v>
      </c>
      <c r="M341">
        <v>192300</v>
      </c>
      <c r="P341" s="1">
        <v>42576</v>
      </c>
      <c r="Q341">
        <v>250</v>
      </c>
      <c r="R341">
        <v>181140</v>
      </c>
      <c r="T341" s="1">
        <v>42576</v>
      </c>
      <c r="U341">
        <v>0.70740000000000003</v>
      </c>
      <c r="V341">
        <v>4838869000</v>
      </c>
      <c r="X341">
        <f t="shared" si="8"/>
        <v>3.740594872476831</v>
      </c>
      <c r="Y341">
        <f t="shared" si="9"/>
        <v>37.405948724768308</v>
      </c>
      <c r="AO341">
        <v>0.70740000000000003</v>
      </c>
    </row>
    <row r="342" spans="1:41" x14ac:dyDescent="0.3">
      <c r="A342" s="1">
        <v>42583</v>
      </c>
      <c r="B342">
        <v>135.5</v>
      </c>
      <c r="C342">
        <v>120883150</v>
      </c>
      <c r="F342" s="1">
        <v>42583</v>
      </c>
      <c r="G342">
        <v>87</v>
      </c>
      <c r="H342">
        <v>7987000</v>
      </c>
      <c r="K342" s="1">
        <v>42583</v>
      </c>
      <c r="L342">
        <v>35.15</v>
      </c>
      <c r="M342">
        <v>117700</v>
      </c>
      <c r="P342" s="1">
        <v>42583</v>
      </c>
      <c r="Q342">
        <v>250.1</v>
      </c>
      <c r="R342">
        <v>99710</v>
      </c>
      <c r="T342" s="1">
        <v>42583</v>
      </c>
      <c r="U342">
        <v>0.68010000000000004</v>
      </c>
      <c r="V342">
        <v>2018816000</v>
      </c>
      <c r="X342">
        <f t="shared" si="8"/>
        <v>1.4707821048680076</v>
      </c>
      <c r="Y342">
        <f t="shared" si="9"/>
        <v>14.707821048680076</v>
      </c>
      <c r="AO342">
        <v>0.68010000000000004</v>
      </c>
    </row>
    <row r="343" spans="1:41" x14ac:dyDescent="0.3">
      <c r="A343" s="1">
        <v>42590</v>
      </c>
      <c r="B343">
        <v>137.83000000000001</v>
      </c>
      <c r="C343">
        <v>109765960</v>
      </c>
      <c r="F343" s="1">
        <v>42590</v>
      </c>
      <c r="G343">
        <v>85.79</v>
      </c>
      <c r="H343">
        <v>8612900</v>
      </c>
      <c r="K343" s="1">
        <v>42590</v>
      </c>
      <c r="L343">
        <v>36.1</v>
      </c>
      <c r="M343">
        <v>396800</v>
      </c>
      <c r="P343" s="1">
        <v>42590</v>
      </c>
      <c r="Q343">
        <v>251.2</v>
      </c>
      <c r="R343">
        <v>58180</v>
      </c>
      <c r="T343" s="1">
        <v>42590</v>
      </c>
      <c r="U343">
        <v>0.7026</v>
      </c>
      <c r="V343">
        <v>1281348000</v>
      </c>
      <c r="X343">
        <f t="shared" si="8"/>
        <v>5.2962297910872476</v>
      </c>
      <c r="Y343">
        <f t="shared" si="9"/>
        <v>52.962297910872479</v>
      </c>
      <c r="AO343">
        <v>0.7026</v>
      </c>
    </row>
    <row r="344" spans="1:41" x14ac:dyDescent="0.3">
      <c r="A344" s="1">
        <v>42597</v>
      </c>
      <c r="B344">
        <v>136.80000000000001</v>
      </c>
      <c r="C344">
        <v>102421410</v>
      </c>
      <c r="F344" s="1">
        <v>42597</v>
      </c>
      <c r="G344">
        <v>83.25</v>
      </c>
      <c r="H344">
        <v>10135200</v>
      </c>
      <c r="K344" s="1">
        <v>42597</v>
      </c>
      <c r="L344">
        <v>35.450000000000003</v>
      </c>
      <c r="M344">
        <v>185200</v>
      </c>
      <c r="P344" s="1">
        <v>42597</v>
      </c>
      <c r="Q344">
        <v>256.89999999999998</v>
      </c>
      <c r="R344">
        <v>101240</v>
      </c>
      <c r="T344" s="1">
        <v>42597</v>
      </c>
      <c r="U344">
        <v>0.68400000000000005</v>
      </c>
      <c r="V344">
        <v>1876070000</v>
      </c>
      <c r="X344">
        <f t="shared" si="8"/>
        <v>1.3152186130069679</v>
      </c>
      <c r="Y344">
        <f t="shared" si="9"/>
        <v>13.152186130069678</v>
      </c>
      <c r="AO344">
        <v>0.68400000000000005</v>
      </c>
    </row>
    <row r="345" spans="1:41" x14ac:dyDescent="0.3">
      <c r="A345" s="1">
        <v>42604</v>
      </c>
      <c r="B345">
        <v>136.19999999999999</v>
      </c>
      <c r="C345">
        <v>82530450</v>
      </c>
      <c r="F345" s="1">
        <v>42604</v>
      </c>
      <c r="G345">
        <v>94</v>
      </c>
      <c r="H345">
        <v>20832300</v>
      </c>
      <c r="K345" s="1">
        <v>42604</v>
      </c>
      <c r="L345">
        <v>36.15</v>
      </c>
      <c r="M345">
        <v>132600</v>
      </c>
      <c r="P345" s="1">
        <v>42604</v>
      </c>
      <c r="Q345">
        <v>272</v>
      </c>
      <c r="R345">
        <v>714880</v>
      </c>
      <c r="T345" s="1">
        <v>42604</v>
      </c>
      <c r="U345">
        <v>0.76890000000000003</v>
      </c>
      <c r="V345">
        <v>5007730000</v>
      </c>
      <c r="X345">
        <f t="shared" si="8"/>
        <v>4.4901280605345724</v>
      </c>
      <c r="Y345">
        <f t="shared" si="9"/>
        <v>44.901280605345725</v>
      </c>
      <c r="AO345">
        <v>0.76890000000000003</v>
      </c>
    </row>
    <row r="346" spans="1:41" x14ac:dyDescent="0.3">
      <c r="A346" s="1">
        <v>42611</v>
      </c>
      <c r="B346">
        <v>135.55000000000001</v>
      </c>
      <c r="C346">
        <v>93596830</v>
      </c>
      <c r="F346" s="1">
        <v>42611</v>
      </c>
      <c r="G346">
        <v>101.95</v>
      </c>
      <c r="H346">
        <v>29127500</v>
      </c>
      <c r="K346" s="1">
        <v>42611</v>
      </c>
      <c r="L346">
        <v>36</v>
      </c>
      <c r="M346">
        <v>170700</v>
      </c>
      <c r="P346" s="1">
        <v>42611</v>
      </c>
      <c r="Q346">
        <v>279</v>
      </c>
      <c r="R346">
        <v>83990</v>
      </c>
      <c r="T346" s="1">
        <v>42611</v>
      </c>
      <c r="U346">
        <v>0.79200000000000004</v>
      </c>
      <c r="V346">
        <v>5607066000</v>
      </c>
      <c r="X346">
        <f t="shared" si="8"/>
        <v>3.2597622612699939</v>
      </c>
      <c r="Y346">
        <f t="shared" si="9"/>
        <v>32.597622612699936</v>
      </c>
      <c r="AO346">
        <v>0.79200000000000004</v>
      </c>
    </row>
    <row r="347" spans="1:41" x14ac:dyDescent="0.3">
      <c r="A347" s="1">
        <v>42618</v>
      </c>
      <c r="B347">
        <v>138.54</v>
      </c>
      <c r="C347">
        <v>186530730</v>
      </c>
      <c r="F347" s="1">
        <v>42618</v>
      </c>
      <c r="G347">
        <v>103.8</v>
      </c>
      <c r="H347">
        <v>16841200</v>
      </c>
      <c r="K347" s="1">
        <v>42618</v>
      </c>
      <c r="L347">
        <v>37.4</v>
      </c>
      <c r="M347">
        <v>329300</v>
      </c>
      <c r="P347" s="1">
        <v>42618</v>
      </c>
      <c r="Q347">
        <v>281.7</v>
      </c>
      <c r="R347">
        <v>343130</v>
      </c>
      <c r="T347" s="1">
        <v>42618</v>
      </c>
      <c r="U347">
        <v>0.82620000000000005</v>
      </c>
      <c r="V347">
        <v>2694368000</v>
      </c>
      <c r="X347">
        <f t="shared" ref="X347:X410" si="10">_xlfn.STDEV.S(B323:B324)</f>
        <v>0.82024386617639278</v>
      </c>
      <c r="Y347">
        <f t="shared" ref="Y347:Y410" si="11">X347*10</f>
        <v>8.202438661763928</v>
      </c>
      <c r="AO347">
        <v>0.82620000000000005</v>
      </c>
    </row>
    <row r="348" spans="1:41" x14ac:dyDescent="0.3">
      <c r="A348" s="1">
        <v>42625</v>
      </c>
      <c r="B348">
        <v>136.47</v>
      </c>
      <c r="C348">
        <v>117980440</v>
      </c>
      <c r="F348" s="1">
        <v>42625</v>
      </c>
      <c r="G348">
        <v>104.2</v>
      </c>
      <c r="H348">
        <v>8858300</v>
      </c>
      <c r="K348" s="1">
        <v>42625</v>
      </c>
      <c r="L348">
        <v>36.75</v>
      </c>
      <c r="M348">
        <v>253400</v>
      </c>
      <c r="P348" s="1">
        <v>42625</v>
      </c>
      <c r="Q348">
        <v>281.2</v>
      </c>
      <c r="R348">
        <v>110590</v>
      </c>
      <c r="T348" s="1">
        <v>42625</v>
      </c>
      <c r="U348">
        <v>0.75529999999999997</v>
      </c>
      <c r="V348">
        <v>3603418000</v>
      </c>
      <c r="X348">
        <f t="shared" si="10"/>
        <v>1.0606601717798212</v>
      </c>
      <c r="Y348">
        <f t="shared" si="11"/>
        <v>10.606601717798211</v>
      </c>
      <c r="AO348">
        <v>0.75529999999999997</v>
      </c>
    </row>
    <row r="349" spans="1:41" x14ac:dyDescent="0.3">
      <c r="A349" s="1">
        <v>42632</v>
      </c>
      <c r="B349">
        <v>136.69999999999999</v>
      </c>
      <c r="C349">
        <v>108885130</v>
      </c>
      <c r="F349" s="1">
        <v>42632</v>
      </c>
      <c r="G349">
        <v>114.25</v>
      </c>
      <c r="H349">
        <v>19994100</v>
      </c>
      <c r="K349" s="1">
        <v>42632</v>
      </c>
      <c r="L349">
        <v>43.25</v>
      </c>
      <c r="M349">
        <v>1103000</v>
      </c>
      <c r="P349" s="1">
        <v>42632</v>
      </c>
      <c r="Q349">
        <v>286.10000000000002</v>
      </c>
      <c r="R349">
        <v>294580</v>
      </c>
      <c r="T349" s="1">
        <v>42632</v>
      </c>
      <c r="U349">
        <v>0.8095</v>
      </c>
      <c r="V349">
        <v>2267894000</v>
      </c>
      <c r="X349">
        <f t="shared" si="10"/>
        <v>1.6192745289172084</v>
      </c>
      <c r="Y349">
        <f t="shared" si="11"/>
        <v>16.192745289172084</v>
      </c>
      <c r="AO349">
        <v>0.8095</v>
      </c>
    </row>
    <row r="350" spans="1:41" x14ac:dyDescent="0.3">
      <c r="A350" s="1">
        <v>42639</v>
      </c>
      <c r="B350">
        <v>134.9</v>
      </c>
      <c r="C350">
        <v>116320630</v>
      </c>
      <c r="F350" s="1">
        <v>42639</v>
      </c>
      <c r="G350">
        <v>116.93</v>
      </c>
      <c r="H350">
        <v>26025100</v>
      </c>
      <c r="K350" s="1">
        <v>42639</v>
      </c>
      <c r="L350">
        <v>43.7</v>
      </c>
      <c r="M350">
        <v>1568800</v>
      </c>
      <c r="P350" s="1">
        <v>42639</v>
      </c>
      <c r="Q350">
        <v>292</v>
      </c>
      <c r="R350">
        <v>379600</v>
      </c>
      <c r="T350" s="1">
        <v>42639</v>
      </c>
      <c r="U350">
        <v>0.77500000000000002</v>
      </c>
      <c r="V350">
        <v>1898775000</v>
      </c>
      <c r="X350">
        <f t="shared" si="10"/>
        <v>9.3408805794742786</v>
      </c>
      <c r="Y350">
        <f t="shared" si="11"/>
        <v>93.40880579474279</v>
      </c>
      <c r="AO350">
        <v>0.77500000000000002</v>
      </c>
    </row>
    <row r="351" spans="1:41" x14ac:dyDescent="0.3">
      <c r="A351" s="1">
        <v>42646</v>
      </c>
      <c r="B351">
        <v>136.1</v>
      </c>
      <c r="C351">
        <v>100908670</v>
      </c>
      <c r="F351" s="1">
        <v>42646</v>
      </c>
      <c r="G351">
        <v>118.77</v>
      </c>
      <c r="H351">
        <v>20434500</v>
      </c>
      <c r="K351" s="1">
        <v>42646</v>
      </c>
      <c r="L351">
        <v>44.1</v>
      </c>
      <c r="M351">
        <v>343100</v>
      </c>
      <c r="P351" s="1">
        <v>42646</v>
      </c>
      <c r="Q351">
        <v>291</v>
      </c>
      <c r="R351">
        <v>451160</v>
      </c>
      <c r="T351" s="1">
        <v>42646</v>
      </c>
      <c r="U351">
        <v>0.74639999999999995</v>
      </c>
      <c r="V351">
        <v>2845128000</v>
      </c>
      <c r="X351">
        <f t="shared" si="10"/>
        <v>5.1406662992262078</v>
      </c>
      <c r="Y351">
        <f t="shared" si="11"/>
        <v>51.406662992262078</v>
      </c>
      <c r="AO351">
        <v>0.74639999999999995</v>
      </c>
    </row>
    <row r="352" spans="1:41" x14ac:dyDescent="0.3">
      <c r="A352" s="1">
        <v>42653</v>
      </c>
      <c r="B352">
        <v>136.19999999999999</v>
      </c>
      <c r="C352">
        <v>126679290</v>
      </c>
      <c r="F352" s="1">
        <v>42653</v>
      </c>
      <c r="G352">
        <v>116</v>
      </c>
      <c r="H352">
        <v>23970300</v>
      </c>
      <c r="K352" s="1">
        <v>42653</v>
      </c>
      <c r="L352">
        <v>44</v>
      </c>
      <c r="M352">
        <v>242600</v>
      </c>
      <c r="P352" s="1">
        <v>42653</v>
      </c>
      <c r="Q352">
        <v>290.10000000000002</v>
      </c>
      <c r="R352">
        <v>227880</v>
      </c>
      <c r="T352" s="1">
        <v>42653</v>
      </c>
      <c r="U352">
        <v>0.75549999999999995</v>
      </c>
      <c r="V352">
        <v>1866416000</v>
      </c>
      <c r="X352">
        <f t="shared" si="10"/>
        <v>6.5053823869162288</v>
      </c>
      <c r="Y352">
        <f t="shared" si="11"/>
        <v>65.053823869162287</v>
      </c>
      <c r="AO352">
        <v>0.75549999999999995</v>
      </c>
    </row>
    <row r="353" spans="1:41" x14ac:dyDescent="0.3">
      <c r="A353" s="1">
        <v>42660</v>
      </c>
      <c r="B353">
        <v>134.96</v>
      </c>
      <c r="C353">
        <v>73496400</v>
      </c>
      <c r="F353" s="1">
        <v>42660</v>
      </c>
      <c r="G353">
        <v>126.69</v>
      </c>
      <c r="H353">
        <v>20822200</v>
      </c>
      <c r="K353" s="1">
        <v>42660</v>
      </c>
      <c r="L353">
        <v>44</v>
      </c>
      <c r="M353">
        <v>187900</v>
      </c>
      <c r="P353" s="1">
        <v>42660</v>
      </c>
      <c r="Q353">
        <v>288.3</v>
      </c>
      <c r="R353">
        <v>96170</v>
      </c>
      <c r="T353" s="1">
        <v>42660</v>
      </c>
      <c r="U353">
        <v>0.79</v>
      </c>
      <c r="V353">
        <v>2136859000</v>
      </c>
      <c r="X353">
        <f t="shared" si="10"/>
        <v>0.41012193308818634</v>
      </c>
      <c r="Y353">
        <f t="shared" si="11"/>
        <v>4.1012193308818636</v>
      </c>
      <c r="AO353">
        <v>0.79</v>
      </c>
    </row>
    <row r="354" spans="1:41" x14ac:dyDescent="0.3">
      <c r="A354" s="1">
        <v>42667</v>
      </c>
      <c r="B354">
        <v>135</v>
      </c>
      <c r="C354">
        <v>64991390</v>
      </c>
      <c r="F354" s="1">
        <v>42667</v>
      </c>
      <c r="G354">
        <v>129.19</v>
      </c>
      <c r="H354">
        <v>19739500</v>
      </c>
      <c r="K354" s="1">
        <v>42667</v>
      </c>
      <c r="L354">
        <v>44.2</v>
      </c>
      <c r="M354">
        <v>231300</v>
      </c>
      <c r="P354" s="1">
        <v>42667</v>
      </c>
      <c r="Q354">
        <v>281.89999999999998</v>
      </c>
      <c r="R354">
        <v>76430</v>
      </c>
      <c r="T354" s="1">
        <v>42667</v>
      </c>
      <c r="U354">
        <v>0.80300000000000005</v>
      </c>
      <c r="V354">
        <v>2923547000</v>
      </c>
      <c r="X354">
        <f t="shared" si="10"/>
        <v>9.2984541726031029</v>
      </c>
      <c r="Y354">
        <f t="shared" si="11"/>
        <v>92.984541726031026</v>
      </c>
      <c r="AO354">
        <v>0.80300000000000005</v>
      </c>
    </row>
    <row r="355" spans="1:41" x14ac:dyDescent="0.3">
      <c r="A355" s="1">
        <v>42674</v>
      </c>
      <c r="B355">
        <v>139.9</v>
      </c>
      <c r="C355">
        <v>159942290</v>
      </c>
      <c r="F355" s="1">
        <v>42674</v>
      </c>
      <c r="G355">
        <v>130.85</v>
      </c>
      <c r="H355">
        <v>22328700</v>
      </c>
      <c r="K355" s="1">
        <v>42674</v>
      </c>
      <c r="L355">
        <v>43.95</v>
      </c>
      <c r="M355">
        <v>209100</v>
      </c>
      <c r="P355" s="1">
        <v>42674</v>
      </c>
      <c r="Q355">
        <v>280</v>
      </c>
      <c r="R355">
        <v>120080</v>
      </c>
      <c r="T355" s="1">
        <v>42674</v>
      </c>
      <c r="U355">
        <v>0.77170000000000005</v>
      </c>
      <c r="V355">
        <v>1734435000</v>
      </c>
      <c r="X355">
        <f t="shared" si="10"/>
        <v>2.2485995641732259</v>
      </c>
      <c r="Y355">
        <f t="shared" si="11"/>
        <v>22.485995641732259</v>
      </c>
      <c r="AO355">
        <v>0.77170000000000005</v>
      </c>
    </row>
    <row r="356" spans="1:41" x14ac:dyDescent="0.3">
      <c r="A356" s="1">
        <v>42681</v>
      </c>
      <c r="B356">
        <v>147.88</v>
      </c>
      <c r="C356">
        <v>271506840</v>
      </c>
      <c r="F356" s="1">
        <v>42681</v>
      </c>
      <c r="G356">
        <v>129.6</v>
      </c>
      <c r="H356">
        <v>24215200</v>
      </c>
      <c r="K356" s="1">
        <v>42681</v>
      </c>
      <c r="L356">
        <v>44.45</v>
      </c>
      <c r="M356">
        <v>265000</v>
      </c>
      <c r="P356" s="1">
        <v>42681</v>
      </c>
      <c r="Q356">
        <v>279.8</v>
      </c>
      <c r="R356">
        <v>111290</v>
      </c>
      <c r="T356" s="1">
        <v>42681</v>
      </c>
      <c r="U356">
        <v>0.76200000000000001</v>
      </c>
      <c r="V356">
        <v>2515169000</v>
      </c>
      <c r="X356">
        <f t="shared" si="10"/>
        <v>4.574980874276962</v>
      </c>
      <c r="Y356">
        <f t="shared" si="11"/>
        <v>45.749808742769616</v>
      </c>
      <c r="AO356">
        <v>0.76200000000000001</v>
      </c>
    </row>
    <row r="357" spans="1:41" x14ac:dyDescent="0.3">
      <c r="A357" s="1">
        <v>42688</v>
      </c>
      <c r="B357">
        <v>146.96</v>
      </c>
      <c r="C357">
        <v>139121980</v>
      </c>
      <c r="F357" s="1">
        <v>42688</v>
      </c>
      <c r="G357">
        <v>129.91</v>
      </c>
      <c r="H357">
        <v>10439800</v>
      </c>
      <c r="K357" s="1">
        <v>42688</v>
      </c>
      <c r="L357">
        <v>46.5</v>
      </c>
      <c r="M357">
        <v>605900</v>
      </c>
      <c r="P357" s="1">
        <v>42688</v>
      </c>
      <c r="Q357">
        <v>278.5</v>
      </c>
      <c r="R357">
        <v>3691250</v>
      </c>
      <c r="T357" s="1">
        <v>42688</v>
      </c>
      <c r="U357">
        <v>0.80720000000000003</v>
      </c>
      <c r="V357">
        <v>3075839000</v>
      </c>
      <c r="X357">
        <f t="shared" si="10"/>
        <v>0.68589357775095028</v>
      </c>
      <c r="Y357">
        <f t="shared" si="11"/>
        <v>6.8589357775095028</v>
      </c>
      <c r="AO357">
        <v>0.80720000000000003</v>
      </c>
    </row>
    <row r="358" spans="1:41" x14ac:dyDescent="0.3">
      <c r="A358" s="1">
        <v>42695</v>
      </c>
      <c r="B358">
        <v>151.31</v>
      </c>
      <c r="C358">
        <v>116053910</v>
      </c>
      <c r="F358" s="1">
        <v>42695</v>
      </c>
      <c r="G358">
        <v>130</v>
      </c>
      <c r="H358">
        <v>12551400</v>
      </c>
      <c r="K358" s="1">
        <v>42695</v>
      </c>
      <c r="L358">
        <v>46.3</v>
      </c>
      <c r="M358">
        <v>128900</v>
      </c>
      <c r="P358" s="1">
        <v>42695</v>
      </c>
      <c r="Q358">
        <v>278.60000000000002</v>
      </c>
      <c r="R358">
        <v>597020</v>
      </c>
      <c r="T358" s="1">
        <v>42695</v>
      </c>
      <c r="U358">
        <v>0.89</v>
      </c>
      <c r="V358">
        <v>4415660000</v>
      </c>
      <c r="X358">
        <f t="shared" si="10"/>
        <v>2.2061731573020316</v>
      </c>
      <c r="Y358">
        <f t="shared" si="11"/>
        <v>22.061731573020317</v>
      </c>
      <c r="AO358">
        <v>0.89</v>
      </c>
    </row>
    <row r="359" spans="1:41" x14ac:dyDescent="0.3">
      <c r="A359" s="1">
        <v>42702</v>
      </c>
      <c r="B359">
        <v>152.35</v>
      </c>
      <c r="C359">
        <v>174365840</v>
      </c>
      <c r="F359" s="1">
        <v>42702</v>
      </c>
      <c r="G359">
        <v>135.9</v>
      </c>
      <c r="H359">
        <v>33062800</v>
      </c>
      <c r="K359" s="1">
        <v>42702</v>
      </c>
      <c r="L359">
        <v>46.75</v>
      </c>
      <c r="M359">
        <v>201600</v>
      </c>
      <c r="P359" s="1">
        <v>42702</v>
      </c>
      <c r="Q359">
        <v>280.89999999999998</v>
      </c>
      <c r="R359">
        <v>138650</v>
      </c>
      <c r="T359" s="1">
        <v>42702</v>
      </c>
      <c r="U359">
        <v>0.93</v>
      </c>
      <c r="V359">
        <v>8657949000</v>
      </c>
      <c r="X359">
        <f t="shared" si="10"/>
        <v>1.3647160876900415</v>
      </c>
      <c r="Y359">
        <f t="shared" si="11"/>
        <v>13.647160876900415</v>
      </c>
      <c r="AO359">
        <v>0.93</v>
      </c>
    </row>
    <row r="360" spans="1:41" x14ac:dyDescent="0.3">
      <c r="A360" s="1">
        <v>42709</v>
      </c>
      <c r="B360">
        <v>152.99</v>
      </c>
      <c r="C360">
        <v>152024250</v>
      </c>
      <c r="F360" s="1">
        <v>42709</v>
      </c>
      <c r="G360">
        <v>147.68</v>
      </c>
      <c r="H360">
        <v>26715600</v>
      </c>
      <c r="K360" s="1">
        <v>42709</v>
      </c>
      <c r="L360">
        <v>51.4</v>
      </c>
      <c r="M360">
        <v>720400</v>
      </c>
      <c r="P360" s="1">
        <v>42709</v>
      </c>
      <c r="Q360">
        <v>278.89999999999998</v>
      </c>
      <c r="R360">
        <v>203560</v>
      </c>
      <c r="T360" s="1">
        <v>42709</v>
      </c>
      <c r="U360">
        <v>0.96750000000000003</v>
      </c>
      <c r="V360">
        <v>5431653000</v>
      </c>
      <c r="X360">
        <f t="shared" si="10"/>
        <v>0.84852813742384892</v>
      </c>
      <c r="Y360">
        <f t="shared" si="11"/>
        <v>8.4852813742384896</v>
      </c>
      <c r="AO360">
        <v>0.96750000000000003</v>
      </c>
    </row>
    <row r="361" spans="1:41" x14ac:dyDescent="0.3">
      <c r="A361" s="1">
        <v>42716</v>
      </c>
      <c r="B361">
        <v>156.19999999999999</v>
      </c>
      <c r="C361">
        <v>256450660</v>
      </c>
      <c r="F361" s="1">
        <v>42716</v>
      </c>
      <c r="G361">
        <v>149.80000000000001</v>
      </c>
      <c r="H361">
        <v>31147100</v>
      </c>
      <c r="K361" s="1">
        <v>42716</v>
      </c>
      <c r="L361">
        <v>50.15</v>
      </c>
      <c r="M361">
        <v>313100</v>
      </c>
      <c r="P361" s="1">
        <v>42716</v>
      </c>
      <c r="Q361">
        <v>267</v>
      </c>
      <c r="R361">
        <v>263260</v>
      </c>
      <c r="T361" s="1">
        <v>42716</v>
      </c>
      <c r="U361">
        <v>0.94530000000000003</v>
      </c>
      <c r="V361">
        <v>5119608000</v>
      </c>
      <c r="X361">
        <f t="shared" si="10"/>
        <v>0.15556349186103965</v>
      </c>
      <c r="Y361">
        <f t="shared" si="11"/>
        <v>1.5556349186103966</v>
      </c>
      <c r="AO361">
        <v>0.94530000000000003</v>
      </c>
    </row>
    <row r="362" spans="1:41" x14ac:dyDescent="0.3">
      <c r="A362" s="1">
        <v>42723</v>
      </c>
      <c r="B362">
        <v>149.05000000000001</v>
      </c>
      <c r="C362">
        <v>122682060</v>
      </c>
      <c r="F362" s="1">
        <v>42723</v>
      </c>
      <c r="G362">
        <v>153.30000000000001</v>
      </c>
      <c r="H362">
        <v>19726000</v>
      </c>
      <c r="K362" s="1">
        <v>42723</v>
      </c>
      <c r="L362">
        <v>48.25</v>
      </c>
      <c r="M362">
        <v>558900</v>
      </c>
      <c r="P362" s="1">
        <v>42723</v>
      </c>
      <c r="Q362">
        <v>285.39999999999998</v>
      </c>
      <c r="R362">
        <v>305360</v>
      </c>
      <c r="T362" s="1">
        <v>42723</v>
      </c>
      <c r="U362">
        <v>0.89319999999999999</v>
      </c>
      <c r="V362">
        <v>3195122000</v>
      </c>
      <c r="X362">
        <f t="shared" si="10"/>
        <v>5.0204581464244837</v>
      </c>
      <c r="Y362">
        <f t="shared" si="11"/>
        <v>50.204581464244839</v>
      </c>
      <c r="AO362">
        <v>0.89319999999999999</v>
      </c>
    </row>
    <row r="363" spans="1:41" x14ac:dyDescent="0.3">
      <c r="A363" s="1">
        <v>42730</v>
      </c>
      <c r="B363">
        <v>154.55000000000001</v>
      </c>
      <c r="C363">
        <v>64181740</v>
      </c>
      <c r="F363" s="1">
        <v>42730</v>
      </c>
      <c r="G363">
        <v>152.85</v>
      </c>
      <c r="H363">
        <v>8989200</v>
      </c>
      <c r="K363" s="1">
        <v>42730</v>
      </c>
      <c r="L363">
        <v>48.95</v>
      </c>
      <c r="M363">
        <v>146000</v>
      </c>
      <c r="P363" s="1">
        <v>42730</v>
      </c>
      <c r="Q363">
        <v>290</v>
      </c>
      <c r="R363">
        <v>384810</v>
      </c>
      <c r="T363" s="1">
        <v>42730</v>
      </c>
      <c r="U363">
        <v>0.92589999999999995</v>
      </c>
      <c r="V363">
        <v>2056983000</v>
      </c>
      <c r="X363">
        <f t="shared" si="10"/>
        <v>4.7871129086329338</v>
      </c>
      <c r="Y363">
        <f t="shared" si="11"/>
        <v>47.87112908632934</v>
      </c>
      <c r="AO363">
        <v>0.92589999999999995</v>
      </c>
    </row>
    <row r="364" spans="1:41" x14ac:dyDescent="0.3">
      <c r="A364" s="1">
        <v>42737</v>
      </c>
      <c r="B364">
        <v>154.1</v>
      </c>
      <c r="C364">
        <v>77975180</v>
      </c>
      <c r="F364" s="1">
        <v>42737</v>
      </c>
      <c r="G364">
        <v>146.31</v>
      </c>
      <c r="H364">
        <v>13395800</v>
      </c>
      <c r="K364" s="1">
        <v>42737</v>
      </c>
      <c r="L364">
        <v>49</v>
      </c>
      <c r="M364">
        <v>70200</v>
      </c>
      <c r="P364" s="1">
        <v>42737</v>
      </c>
      <c r="Q364">
        <v>288</v>
      </c>
      <c r="R364">
        <v>113190</v>
      </c>
      <c r="T364" s="1">
        <v>42737</v>
      </c>
      <c r="U364">
        <v>0.9345</v>
      </c>
      <c r="V364">
        <v>1930155000</v>
      </c>
      <c r="X364">
        <f t="shared" si="10"/>
        <v>2.3334523779155947</v>
      </c>
      <c r="Y364">
        <f t="shared" si="11"/>
        <v>23.334523779155948</v>
      </c>
      <c r="AO364">
        <v>0.9345</v>
      </c>
    </row>
    <row r="365" spans="1:41" x14ac:dyDescent="0.3">
      <c r="A365" s="1">
        <v>42744</v>
      </c>
      <c r="B365">
        <v>157.94999999999999</v>
      </c>
      <c r="C365">
        <v>106991820</v>
      </c>
      <c r="F365" s="1">
        <v>42744</v>
      </c>
      <c r="G365">
        <v>156.9</v>
      </c>
      <c r="H365">
        <v>30193300</v>
      </c>
      <c r="K365" s="1">
        <v>42744</v>
      </c>
      <c r="L365">
        <v>48.75</v>
      </c>
      <c r="M365">
        <v>222200</v>
      </c>
      <c r="P365" s="1">
        <v>42744</v>
      </c>
      <c r="Q365">
        <v>287.5</v>
      </c>
      <c r="R365">
        <v>75720</v>
      </c>
      <c r="T365" s="1">
        <v>42744</v>
      </c>
      <c r="U365">
        <v>0.97309999999999997</v>
      </c>
      <c r="V365">
        <v>3897179000</v>
      </c>
      <c r="X365">
        <f t="shared" si="10"/>
        <v>1.2727922061357937</v>
      </c>
      <c r="Y365">
        <f t="shared" si="11"/>
        <v>12.727922061357937</v>
      </c>
      <c r="AO365">
        <v>0.97309999999999997</v>
      </c>
    </row>
    <row r="366" spans="1:41" x14ac:dyDescent="0.3">
      <c r="A366" s="1">
        <v>42751</v>
      </c>
      <c r="B366">
        <v>149.69999999999999</v>
      </c>
      <c r="C366">
        <v>134210960</v>
      </c>
      <c r="F366" s="1">
        <v>42751</v>
      </c>
      <c r="G366">
        <v>160.5</v>
      </c>
      <c r="H366">
        <v>21118200</v>
      </c>
      <c r="K366" s="1">
        <v>42751</v>
      </c>
      <c r="L366">
        <v>49</v>
      </c>
      <c r="M366">
        <v>177900</v>
      </c>
      <c r="P366" s="1">
        <v>42751</v>
      </c>
      <c r="Q366">
        <v>273</v>
      </c>
      <c r="R366">
        <v>126510</v>
      </c>
      <c r="T366" s="1">
        <v>42751</v>
      </c>
      <c r="U366">
        <v>1.0866</v>
      </c>
      <c r="V366">
        <v>9491139000</v>
      </c>
      <c r="X366">
        <f t="shared" si="10"/>
        <v>1.6475588001646646</v>
      </c>
      <c r="Y366">
        <f t="shared" si="11"/>
        <v>16.475588001646646</v>
      </c>
      <c r="AO366">
        <v>1.0866</v>
      </c>
    </row>
    <row r="367" spans="1:41" x14ac:dyDescent="0.3">
      <c r="A367" s="1">
        <v>42758</v>
      </c>
      <c r="B367">
        <v>154.09</v>
      </c>
      <c r="C367">
        <v>139047990</v>
      </c>
      <c r="F367" s="1">
        <v>42758</v>
      </c>
      <c r="G367">
        <v>168.5</v>
      </c>
      <c r="H367">
        <v>16409100</v>
      </c>
      <c r="K367" s="1">
        <v>42758</v>
      </c>
      <c r="L367">
        <v>50.4</v>
      </c>
      <c r="M367">
        <v>409700</v>
      </c>
      <c r="P367" s="1">
        <v>42758</v>
      </c>
      <c r="Q367">
        <v>286.60000000000002</v>
      </c>
      <c r="R367">
        <v>120390</v>
      </c>
      <c r="T367" s="1">
        <v>42758</v>
      </c>
      <c r="U367">
        <v>1.0585</v>
      </c>
      <c r="V367">
        <v>7265859000</v>
      </c>
      <c r="X367">
        <f t="shared" si="10"/>
        <v>0.72831998462214476</v>
      </c>
      <c r="Y367">
        <f t="shared" si="11"/>
        <v>7.2831998462214473</v>
      </c>
      <c r="AO367">
        <v>1.0585</v>
      </c>
    </row>
    <row r="368" spans="1:41" x14ac:dyDescent="0.3">
      <c r="A368" s="1">
        <v>42765</v>
      </c>
      <c r="B368">
        <v>149.35</v>
      </c>
      <c r="C368">
        <v>111858050</v>
      </c>
      <c r="F368" s="1">
        <v>42765</v>
      </c>
      <c r="G368">
        <v>178.5</v>
      </c>
      <c r="H368">
        <v>18419200</v>
      </c>
      <c r="K368" s="1">
        <v>42765</v>
      </c>
      <c r="L368">
        <v>53.35</v>
      </c>
      <c r="M368">
        <v>227100</v>
      </c>
      <c r="P368" s="1">
        <v>42765</v>
      </c>
      <c r="Q368">
        <v>282</v>
      </c>
      <c r="R368">
        <v>277530</v>
      </c>
      <c r="T368" s="1">
        <v>42765</v>
      </c>
      <c r="U368">
        <v>1.0878000000000001</v>
      </c>
      <c r="V368">
        <v>5378220000</v>
      </c>
      <c r="X368">
        <f t="shared" si="10"/>
        <v>0.42426406871194461</v>
      </c>
      <c r="Y368">
        <f t="shared" si="11"/>
        <v>4.2426406871194464</v>
      </c>
      <c r="AO368">
        <v>1.0878000000000001</v>
      </c>
    </row>
    <row r="369" spans="1:41" x14ac:dyDescent="0.3">
      <c r="A369" s="1">
        <v>42772</v>
      </c>
      <c r="B369">
        <v>140.5</v>
      </c>
      <c r="C369">
        <v>193634970</v>
      </c>
      <c r="F369" s="1">
        <v>42772</v>
      </c>
      <c r="G369">
        <v>179.5</v>
      </c>
      <c r="H369">
        <v>19457500</v>
      </c>
      <c r="K369" s="1">
        <v>42772</v>
      </c>
      <c r="L369">
        <v>55.9</v>
      </c>
      <c r="M369">
        <v>647600</v>
      </c>
      <c r="P369" s="1">
        <v>42772</v>
      </c>
      <c r="Q369">
        <v>294.2</v>
      </c>
      <c r="R369">
        <v>91560</v>
      </c>
      <c r="T369" s="1">
        <v>42772</v>
      </c>
      <c r="U369">
        <v>1.0838000000000001</v>
      </c>
      <c r="V369">
        <v>3813524000</v>
      </c>
      <c r="X369">
        <f t="shared" si="10"/>
        <v>0.45961940777123983</v>
      </c>
      <c r="Y369">
        <f t="shared" si="11"/>
        <v>4.596194077712398</v>
      </c>
      <c r="AO369">
        <v>1.0838000000000001</v>
      </c>
    </row>
    <row r="370" spans="1:41" x14ac:dyDescent="0.3">
      <c r="A370" s="1">
        <v>42779</v>
      </c>
      <c r="B370">
        <v>138.12</v>
      </c>
      <c r="C370">
        <v>148378040</v>
      </c>
      <c r="F370" s="1">
        <v>42779</v>
      </c>
      <c r="G370">
        <v>173.1</v>
      </c>
      <c r="H370">
        <v>13682500</v>
      </c>
      <c r="K370" s="1">
        <v>42779</v>
      </c>
      <c r="L370">
        <v>58.45</v>
      </c>
      <c r="M370">
        <v>408200</v>
      </c>
      <c r="P370" s="1">
        <v>42779</v>
      </c>
      <c r="Q370">
        <v>290</v>
      </c>
      <c r="R370">
        <v>191370</v>
      </c>
      <c r="T370" s="1">
        <v>42779</v>
      </c>
      <c r="U370">
        <v>1.071</v>
      </c>
      <c r="V370">
        <v>3504486000</v>
      </c>
      <c r="X370">
        <f t="shared" si="10"/>
        <v>2.1142492757477633</v>
      </c>
      <c r="Y370">
        <f t="shared" si="11"/>
        <v>21.142492757477633</v>
      </c>
      <c r="AO370">
        <v>1.071</v>
      </c>
    </row>
    <row r="371" spans="1:41" x14ac:dyDescent="0.3">
      <c r="A371" s="1">
        <v>42786</v>
      </c>
      <c r="B371">
        <v>136.75</v>
      </c>
      <c r="C371">
        <v>90942830</v>
      </c>
      <c r="F371" s="1">
        <v>42786</v>
      </c>
      <c r="G371">
        <v>167</v>
      </c>
      <c r="H371">
        <v>7270300</v>
      </c>
      <c r="K371" s="1">
        <v>42786</v>
      </c>
      <c r="L371">
        <v>57.9</v>
      </c>
      <c r="M371">
        <v>224000</v>
      </c>
      <c r="P371" s="1">
        <v>42786</v>
      </c>
      <c r="Q371">
        <v>291.60000000000002</v>
      </c>
      <c r="R371">
        <v>79160</v>
      </c>
      <c r="T371" s="1">
        <v>42786</v>
      </c>
      <c r="U371">
        <v>0.98099999999999998</v>
      </c>
      <c r="V371">
        <v>2598710000</v>
      </c>
      <c r="X371">
        <f t="shared" si="10"/>
        <v>1.4637110370561486</v>
      </c>
      <c r="Y371">
        <f t="shared" si="11"/>
        <v>14.637110370561485</v>
      </c>
      <c r="AO371">
        <v>0.98099999999999998</v>
      </c>
    </row>
    <row r="372" spans="1:41" x14ac:dyDescent="0.3">
      <c r="A372" s="1">
        <v>42793</v>
      </c>
      <c r="B372">
        <v>134.80000000000001</v>
      </c>
      <c r="C372">
        <v>243273890</v>
      </c>
      <c r="F372" s="1">
        <v>42793</v>
      </c>
      <c r="G372">
        <v>168.85</v>
      </c>
      <c r="H372">
        <v>29888300</v>
      </c>
      <c r="K372" s="1">
        <v>42793</v>
      </c>
      <c r="L372">
        <v>57.65</v>
      </c>
      <c r="M372">
        <v>754100</v>
      </c>
      <c r="P372" s="1">
        <v>42793</v>
      </c>
      <c r="Q372">
        <v>290</v>
      </c>
      <c r="R372">
        <v>115760</v>
      </c>
      <c r="T372" s="1">
        <v>42793</v>
      </c>
      <c r="U372">
        <v>1.0029999999999999</v>
      </c>
      <c r="V372">
        <v>7473823000</v>
      </c>
      <c r="X372">
        <f t="shared" si="10"/>
        <v>0.16263455967289869</v>
      </c>
      <c r="Y372">
        <f t="shared" si="11"/>
        <v>1.6263455967289868</v>
      </c>
      <c r="AO372">
        <v>1.0029999999999999</v>
      </c>
    </row>
    <row r="373" spans="1:41" x14ac:dyDescent="0.3">
      <c r="A373" s="1">
        <v>42800</v>
      </c>
      <c r="B373">
        <v>128.78</v>
      </c>
      <c r="C373">
        <v>143450130</v>
      </c>
      <c r="F373" s="1">
        <v>42800</v>
      </c>
      <c r="G373">
        <v>149.19999999999999</v>
      </c>
      <c r="H373">
        <v>19075200</v>
      </c>
      <c r="K373" s="1">
        <v>42800</v>
      </c>
      <c r="L373">
        <v>56.8</v>
      </c>
      <c r="M373">
        <v>316900</v>
      </c>
      <c r="P373" s="1">
        <v>42800</v>
      </c>
      <c r="Q373">
        <v>290</v>
      </c>
      <c r="R373">
        <v>90590</v>
      </c>
      <c r="T373" s="1">
        <v>42800</v>
      </c>
      <c r="U373">
        <v>0.9335</v>
      </c>
      <c r="V373">
        <v>4627127000</v>
      </c>
      <c r="X373">
        <f t="shared" si="10"/>
        <v>1.2727922061357735</v>
      </c>
      <c r="Y373">
        <f t="shared" si="11"/>
        <v>12.727922061357734</v>
      </c>
      <c r="AO373">
        <v>0.9335</v>
      </c>
    </row>
    <row r="374" spans="1:41" x14ac:dyDescent="0.3">
      <c r="A374" s="1">
        <v>42807</v>
      </c>
      <c r="B374">
        <v>128.94</v>
      </c>
      <c r="C374">
        <v>198820220</v>
      </c>
      <c r="F374" s="1">
        <v>42807</v>
      </c>
      <c r="G374">
        <v>161.55000000000001</v>
      </c>
      <c r="H374">
        <v>21575100</v>
      </c>
      <c r="K374" s="1">
        <v>42807</v>
      </c>
      <c r="L374">
        <v>59.6</v>
      </c>
      <c r="M374">
        <v>381000</v>
      </c>
      <c r="P374" s="1">
        <v>42807</v>
      </c>
      <c r="Q374">
        <v>290.60000000000002</v>
      </c>
      <c r="R374">
        <v>193320</v>
      </c>
      <c r="T374" s="1">
        <v>42807</v>
      </c>
      <c r="U374">
        <v>0.95799999999999996</v>
      </c>
      <c r="V374">
        <v>3477367000</v>
      </c>
      <c r="X374">
        <f t="shared" si="10"/>
        <v>0.84852813742384892</v>
      </c>
      <c r="Y374">
        <f t="shared" si="11"/>
        <v>8.4852813742384896</v>
      </c>
      <c r="AO374">
        <v>0.95799999999999996</v>
      </c>
    </row>
    <row r="375" spans="1:41" x14ac:dyDescent="0.3">
      <c r="A375" s="1">
        <v>42814</v>
      </c>
      <c r="B375">
        <v>130.05000000000001</v>
      </c>
      <c r="C375">
        <v>164212810</v>
      </c>
      <c r="F375" s="1">
        <v>42814</v>
      </c>
      <c r="G375">
        <v>167.6</v>
      </c>
      <c r="H375">
        <v>12521500</v>
      </c>
      <c r="K375" s="1">
        <v>42814</v>
      </c>
      <c r="L375">
        <v>59.3</v>
      </c>
      <c r="M375">
        <v>358700</v>
      </c>
      <c r="P375" s="1">
        <v>42814</v>
      </c>
      <c r="Q375">
        <v>282.7</v>
      </c>
      <c r="R375">
        <v>219840</v>
      </c>
      <c r="T375" s="1">
        <v>42814</v>
      </c>
      <c r="U375">
        <v>0.94499999999999995</v>
      </c>
      <c r="V375">
        <v>3928823000</v>
      </c>
      <c r="X375">
        <f t="shared" si="10"/>
        <v>7.0710678118650741E-2</v>
      </c>
      <c r="Y375">
        <f t="shared" si="11"/>
        <v>0.70710678118650738</v>
      </c>
      <c r="AO375">
        <v>0.94499999999999995</v>
      </c>
    </row>
    <row r="376" spans="1:41" x14ac:dyDescent="0.3">
      <c r="A376" s="1">
        <v>42821</v>
      </c>
      <c r="B376">
        <v>127.9</v>
      </c>
      <c r="C376">
        <v>126082480</v>
      </c>
      <c r="F376" s="1">
        <v>42821</v>
      </c>
      <c r="G376">
        <v>168</v>
      </c>
      <c r="H376">
        <v>9642700</v>
      </c>
      <c r="K376" s="1">
        <v>42821</v>
      </c>
      <c r="L376">
        <v>57.85</v>
      </c>
      <c r="M376">
        <v>207000</v>
      </c>
      <c r="P376" s="1">
        <v>42821</v>
      </c>
      <c r="Q376">
        <v>296.60000000000002</v>
      </c>
      <c r="R376">
        <v>1419090</v>
      </c>
      <c r="T376" s="1">
        <v>42821</v>
      </c>
      <c r="U376">
        <v>0.93289999999999995</v>
      </c>
      <c r="V376">
        <v>2480693000</v>
      </c>
      <c r="X376">
        <f t="shared" si="10"/>
        <v>0.87681240867130517</v>
      </c>
      <c r="Y376">
        <f t="shared" si="11"/>
        <v>8.7681240867130512</v>
      </c>
      <c r="AO376">
        <v>0.93289999999999995</v>
      </c>
    </row>
    <row r="377" spans="1:41" x14ac:dyDescent="0.3">
      <c r="A377" s="1">
        <v>42828</v>
      </c>
      <c r="B377">
        <v>128.72</v>
      </c>
      <c r="C377">
        <v>131504740</v>
      </c>
      <c r="F377" s="1">
        <v>42828</v>
      </c>
      <c r="G377">
        <v>171.9</v>
      </c>
      <c r="H377">
        <v>13820200</v>
      </c>
      <c r="K377" s="1">
        <v>42828</v>
      </c>
      <c r="L377">
        <v>59</v>
      </c>
      <c r="M377">
        <v>451100</v>
      </c>
      <c r="P377" s="1">
        <v>42828</v>
      </c>
      <c r="Q377">
        <v>277.8</v>
      </c>
      <c r="R377">
        <v>551630</v>
      </c>
      <c r="T377" s="1">
        <v>42828</v>
      </c>
      <c r="U377">
        <v>0.94159999999999999</v>
      </c>
      <c r="V377">
        <v>2467015000</v>
      </c>
      <c r="X377">
        <f t="shared" si="10"/>
        <v>2.8284271247456274E-2</v>
      </c>
      <c r="Y377">
        <f t="shared" si="11"/>
        <v>0.28284271247456272</v>
      </c>
      <c r="AO377">
        <v>0.94159999999999999</v>
      </c>
    </row>
    <row r="378" spans="1:41" x14ac:dyDescent="0.3">
      <c r="A378" s="1">
        <v>42835</v>
      </c>
      <c r="B378">
        <v>122.85</v>
      </c>
      <c r="C378">
        <v>147956750</v>
      </c>
      <c r="F378" s="1">
        <v>42835</v>
      </c>
      <c r="G378">
        <v>161.75</v>
      </c>
      <c r="H378">
        <v>17772200</v>
      </c>
      <c r="K378" s="1">
        <v>42835</v>
      </c>
      <c r="L378">
        <v>55.75</v>
      </c>
      <c r="M378">
        <v>182700</v>
      </c>
      <c r="P378" s="1">
        <v>42835</v>
      </c>
      <c r="Q378">
        <v>279</v>
      </c>
      <c r="R378">
        <v>1043520</v>
      </c>
      <c r="T378" s="1">
        <v>42835</v>
      </c>
      <c r="U378">
        <v>0.84750000000000003</v>
      </c>
      <c r="V378">
        <v>4821364000</v>
      </c>
      <c r="X378">
        <f t="shared" si="10"/>
        <v>3.4648232278140867</v>
      </c>
      <c r="Y378">
        <f t="shared" si="11"/>
        <v>34.648232278140867</v>
      </c>
      <c r="AO378">
        <v>0.84750000000000003</v>
      </c>
    </row>
    <row r="379" spans="1:41" x14ac:dyDescent="0.3">
      <c r="A379" s="1">
        <v>42842</v>
      </c>
      <c r="B379">
        <v>123</v>
      </c>
      <c r="C379">
        <v>135009450</v>
      </c>
      <c r="F379" s="1">
        <v>42842</v>
      </c>
      <c r="G379">
        <v>167.35</v>
      </c>
      <c r="H379">
        <v>10415900</v>
      </c>
      <c r="K379" s="1">
        <v>42842</v>
      </c>
      <c r="L379">
        <v>56.7</v>
      </c>
      <c r="M379">
        <v>249800</v>
      </c>
      <c r="P379" s="1">
        <v>42842</v>
      </c>
      <c r="Q379">
        <v>286.39999999999998</v>
      </c>
      <c r="R379">
        <v>430720</v>
      </c>
      <c r="T379" s="1">
        <v>42842</v>
      </c>
      <c r="U379">
        <v>0.87250000000000005</v>
      </c>
      <c r="V379">
        <v>2790670000</v>
      </c>
      <c r="X379">
        <f t="shared" si="10"/>
        <v>5.642712113868642</v>
      </c>
      <c r="Y379">
        <f t="shared" si="11"/>
        <v>56.427121138686417</v>
      </c>
      <c r="AO379">
        <v>0.87250000000000005</v>
      </c>
    </row>
    <row r="380" spans="1:41" x14ac:dyDescent="0.3">
      <c r="A380" s="1">
        <v>42849</v>
      </c>
      <c r="B380">
        <v>136.75</v>
      </c>
      <c r="C380">
        <v>333498580</v>
      </c>
      <c r="F380" s="1">
        <v>42849</v>
      </c>
      <c r="G380">
        <v>175.75</v>
      </c>
      <c r="H380">
        <v>13657800</v>
      </c>
      <c r="K380" s="1">
        <v>42849</v>
      </c>
      <c r="L380">
        <v>57.35</v>
      </c>
      <c r="M380">
        <v>218400</v>
      </c>
      <c r="P380" s="1">
        <v>42849</v>
      </c>
      <c r="Q380">
        <v>288.2</v>
      </c>
      <c r="R380">
        <v>545420</v>
      </c>
      <c r="T380" s="1">
        <v>42849</v>
      </c>
      <c r="U380">
        <v>0.89500000000000002</v>
      </c>
      <c r="V380">
        <v>2990444000</v>
      </c>
      <c r="X380">
        <f t="shared" si="10"/>
        <v>0.65053823869161487</v>
      </c>
      <c r="Y380">
        <f t="shared" si="11"/>
        <v>6.5053823869161489</v>
      </c>
      <c r="AO380">
        <v>0.89500000000000002</v>
      </c>
    </row>
    <row r="381" spans="1:41" x14ac:dyDescent="0.3">
      <c r="A381" s="1">
        <v>42856</v>
      </c>
      <c r="B381">
        <v>134.41</v>
      </c>
      <c r="C381">
        <v>125101580</v>
      </c>
      <c r="F381" s="1">
        <v>42856</v>
      </c>
      <c r="G381">
        <v>187.6</v>
      </c>
      <c r="H381">
        <v>15221500</v>
      </c>
      <c r="K381" s="1">
        <v>42856</v>
      </c>
      <c r="L381">
        <v>57.05</v>
      </c>
      <c r="M381">
        <v>73500</v>
      </c>
      <c r="P381" s="1">
        <v>42856</v>
      </c>
      <c r="Q381">
        <v>297.89999999999998</v>
      </c>
      <c r="R381">
        <v>389230</v>
      </c>
      <c r="T381" s="1">
        <v>42856</v>
      </c>
      <c r="U381">
        <v>0.89100000000000001</v>
      </c>
      <c r="V381">
        <v>1251418000</v>
      </c>
      <c r="X381">
        <f t="shared" si="10"/>
        <v>3.0759144981614774</v>
      </c>
      <c r="Y381">
        <f t="shared" si="11"/>
        <v>30.759144981614774</v>
      </c>
      <c r="AO381">
        <v>0.89100000000000001</v>
      </c>
    </row>
    <row r="382" spans="1:41" x14ac:dyDescent="0.3">
      <c r="A382" s="1">
        <v>42863</v>
      </c>
      <c r="B382">
        <v>132.5</v>
      </c>
      <c r="C382">
        <v>84200950</v>
      </c>
      <c r="F382" s="1">
        <v>42863</v>
      </c>
      <c r="G382">
        <v>184.15</v>
      </c>
      <c r="H382">
        <v>11864600</v>
      </c>
      <c r="K382" s="1">
        <v>42863</v>
      </c>
      <c r="L382">
        <v>55.85</v>
      </c>
      <c r="M382">
        <v>49400</v>
      </c>
      <c r="P382" s="1">
        <v>42863</v>
      </c>
      <c r="Q382">
        <v>295.5</v>
      </c>
      <c r="R382">
        <v>347980</v>
      </c>
      <c r="T382" s="1">
        <v>42863</v>
      </c>
      <c r="U382">
        <v>0.88480000000000003</v>
      </c>
      <c r="V382">
        <v>1597200000</v>
      </c>
      <c r="X382">
        <f t="shared" si="10"/>
        <v>0.73539105243400382</v>
      </c>
      <c r="Y382">
        <f t="shared" si="11"/>
        <v>7.353910524340038</v>
      </c>
      <c r="AO382">
        <v>0.88480000000000003</v>
      </c>
    </row>
    <row r="383" spans="1:41" x14ac:dyDescent="0.3">
      <c r="A383" s="1">
        <v>42870</v>
      </c>
      <c r="B383">
        <v>124.19</v>
      </c>
      <c r="C383">
        <v>224264820</v>
      </c>
      <c r="F383" s="1">
        <v>42870</v>
      </c>
      <c r="G383">
        <v>189.1</v>
      </c>
      <c r="H383">
        <v>17640600</v>
      </c>
      <c r="K383" s="1">
        <v>42870</v>
      </c>
      <c r="L383">
        <v>52.9</v>
      </c>
      <c r="M383">
        <v>105600</v>
      </c>
      <c r="P383" s="1">
        <v>42870</v>
      </c>
      <c r="Q383">
        <v>287</v>
      </c>
      <c r="R383">
        <v>732440</v>
      </c>
      <c r="T383" s="1">
        <v>42870</v>
      </c>
      <c r="U383">
        <v>0.81499999999999995</v>
      </c>
      <c r="V383">
        <v>2415267000</v>
      </c>
      <c r="X383">
        <f t="shared" si="10"/>
        <v>0.45254833995940086</v>
      </c>
      <c r="Y383">
        <f t="shared" si="11"/>
        <v>4.5254833995940089</v>
      </c>
      <c r="AO383">
        <v>0.81499999999999995</v>
      </c>
    </row>
    <row r="384" spans="1:41" x14ac:dyDescent="0.3">
      <c r="A384" s="1">
        <v>42877</v>
      </c>
      <c r="B384">
        <v>122.2</v>
      </c>
      <c r="C384">
        <v>153004700</v>
      </c>
      <c r="F384" s="1">
        <v>42877</v>
      </c>
      <c r="G384">
        <v>190.1</v>
      </c>
      <c r="H384">
        <v>15597700</v>
      </c>
      <c r="K384" s="1">
        <v>42877</v>
      </c>
      <c r="L384">
        <v>54.5</v>
      </c>
      <c r="M384">
        <v>150000</v>
      </c>
      <c r="P384" s="1">
        <v>42877</v>
      </c>
      <c r="Q384">
        <v>308.2</v>
      </c>
      <c r="R384">
        <v>910260</v>
      </c>
      <c r="T384" s="1">
        <v>42877</v>
      </c>
      <c r="U384">
        <v>0.83</v>
      </c>
      <c r="V384">
        <v>2900580000</v>
      </c>
      <c r="X384">
        <f t="shared" si="10"/>
        <v>2.2698127676088031</v>
      </c>
      <c r="Y384">
        <f t="shared" si="11"/>
        <v>22.698127676088031</v>
      </c>
      <c r="AO384">
        <v>0.83</v>
      </c>
    </row>
    <row r="385" spans="1:41" x14ac:dyDescent="0.3">
      <c r="A385" s="1">
        <v>42884</v>
      </c>
      <c r="B385">
        <v>119.69</v>
      </c>
      <c r="C385">
        <v>182735270</v>
      </c>
      <c r="F385" s="1">
        <v>42884</v>
      </c>
      <c r="G385">
        <v>185.8</v>
      </c>
      <c r="H385">
        <v>15162100</v>
      </c>
      <c r="K385" s="1">
        <v>42884</v>
      </c>
      <c r="L385">
        <v>52.6</v>
      </c>
      <c r="M385">
        <v>56500</v>
      </c>
      <c r="P385" s="1">
        <v>42884</v>
      </c>
      <c r="Q385">
        <v>300.5</v>
      </c>
      <c r="R385">
        <v>680810</v>
      </c>
      <c r="T385" s="1">
        <v>42884</v>
      </c>
      <c r="U385">
        <v>0.83</v>
      </c>
      <c r="V385">
        <v>4593932000</v>
      </c>
      <c r="X385">
        <f t="shared" si="10"/>
        <v>5.0558134854837986</v>
      </c>
      <c r="Y385">
        <f t="shared" si="11"/>
        <v>50.558134854837988</v>
      </c>
      <c r="AO385">
        <v>0.83</v>
      </c>
    </row>
    <row r="386" spans="1:41" x14ac:dyDescent="0.3">
      <c r="A386" s="1">
        <v>42891</v>
      </c>
      <c r="B386">
        <v>120.5</v>
      </c>
      <c r="C386">
        <v>119640140</v>
      </c>
      <c r="F386" s="1">
        <v>42891</v>
      </c>
      <c r="G386">
        <v>192.85</v>
      </c>
      <c r="H386">
        <v>11295200</v>
      </c>
      <c r="K386" s="1">
        <v>42891</v>
      </c>
      <c r="L386">
        <v>50.7</v>
      </c>
      <c r="M386">
        <v>267400</v>
      </c>
      <c r="P386" s="1">
        <v>42891</v>
      </c>
      <c r="Q386">
        <v>304.10000000000002</v>
      </c>
      <c r="R386">
        <v>720290</v>
      </c>
      <c r="T386" s="1">
        <v>42891</v>
      </c>
      <c r="U386">
        <v>0.79390000000000005</v>
      </c>
      <c r="V386">
        <v>2232176000</v>
      </c>
      <c r="X386">
        <f t="shared" si="10"/>
        <v>3.8890872965260113</v>
      </c>
      <c r="Y386">
        <f t="shared" si="11"/>
        <v>38.890872965260115</v>
      </c>
      <c r="AO386">
        <v>0.79390000000000005</v>
      </c>
    </row>
    <row r="387" spans="1:41" x14ac:dyDescent="0.3">
      <c r="A387" s="1">
        <v>42898</v>
      </c>
      <c r="B387">
        <v>116.02</v>
      </c>
      <c r="C387">
        <v>239043170</v>
      </c>
      <c r="F387" s="1">
        <v>42898</v>
      </c>
      <c r="G387">
        <v>174.65</v>
      </c>
      <c r="H387">
        <v>21804900</v>
      </c>
      <c r="K387" s="1">
        <v>42898</v>
      </c>
      <c r="L387">
        <v>49.9</v>
      </c>
      <c r="M387">
        <v>140400</v>
      </c>
      <c r="P387" s="1">
        <v>42898</v>
      </c>
      <c r="Q387">
        <v>291.8</v>
      </c>
      <c r="R387">
        <v>654900</v>
      </c>
      <c r="T387" s="1">
        <v>42898</v>
      </c>
      <c r="U387">
        <v>0.79</v>
      </c>
      <c r="V387">
        <v>2377678000</v>
      </c>
      <c r="X387">
        <f t="shared" si="10"/>
        <v>0.31819805153395841</v>
      </c>
      <c r="Y387">
        <f t="shared" si="11"/>
        <v>3.1819805153395841</v>
      </c>
      <c r="AO387">
        <v>0.79</v>
      </c>
    </row>
    <row r="388" spans="1:41" x14ac:dyDescent="0.3">
      <c r="A388" s="1">
        <v>42905</v>
      </c>
      <c r="B388">
        <v>119.1</v>
      </c>
      <c r="C388">
        <v>130056450</v>
      </c>
      <c r="F388" s="1">
        <v>42905</v>
      </c>
      <c r="G388">
        <v>191.35</v>
      </c>
      <c r="H388">
        <v>27367500</v>
      </c>
      <c r="K388" s="1">
        <v>42905</v>
      </c>
      <c r="L388">
        <v>51</v>
      </c>
      <c r="M388">
        <v>59800</v>
      </c>
      <c r="P388" s="1">
        <v>42905</v>
      </c>
      <c r="Q388">
        <v>305.89999999999998</v>
      </c>
      <c r="R388">
        <v>452740</v>
      </c>
      <c r="T388" s="1">
        <v>42905</v>
      </c>
      <c r="U388">
        <v>0.77800000000000002</v>
      </c>
      <c r="V388">
        <v>3220431000</v>
      </c>
      <c r="X388">
        <f t="shared" si="10"/>
        <v>2.7223611075682039</v>
      </c>
      <c r="Y388">
        <f t="shared" si="11"/>
        <v>27.22361107568204</v>
      </c>
      <c r="AO388">
        <v>0.77800000000000002</v>
      </c>
    </row>
    <row r="389" spans="1:41" x14ac:dyDescent="0.3">
      <c r="A389" s="1">
        <v>42912</v>
      </c>
      <c r="B389">
        <v>118.49</v>
      </c>
      <c r="C389">
        <v>106615060</v>
      </c>
      <c r="F389" s="1">
        <v>42912</v>
      </c>
      <c r="G389">
        <v>195.3</v>
      </c>
      <c r="H389">
        <v>14731300</v>
      </c>
      <c r="K389" s="1">
        <v>42912</v>
      </c>
      <c r="L389">
        <v>51.65</v>
      </c>
      <c r="M389">
        <v>142300</v>
      </c>
      <c r="P389" s="1">
        <v>42912</v>
      </c>
      <c r="Q389">
        <v>296.89999999999998</v>
      </c>
      <c r="R389">
        <v>668150</v>
      </c>
      <c r="T389" s="1">
        <v>42912</v>
      </c>
      <c r="U389">
        <v>0.79620000000000002</v>
      </c>
      <c r="V389">
        <v>1797516000</v>
      </c>
      <c r="X389">
        <f t="shared" si="10"/>
        <v>5.8336309447890171</v>
      </c>
      <c r="Y389">
        <f t="shared" si="11"/>
        <v>58.336309447890173</v>
      </c>
      <c r="AO389">
        <v>0.79620000000000002</v>
      </c>
    </row>
    <row r="390" spans="1:41" x14ac:dyDescent="0.3">
      <c r="A390" s="1">
        <v>42919</v>
      </c>
      <c r="B390">
        <v>123</v>
      </c>
      <c r="C390">
        <v>131710100</v>
      </c>
      <c r="F390" s="1">
        <v>42919</v>
      </c>
      <c r="G390">
        <v>213</v>
      </c>
      <c r="H390">
        <v>27078900</v>
      </c>
      <c r="K390" s="1">
        <v>42919</v>
      </c>
      <c r="L390">
        <v>50.5</v>
      </c>
      <c r="M390">
        <v>35900</v>
      </c>
      <c r="P390" s="1">
        <v>42919</v>
      </c>
      <c r="Q390">
        <v>295.2</v>
      </c>
      <c r="R390">
        <v>570440</v>
      </c>
      <c r="T390" s="1">
        <v>42919</v>
      </c>
      <c r="U390">
        <v>0.78400000000000003</v>
      </c>
      <c r="V390">
        <v>2618105000</v>
      </c>
      <c r="X390">
        <f t="shared" si="10"/>
        <v>3.1041987694089541</v>
      </c>
      <c r="Y390">
        <f t="shared" si="11"/>
        <v>31.041987694089542</v>
      </c>
      <c r="AO390">
        <v>0.78400000000000003</v>
      </c>
    </row>
    <row r="391" spans="1:41" x14ac:dyDescent="0.3">
      <c r="A391" s="1">
        <v>42926</v>
      </c>
      <c r="B391">
        <v>125</v>
      </c>
      <c r="C391">
        <v>121453150</v>
      </c>
      <c r="F391" s="1">
        <v>42926</v>
      </c>
      <c r="G391">
        <v>212.8</v>
      </c>
      <c r="H391">
        <v>31977900</v>
      </c>
      <c r="K391" s="1">
        <v>42926</v>
      </c>
      <c r="L391">
        <v>53.55</v>
      </c>
      <c r="M391">
        <v>158100</v>
      </c>
      <c r="P391" s="1">
        <v>42926</v>
      </c>
      <c r="Q391">
        <v>298.39999999999998</v>
      </c>
      <c r="R391">
        <v>434270</v>
      </c>
      <c r="T391" s="1">
        <v>42926</v>
      </c>
      <c r="U391">
        <v>0.78439999999999999</v>
      </c>
      <c r="V391">
        <v>2866012000</v>
      </c>
      <c r="X391">
        <f t="shared" si="10"/>
        <v>3.3516861428242417</v>
      </c>
      <c r="Y391">
        <f t="shared" si="11"/>
        <v>33.516861428242414</v>
      </c>
      <c r="AO391">
        <v>0.78439999999999999</v>
      </c>
    </row>
    <row r="392" spans="1:41" x14ac:dyDescent="0.3">
      <c r="A392" s="1">
        <v>42933</v>
      </c>
      <c r="B392">
        <v>118.95</v>
      </c>
      <c r="C392">
        <v>148481950</v>
      </c>
      <c r="F392" s="1">
        <v>42933</v>
      </c>
      <c r="G392">
        <v>208.5</v>
      </c>
      <c r="H392">
        <v>24405600</v>
      </c>
      <c r="K392" s="1">
        <v>42933</v>
      </c>
      <c r="L392">
        <v>51.4</v>
      </c>
      <c r="M392">
        <v>98000</v>
      </c>
      <c r="P392" s="1">
        <v>42933</v>
      </c>
      <c r="Q392">
        <v>294.5</v>
      </c>
      <c r="R392">
        <v>1768100</v>
      </c>
      <c r="T392" s="1">
        <v>42933</v>
      </c>
      <c r="U392">
        <v>0.80400000000000005</v>
      </c>
      <c r="V392">
        <v>1791036000</v>
      </c>
      <c r="X392">
        <f t="shared" si="10"/>
        <v>6.2578950135009421</v>
      </c>
      <c r="Y392">
        <f t="shared" si="11"/>
        <v>62.578950135009421</v>
      </c>
      <c r="AO392">
        <v>0.80400000000000005</v>
      </c>
    </row>
    <row r="393" spans="1:41" x14ac:dyDescent="0.3">
      <c r="A393" s="1">
        <v>42940</v>
      </c>
      <c r="B393">
        <v>116.9</v>
      </c>
      <c r="C393">
        <v>129014710</v>
      </c>
      <c r="F393" s="1">
        <v>42940</v>
      </c>
      <c r="G393">
        <v>203.35</v>
      </c>
      <c r="H393">
        <v>16103800</v>
      </c>
      <c r="K393" s="1">
        <v>42940</v>
      </c>
      <c r="L393">
        <v>51.8</v>
      </c>
      <c r="M393">
        <v>65200</v>
      </c>
      <c r="P393" s="1">
        <v>42940</v>
      </c>
      <c r="Q393">
        <v>287.2</v>
      </c>
      <c r="R393">
        <v>869290</v>
      </c>
      <c r="T393" s="1">
        <v>42940</v>
      </c>
      <c r="U393">
        <v>0.78559999999999997</v>
      </c>
      <c r="V393">
        <v>1915066000</v>
      </c>
      <c r="X393">
        <f t="shared" si="10"/>
        <v>1.6829141392239799</v>
      </c>
      <c r="Y393">
        <f t="shared" si="11"/>
        <v>16.829141392239798</v>
      </c>
      <c r="AO393">
        <v>0.78559999999999997</v>
      </c>
    </row>
    <row r="394" spans="1:41" x14ac:dyDescent="0.3">
      <c r="A394" s="1">
        <v>42947</v>
      </c>
      <c r="B394">
        <v>119.45</v>
      </c>
      <c r="C394">
        <v>129554820</v>
      </c>
      <c r="F394" s="1">
        <v>42947</v>
      </c>
      <c r="G394">
        <v>205.45</v>
      </c>
      <c r="H394">
        <v>14069200</v>
      </c>
      <c r="K394" s="1">
        <v>42947</v>
      </c>
      <c r="L394">
        <v>53.35</v>
      </c>
      <c r="M394">
        <v>32300</v>
      </c>
      <c r="P394" s="1">
        <v>42947</v>
      </c>
      <c r="Q394">
        <v>294.39999999999998</v>
      </c>
      <c r="R394">
        <v>411200</v>
      </c>
      <c r="T394" s="1">
        <v>42947</v>
      </c>
      <c r="U394">
        <v>0.76649999999999996</v>
      </c>
      <c r="V394">
        <v>2509143000</v>
      </c>
      <c r="X394">
        <f t="shared" si="10"/>
        <v>0.96873629022557328</v>
      </c>
      <c r="Y394">
        <f t="shared" si="11"/>
        <v>9.6873629022557335</v>
      </c>
      <c r="AO394">
        <v>0.76649999999999996</v>
      </c>
    </row>
    <row r="395" spans="1:41" x14ac:dyDescent="0.3">
      <c r="A395" s="1">
        <v>42954</v>
      </c>
      <c r="B395">
        <v>116.93</v>
      </c>
      <c r="C395">
        <v>99823150</v>
      </c>
      <c r="F395" s="1">
        <v>42954</v>
      </c>
      <c r="G395">
        <v>202.9</v>
      </c>
      <c r="H395">
        <v>11920000</v>
      </c>
      <c r="K395" s="1">
        <v>42954</v>
      </c>
      <c r="L395">
        <v>52.8</v>
      </c>
      <c r="M395">
        <v>49100</v>
      </c>
      <c r="P395" s="1">
        <v>42954</v>
      </c>
      <c r="Q395">
        <v>293.5</v>
      </c>
      <c r="R395">
        <v>381480</v>
      </c>
      <c r="T395" s="1">
        <v>42954</v>
      </c>
      <c r="U395">
        <v>0.81499999999999995</v>
      </c>
      <c r="V395">
        <v>3759573000</v>
      </c>
      <c r="X395">
        <f t="shared" si="10"/>
        <v>1.3788582233137596</v>
      </c>
      <c r="Y395">
        <f t="shared" si="11"/>
        <v>13.788582233137596</v>
      </c>
      <c r="AO395">
        <v>0.81499999999999995</v>
      </c>
    </row>
    <row r="396" spans="1:41" x14ac:dyDescent="0.3">
      <c r="A396" s="1">
        <v>42961</v>
      </c>
      <c r="B396">
        <v>116</v>
      </c>
      <c r="C396">
        <v>88221940</v>
      </c>
      <c r="F396" s="1">
        <v>42961</v>
      </c>
      <c r="G396">
        <v>212.65</v>
      </c>
      <c r="H396">
        <v>11058600</v>
      </c>
      <c r="K396" s="1">
        <v>42961</v>
      </c>
      <c r="L396">
        <v>53.25</v>
      </c>
      <c r="M396">
        <v>54500</v>
      </c>
      <c r="P396" s="1">
        <v>42961</v>
      </c>
      <c r="Q396">
        <v>295</v>
      </c>
      <c r="R396">
        <v>369590</v>
      </c>
      <c r="T396" s="1">
        <v>42961</v>
      </c>
      <c r="U396">
        <v>0.82240000000000002</v>
      </c>
      <c r="V396">
        <v>3683932000</v>
      </c>
      <c r="X396">
        <f t="shared" si="10"/>
        <v>4.2567828227430233</v>
      </c>
      <c r="Y396">
        <f t="shared" si="11"/>
        <v>42.567828227430233</v>
      </c>
      <c r="AO396">
        <v>0.82240000000000002</v>
      </c>
    </row>
    <row r="397" spans="1:41" x14ac:dyDescent="0.3">
      <c r="A397" s="1">
        <v>42968</v>
      </c>
      <c r="B397">
        <v>117.85</v>
      </c>
      <c r="C397">
        <v>94878680</v>
      </c>
      <c r="F397" s="1">
        <v>42968</v>
      </c>
      <c r="G397">
        <v>204</v>
      </c>
      <c r="H397">
        <v>12483500</v>
      </c>
      <c r="K397" s="1">
        <v>42968</v>
      </c>
      <c r="L397">
        <v>53.5</v>
      </c>
      <c r="M397">
        <v>118400</v>
      </c>
      <c r="P397" s="1">
        <v>42968</v>
      </c>
      <c r="Q397">
        <v>295.3</v>
      </c>
      <c r="R397">
        <v>377100</v>
      </c>
      <c r="T397" s="1">
        <v>42968</v>
      </c>
      <c r="U397">
        <v>0.83550000000000002</v>
      </c>
      <c r="V397">
        <v>1967583000</v>
      </c>
      <c r="X397">
        <f t="shared" si="10"/>
        <v>0.11313708498984519</v>
      </c>
      <c r="Y397">
        <f t="shared" si="11"/>
        <v>1.1313708498984518</v>
      </c>
      <c r="AO397">
        <v>0.83550000000000002</v>
      </c>
    </row>
    <row r="398" spans="1:41" x14ac:dyDescent="0.3">
      <c r="A398" s="1">
        <v>42975</v>
      </c>
      <c r="B398">
        <v>117.4</v>
      </c>
      <c r="C398">
        <v>139448700</v>
      </c>
      <c r="F398" s="1">
        <v>42975</v>
      </c>
      <c r="G398">
        <v>190</v>
      </c>
      <c r="H398">
        <v>39019900</v>
      </c>
      <c r="K398" s="1">
        <v>42975</v>
      </c>
      <c r="L398">
        <v>53.35</v>
      </c>
      <c r="M398">
        <v>77500</v>
      </c>
      <c r="P398" s="1">
        <v>42975</v>
      </c>
      <c r="Q398">
        <v>292.7</v>
      </c>
      <c r="R398">
        <v>409360</v>
      </c>
      <c r="T398" s="1">
        <v>42975</v>
      </c>
      <c r="U398">
        <v>0.83050000000000002</v>
      </c>
      <c r="V398">
        <v>3940541000</v>
      </c>
      <c r="X398">
        <f t="shared" si="10"/>
        <v>0.78488852711707746</v>
      </c>
      <c r="Y398">
        <f t="shared" si="11"/>
        <v>7.8488852711707748</v>
      </c>
      <c r="AO398">
        <v>0.83050000000000002</v>
      </c>
    </row>
    <row r="399" spans="1:41" x14ac:dyDescent="0.3">
      <c r="A399" s="1">
        <v>42982</v>
      </c>
      <c r="B399">
        <v>120.34</v>
      </c>
      <c r="C399">
        <v>145751330</v>
      </c>
      <c r="F399" s="1">
        <v>42982</v>
      </c>
      <c r="G399">
        <v>195.85</v>
      </c>
      <c r="H399">
        <v>26827700</v>
      </c>
      <c r="K399" s="1">
        <v>42982</v>
      </c>
      <c r="L399">
        <v>52.4</v>
      </c>
      <c r="M399">
        <v>166300</v>
      </c>
      <c r="P399" s="1">
        <v>42982</v>
      </c>
      <c r="Q399">
        <v>314.2</v>
      </c>
      <c r="R399">
        <v>370920</v>
      </c>
      <c r="T399" s="1">
        <v>42982</v>
      </c>
      <c r="U399">
        <v>0.82489999999999997</v>
      </c>
      <c r="V399">
        <v>3324059000</v>
      </c>
      <c r="X399">
        <f t="shared" si="10"/>
        <v>1.5202795795510813</v>
      </c>
      <c r="Y399">
        <f t="shared" si="11"/>
        <v>15.202795795510813</v>
      </c>
      <c r="AO399">
        <v>0.82489999999999997</v>
      </c>
    </row>
    <row r="400" spans="1:41" x14ac:dyDescent="0.3">
      <c r="A400" s="1">
        <v>42989</v>
      </c>
      <c r="B400">
        <v>122.5</v>
      </c>
      <c r="C400">
        <v>189948170</v>
      </c>
      <c r="F400" s="1">
        <v>42989</v>
      </c>
      <c r="G400">
        <v>194.5</v>
      </c>
      <c r="H400">
        <v>23235600</v>
      </c>
      <c r="K400" s="1">
        <v>42989</v>
      </c>
      <c r="L400">
        <v>52.85</v>
      </c>
      <c r="M400">
        <v>578600</v>
      </c>
      <c r="P400" s="1">
        <v>42989</v>
      </c>
      <c r="Q400">
        <v>316</v>
      </c>
      <c r="R400">
        <v>490440</v>
      </c>
      <c r="T400" s="1">
        <v>42989</v>
      </c>
      <c r="U400">
        <v>0.80600000000000005</v>
      </c>
      <c r="V400">
        <v>3357671000</v>
      </c>
      <c r="X400">
        <f t="shared" si="10"/>
        <v>0.57982756057296414</v>
      </c>
      <c r="Y400">
        <f t="shared" si="11"/>
        <v>5.798275605729641</v>
      </c>
      <c r="AO400">
        <v>0.80600000000000005</v>
      </c>
    </row>
    <row r="401" spans="1:41" x14ac:dyDescent="0.3">
      <c r="A401" s="1">
        <v>42996</v>
      </c>
      <c r="B401">
        <v>121.95</v>
      </c>
      <c r="C401">
        <v>139321770</v>
      </c>
      <c r="F401" s="1">
        <v>42996</v>
      </c>
      <c r="G401">
        <v>183.95</v>
      </c>
      <c r="H401">
        <v>49732200</v>
      </c>
      <c r="K401" s="1">
        <v>42996</v>
      </c>
      <c r="L401">
        <v>53.5</v>
      </c>
      <c r="M401">
        <v>132000</v>
      </c>
      <c r="P401" s="1">
        <v>42996</v>
      </c>
      <c r="Q401">
        <v>310</v>
      </c>
      <c r="R401">
        <v>655740</v>
      </c>
      <c r="T401" s="1">
        <v>42996</v>
      </c>
      <c r="U401">
        <v>0.81020000000000003</v>
      </c>
      <c r="V401">
        <v>2631975000</v>
      </c>
      <c r="X401">
        <f t="shared" si="10"/>
        <v>4.150716805565037</v>
      </c>
      <c r="Y401">
        <f t="shared" si="11"/>
        <v>41.507168055650368</v>
      </c>
      <c r="AO401">
        <v>0.81020000000000003</v>
      </c>
    </row>
    <row r="402" spans="1:41" x14ac:dyDescent="0.3">
      <c r="A402" s="1">
        <v>43003</v>
      </c>
      <c r="B402">
        <v>122.2</v>
      </c>
      <c r="C402">
        <v>116180730</v>
      </c>
      <c r="F402" s="1">
        <v>43003</v>
      </c>
      <c r="G402">
        <v>183.95</v>
      </c>
      <c r="H402">
        <v>31890100</v>
      </c>
      <c r="K402" s="1">
        <v>43003</v>
      </c>
      <c r="L402">
        <v>54</v>
      </c>
      <c r="M402">
        <v>107700</v>
      </c>
      <c r="P402" s="1">
        <v>43003</v>
      </c>
      <c r="Q402">
        <v>316.3</v>
      </c>
      <c r="R402">
        <v>603010</v>
      </c>
      <c r="T402" s="1">
        <v>43003</v>
      </c>
      <c r="U402">
        <v>0.85140000000000005</v>
      </c>
      <c r="V402">
        <v>5326521000</v>
      </c>
      <c r="X402">
        <f t="shared" si="10"/>
        <v>0.10606601717798615</v>
      </c>
      <c r="Y402">
        <f t="shared" si="11"/>
        <v>1.0606601717798616</v>
      </c>
      <c r="AO402">
        <v>0.85140000000000005</v>
      </c>
    </row>
    <row r="403" spans="1:41" x14ac:dyDescent="0.3">
      <c r="A403" s="1">
        <v>43010</v>
      </c>
      <c r="B403">
        <v>123.47</v>
      </c>
      <c r="C403">
        <v>135576920</v>
      </c>
      <c r="F403" s="1">
        <v>43010</v>
      </c>
      <c r="G403">
        <v>181</v>
      </c>
      <c r="H403">
        <v>23284300</v>
      </c>
      <c r="K403" s="1">
        <v>43010</v>
      </c>
      <c r="L403">
        <v>52.95</v>
      </c>
      <c r="M403">
        <v>183200</v>
      </c>
      <c r="P403" s="1">
        <v>43010</v>
      </c>
      <c r="Q403">
        <v>320.5</v>
      </c>
      <c r="R403">
        <v>538980</v>
      </c>
      <c r="T403" s="1">
        <v>43010</v>
      </c>
      <c r="U403">
        <v>0.85499999999999998</v>
      </c>
      <c r="V403">
        <v>4029756000</v>
      </c>
      <c r="X403">
        <f t="shared" si="10"/>
        <v>9.7227182413150288</v>
      </c>
      <c r="Y403">
        <f t="shared" si="11"/>
        <v>97.227182413150288</v>
      </c>
      <c r="AO403">
        <v>0.85499999999999998</v>
      </c>
    </row>
    <row r="404" spans="1:41" x14ac:dyDescent="0.3">
      <c r="A404" s="1">
        <v>43017</v>
      </c>
      <c r="B404">
        <v>126.86</v>
      </c>
      <c r="C404">
        <v>114181840</v>
      </c>
      <c r="F404" s="1">
        <v>43017</v>
      </c>
      <c r="G404">
        <v>180.6</v>
      </c>
      <c r="H404">
        <v>21743300</v>
      </c>
      <c r="K404" s="1">
        <v>43017</v>
      </c>
      <c r="L404">
        <v>57.1</v>
      </c>
      <c r="M404">
        <v>352700</v>
      </c>
      <c r="P404" s="1">
        <v>43017</v>
      </c>
      <c r="Q404">
        <v>325.3</v>
      </c>
      <c r="R404">
        <v>590440</v>
      </c>
      <c r="T404" s="1">
        <v>43017</v>
      </c>
      <c r="U404">
        <v>0.879</v>
      </c>
      <c r="V404">
        <v>4190574000</v>
      </c>
      <c r="X404">
        <f t="shared" si="10"/>
        <v>1.6546298679765237</v>
      </c>
      <c r="Y404">
        <f t="shared" si="11"/>
        <v>16.546298679765236</v>
      </c>
      <c r="AO404">
        <v>0.879</v>
      </c>
    </row>
    <row r="405" spans="1:41" x14ac:dyDescent="0.3">
      <c r="A405" s="1">
        <v>43024</v>
      </c>
      <c r="B405">
        <v>126.7</v>
      </c>
      <c r="C405">
        <v>125203480</v>
      </c>
      <c r="F405" s="1">
        <v>43024</v>
      </c>
      <c r="G405">
        <v>182.5</v>
      </c>
      <c r="H405">
        <v>10960800</v>
      </c>
      <c r="K405" s="1">
        <v>43024</v>
      </c>
      <c r="L405">
        <v>56.2</v>
      </c>
      <c r="M405">
        <v>168000</v>
      </c>
      <c r="P405" s="1">
        <v>43024</v>
      </c>
      <c r="Q405">
        <v>316.89999999999998</v>
      </c>
      <c r="R405">
        <v>637940</v>
      </c>
      <c r="T405" s="1">
        <v>43024</v>
      </c>
      <c r="U405">
        <v>0.83950000000000002</v>
      </c>
      <c r="V405">
        <v>3627703000</v>
      </c>
      <c r="X405">
        <f t="shared" si="10"/>
        <v>1.3505739520663034</v>
      </c>
      <c r="Y405">
        <f t="shared" si="11"/>
        <v>13.505739520663035</v>
      </c>
      <c r="AO405">
        <v>0.83950000000000002</v>
      </c>
    </row>
    <row r="406" spans="1:41" x14ac:dyDescent="0.3">
      <c r="A406" s="1">
        <v>43031</v>
      </c>
      <c r="B406">
        <v>125.94</v>
      </c>
      <c r="C406">
        <v>105048530</v>
      </c>
      <c r="F406" s="1">
        <v>43031</v>
      </c>
      <c r="G406">
        <v>182.8</v>
      </c>
      <c r="H406">
        <v>18246400</v>
      </c>
      <c r="K406" s="1">
        <v>43031</v>
      </c>
      <c r="L406">
        <v>57.85</v>
      </c>
      <c r="M406">
        <v>321700</v>
      </c>
      <c r="P406" s="1">
        <v>43031</v>
      </c>
      <c r="Q406">
        <v>312.8</v>
      </c>
      <c r="R406">
        <v>805780</v>
      </c>
      <c r="T406" s="1">
        <v>43031</v>
      </c>
      <c r="U406">
        <v>0.8175</v>
      </c>
      <c r="V406">
        <v>2736557000</v>
      </c>
      <c r="X406">
        <f t="shared" si="10"/>
        <v>5.8760573516602115</v>
      </c>
      <c r="Y406">
        <f t="shared" si="11"/>
        <v>58.760573516602115</v>
      </c>
      <c r="AO406">
        <v>0.8175</v>
      </c>
    </row>
    <row r="407" spans="1:41" x14ac:dyDescent="0.3">
      <c r="A407" s="1">
        <v>43038</v>
      </c>
      <c r="B407">
        <v>125.9</v>
      </c>
      <c r="C407">
        <v>87380000</v>
      </c>
      <c r="F407" s="1">
        <v>43038</v>
      </c>
      <c r="G407">
        <v>162.4</v>
      </c>
      <c r="H407">
        <v>61715000</v>
      </c>
      <c r="K407" s="1">
        <v>43038</v>
      </c>
      <c r="L407">
        <v>57.75</v>
      </c>
      <c r="M407">
        <v>176100</v>
      </c>
      <c r="P407" s="1">
        <v>43038</v>
      </c>
      <c r="Q407">
        <v>311.39999999999998</v>
      </c>
      <c r="R407">
        <v>885150</v>
      </c>
      <c r="T407" s="1">
        <v>43038</v>
      </c>
      <c r="U407">
        <v>0.8357</v>
      </c>
      <c r="V407">
        <v>3048065000</v>
      </c>
      <c r="X407">
        <f t="shared" si="10"/>
        <v>1.4071424945612259</v>
      </c>
      <c r="Y407">
        <f t="shared" si="11"/>
        <v>14.071424945612259</v>
      </c>
      <c r="AO407">
        <v>0.8357</v>
      </c>
    </row>
    <row r="408" spans="1:41" x14ac:dyDescent="0.3">
      <c r="A408" s="1">
        <v>43045</v>
      </c>
      <c r="B408">
        <v>132.5</v>
      </c>
      <c r="C408">
        <v>202409430</v>
      </c>
      <c r="F408" s="1">
        <v>43045</v>
      </c>
      <c r="G408">
        <v>163.4</v>
      </c>
      <c r="H408">
        <v>43345900</v>
      </c>
      <c r="K408" s="1">
        <v>43045</v>
      </c>
      <c r="L408">
        <v>58.5</v>
      </c>
      <c r="M408">
        <v>192900</v>
      </c>
      <c r="P408" s="1">
        <v>43045</v>
      </c>
      <c r="Q408">
        <v>313.89999999999998</v>
      </c>
      <c r="R408">
        <v>715990</v>
      </c>
      <c r="T408" s="1">
        <v>43045</v>
      </c>
      <c r="U408">
        <v>0.85</v>
      </c>
      <c r="V408">
        <v>2885175000</v>
      </c>
      <c r="X408">
        <f t="shared" si="10"/>
        <v>1.7748380207782379</v>
      </c>
      <c r="Y408">
        <f t="shared" si="11"/>
        <v>17.748380207782379</v>
      </c>
      <c r="AO408">
        <v>0.85</v>
      </c>
    </row>
    <row r="409" spans="1:41" x14ac:dyDescent="0.3">
      <c r="A409" s="1">
        <v>43052</v>
      </c>
      <c r="B409">
        <v>129.65</v>
      </c>
      <c r="C409">
        <v>155065900</v>
      </c>
      <c r="F409" s="1">
        <v>43052</v>
      </c>
      <c r="G409">
        <v>164.55</v>
      </c>
      <c r="H409">
        <v>31328200</v>
      </c>
      <c r="K409" s="1">
        <v>43052</v>
      </c>
      <c r="L409">
        <v>55.65</v>
      </c>
      <c r="M409">
        <v>140400</v>
      </c>
      <c r="P409" s="1">
        <v>43052</v>
      </c>
      <c r="Q409">
        <v>309.89999999999998</v>
      </c>
      <c r="R409">
        <v>1473160</v>
      </c>
      <c r="T409" s="1">
        <v>43052</v>
      </c>
      <c r="U409">
        <v>0.82579999999999998</v>
      </c>
      <c r="V409">
        <v>2404910000</v>
      </c>
      <c r="X409">
        <f t="shared" si="10"/>
        <v>0.57275649276110507</v>
      </c>
      <c r="Y409">
        <f t="shared" si="11"/>
        <v>5.7275649276110503</v>
      </c>
      <c r="AO409">
        <v>0.82579999999999998</v>
      </c>
    </row>
    <row r="410" spans="1:41" x14ac:dyDescent="0.3">
      <c r="A410" s="1">
        <v>43059</v>
      </c>
      <c r="B410">
        <v>133.57</v>
      </c>
      <c r="C410">
        <v>134365790</v>
      </c>
      <c r="F410" s="1">
        <v>43059</v>
      </c>
      <c r="G410">
        <v>159.85</v>
      </c>
      <c r="H410">
        <v>27574800</v>
      </c>
      <c r="K410" s="1">
        <v>43059</v>
      </c>
      <c r="L410">
        <v>54.3</v>
      </c>
      <c r="M410">
        <v>46300</v>
      </c>
      <c r="P410" s="1">
        <v>43059</v>
      </c>
      <c r="Q410">
        <v>304.5</v>
      </c>
      <c r="R410">
        <v>2784920</v>
      </c>
      <c r="T410" s="1">
        <v>43059</v>
      </c>
      <c r="U410">
        <v>0.83399999999999996</v>
      </c>
      <c r="V410">
        <v>1372140000</v>
      </c>
      <c r="X410">
        <f t="shared" si="10"/>
        <v>3.1678383797157355</v>
      </c>
      <c r="Y410">
        <f t="shared" si="11"/>
        <v>31.678383797157355</v>
      </c>
      <c r="AO410">
        <v>0.83399999999999996</v>
      </c>
    </row>
    <row r="411" spans="1:41" x14ac:dyDescent="0.3">
      <c r="A411" s="1">
        <v>43066</v>
      </c>
      <c r="B411">
        <v>133.02000000000001</v>
      </c>
      <c r="C411">
        <v>146244900</v>
      </c>
      <c r="F411" s="1">
        <v>43066</v>
      </c>
      <c r="G411">
        <v>148.15</v>
      </c>
      <c r="H411">
        <v>47891900</v>
      </c>
      <c r="K411" s="1">
        <v>43066</v>
      </c>
      <c r="L411">
        <v>52.8</v>
      </c>
      <c r="M411">
        <v>110300</v>
      </c>
      <c r="P411" s="1">
        <v>43066</v>
      </c>
      <c r="Q411">
        <v>303.5</v>
      </c>
      <c r="R411">
        <v>4648320</v>
      </c>
      <c r="T411" s="1">
        <v>43066</v>
      </c>
      <c r="U411">
        <v>0.82</v>
      </c>
      <c r="V411">
        <v>1868570000</v>
      </c>
      <c r="X411">
        <f t="shared" ref="X411:X474" si="12">_xlfn.STDEV.S(B387:B388)</f>
        <v>2.1778888860545651</v>
      </c>
      <c r="Y411">
        <f t="shared" ref="Y411:Y474" si="13">X411*10</f>
        <v>21.778888860545649</v>
      </c>
      <c r="AO411">
        <v>0.82</v>
      </c>
    </row>
    <row r="412" spans="1:41" x14ac:dyDescent="0.3">
      <c r="A412" s="1">
        <v>43073</v>
      </c>
      <c r="B412">
        <v>132.6</v>
      </c>
      <c r="C412">
        <v>79326330</v>
      </c>
      <c r="F412" s="1">
        <v>43073</v>
      </c>
      <c r="G412">
        <v>144.35</v>
      </c>
      <c r="H412">
        <v>34426200</v>
      </c>
      <c r="K412" s="1">
        <v>43073</v>
      </c>
      <c r="L412">
        <v>52.35</v>
      </c>
      <c r="M412">
        <v>119500</v>
      </c>
      <c r="P412" s="1">
        <v>43073</v>
      </c>
      <c r="Q412">
        <v>312.8</v>
      </c>
      <c r="R412">
        <v>3566980</v>
      </c>
      <c r="T412" s="1">
        <v>43073</v>
      </c>
      <c r="U412">
        <v>0.80789999999999995</v>
      </c>
      <c r="V412">
        <v>2023646000</v>
      </c>
      <c r="X412">
        <f t="shared" si="12"/>
        <v>0.43133513652379357</v>
      </c>
      <c r="Y412">
        <f t="shared" si="13"/>
        <v>4.3133513652379358</v>
      </c>
      <c r="AO412">
        <v>0.80789999999999995</v>
      </c>
    </row>
    <row r="413" spans="1:41" x14ac:dyDescent="0.3">
      <c r="A413" s="1">
        <v>43080</v>
      </c>
      <c r="B413">
        <v>135.5</v>
      </c>
      <c r="C413">
        <v>118719890</v>
      </c>
      <c r="F413" s="1">
        <v>43080</v>
      </c>
      <c r="G413">
        <v>143.6</v>
      </c>
      <c r="H413">
        <v>38209800</v>
      </c>
      <c r="K413" s="1">
        <v>43080</v>
      </c>
      <c r="L413">
        <v>52.2</v>
      </c>
      <c r="M413">
        <v>74900</v>
      </c>
      <c r="P413" s="1">
        <v>43080</v>
      </c>
      <c r="Q413">
        <v>308.2</v>
      </c>
      <c r="R413">
        <v>5287590</v>
      </c>
      <c r="T413" s="1">
        <v>43080</v>
      </c>
      <c r="U413">
        <v>0.82469999999999999</v>
      </c>
      <c r="V413">
        <v>1777243000</v>
      </c>
      <c r="X413">
        <f t="shared" si="12"/>
        <v>3.1890515831513331</v>
      </c>
      <c r="Y413">
        <f t="shared" si="13"/>
        <v>31.89051583151333</v>
      </c>
      <c r="AO413">
        <v>0.82469999999999999</v>
      </c>
    </row>
    <row r="414" spans="1:41" x14ac:dyDescent="0.3">
      <c r="A414" s="1">
        <v>43087</v>
      </c>
      <c r="B414">
        <v>132.41999999999999</v>
      </c>
      <c r="C414">
        <v>127156800</v>
      </c>
      <c r="F414" s="1">
        <v>43087</v>
      </c>
      <c r="G414">
        <v>138.80000000000001</v>
      </c>
      <c r="H414">
        <v>26705000</v>
      </c>
      <c r="K414" s="1">
        <v>43087</v>
      </c>
      <c r="L414">
        <v>51.95</v>
      </c>
      <c r="M414">
        <v>110900</v>
      </c>
      <c r="P414" s="1">
        <v>43087</v>
      </c>
      <c r="Q414">
        <v>307.10000000000002</v>
      </c>
      <c r="R414">
        <v>6055590</v>
      </c>
      <c r="T414" s="1">
        <v>43087</v>
      </c>
      <c r="U414">
        <v>0.7349</v>
      </c>
      <c r="V414">
        <v>5892457000</v>
      </c>
      <c r="X414">
        <f t="shared" si="12"/>
        <v>1.4142135623730951</v>
      </c>
      <c r="Y414">
        <f t="shared" si="13"/>
        <v>14.142135623730951</v>
      </c>
      <c r="AO414">
        <v>0.7349</v>
      </c>
    </row>
    <row r="415" spans="1:41" x14ac:dyDescent="0.3">
      <c r="A415" s="1">
        <v>43094</v>
      </c>
      <c r="B415">
        <v>130.5</v>
      </c>
      <c r="C415">
        <v>66938470</v>
      </c>
      <c r="F415" s="1">
        <v>43094</v>
      </c>
      <c r="G415">
        <v>138.44999999999999</v>
      </c>
      <c r="H415">
        <v>12855900</v>
      </c>
      <c r="K415" s="1">
        <v>43094</v>
      </c>
      <c r="L415">
        <v>52.7</v>
      </c>
      <c r="M415">
        <v>69200</v>
      </c>
      <c r="P415" s="1">
        <v>43094</v>
      </c>
      <c r="Q415">
        <v>326.5</v>
      </c>
      <c r="R415">
        <v>2841410</v>
      </c>
      <c r="T415" s="1">
        <v>43094</v>
      </c>
      <c r="U415">
        <v>0.72889999999999999</v>
      </c>
      <c r="V415">
        <v>1379736000</v>
      </c>
      <c r="X415">
        <f t="shared" si="12"/>
        <v>4.2779960261786103</v>
      </c>
      <c r="Y415">
        <f t="shared" si="13"/>
        <v>42.779960261786101</v>
      </c>
      <c r="AO415">
        <v>0.72889999999999999</v>
      </c>
    </row>
    <row r="416" spans="1:41" x14ac:dyDescent="0.3">
      <c r="A416" s="1">
        <v>43101</v>
      </c>
      <c r="B416">
        <v>137.12</v>
      </c>
      <c r="C416">
        <v>62579470</v>
      </c>
      <c r="F416" s="1">
        <v>43101</v>
      </c>
      <c r="G416">
        <v>147.30000000000001</v>
      </c>
      <c r="H416">
        <v>18493300</v>
      </c>
      <c r="K416" s="1">
        <v>43101</v>
      </c>
      <c r="L416">
        <v>54.15</v>
      </c>
      <c r="M416">
        <v>52900</v>
      </c>
      <c r="P416" s="1">
        <v>43101</v>
      </c>
      <c r="Q416">
        <v>327.8</v>
      </c>
      <c r="R416">
        <v>318690</v>
      </c>
      <c r="T416" s="1">
        <v>43101</v>
      </c>
      <c r="U416">
        <v>0.75870000000000004</v>
      </c>
      <c r="V416">
        <v>861175000</v>
      </c>
      <c r="X416">
        <f t="shared" si="12"/>
        <v>1.4495689014324205</v>
      </c>
      <c r="Y416">
        <f t="shared" si="13"/>
        <v>14.495689014324205</v>
      </c>
      <c r="AO416">
        <v>0.75870000000000004</v>
      </c>
    </row>
    <row r="417" spans="1:41" x14ac:dyDescent="0.3">
      <c r="A417" s="1">
        <v>43108</v>
      </c>
      <c r="B417">
        <v>143.99</v>
      </c>
      <c r="C417">
        <v>179293530</v>
      </c>
      <c r="F417" s="1">
        <v>43108</v>
      </c>
      <c r="G417">
        <v>145.6</v>
      </c>
      <c r="H417">
        <v>28008400</v>
      </c>
      <c r="K417" s="1">
        <v>43108</v>
      </c>
      <c r="L417">
        <v>52.7</v>
      </c>
      <c r="M417">
        <v>165100</v>
      </c>
      <c r="P417" s="1">
        <v>43108</v>
      </c>
      <c r="Q417">
        <v>317</v>
      </c>
      <c r="R417">
        <v>2665720</v>
      </c>
      <c r="T417" s="1">
        <v>43108</v>
      </c>
      <c r="U417">
        <v>0.76749999999999996</v>
      </c>
      <c r="V417">
        <v>1795876000</v>
      </c>
      <c r="X417">
        <f t="shared" si="12"/>
        <v>1.8031222920256942</v>
      </c>
      <c r="Y417">
        <f t="shared" si="13"/>
        <v>18.031222920256941</v>
      </c>
      <c r="AO417">
        <v>0.76749999999999996</v>
      </c>
    </row>
    <row r="418" spans="1:41" x14ac:dyDescent="0.3">
      <c r="A418" s="1">
        <v>43115</v>
      </c>
      <c r="B418">
        <v>149.13</v>
      </c>
      <c r="C418">
        <v>223961920</v>
      </c>
      <c r="F418" s="1">
        <v>43115</v>
      </c>
      <c r="G418">
        <v>138.69999999999999</v>
      </c>
      <c r="H418">
        <v>51488000</v>
      </c>
      <c r="K418" s="1">
        <v>43115</v>
      </c>
      <c r="L418">
        <v>52.5</v>
      </c>
      <c r="M418">
        <v>216700</v>
      </c>
      <c r="P418" s="1">
        <v>43115</v>
      </c>
      <c r="Q418">
        <v>296.5</v>
      </c>
      <c r="R418">
        <v>1358740</v>
      </c>
      <c r="T418" s="1">
        <v>43115</v>
      </c>
      <c r="U418">
        <v>0.78439999999999999</v>
      </c>
      <c r="V418">
        <v>1993622000</v>
      </c>
      <c r="X418">
        <f t="shared" si="12"/>
        <v>1.781909088590097</v>
      </c>
      <c r="Y418">
        <f t="shared" si="13"/>
        <v>17.81909088590097</v>
      </c>
      <c r="AO418">
        <v>0.78439999999999999</v>
      </c>
    </row>
    <row r="419" spans="1:41" x14ac:dyDescent="0.3">
      <c r="A419" s="1">
        <v>43122</v>
      </c>
      <c r="B419">
        <v>147.19</v>
      </c>
      <c r="C419">
        <v>160424570</v>
      </c>
      <c r="F419" s="1">
        <v>43122</v>
      </c>
      <c r="G419">
        <v>134.19999999999999</v>
      </c>
      <c r="H419">
        <v>29148400</v>
      </c>
      <c r="K419" s="1">
        <v>43122</v>
      </c>
      <c r="L419">
        <v>52.05</v>
      </c>
      <c r="M419">
        <v>91500</v>
      </c>
      <c r="P419" s="1">
        <v>43122</v>
      </c>
      <c r="Q419">
        <v>306.5</v>
      </c>
      <c r="R419">
        <v>630230</v>
      </c>
      <c r="T419" s="1">
        <v>43122</v>
      </c>
      <c r="U419">
        <v>0.76080000000000003</v>
      </c>
      <c r="V419">
        <v>2751421000</v>
      </c>
      <c r="X419">
        <f t="shared" si="12"/>
        <v>0.65760930650349403</v>
      </c>
      <c r="Y419">
        <f t="shared" si="13"/>
        <v>6.5760930650349403</v>
      </c>
      <c r="AO419">
        <v>0.76080000000000003</v>
      </c>
    </row>
    <row r="420" spans="1:41" x14ac:dyDescent="0.3">
      <c r="A420" s="1">
        <v>43129</v>
      </c>
      <c r="B420">
        <v>144</v>
      </c>
      <c r="C420">
        <v>208012280</v>
      </c>
      <c r="F420" s="1">
        <v>43129</v>
      </c>
      <c r="G420">
        <v>133.5</v>
      </c>
      <c r="H420">
        <v>38352100</v>
      </c>
      <c r="K420" s="1">
        <v>43129</v>
      </c>
      <c r="L420">
        <v>51.7</v>
      </c>
      <c r="M420">
        <v>81200</v>
      </c>
      <c r="P420" s="1">
        <v>43129</v>
      </c>
      <c r="Q420">
        <v>306</v>
      </c>
      <c r="R420">
        <v>709960</v>
      </c>
      <c r="T420" s="1">
        <v>43129</v>
      </c>
      <c r="U420">
        <v>0.7278</v>
      </c>
      <c r="V420">
        <v>3895322000</v>
      </c>
      <c r="X420">
        <f t="shared" si="12"/>
        <v>1.308147545195109</v>
      </c>
      <c r="Y420">
        <f t="shared" si="13"/>
        <v>13.081475451951089</v>
      </c>
      <c r="AO420">
        <v>0.7278</v>
      </c>
    </row>
    <row r="421" spans="1:41" x14ac:dyDescent="0.3">
      <c r="A421" s="1">
        <v>43136</v>
      </c>
      <c r="B421">
        <v>135.56</v>
      </c>
      <c r="C421">
        <v>213494140</v>
      </c>
      <c r="F421" s="1">
        <v>43136</v>
      </c>
      <c r="G421">
        <v>139.30000000000001</v>
      </c>
      <c r="H421">
        <v>41010600</v>
      </c>
      <c r="K421" s="1">
        <v>43136</v>
      </c>
      <c r="L421">
        <v>50.4</v>
      </c>
      <c r="M421">
        <v>63700</v>
      </c>
      <c r="P421" s="1">
        <v>43136</v>
      </c>
      <c r="Q421">
        <v>304.7</v>
      </c>
      <c r="R421">
        <v>543150</v>
      </c>
      <c r="T421" s="1">
        <v>43136</v>
      </c>
      <c r="U421">
        <v>0.73070000000000002</v>
      </c>
      <c r="V421">
        <v>3075602000</v>
      </c>
      <c r="X421">
        <f t="shared" si="12"/>
        <v>0.31819805153393838</v>
      </c>
      <c r="Y421">
        <f t="shared" si="13"/>
        <v>3.1819805153393839</v>
      </c>
      <c r="AO421">
        <v>0.73070000000000002</v>
      </c>
    </row>
    <row r="422" spans="1:41" x14ac:dyDescent="0.3">
      <c r="A422" s="1">
        <v>43143</v>
      </c>
      <c r="B422">
        <v>137.06</v>
      </c>
      <c r="C422">
        <v>153548460</v>
      </c>
      <c r="F422" s="1">
        <v>43143</v>
      </c>
      <c r="G422">
        <v>137.30000000000001</v>
      </c>
      <c r="H422">
        <v>25371800</v>
      </c>
      <c r="K422" s="1">
        <v>43143</v>
      </c>
      <c r="L422">
        <v>51</v>
      </c>
      <c r="M422">
        <v>181500</v>
      </c>
      <c r="P422" s="1">
        <v>43143</v>
      </c>
      <c r="Q422">
        <v>316.7</v>
      </c>
      <c r="R422">
        <v>185150</v>
      </c>
      <c r="T422" s="1">
        <v>43143</v>
      </c>
      <c r="U422">
        <v>0.76980000000000004</v>
      </c>
      <c r="V422">
        <v>2387194000</v>
      </c>
      <c r="X422">
        <f t="shared" si="12"/>
        <v>2.078893936688448</v>
      </c>
      <c r="Y422">
        <f t="shared" si="13"/>
        <v>20.788939366884481</v>
      </c>
      <c r="AO422">
        <v>0.76980000000000004</v>
      </c>
    </row>
    <row r="423" spans="1:41" x14ac:dyDescent="0.3">
      <c r="A423" s="1">
        <v>43150</v>
      </c>
      <c r="B423">
        <v>145.97</v>
      </c>
      <c r="C423">
        <v>131957300</v>
      </c>
      <c r="F423" s="1">
        <v>43150</v>
      </c>
      <c r="G423">
        <v>140.1</v>
      </c>
      <c r="H423">
        <v>15726600</v>
      </c>
      <c r="K423" s="1">
        <v>43150</v>
      </c>
      <c r="L423">
        <v>51.05</v>
      </c>
      <c r="M423">
        <v>108900</v>
      </c>
      <c r="P423" s="1">
        <v>43150</v>
      </c>
      <c r="Q423">
        <v>319.39999999999998</v>
      </c>
      <c r="R423">
        <v>247090</v>
      </c>
      <c r="T423" s="1">
        <v>43150</v>
      </c>
      <c r="U423">
        <v>0.78100000000000003</v>
      </c>
      <c r="V423">
        <v>1571455000</v>
      </c>
      <c r="X423">
        <f t="shared" si="12"/>
        <v>1.5273506473629404</v>
      </c>
      <c r="Y423">
        <f t="shared" si="13"/>
        <v>15.273506473629404</v>
      </c>
      <c r="AO423">
        <v>0.78100000000000003</v>
      </c>
    </row>
    <row r="424" spans="1:41" x14ac:dyDescent="0.3">
      <c r="A424" s="1">
        <v>43157</v>
      </c>
      <c r="B424">
        <v>138.57</v>
      </c>
      <c r="C424">
        <v>172224460</v>
      </c>
      <c r="F424" s="1">
        <v>43157</v>
      </c>
      <c r="G424">
        <v>152</v>
      </c>
      <c r="H424">
        <v>59908900</v>
      </c>
      <c r="K424" s="1">
        <v>43157</v>
      </c>
      <c r="L424">
        <v>53.1</v>
      </c>
      <c r="M424">
        <v>549800</v>
      </c>
      <c r="P424" s="1">
        <v>43157</v>
      </c>
      <c r="Q424">
        <v>323.10000000000002</v>
      </c>
      <c r="R424">
        <v>186360</v>
      </c>
      <c r="T424" s="1">
        <v>43157</v>
      </c>
      <c r="U424">
        <v>0.7792</v>
      </c>
      <c r="V424">
        <v>2260164000</v>
      </c>
      <c r="X424">
        <f t="shared" si="12"/>
        <v>0.38890872965259915</v>
      </c>
      <c r="Y424">
        <f t="shared" si="13"/>
        <v>3.8890872965259913</v>
      </c>
      <c r="AO424">
        <v>0.7792</v>
      </c>
    </row>
    <row r="425" spans="1:41" x14ac:dyDescent="0.3">
      <c r="A425" s="1">
        <v>43164</v>
      </c>
      <c r="B425">
        <v>139.81</v>
      </c>
      <c r="C425">
        <v>87849410</v>
      </c>
      <c r="F425" s="1">
        <v>43164</v>
      </c>
      <c r="G425">
        <v>157.44999999999999</v>
      </c>
      <c r="H425">
        <v>28390200</v>
      </c>
      <c r="K425" s="1">
        <v>43164</v>
      </c>
      <c r="L425">
        <v>53</v>
      </c>
      <c r="M425">
        <v>69900</v>
      </c>
      <c r="P425" s="1">
        <v>43164</v>
      </c>
      <c r="Q425">
        <v>321.7</v>
      </c>
      <c r="R425">
        <v>255030</v>
      </c>
      <c r="T425" s="1">
        <v>43164</v>
      </c>
      <c r="U425">
        <v>0.77890000000000004</v>
      </c>
      <c r="V425">
        <v>1370273000</v>
      </c>
      <c r="X425">
        <f t="shared" si="12"/>
        <v>0.17677669529663689</v>
      </c>
      <c r="Y425">
        <f t="shared" si="13"/>
        <v>1.7677669529663689</v>
      </c>
      <c r="AO425">
        <v>0.77890000000000004</v>
      </c>
    </row>
    <row r="426" spans="1:41" x14ac:dyDescent="0.3">
      <c r="A426" s="1">
        <v>43171</v>
      </c>
      <c r="B426">
        <v>141</v>
      </c>
      <c r="C426">
        <v>148256530</v>
      </c>
      <c r="F426" s="1">
        <v>43171</v>
      </c>
      <c r="G426">
        <v>160.5</v>
      </c>
      <c r="H426">
        <v>51609700</v>
      </c>
      <c r="K426" s="1">
        <v>43171</v>
      </c>
      <c r="L426">
        <v>52.6</v>
      </c>
      <c r="M426">
        <v>88500</v>
      </c>
      <c r="P426" s="1">
        <v>43171</v>
      </c>
      <c r="Q426">
        <v>324.8</v>
      </c>
      <c r="R426">
        <v>190650</v>
      </c>
      <c r="T426" s="1">
        <v>43171</v>
      </c>
      <c r="U426">
        <v>0.76539999999999997</v>
      </c>
      <c r="V426">
        <v>1818143000</v>
      </c>
      <c r="X426">
        <f t="shared" si="12"/>
        <v>0.89802561210691256</v>
      </c>
      <c r="Y426">
        <f t="shared" si="13"/>
        <v>8.9802561210691252</v>
      </c>
      <c r="AO426">
        <v>0.76539999999999997</v>
      </c>
    </row>
    <row r="427" spans="1:41" x14ac:dyDescent="0.3">
      <c r="A427" s="1">
        <v>43178</v>
      </c>
      <c r="B427">
        <v>142</v>
      </c>
      <c r="C427">
        <v>132888060</v>
      </c>
      <c r="F427" s="1">
        <v>43178</v>
      </c>
      <c r="G427">
        <v>158.35</v>
      </c>
      <c r="H427">
        <v>30455700</v>
      </c>
      <c r="K427" s="1">
        <v>43178</v>
      </c>
      <c r="L427">
        <v>53.35</v>
      </c>
      <c r="M427">
        <v>116900</v>
      </c>
      <c r="P427" s="1">
        <v>43178</v>
      </c>
      <c r="Q427">
        <v>318.39999999999998</v>
      </c>
      <c r="R427">
        <v>361800</v>
      </c>
      <c r="T427" s="1">
        <v>43178</v>
      </c>
      <c r="U427">
        <v>0.73399999999999999</v>
      </c>
      <c r="V427">
        <v>1981898000</v>
      </c>
      <c r="X427">
        <f t="shared" si="12"/>
        <v>2.3970919882223964</v>
      </c>
      <c r="Y427">
        <f t="shared" si="13"/>
        <v>23.970919882223964</v>
      </c>
      <c r="AO427">
        <v>0.73399999999999999</v>
      </c>
    </row>
    <row r="428" spans="1:41" x14ac:dyDescent="0.3">
      <c r="A428" s="1">
        <v>43185</v>
      </c>
      <c r="B428">
        <v>142.33000000000001</v>
      </c>
      <c r="C428">
        <v>106355900</v>
      </c>
      <c r="F428" s="1">
        <v>43185</v>
      </c>
      <c r="G428">
        <v>155.6</v>
      </c>
      <c r="H428">
        <v>19391000</v>
      </c>
      <c r="K428" s="1">
        <v>43185</v>
      </c>
      <c r="L428">
        <v>53</v>
      </c>
      <c r="M428">
        <v>35700</v>
      </c>
      <c r="P428" s="1">
        <v>43185</v>
      </c>
      <c r="Q428">
        <v>315.2</v>
      </c>
      <c r="R428">
        <v>650310</v>
      </c>
      <c r="T428" s="1">
        <v>43185</v>
      </c>
      <c r="U428">
        <v>0.76990000000000003</v>
      </c>
      <c r="V428">
        <v>3327832000</v>
      </c>
      <c r="X428">
        <f t="shared" si="12"/>
        <v>0.11313708498984519</v>
      </c>
      <c r="Y428">
        <f t="shared" si="13"/>
        <v>1.1313708498984518</v>
      </c>
      <c r="AO428">
        <v>0.76990000000000003</v>
      </c>
    </row>
    <row r="429" spans="1:41" x14ac:dyDescent="0.3">
      <c r="A429" s="1">
        <v>43192</v>
      </c>
      <c r="B429">
        <v>141.5</v>
      </c>
      <c r="C429">
        <v>102289800</v>
      </c>
      <c r="F429" s="1">
        <v>43192</v>
      </c>
      <c r="G429">
        <v>157.30000000000001</v>
      </c>
      <c r="H429">
        <v>13098500</v>
      </c>
      <c r="K429" s="1">
        <v>43192</v>
      </c>
      <c r="L429">
        <v>53</v>
      </c>
      <c r="M429">
        <v>44300</v>
      </c>
      <c r="P429" s="1">
        <v>43192</v>
      </c>
      <c r="Q429">
        <v>315.39999999999998</v>
      </c>
      <c r="R429">
        <v>838600</v>
      </c>
      <c r="T429" s="1">
        <v>43192</v>
      </c>
      <c r="U429">
        <v>0.75339999999999996</v>
      </c>
      <c r="V429">
        <v>1943971000</v>
      </c>
      <c r="X429">
        <f t="shared" si="12"/>
        <v>0.53740115370177977</v>
      </c>
      <c r="Y429">
        <f t="shared" si="13"/>
        <v>5.3740115370177977</v>
      </c>
      <c r="AO429">
        <v>0.75339999999999996</v>
      </c>
    </row>
    <row r="430" spans="1:41" x14ac:dyDescent="0.3">
      <c r="A430" s="1">
        <v>43199</v>
      </c>
      <c r="B430">
        <v>142.58000000000001</v>
      </c>
      <c r="C430">
        <v>278682180</v>
      </c>
      <c r="F430" s="1">
        <v>43199</v>
      </c>
      <c r="G430">
        <v>144.85</v>
      </c>
      <c r="H430">
        <v>55705600</v>
      </c>
      <c r="K430" s="1">
        <v>43199</v>
      </c>
      <c r="L430">
        <v>51.05</v>
      </c>
      <c r="M430">
        <v>744700</v>
      </c>
      <c r="P430" s="1">
        <v>43199</v>
      </c>
      <c r="Q430">
        <v>307</v>
      </c>
      <c r="R430">
        <v>37712420</v>
      </c>
      <c r="T430" s="1">
        <v>43199</v>
      </c>
      <c r="U430">
        <v>0.74299999999999999</v>
      </c>
      <c r="V430">
        <v>5122423000</v>
      </c>
      <c r="X430">
        <f t="shared" si="12"/>
        <v>2.8284271247456274E-2</v>
      </c>
      <c r="Y430">
        <f t="shared" si="13"/>
        <v>0.28284271247456272</v>
      </c>
      <c r="AO430">
        <v>0.74299999999999999</v>
      </c>
    </row>
    <row r="431" spans="1:41" x14ac:dyDescent="0.3">
      <c r="A431" s="1">
        <v>43206</v>
      </c>
      <c r="B431">
        <v>144.4</v>
      </c>
      <c r="C431">
        <v>123057310</v>
      </c>
      <c r="F431" s="1">
        <v>43206</v>
      </c>
      <c r="G431">
        <v>149.4</v>
      </c>
      <c r="H431">
        <v>17873300</v>
      </c>
      <c r="K431" s="1">
        <v>43206</v>
      </c>
      <c r="L431">
        <v>50</v>
      </c>
      <c r="M431">
        <v>319600</v>
      </c>
      <c r="P431" s="1">
        <v>43206</v>
      </c>
      <c r="Q431">
        <v>309</v>
      </c>
      <c r="R431">
        <v>1150920</v>
      </c>
      <c r="T431" s="1">
        <v>43206</v>
      </c>
      <c r="U431">
        <v>0.73980000000000001</v>
      </c>
      <c r="V431">
        <v>2402493000</v>
      </c>
      <c r="X431">
        <f t="shared" si="12"/>
        <v>4.6669047558312098</v>
      </c>
      <c r="Y431">
        <f t="shared" si="13"/>
        <v>46.669047558312101</v>
      </c>
      <c r="AO431">
        <v>0.73980000000000001</v>
      </c>
    </row>
    <row r="432" spans="1:41" x14ac:dyDescent="0.3">
      <c r="A432" s="1">
        <v>43213</v>
      </c>
      <c r="B432">
        <v>144.38</v>
      </c>
      <c r="C432">
        <v>129332630</v>
      </c>
      <c r="F432" s="1">
        <v>43213</v>
      </c>
      <c r="G432">
        <v>144.9</v>
      </c>
      <c r="H432">
        <v>19044800</v>
      </c>
      <c r="K432" s="1">
        <v>43213</v>
      </c>
      <c r="L432">
        <v>49.3</v>
      </c>
      <c r="M432">
        <v>110200</v>
      </c>
      <c r="P432" s="1">
        <v>43213</v>
      </c>
      <c r="Q432">
        <v>307.60000000000002</v>
      </c>
      <c r="R432">
        <v>20799550</v>
      </c>
      <c r="T432" s="1">
        <v>43213</v>
      </c>
      <c r="U432">
        <v>0.75029999999999997</v>
      </c>
      <c r="V432">
        <v>1784058000</v>
      </c>
      <c r="X432">
        <f t="shared" si="12"/>
        <v>2.0152543263816565</v>
      </c>
      <c r="Y432">
        <f t="shared" si="13"/>
        <v>20.152543263816565</v>
      </c>
      <c r="AO432">
        <v>0.75029999999999997</v>
      </c>
    </row>
    <row r="433" spans="1:41" x14ac:dyDescent="0.3">
      <c r="A433" s="1">
        <v>43220</v>
      </c>
      <c r="B433">
        <v>143.72999999999999</v>
      </c>
      <c r="C433">
        <v>67006470</v>
      </c>
      <c r="F433" s="1">
        <v>43220</v>
      </c>
      <c r="G433">
        <v>141.65</v>
      </c>
      <c r="H433">
        <v>17557000</v>
      </c>
      <c r="K433" s="1">
        <v>43220</v>
      </c>
      <c r="L433">
        <v>53</v>
      </c>
      <c r="M433">
        <v>275300</v>
      </c>
      <c r="P433" s="1">
        <v>43220</v>
      </c>
      <c r="Q433">
        <v>317.2</v>
      </c>
      <c r="R433">
        <v>67880</v>
      </c>
      <c r="T433" s="1">
        <v>43220</v>
      </c>
      <c r="U433">
        <v>0.74399999999999999</v>
      </c>
      <c r="V433">
        <v>1243807000</v>
      </c>
      <c r="X433">
        <f t="shared" si="12"/>
        <v>2.7718585822512574</v>
      </c>
      <c r="Y433">
        <f t="shared" si="13"/>
        <v>27.718585822512573</v>
      </c>
      <c r="AO433">
        <v>0.74399999999999999</v>
      </c>
    </row>
    <row r="434" spans="1:41" x14ac:dyDescent="0.3">
      <c r="A434" s="1">
        <v>43227</v>
      </c>
      <c r="B434">
        <v>150.69999999999999</v>
      </c>
      <c r="C434">
        <v>96547890</v>
      </c>
      <c r="F434" s="1">
        <v>43227</v>
      </c>
      <c r="G434">
        <v>137.5</v>
      </c>
      <c r="H434">
        <v>22703300</v>
      </c>
      <c r="K434" s="1">
        <v>43227</v>
      </c>
      <c r="L434">
        <v>54</v>
      </c>
      <c r="M434">
        <v>130300</v>
      </c>
      <c r="P434" s="1">
        <v>43227</v>
      </c>
      <c r="Q434">
        <v>322.89999999999998</v>
      </c>
      <c r="R434">
        <v>143040</v>
      </c>
      <c r="T434" s="1">
        <v>43227</v>
      </c>
      <c r="U434">
        <v>0.745</v>
      </c>
      <c r="V434">
        <v>1415118000</v>
      </c>
      <c r="X434">
        <f t="shared" si="12"/>
        <v>0.38890872965258905</v>
      </c>
      <c r="Y434">
        <f t="shared" si="13"/>
        <v>3.8890872965258905</v>
      </c>
      <c r="AO434">
        <v>0.745</v>
      </c>
    </row>
    <row r="435" spans="1:41" x14ac:dyDescent="0.3">
      <c r="A435" s="1">
        <v>43234</v>
      </c>
      <c r="B435">
        <v>145.65</v>
      </c>
      <c r="C435">
        <v>141287130</v>
      </c>
      <c r="F435" s="1">
        <v>43234</v>
      </c>
      <c r="G435">
        <v>136.75</v>
      </c>
      <c r="H435">
        <v>24906000</v>
      </c>
      <c r="K435" s="1">
        <v>43234</v>
      </c>
      <c r="L435">
        <v>53.05</v>
      </c>
      <c r="M435">
        <v>89800</v>
      </c>
      <c r="P435" s="1">
        <v>43234</v>
      </c>
      <c r="Q435">
        <v>320</v>
      </c>
      <c r="R435">
        <v>180380</v>
      </c>
      <c r="T435" s="1">
        <v>43234</v>
      </c>
      <c r="U435">
        <v>0.74339999999999995</v>
      </c>
      <c r="V435">
        <v>1803352000</v>
      </c>
      <c r="X435">
        <f t="shared" si="12"/>
        <v>0.29698484809836123</v>
      </c>
      <c r="Y435">
        <f t="shared" si="13"/>
        <v>2.9698484809836123</v>
      </c>
      <c r="AO435">
        <v>0.74339999999999995</v>
      </c>
    </row>
    <row r="436" spans="1:41" x14ac:dyDescent="0.3">
      <c r="A436" s="1">
        <v>43241</v>
      </c>
      <c r="B436">
        <v>145.09</v>
      </c>
      <c r="C436">
        <v>87444760</v>
      </c>
      <c r="F436" s="1">
        <v>43241</v>
      </c>
      <c r="G436">
        <v>132.19999999999999</v>
      </c>
      <c r="H436">
        <v>17560300</v>
      </c>
      <c r="K436" s="1">
        <v>43241</v>
      </c>
      <c r="L436">
        <v>51.9</v>
      </c>
      <c r="M436">
        <v>91700</v>
      </c>
      <c r="P436" s="1">
        <v>43241</v>
      </c>
      <c r="Q436">
        <v>330</v>
      </c>
      <c r="R436">
        <v>168740</v>
      </c>
      <c r="T436" s="1">
        <v>43241</v>
      </c>
      <c r="U436">
        <v>0.72699999999999998</v>
      </c>
      <c r="V436">
        <v>1411654000</v>
      </c>
      <c r="X436">
        <f t="shared" si="12"/>
        <v>2.0506096654409918</v>
      </c>
      <c r="Y436">
        <f t="shared" si="13"/>
        <v>20.506096654409916</v>
      </c>
      <c r="AO436">
        <v>0.72699999999999998</v>
      </c>
    </row>
    <row r="437" spans="1:41" x14ac:dyDescent="0.3">
      <c r="A437" s="1">
        <v>43248</v>
      </c>
      <c r="B437">
        <v>144</v>
      </c>
      <c r="C437">
        <v>97304340</v>
      </c>
      <c r="F437" s="1">
        <v>43248</v>
      </c>
      <c r="G437">
        <v>139.65</v>
      </c>
      <c r="H437">
        <v>38769900</v>
      </c>
      <c r="K437" s="1">
        <v>43248</v>
      </c>
      <c r="L437">
        <v>52.8</v>
      </c>
      <c r="M437">
        <v>113400</v>
      </c>
      <c r="P437" s="1">
        <v>43248</v>
      </c>
      <c r="Q437">
        <v>331.9</v>
      </c>
      <c r="R437">
        <v>146780</v>
      </c>
      <c r="T437" s="1">
        <v>43248</v>
      </c>
      <c r="U437">
        <v>0.71499999999999997</v>
      </c>
      <c r="V437">
        <v>2081374000</v>
      </c>
      <c r="X437">
        <f t="shared" si="12"/>
        <v>2.1778888860545753</v>
      </c>
      <c r="Y437">
        <f t="shared" si="13"/>
        <v>21.778888860545752</v>
      </c>
      <c r="AO437">
        <v>0.71499999999999997</v>
      </c>
    </row>
    <row r="438" spans="1:41" x14ac:dyDescent="0.3">
      <c r="A438" s="1">
        <v>43255</v>
      </c>
      <c r="B438">
        <v>144.08000000000001</v>
      </c>
      <c r="C438">
        <v>80903310</v>
      </c>
      <c r="F438" s="1">
        <v>43255</v>
      </c>
      <c r="G438">
        <v>144.35</v>
      </c>
      <c r="H438">
        <v>24712100</v>
      </c>
      <c r="K438" s="1">
        <v>43255</v>
      </c>
      <c r="L438">
        <v>52.55</v>
      </c>
      <c r="M438">
        <v>70900</v>
      </c>
      <c r="P438" s="1">
        <v>43255</v>
      </c>
      <c r="Q438">
        <v>333.3</v>
      </c>
      <c r="R438">
        <v>188990</v>
      </c>
      <c r="T438" s="1">
        <v>43255</v>
      </c>
      <c r="U438">
        <v>0.68979999999999997</v>
      </c>
      <c r="V438">
        <v>1834491000</v>
      </c>
      <c r="X438">
        <f t="shared" si="12"/>
        <v>1.3576450198781624</v>
      </c>
      <c r="Y438">
        <f t="shared" si="13"/>
        <v>13.576450198781625</v>
      </c>
      <c r="AO438">
        <v>0.68979999999999997</v>
      </c>
    </row>
    <row r="439" spans="1:41" x14ac:dyDescent="0.3">
      <c r="A439" s="1">
        <v>43262</v>
      </c>
      <c r="B439">
        <v>137.72999999999999</v>
      </c>
      <c r="C439">
        <v>103520180</v>
      </c>
      <c r="F439" s="1">
        <v>43262</v>
      </c>
      <c r="G439">
        <v>140.5</v>
      </c>
      <c r="H439">
        <v>12866600</v>
      </c>
      <c r="K439" s="1">
        <v>43262</v>
      </c>
      <c r="L439">
        <v>51.9</v>
      </c>
      <c r="M439">
        <v>43700</v>
      </c>
      <c r="P439" s="1">
        <v>43262</v>
      </c>
      <c r="Q439">
        <v>337</v>
      </c>
      <c r="R439">
        <v>144560</v>
      </c>
      <c r="T439" s="1">
        <v>43262</v>
      </c>
      <c r="U439">
        <v>0.69120000000000004</v>
      </c>
      <c r="V439">
        <v>2595014000</v>
      </c>
      <c r="X439">
        <f t="shared" si="12"/>
        <v>4.6810468914549475</v>
      </c>
      <c r="Y439">
        <f t="shared" si="13"/>
        <v>46.810468914549475</v>
      </c>
      <c r="AO439">
        <v>0.69120000000000004</v>
      </c>
    </row>
    <row r="440" spans="1:41" x14ac:dyDescent="0.3">
      <c r="A440" s="1">
        <v>43269</v>
      </c>
      <c r="B440">
        <v>136.76</v>
      </c>
      <c r="C440">
        <v>139072030</v>
      </c>
      <c r="F440" s="1">
        <v>43269</v>
      </c>
      <c r="G440">
        <v>140.55000000000001</v>
      </c>
      <c r="H440">
        <v>15259900</v>
      </c>
      <c r="K440" s="1">
        <v>43269</v>
      </c>
      <c r="L440">
        <v>52</v>
      </c>
      <c r="M440">
        <v>85800</v>
      </c>
      <c r="P440" s="1">
        <v>43269</v>
      </c>
      <c r="Q440">
        <v>318.2</v>
      </c>
      <c r="R440">
        <v>160840</v>
      </c>
      <c r="T440" s="1">
        <v>43269</v>
      </c>
      <c r="U440">
        <v>0.68920000000000003</v>
      </c>
      <c r="V440">
        <v>4216057000</v>
      </c>
      <c r="X440">
        <f t="shared" si="12"/>
        <v>4.8578235867515849</v>
      </c>
      <c r="Y440">
        <f t="shared" si="13"/>
        <v>48.578235867515851</v>
      </c>
      <c r="AO440">
        <v>0.68920000000000003</v>
      </c>
    </row>
    <row r="441" spans="1:41" x14ac:dyDescent="0.3">
      <c r="A441" s="1">
        <v>43276</v>
      </c>
      <c r="B441">
        <v>141.01</v>
      </c>
      <c r="C441">
        <v>98220990</v>
      </c>
      <c r="F441" s="1">
        <v>43276</v>
      </c>
      <c r="G441">
        <v>139.80000000000001</v>
      </c>
      <c r="H441">
        <v>17060000</v>
      </c>
      <c r="K441" s="1">
        <v>43276</v>
      </c>
      <c r="L441">
        <v>53.85</v>
      </c>
      <c r="M441">
        <v>122800</v>
      </c>
      <c r="P441" s="1">
        <v>43276</v>
      </c>
      <c r="Q441">
        <v>334</v>
      </c>
      <c r="R441">
        <v>155520</v>
      </c>
      <c r="T441" s="1">
        <v>43276</v>
      </c>
      <c r="U441">
        <v>0.67559999999999998</v>
      </c>
      <c r="V441">
        <v>1899657000</v>
      </c>
      <c r="X441">
        <f t="shared" si="12"/>
        <v>3.6345288552988446</v>
      </c>
      <c r="Y441">
        <f t="shared" si="13"/>
        <v>36.34528855298845</v>
      </c>
      <c r="AO441">
        <v>0.67559999999999998</v>
      </c>
    </row>
    <row r="442" spans="1:41" x14ac:dyDescent="0.3">
      <c r="A442" s="1">
        <v>43283</v>
      </c>
      <c r="B442">
        <v>144.96</v>
      </c>
      <c r="C442">
        <v>83224980</v>
      </c>
      <c r="F442" s="1">
        <v>43283</v>
      </c>
      <c r="G442">
        <v>129.55000000000001</v>
      </c>
      <c r="H442">
        <v>47620800</v>
      </c>
      <c r="K442" s="1">
        <v>43283</v>
      </c>
      <c r="L442">
        <v>57.75</v>
      </c>
      <c r="M442">
        <v>307000</v>
      </c>
      <c r="P442" s="1">
        <v>43283</v>
      </c>
      <c r="Q442">
        <v>339.4</v>
      </c>
      <c r="R442">
        <v>181480</v>
      </c>
      <c r="T442" s="1">
        <v>43283</v>
      </c>
      <c r="U442">
        <v>0.68</v>
      </c>
      <c r="V442">
        <v>1721083000</v>
      </c>
      <c r="X442">
        <f t="shared" si="12"/>
        <v>1.3717871555019006</v>
      </c>
      <c r="Y442">
        <f t="shared" si="13"/>
        <v>13.717871555019006</v>
      </c>
      <c r="AO442">
        <v>0.68</v>
      </c>
    </row>
    <row r="443" spans="1:41" x14ac:dyDescent="0.3">
      <c r="A443" s="1">
        <v>43290</v>
      </c>
      <c r="B443">
        <v>146.87</v>
      </c>
      <c r="C443">
        <v>92463430</v>
      </c>
      <c r="F443" s="1">
        <v>43290</v>
      </c>
      <c r="G443">
        <v>123.25</v>
      </c>
      <c r="H443">
        <v>25527300</v>
      </c>
      <c r="K443" s="1">
        <v>43290</v>
      </c>
      <c r="L443">
        <v>61.3</v>
      </c>
      <c r="M443">
        <v>618600</v>
      </c>
      <c r="P443" s="1">
        <v>43290</v>
      </c>
      <c r="Q443">
        <v>343.6</v>
      </c>
      <c r="R443">
        <v>271110</v>
      </c>
      <c r="T443" s="1">
        <v>43290</v>
      </c>
      <c r="U443">
        <v>0.69099999999999995</v>
      </c>
      <c r="V443">
        <v>1328163000</v>
      </c>
      <c r="X443">
        <f t="shared" si="12"/>
        <v>2.255670631985085</v>
      </c>
      <c r="Y443">
        <f t="shared" si="13"/>
        <v>22.55670631985085</v>
      </c>
      <c r="AO443">
        <v>0.69099999999999995</v>
      </c>
    </row>
    <row r="444" spans="1:41" x14ac:dyDescent="0.3">
      <c r="A444" s="1">
        <v>43297</v>
      </c>
      <c r="B444">
        <v>136.47</v>
      </c>
      <c r="C444">
        <v>116933530</v>
      </c>
      <c r="F444" s="1">
        <v>43297</v>
      </c>
      <c r="G444">
        <v>121.45</v>
      </c>
      <c r="H444">
        <v>20861200</v>
      </c>
      <c r="K444" s="1">
        <v>43297</v>
      </c>
      <c r="L444">
        <v>61.35</v>
      </c>
      <c r="M444">
        <v>169700</v>
      </c>
      <c r="P444" s="1">
        <v>43297</v>
      </c>
      <c r="Q444">
        <v>338.9</v>
      </c>
      <c r="R444">
        <v>392650</v>
      </c>
      <c r="T444" s="1">
        <v>43297</v>
      </c>
      <c r="U444">
        <v>0.67930000000000001</v>
      </c>
      <c r="V444">
        <v>1499206000</v>
      </c>
      <c r="X444">
        <f t="shared" si="12"/>
        <v>5.9679812332144602</v>
      </c>
      <c r="Y444">
        <f t="shared" si="13"/>
        <v>59.6798123321446</v>
      </c>
      <c r="AO444">
        <v>0.67930000000000001</v>
      </c>
    </row>
    <row r="445" spans="1:41" x14ac:dyDescent="0.3">
      <c r="A445" s="1">
        <v>43304</v>
      </c>
      <c r="B445">
        <v>137.99</v>
      </c>
      <c r="C445">
        <v>65160910</v>
      </c>
      <c r="F445" s="1">
        <v>43304</v>
      </c>
      <c r="G445">
        <v>122.2</v>
      </c>
      <c r="H445">
        <v>13198900</v>
      </c>
      <c r="K445" s="1">
        <v>43304</v>
      </c>
      <c r="L445">
        <v>65.099999999999994</v>
      </c>
      <c r="M445">
        <v>289200</v>
      </c>
      <c r="P445" s="1">
        <v>43304</v>
      </c>
      <c r="Q445">
        <v>341.2</v>
      </c>
      <c r="R445">
        <v>351470</v>
      </c>
      <c r="T445" s="1">
        <v>43304</v>
      </c>
      <c r="U445">
        <v>0.67379999999999995</v>
      </c>
      <c r="V445">
        <v>724227000</v>
      </c>
      <c r="X445">
        <f t="shared" si="12"/>
        <v>1.0606601717798212</v>
      </c>
      <c r="Y445">
        <f t="shared" si="13"/>
        <v>10.606601717798211</v>
      </c>
      <c r="AO445">
        <v>0.67379999999999995</v>
      </c>
    </row>
    <row r="446" spans="1:41" x14ac:dyDescent="0.3">
      <c r="A446" s="1">
        <v>43311</v>
      </c>
      <c r="B446">
        <v>142.38999999999999</v>
      </c>
      <c r="C446">
        <v>97375450</v>
      </c>
      <c r="F446" s="1">
        <v>43311</v>
      </c>
      <c r="G446">
        <v>118.1</v>
      </c>
      <c r="H446">
        <v>24783200</v>
      </c>
      <c r="K446" s="1">
        <v>43311</v>
      </c>
      <c r="L446">
        <v>68.3</v>
      </c>
      <c r="M446">
        <v>563900</v>
      </c>
      <c r="P446" s="1">
        <v>43311</v>
      </c>
      <c r="Q446">
        <v>341.3</v>
      </c>
      <c r="R446">
        <v>363240</v>
      </c>
      <c r="T446" s="1">
        <v>43311</v>
      </c>
      <c r="U446">
        <v>0.66820000000000002</v>
      </c>
      <c r="V446">
        <v>1048629000</v>
      </c>
      <c r="X446">
        <f t="shared" si="12"/>
        <v>6.3003214203721356</v>
      </c>
      <c r="Y446">
        <f t="shared" si="13"/>
        <v>63.003214203721356</v>
      </c>
      <c r="AO446">
        <v>0.66820000000000002</v>
      </c>
    </row>
    <row r="447" spans="1:41" x14ac:dyDescent="0.3">
      <c r="A447" s="1">
        <v>43318</v>
      </c>
      <c r="B447">
        <v>144.80000000000001</v>
      </c>
      <c r="C447">
        <v>112627560</v>
      </c>
      <c r="F447" s="1">
        <v>43318</v>
      </c>
      <c r="G447">
        <v>105</v>
      </c>
      <c r="H447">
        <v>38787700</v>
      </c>
      <c r="K447" s="1">
        <v>43318</v>
      </c>
      <c r="L447">
        <v>63.1</v>
      </c>
      <c r="M447">
        <v>139600</v>
      </c>
      <c r="P447" s="1">
        <v>43318</v>
      </c>
      <c r="Q447">
        <v>351.9</v>
      </c>
      <c r="R447">
        <v>369680</v>
      </c>
      <c r="T447" s="1">
        <v>43318</v>
      </c>
      <c r="U447">
        <v>0.63160000000000005</v>
      </c>
      <c r="V447">
        <v>1583599000</v>
      </c>
      <c r="X447">
        <f t="shared" si="12"/>
        <v>5.2325901807804556</v>
      </c>
      <c r="Y447">
        <f t="shared" si="13"/>
        <v>52.325901807804556</v>
      </c>
      <c r="AO447">
        <v>0.63160000000000005</v>
      </c>
    </row>
    <row r="448" spans="1:41" x14ac:dyDescent="0.3">
      <c r="A448" s="1">
        <v>43325</v>
      </c>
      <c r="B448">
        <v>141.01</v>
      </c>
      <c r="C448">
        <v>95433420</v>
      </c>
      <c r="F448" s="1">
        <v>43325</v>
      </c>
      <c r="G448">
        <v>109</v>
      </c>
      <c r="H448">
        <v>28739800</v>
      </c>
      <c r="K448" s="1">
        <v>43325</v>
      </c>
      <c r="L448">
        <v>62.9</v>
      </c>
      <c r="M448">
        <v>98700</v>
      </c>
      <c r="P448" s="1">
        <v>43325</v>
      </c>
      <c r="Q448">
        <v>348.5</v>
      </c>
      <c r="R448">
        <v>393980</v>
      </c>
      <c r="T448" s="1">
        <v>43325</v>
      </c>
      <c r="U448">
        <v>0.62460000000000004</v>
      </c>
      <c r="V448">
        <v>1499437000</v>
      </c>
      <c r="X448">
        <f t="shared" si="12"/>
        <v>0.87681240867132537</v>
      </c>
      <c r="Y448">
        <f t="shared" si="13"/>
        <v>8.7681240867132537</v>
      </c>
      <c r="AO448">
        <v>0.62460000000000004</v>
      </c>
    </row>
    <row r="449" spans="1:41" x14ac:dyDescent="0.3">
      <c r="A449" s="1">
        <v>43332</v>
      </c>
      <c r="B449">
        <v>143.6</v>
      </c>
      <c r="C449">
        <v>78469450</v>
      </c>
      <c r="F449" s="1">
        <v>43332</v>
      </c>
      <c r="G449">
        <v>104.45</v>
      </c>
      <c r="H449">
        <v>12889800</v>
      </c>
      <c r="K449" s="1">
        <v>43332</v>
      </c>
      <c r="L449">
        <v>63</v>
      </c>
      <c r="M449">
        <v>93400</v>
      </c>
      <c r="P449" s="1">
        <v>43332</v>
      </c>
      <c r="Q449">
        <v>362.9</v>
      </c>
      <c r="R449">
        <v>567570</v>
      </c>
      <c r="T449" s="1">
        <v>43332</v>
      </c>
      <c r="U449">
        <v>0.62329999999999997</v>
      </c>
      <c r="V449">
        <v>1195846000</v>
      </c>
      <c r="X449">
        <f t="shared" si="12"/>
        <v>0.84145706961198996</v>
      </c>
      <c r="Y449">
        <f t="shared" si="13"/>
        <v>8.4145706961198989</v>
      </c>
      <c r="AO449">
        <v>0.62329999999999997</v>
      </c>
    </row>
    <row r="450" spans="1:41" x14ac:dyDescent="0.3">
      <c r="A450" s="1">
        <v>43339</v>
      </c>
      <c r="B450">
        <v>149.94999999999999</v>
      </c>
      <c r="C450">
        <v>101652820</v>
      </c>
      <c r="F450" s="1">
        <v>43339</v>
      </c>
      <c r="G450">
        <v>115.5</v>
      </c>
      <c r="H450">
        <v>28164700</v>
      </c>
      <c r="K450" s="1">
        <v>43339</v>
      </c>
      <c r="L450">
        <v>62.6</v>
      </c>
      <c r="M450">
        <v>60400</v>
      </c>
      <c r="P450" s="1">
        <v>43339</v>
      </c>
      <c r="Q450">
        <v>364</v>
      </c>
      <c r="R450">
        <v>470230</v>
      </c>
      <c r="T450" s="1">
        <v>43339</v>
      </c>
      <c r="U450">
        <v>0.63690000000000002</v>
      </c>
      <c r="V450">
        <v>1799136000</v>
      </c>
      <c r="X450">
        <f t="shared" si="12"/>
        <v>0.70710678118654757</v>
      </c>
      <c r="Y450">
        <f t="shared" si="13"/>
        <v>7.0710678118654755</v>
      </c>
      <c r="AO450">
        <v>0.63690000000000002</v>
      </c>
    </row>
    <row r="451" spans="1:41" x14ac:dyDescent="0.3">
      <c r="A451" s="1">
        <v>43346</v>
      </c>
      <c r="B451">
        <v>148.80000000000001</v>
      </c>
      <c r="C451">
        <v>86056690</v>
      </c>
      <c r="F451" s="1">
        <v>43346</v>
      </c>
      <c r="G451">
        <v>108.55</v>
      </c>
      <c r="H451">
        <v>10477900</v>
      </c>
      <c r="K451" s="1">
        <v>43346</v>
      </c>
      <c r="L451">
        <v>65.5</v>
      </c>
      <c r="M451">
        <v>143000</v>
      </c>
      <c r="P451" s="1">
        <v>43346</v>
      </c>
      <c r="Q451">
        <v>346.9</v>
      </c>
      <c r="R451">
        <v>555610</v>
      </c>
      <c r="T451" s="1">
        <v>43346</v>
      </c>
      <c r="U451">
        <v>0.62029999999999996</v>
      </c>
      <c r="V451">
        <v>1302045000</v>
      </c>
      <c r="X451">
        <f t="shared" si="12"/>
        <v>0.23334523779156952</v>
      </c>
      <c r="Y451">
        <f t="shared" si="13"/>
        <v>2.333452377915695</v>
      </c>
      <c r="AO451">
        <v>0.62029999999999996</v>
      </c>
    </row>
    <row r="452" spans="1:41" x14ac:dyDescent="0.3">
      <c r="A452" s="1">
        <v>43353</v>
      </c>
      <c r="B452">
        <v>152.15</v>
      </c>
      <c r="C452">
        <v>133195690</v>
      </c>
      <c r="F452" s="1">
        <v>43353</v>
      </c>
      <c r="G452">
        <v>105.75</v>
      </c>
      <c r="H452">
        <v>16971100</v>
      </c>
      <c r="K452" s="1">
        <v>43353</v>
      </c>
      <c r="L452">
        <v>64.8</v>
      </c>
      <c r="M452">
        <v>88700</v>
      </c>
      <c r="P452" s="1">
        <v>43353</v>
      </c>
      <c r="Q452">
        <v>347.8</v>
      </c>
      <c r="R452">
        <v>438910</v>
      </c>
      <c r="T452" s="1">
        <v>43353</v>
      </c>
      <c r="U452">
        <v>0.62429999999999997</v>
      </c>
      <c r="V452">
        <v>2170328000</v>
      </c>
      <c r="X452">
        <f t="shared" si="12"/>
        <v>0.5868986283848433</v>
      </c>
      <c r="Y452">
        <f t="shared" si="13"/>
        <v>5.8689862838484332</v>
      </c>
      <c r="AO452">
        <v>0.62429999999999997</v>
      </c>
    </row>
    <row r="453" spans="1:41" x14ac:dyDescent="0.3">
      <c r="A453" s="1">
        <v>43360</v>
      </c>
      <c r="B453">
        <v>158.63999999999999</v>
      </c>
      <c r="C453">
        <v>204599670</v>
      </c>
      <c r="F453" s="1">
        <v>43360</v>
      </c>
      <c r="G453">
        <v>111</v>
      </c>
      <c r="H453">
        <v>24030400</v>
      </c>
      <c r="K453" s="1">
        <v>43360</v>
      </c>
      <c r="L453">
        <v>65.099999999999994</v>
      </c>
      <c r="M453">
        <v>84200</v>
      </c>
      <c r="P453" s="1">
        <v>43360</v>
      </c>
      <c r="Q453">
        <v>348.2</v>
      </c>
      <c r="R453">
        <v>610920</v>
      </c>
      <c r="T453" s="1">
        <v>43360</v>
      </c>
      <c r="U453">
        <v>0.62190000000000001</v>
      </c>
      <c r="V453">
        <v>3725367000</v>
      </c>
      <c r="X453">
        <f t="shared" si="12"/>
        <v>0.76367532368148017</v>
      </c>
      <c r="Y453">
        <f t="shared" si="13"/>
        <v>7.6367532368148012</v>
      </c>
      <c r="AO453">
        <v>0.62190000000000001</v>
      </c>
    </row>
    <row r="454" spans="1:41" x14ac:dyDescent="0.3">
      <c r="A454" s="1">
        <v>43367</v>
      </c>
      <c r="B454">
        <v>162.61000000000001</v>
      </c>
      <c r="C454">
        <v>129236190</v>
      </c>
      <c r="F454" s="1">
        <v>43367</v>
      </c>
      <c r="G454">
        <v>106.55</v>
      </c>
      <c r="H454">
        <v>16812800</v>
      </c>
      <c r="K454" s="1">
        <v>43367</v>
      </c>
      <c r="L454">
        <v>64.400000000000006</v>
      </c>
      <c r="M454">
        <v>90800</v>
      </c>
      <c r="P454" s="1">
        <v>43367</v>
      </c>
      <c r="Q454">
        <v>347.6</v>
      </c>
      <c r="R454">
        <v>444270</v>
      </c>
      <c r="T454" s="1">
        <v>43367</v>
      </c>
      <c r="U454">
        <v>0.62060000000000004</v>
      </c>
      <c r="V454">
        <v>2083203000</v>
      </c>
      <c r="X454">
        <f t="shared" si="12"/>
        <v>1.2869343417595116</v>
      </c>
      <c r="Y454">
        <f t="shared" si="13"/>
        <v>12.869343417595116</v>
      </c>
      <c r="AO454">
        <v>0.62060000000000004</v>
      </c>
    </row>
    <row r="455" spans="1:41" x14ac:dyDescent="0.3">
      <c r="A455" s="1">
        <v>43374</v>
      </c>
      <c r="B455">
        <v>170.5</v>
      </c>
      <c r="C455">
        <v>187938820</v>
      </c>
      <c r="F455" s="1">
        <v>43374</v>
      </c>
      <c r="G455">
        <v>104.65</v>
      </c>
      <c r="H455">
        <v>11486100</v>
      </c>
      <c r="K455" s="1">
        <v>43374</v>
      </c>
      <c r="L455">
        <v>64.099999999999994</v>
      </c>
      <c r="M455">
        <v>105500</v>
      </c>
      <c r="P455" s="1">
        <v>43374</v>
      </c>
      <c r="Q455">
        <v>344.6</v>
      </c>
      <c r="R455">
        <v>524230</v>
      </c>
      <c r="T455" s="1">
        <v>43374</v>
      </c>
      <c r="U455">
        <v>0.62180000000000002</v>
      </c>
      <c r="V455">
        <v>2452805000</v>
      </c>
      <c r="X455">
        <f t="shared" si="12"/>
        <v>1.4142135623738184E-2</v>
      </c>
      <c r="Y455">
        <f t="shared" si="13"/>
        <v>0.14142135623738183</v>
      </c>
      <c r="AO455">
        <v>0.62180000000000002</v>
      </c>
    </row>
    <row r="456" spans="1:41" x14ac:dyDescent="0.3">
      <c r="A456" s="1">
        <v>43381</v>
      </c>
      <c r="B456">
        <v>167</v>
      </c>
      <c r="C456">
        <v>186680490</v>
      </c>
      <c r="F456" s="1">
        <v>43381</v>
      </c>
      <c r="G456">
        <v>102</v>
      </c>
      <c r="H456">
        <v>15468900</v>
      </c>
      <c r="K456" s="1">
        <v>43381</v>
      </c>
      <c r="L456">
        <v>61.7</v>
      </c>
      <c r="M456">
        <v>180300</v>
      </c>
      <c r="P456" s="1">
        <v>43381</v>
      </c>
      <c r="Q456">
        <v>348.4</v>
      </c>
      <c r="R456">
        <v>530780</v>
      </c>
      <c r="T456" s="1">
        <v>43381</v>
      </c>
      <c r="U456">
        <v>0.58899999999999997</v>
      </c>
      <c r="V456">
        <v>2712744000</v>
      </c>
      <c r="X456">
        <f t="shared" si="12"/>
        <v>0.45961940777125992</v>
      </c>
      <c r="Y456">
        <f t="shared" si="13"/>
        <v>4.5961940777125996</v>
      </c>
      <c r="AO456">
        <v>0.58899999999999997</v>
      </c>
    </row>
    <row r="457" spans="1:41" x14ac:dyDescent="0.3">
      <c r="A457" s="1">
        <v>43388</v>
      </c>
      <c r="B457">
        <v>161.32</v>
      </c>
      <c r="C457">
        <v>117754710</v>
      </c>
      <c r="F457" s="1">
        <v>43388</v>
      </c>
      <c r="G457">
        <v>95.5</v>
      </c>
      <c r="H457">
        <v>22129400</v>
      </c>
      <c r="K457" s="1">
        <v>43388</v>
      </c>
      <c r="L457">
        <v>59.5</v>
      </c>
      <c r="M457">
        <v>1550700</v>
      </c>
      <c r="P457" s="1">
        <v>43388</v>
      </c>
      <c r="Q457">
        <v>347.3</v>
      </c>
      <c r="R457">
        <v>774240</v>
      </c>
      <c r="T457" s="1">
        <v>43388</v>
      </c>
      <c r="U457">
        <v>0.56089999999999995</v>
      </c>
      <c r="V457">
        <v>2887120000</v>
      </c>
      <c r="X457">
        <f t="shared" si="12"/>
        <v>4.9285342648702359</v>
      </c>
      <c r="Y457">
        <f t="shared" si="13"/>
        <v>49.285342648702361</v>
      </c>
      <c r="AO457">
        <v>0.56089999999999995</v>
      </c>
    </row>
    <row r="458" spans="1:41" x14ac:dyDescent="0.3">
      <c r="A458" s="1">
        <v>43395</v>
      </c>
      <c r="B458">
        <v>152.5</v>
      </c>
      <c r="C458">
        <v>155817140</v>
      </c>
      <c r="F458" s="1">
        <v>43395</v>
      </c>
      <c r="G458">
        <v>91.6</v>
      </c>
      <c r="H458">
        <v>20902700</v>
      </c>
      <c r="K458" s="1">
        <v>43395</v>
      </c>
      <c r="L458">
        <v>57.1</v>
      </c>
      <c r="M458">
        <v>695000</v>
      </c>
      <c r="P458" s="1">
        <v>43395</v>
      </c>
      <c r="Q458">
        <v>346.6</v>
      </c>
      <c r="R458">
        <v>679510</v>
      </c>
      <c r="T458" s="1">
        <v>43395</v>
      </c>
      <c r="U458">
        <v>0.53449999999999998</v>
      </c>
      <c r="V458">
        <v>3725477000</v>
      </c>
      <c r="X458">
        <f t="shared" si="12"/>
        <v>3.5708892449920531</v>
      </c>
      <c r="Y458">
        <f t="shared" si="13"/>
        <v>35.708892449920533</v>
      </c>
      <c r="AO458">
        <v>0.53449999999999998</v>
      </c>
    </row>
    <row r="459" spans="1:41" x14ac:dyDescent="0.3">
      <c r="A459" s="1">
        <v>43402</v>
      </c>
      <c r="B459">
        <v>153.71</v>
      </c>
      <c r="C459">
        <v>91697520</v>
      </c>
      <c r="F459" s="1">
        <v>43402</v>
      </c>
      <c r="G459">
        <v>101.78</v>
      </c>
      <c r="H459">
        <v>36294450</v>
      </c>
      <c r="K459" s="1">
        <v>43402</v>
      </c>
      <c r="L459">
        <v>58</v>
      </c>
      <c r="M459">
        <v>58500</v>
      </c>
      <c r="P459" s="1">
        <v>43402</v>
      </c>
      <c r="Q459">
        <v>353.2</v>
      </c>
      <c r="R459">
        <v>599820</v>
      </c>
      <c r="T459" s="1">
        <v>43402</v>
      </c>
      <c r="U459">
        <v>0.55149999999999999</v>
      </c>
      <c r="V459">
        <v>2485049000</v>
      </c>
      <c r="X459">
        <f t="shared" si="12"/>
        <v>0.39597979746446821</v>
      </c>
      <c r="Y459">
        <f t="shared" si="13"/>
        <v>3.9597979746446823</v>
      </c>
      <c r="AO459">
        <v>0.55149999999999999</v>
      </c>
    </row>
    <row r="460" spans="1:41" x14ac:dyDescent="0.3">
      <c r="A460" s="1">
        <v>43409</v>
      </c>
      <c r="B460">
        <v>153.19</v>
      </c>
      <c r="C460">
        <v>106412870</v>
      </c>
      <c r="F460" s="1">
        <v>43409</v>
      </c>
      <c r="G460">
        <v>95.14</v>
      </c>
      <c r="H460">
        <v>21732400</v>
      </c>
      <c r="K460" s="1">
        <v>43409</v>
      </c>
      <c r="L460">
        <v>57.8</v>
      </c>
      <c r="M460">
        <v>100200</v>
      </c>
      <c r="P460" s="1">
        <v>43409</v>
      </c>
      <c r="Q460">
        <v>348.8</v>
      </c>
      <c r="R460">
        <v>478080</v>
      </c>
      <c r="T460" s="1">
        <v>43409</v>
      </c>
      <c r="U460">
        <v>0.55530000000000002</v>
      </c>
      <c r="V460">
        <v>2302786000</v>
      </c>
      <c r="X460">
        <f t="shared" si="12"/>
        <v>0.77074639149333923</v>
      </c>
      <c r="Y460">
        <f t="shared" si="13"/>
        <v>7.7074639149333919</v>
      </c>
      <c r="AO460">
        <v>0.55530000000000002</v>
      </c>
    </row>
    <row r="461" spans="1:41" x14ac:dyDescent="0.3">
      <c r="A461" s="1">
        <v>43416</v>
      </c>
      <c r="B461">
        <v>153.16</v>
      </c>
      <c r="C461">
        <v>128424610</v>
      </c>
      <c r="F461" s="1">
        <v>43416</v>
      </c>
      <c r="G461">
        <v>101.2</v>
      </c>
      <c r="H461">
        <v>28794430</v>
      </c>
      <c r="K461" s="1">
        <v>43416</v>
      </c>
      <c r="L461">
        <v>57.5</v>
      </c>
      <c r="M461">
        <v>85400</v>
      </c>
      <c r="P461" s="1">
        <v>43416</v>
      </c>
      <c r="Q461">
        <v>349.9</v>
      </c>
      <c r="R461">
        <v>514350</v>
      </c>
      <c r="T461" s="1">
        <v>43416</v>
      </c>
      <c r="U461">
        <v>0.53790000000000004</v>
      </c>
      <c r="V461">
        <v>4181328000</v>
      </c>
      <c r="X461">
        <f t="shared" si="12"/>
        <v>5.656854249493265E-2</v>
      </c>
      <c r="Y461">
        <f t="shared" si="13"/>
        <v>0.5656854249493265</v>
      </c>
      <c r="AO461">
        <v>0.53790000000000004</v>
      </c>
    </row>
    <row r="462" spans="1:41" x14ac:dyDescent="0.3">
      <c r="A462" s="1">
        <v>43423</v>
      </c>
      <c r="B462">
        <v>151.79</v>
      </c>
      <c r="C462">
        <v>82142370</v>
      </c>
      <c r="F462" s="1">
        <v>43423</v>
      </c>
      <c r="G462">
        <v>113.74</v>
      </c>
      <c r="H462">
        <v>50148140</v>
      </c>
      <c r="K462" s="1">
        <v>43423</v>
      </c>
      <c r="L462">
        <v>55.1</v>
      </c>
      <c r="M462">
        <v>72100</v>
      </c>
      <c r="P462" s="1">
        <v>43423</v>
      </c>
      <c r="Q462">
        <v>353.7</v>
      </c>
      <c r="R462">
        <v>785930</v>
      </c>
      <c r="T462" s="1">
        <v>43423</v>
      </c>
      <c r="U462">
        <v>0.54100000000000004</v>
      </c>
      <c r="V462">
        <v>2847558000</v>
      </c>
      <c r="X462">
        <f t="shared" si="12"/>
        <v>4.4901280605345928</v>
      </c>
      <c r="Y462">
        <f t="shared" si="13"/>
        <v>44.901280605345931</v>
      </c>
      <c r="AO462">
        <v>0.54100000000000004</v>
      </c>
    </row>
    <row r="463" spans="1:41" x14ac:dyDescent="0.3">
      <c r="A463" s="1">
        <v>43430</v>
      </c>
      <c r="B463">
        <v>161.29</v>
      </c>
      <c r="C463">
        <v>203323100</v>
      </c>
      <c r="F463" s="1">
        <v>43430</v>
      </c>
      <c r="G463">
        <v>114.4</v>
      </c>
      <c r="H463">
        <v>48538110</v>
      </c>
      <c r="K463" s="1">
        <v>43430</v>
      </c>
      <c r="L463">
        <v>54.9</v>
      </c>
      <c r="M463">
        <v>64800</v>
      </c>
      <c r="P463" s="1">
        <v>43430</v>
      </c>
      <c r="Q463">
        <v>351.1</v>
      </c>
      <c r="R463">
        <v>884000</v>
      </c>
      <c r="T463" s="1">
        <v>43430</v>
      </c>
      <c r="U463">
        <v>0.50460000000000005</v>
      </c>
      <c r="V463">
        <v>12506920000</v>
      </c>
      <c r="X463">
        <f t="shared" si="12"/>
        <v>0.68589357775095028</v>
      </c>
      <c r="Y463">
        <f t="shared" si="13"/>
        <v>6.8589357775095028</v>
      </c>
      <c r="AO463">
        <v>0.50460000000000005</v>
      </c>
    </row>
    <row r="464" spans="1:41" x14ac:dyDescent="0.3">
      <c r="A464" s="1">
        <v>43437</v>
      </c>
      <c r="B464">
        <v>163</v>
      </c>
      <c r="C464">
        <v>144593380</v>
      </c>
      <c r="F464" s="1">
        <v>43437</v>
      </c>
      <c r="G464">
        <v>103.7</v>
      </c>
      <c r="H464">
        <v>39737400</v>
      </c>
      <c r="K464" s="1">
        <v>43437</v>
      </c>
      <c r="L464">
        <v>54.3</v>
      </c>
      <c r="M464">
        <v>60100</v>
      </c>
      <c r="P464" s="1">
        <v>43437</v>
      </c>
      <c r="Q464">
        <v>355</v>
      </c>
      <c r="R464">
        <v>683830</v>
      </c>
      <c r="T464" s="1">
        <v>43437</v>
      </c>
      <c r="U464">
        <v>0.505</v>
      </c>
      <c r="V464">
        <v>5716196000</v>
      </c>
      <c r="X464">
        <f t="shared" si="12"/>
        <v>3.0052038200428268</v>
      </c>
      <c r="Y464">
        <f t="shared" si="13"/>
        <v>30.052038200428267</v>
      </c>
      <c r="AO464">
        <v>0.505</v>
      </c>
    </row>
    <row r="465" spans="1:41" x14ac:dyDescent="0.3">
      <c r="A465" s="1">
        <v>43444</v>
      </c>
      <c r="B465">
        <v>155.4</v>
      </c>
      <c r="C465">
        <v>104474770</v>
      </c>
      <c r="F465" s="1">
        <v>43444</v>
      </c>
      <c r="G465">
        <v>102.1</v>
      </c>
      <c r="H465">
        <v>26606310</v>
      </c>
      <c r="K465" s="1">
        <v>43444</v>
      </c>
      <c r="L465">
        <v>52.8</v>
      </c>
      <c r="M465">
        <v>126000</v>
      </c>
      <c r="P465" s="1">
        <v>43444</v>
      </c>
      <c r="Q465">
        <v>352.4</v>
      </c>
      <c r="R465">
        <v>731210</v>
      </c>
      <c r="T465" s="1">
        <v>43444</v>
      </c>
      <c r="U465">
        <v>0.49099999999999999</v>
      </c>
      <c r="V465">
        <v>4143724000</v>
      </c>
      <c r="X465">
        <f t="shared" si="12"/>
        <v>2.7930717856868745</v>
      </c>
      <c r="Y465">
        <f t="shared" si="13"/>
        <v>27.930717856868746</v>
      </c>
      <c r="AO465">
        <v>0.49099999999999999</v>
      </c>
    </row>
    <row r="466" spans="1:41" x14ac:dyDescent="0.3">
      <c r="A466" s="1">
        <v>43451</v>
      </c>
      <c r="B466">
        <v>151.12</v>
      </c>
      <c r="C466">
        <v>120010660</v>
      </c>
      <c r="F466" s="1">
        <v>43451</v>
      </c>
      <c r="G466">
        <v>102.2</v>
      </c>
      <c r="H466">
        <v>26196290</v>
      </c>
      <c r="K466" s="1">
        <v>43451</v>
      </c>
      <c r="L466">
        <v>52.4</v>
      </c>
      <c r="M466">
        <v>645300</v>
      </c>
      <c r="P466" s="1">
        <v>43451</v>
      </c>
      <c r="Q466">
        <v>362.1</v>
      </c>
      <c r="R466">
        <v>516860</v>
      </c>
      <c r="T466" s="1">
        <v>43451</v>
      </c>
      <c r="U466">
        <v>0.48299999999999998</v>
      </c>
      <c r="V466">
        <v>5719594000</v>
      </c>
      <c r="X466">
        <f t="shared" si="12"/>
        <v>1.3505739520663034</v>
      </c>
      <c r="Y466">
        <f t="shared" si="13"/>
        <v>13.505739520663035</v>
      </c>
      <c r="AO466">
        <v>0.48299999999999998</v>
      </c>
    </row>
    <row r="467" spans="1:41" x14ac:dyDescent="0.3">
      <c r="A467" s="1">
        <v>43458</v>
      </c>
      <c r="B467">
        <v>153.58000000000001</v>
      </c>
      <c r="C467">
        <v>65685290</v>
      </c>
      <c r="F467" s="1">
        <v>43458</v>
      </c>
      <c r="G467">
        <v>101.26</v>
      </c>
      <c r="H467">
        <v>15637000</v>
      </c>
      <c r="K467" s="1">
        <v>43458</v>
      </c>
      <c r="L467">
        <v>53.6</v>
      </c>
      <c r="M467">
        <v>819900</v>
      </c>
      <c r="P467" s="1">
        <v>43458</v>
      </c>
      <c r="Q467">
        <v>374.6</v>
      </c>
      <c r="R467">
        <v>582890</v>
      </c>
      <c r="T467" s="1">
        <v>43458</v>
      </c>
      <c r="U467">
        <v>0.48580000000000001</v>
      </c>
      <c r="V467">
        <v>3002602000</v>
      </c>
      <c r="X467">
        <f t="shared" si="12"/>
        <v>7.3539105243400984</v>
      </c>
      <c r="Y467">
        <f t="shared" si="13"/>
        <v>73.539105243400982</v>
      </c>
      <c r="AO467">
        <v>0.48580000000000001</v>
      </c>
    </row>
    <row r="468" spans="1:41" x14ac:dyDescent="0.3">
      <c r="A468" s="1">
        <v>43465</v>
      </c>
      <c r="B468">
        <v>159.15</v>
      </c>
      <c r="C468">
        <v>28688630</v>
      </c>
      <c r="F468" s="1">
        <v>43465</v>
      </c>
      <c r="G468">
        <v>101.1</v>
      </c>
      <c r="H468">
        <v>3021510</v>
      </c>
      <c r="K468" s="1">
        <v>43465</v>
      </c>
      <c r="L468">
        <v>56</v>
      </c>
      <c r="M468">
        <v>47800</v>
      </c>
      <c r="P468" s="1">
        <v>43465</v>
      </c>
      <c r="Q468">
        <v>375.2</v>
      </c>
      <c r="R468">
        <v>101140</v>
      </c>
      <c r="T468" s="1">
        <v>43465</v>
      </c>
      <c r="U468">
        <v>0.49209999999999998</v>
      </c>
      <c r="V468">
        <v>460436000</v>
      </c>
      <c r="X468">
        <f t="shared" si="12"/>
        <v>1.0748023074035595</v>
      </c>
      <c r="Y468">
        <f t="shared" si="13"/>
        <v>10.748023074035595</v>
      </c>
      <c r="AO468">
        <v>0.49209999999999998</v>
      </c>
    </row>
    <row r="469" spans="1:41" x14ac:dyDescent="0.3">
      <c r="A469" s="1">
        <v>43472</v>
      </c>
      <c r="B469">
        <v>161</v>
      </c>
      <c r="C469">
        <v>73587560</v>
      </c>
      <c r="F469" s="1">
        <v>43472</v>
      </c>
      <c r="G469">
        <v>104.66</v>
      </c>
      <c r="H469">
        <v>18787750</v>
      </c>
      <c r="K469" s="1">
        <v>43472</v>
      </c>
      <c r="L469">
        <v>59.6</v>
      </c>
      <c r="M469">
        <v>334700</v>
      </c>
      <c r="P469" s="1">
        <v>43472</v>
      </c>
      <c r="Q469">
        <v>368.9</v>
      </c>
      <c r="R469">
        <v>203470</v>
      </c>
      <c r="T469" s="1">
        <v>43472</v>
      </c>
      <c r="U469">
        <v>0.50700000000000001</v>
      </c>
      <c r="V469">
        <v>2464475000</v>
      </c>
      <c r="X469">
        <f t="shared" si="12"/>
        <v>3.1112698372207932</v>
      </c>
      <c r="Y469">
        <f t="shared" si="13"/>
        <v>31.11269837220793</v>
      </c>
      <c r="AO469">
        <v>0.50700000000000001</v>
      </c>
    </row>
    <row r="470" spans="1:41" x14ac:dyDescent="0.3">
      <c r="A470" s="1">
        <v>43479</v>
      </c>
      <c r="B470">
        <v>159.19999999999999</v>
      </c>
      <c r="C470">
        <v>88543090</v>
      </c>
      <c r="F470" s="1">
        <v>43479</v>
      </c>
      <c r="G470">
        <v>107</v>
      </c>
      <c r="H470">
        <v>30515460</v>
      </c>
      <c r="K470" s="1">
        <v>43479</v>
      </c>
      <c r="L470">
        <v>60.5</v>
      </c>
      <c r="M470">
        <v>91200</v>
      </c>
      <c r="P470" s="1">
        <v>43479</v>
      </c>
      <c r="Q470">
        <v>357.9</v>
      </c>
      <c r="R470">
        <v>382580</v>
      </c>
      <c r="T470" s="1">
        <v>43479</v>
      </c>
      <c r="U470">
        <v>0.51490000000000002</v>
      </c>
      <c r="V470">
        <v>2497122000</v>
      </c>
      <c r="X470">
        <f t="shared" si="12"/>
        <v>1.7041273426595971</v>
      </c>
      <c r="Y470">
        <f t="shared" si="13"/>
        <v>17.041273426595971</v>
      </c>
      <c r="AO470">
        <v>0.51490000000000002</v>
      </c>
    </row>
    <row r="471" spans="1:41" x14ac:dyDescent="0.3">
      <c r="A471" s="1">
        <v>43486</v>
      </c>
      <c r="B471">
        <v>162.82</v>
      </c>
      <c r="C471">
        <v>100621910</v>
      </c>
      <c r="F471" s="1">
        <v>43486</v>
      </c>
      <c r="G471">
        <v>105.7</v>
      </c>
      <c r="H471">
        <v>17292850</v>
      </c>
      <c r="K471" s="1">
        <v>43486</v>
      </c>
      <c r="L471">
        <v>61.1</v>
      </c>
      <c r="M471">
        <v>114700</v>
      </c>
      <c r="P471" s="1">
        <v>43486</v>
      </c>
      <c r="Q471">
        <v>361.2</v>
      </c>
      <c r="R471">
        <v>410020</v>
      </c>
      <c r="T471" s="1">
        <v>43486</v>
      </c>
      <c r="U471">
        <v>0.50929999999999997</v>
      </c>
      <c r="V471">
        <v>2755619000</v>
      </c>
      <c r="X471">
        <f t="shared" si="12"/>
        <v>2.6799347006970295</v>
      </c>
      <c r="Y471">
        <f t="shared" si="13"/>
        <v>26.799347006970294</v>
      </c>
      <c r="AO471">
        <v>0.50929999999999997</v>
      </c>
    </row>
    <row r="472" spans="1:41" x14ac:dyDescent="0.3">
      <c r="A472" s="1">
        <v>43493</v>
      </c>
      <c r="B472">
        <v>163.33000000000001</v>
      </c>
      <c r="C472">
        <v>125417240</v>
      </c>
      <c r="F472" s="1">
        <v>43493</v>
      </c>
      <c r="G472">
        <v>105.22</v>
      </c>
      <c r="H472">
        <v>26472670</v>
      </c>
      <c r="K472" s="1">
        <v>43493</v>
      </c>
      <c r="L472">
        <v>61</v>
      </c>
      <c r="M472">
        <v>87700</v>
      </c>
      <c r="P472" s="1">
        <v>43493</v>
      </c>
      <c r="Q472">
        <v>352.5</v>
      </c>
      <c r="R472">
        <v>363740</v>
      </c>
      <c r="T472" s="1">
        <v>43493</v>
      </c>
      <c r="U472">
        <v>0.51319999999999999</v>
      </c>
      <c r="V472">
        <v>2316490000</v>
      </c>
      <c r="X472">
        <f t="shared" si="12"/>
        <v>1.8314065632731604</v>
      </c>
      <c r="Y472">
        <f t="shared" si="13"/>
        <v>18.314065632731605</v>
      </c>
      <c r="AO472">
        <v>0.51319999999999999</v>
      </c>
    </row>
    <row r="473" spans="1:41" x14ac:dyDescent="0.3">
      <c r="A473" s="1">
        <v>43500</v>
      </c>
      <c r="B473">
        <v>159.80000000000001</v>
      </c>
      <c r="C473">
        <v>77609830</v>
      </c>
      <c r="F473" s="1">
        <v>43500</v>
      </c>
      <c r="G473">
        <v>101.9</v>
      </c>
      <c r="H473">
        <v>31287310</v>
      </c>
      <c r="K473" s="1">
        <v>43500</v>
      </c>
      <c r="L473">
        <v>60.5</v>
      </c>
      <c r="M473">
        <v>44400</v>
      </c>
      <c r="P473" s="1">
        <v>43500</v>
      </c>
      <c r="Q473">
        <v>355.8</v>
      </c>
      <c r="R473">
        <v>249090</v>
      </c>
      <c r="T473" s="1">
        <v>43500</v>
      </c>
      <c r="U473">
        <v>0.5252</v>
      </c>
      <c r="V473">
        <v>2806322000</v>
      </c>
      <c r="X473">
        <f t="shared" si="12"/>
        <v>4.4901280605345724</v>
      </c>
      <c r="Y473">
        <f t="shared" si="13"/>
        <v>44.901280605345725</v>
      </c>
      <c r="AO473">
        <v>0.5252</v>
      </c>
    </row>
    <row r="474" spans="1:41" x14ac:dyDescent="0.3">
      <c r="A474" s="1">
        <v>43507</v>
      </c>
      <c r="B474">
        <v>159.04</v>
      </c>
      <c r="C474">
        <v>118789850</v>
      </c>
      <c r="F474" s="1">
        <v>43507</v>
      </c>
      <c r="G474">
        <v>101.62</v>
      </c>
      <c r="H474">
        <v>21809780</v>
      </c>
      <c r="K474" s="1">
        <v>43507</v>
      </c>
      <c r="L474">
        <v>59.9</v>
      </c>
      <c r="M474">
        <v>66200</v>
      </c>
      <c r="P474" s="1">
        <v>43507</v>
      </c>
      <c r="Q474">
        <v>355</v>
      </c>
      <c r="R474">
        <v>391780</v>
      </c>
      <c r="T474" s="1">
        <v>43507</v>
      </c>
      <c r="U474">
        <v>0.51849999999999996</v>
      </c>
      <c r="V474">
        <v>2230957000</v>
      </c>
      <c r="X474">
        <f t="shared" si="12"/>
        <v>0.8131727983645135</v>
      </c>
      <c r="Y474">
        <f t="shared" si="13"/>
        <v>8.1317279836451348</v>
      </c>
      <c r="AO474">
        <v>0.51849999999999996</v>
      </c>
    </row>
    <row r="475" spans="1:41" x14ac:dyDescent="0.3">
      <c r="A475" s="1">
        <v>43514</v>
      </c>
      <c r="B475">
        <v>154.63999999999999</v>
      </c>
      <c r="C475">
        <v>87265820</v>
      </c>
      <c r="F475" s="1">
        <v>43514</v>
      </c>
      <c r="G475">
        <v>100.12</v>
      </c>
      <c r="H475">
        <v>17704030</v>
      </c>
      <c r="K475" s="1">
        <v>43514</v>
      </c>
      <c r="L475">
        <v>59.8</v>
      </c>
      <c r="M475">
        <v>83200</v>
      </c>
      <c r="P475" s="1">
        <v>43514</v>
      </c>
      <c r="Q475">
        <v>355.4</v>
      </c>
      <c r="R475">
        <v>491620</v>
      </c>
      <c r="T475" s="1">
        <v>43514</v>
      </c>
      <c r="U475">
        <v>0.5071</v>
      </c>
      <c r="V475">
        <v>1805982000</v>
      </c>
      <c r="X475">
        <f t="shared" ref="X475:X503" si="14">_xlfn.STDEV.S(B451:B452)</f>
        <v>2.36880771697493</v>
      </c>
      <c r="Y475">
        <f t="shared" ref="Y475:Y526" si="15">X475*10</f>
        <v>23.688077169749299</v>
      </c>
      <c r="AO475">
        <v>0.5071</v>
      </c>
    </row>
    <row r="476" spans="1:41" x14ac:dyDescent="0.3">
      <c r="A476" s="1">
        <v>43521</v>
      </c>
      <c r="B476">
        <v>156.71</v>
      </c>
      <c r="C476">
        <v>109113860</v>
      </c>
      <c r="F476" s="1">
        <v>43521</v>
      </c>
      <c r="G476">
        <v>96.76</v>
      </c>
      <c r="H476">
        <v>27244040</v>
      </c>
      <c r="K476" s="1">
        <v>43521</v>
      </c>
      <c r="L476">
        <v>57.9</v>
      </c>
      <c r="M476">
        <v>145900</v>
      </c>
      <c r="P476" s="1">
        <v>43521</v>
      </c>
      <c r="Q476">
        <v>355.9</v>
      </c>
      <c r="R476">
        <v>314400</v>
      </c>
      <c r="T476" s="1">
        <v>43521</v>
      </c>
      <c r="U476">
        <v>0.49990000000000001</v>
      </c>
      <c r="V476">
        <v>2305291000</v>
      </c>
      <c r="X476">
        <f t="shared" si="14"/>
        <v>4.5891230099006801</v>
      </c>
      <c r="Y476">
        <f t="shared" si="15"/>
        <v>45.891230099006805</v>
      </c>
      <c r="AO476">
        <v>0.49990000000000001</v>
      </c>
    </row>
    <row r="477" spans="1:41" x14ac:dyDescent="0.3">
      <c r="A477" s="1">
        <v>43528</v>
      </c>
      <c r="B477">
        <v>151.9</v>
      </c>
      <c r="C477">
        <v>74081640</v>
      </c>
      <c r="F477" s="1">
        <v>43528</v>
      </c>
      <c r="G477">
        <v>99.68</v>
      </c>
      <c r="H477">
        <v>25385140</v>
      </c>
      <c r="K477" s="1">
        <v>43528</v>
      </c>
      <c r="L477">
        <v>56.3</v>
      </c>
      <c r="M477">
        <v>69300</v>
      </c>
      <c r="P477" s="1">
        <v>43528</v>
      </c>
      <c r="Q477">
        <v>352.5</v>
      </c>
      <c r="R477">
        <v>479530</v>
      </c>
      <c r="T477" s="1">
        <v>43528</v>
      </c>
      <c r="U477">
        <v>0.49409999999999998</v>
      </c>
      <c r="V477">
        <v>949119000</v>
      </c>
      <c r="X477">
        <f t="shared" si="14"/>
        <v>2.8072139213106131</v>
      </c>
      <c r="Y477">
        <f t="shared" si="15"/>
        <v>28.07213921310613</v>
      </c>
      <c r="AO477">
        <v>0.49409999999999998</v>
      </c>
    </row>
    <row r="478" spans="1:41" x14ac:dyDescent="0.3">
      <c r="A478" s="1">
        <v>43535</v>
      </c>
      <c r="B478">
        <v>154.56</v>
      </c>
      <c r="C478">
        <v>106754570</v>
      </c>
      <c r="F478" s="1">
        <v>43535</v>
      </c>
      <c r="G478">
        <v>100.08</v>
      </c>
      <c r="H478">
        <v>25716810</v>
      </c>
      <c r="K478" s="1">
        <v>43535</v>
      </c>
      <c r="L478">
        <v>54.2</v>
      </c>
      <c r="M478">
        <v>139900</v>
      </c>
      <c r="P478" s="1">
        <v>43535</v>
      </c>
      <c r="Q478">
        <v>352.2</v>
      </c>
      <c r="R478">
        <v>550710</v>
      </c>
      <c r="T478" s="1">
        <v>43535</v>
      </c>
      <c r="U478">
        <v>0.50239999999999996</v>
      </c>
      <c r="V478">
        <v>1981965000</v>
      </c>
      <c r="X478">
        <f t="shared" si="14"/>
        <v>5.57907250356185</v>
      </c>
      <c r="Y478">
        <f t="shared" si="15"/>
        <v>55.7907250356185</v>
      </c>
      <c r="AO478">
        <v>0.50239999999999996</v>
      </c>
    </row>
    <row r="479" spans="1:41" x14ac:dyDescent="0.3">
      <c r="A479" s="1">
        <v>43542</v>
      </c>
      <c r="B479">
        <v>152.29</v>
      </c>
      <c r="C479">
        <v>110947210</v>
      </c>
      <c r="F479" s="1">
        <v>43542</v>
      </c>
      <c r="G479">
        <v>97.66</v>
      </c>
      <c r="H479">
        <v>18144710</v>
      </c>
      <c r="K479" s="1">
        <v>43542</v>
      </c>
      <c r="L479">
        <v>54.7</v>
      </c>
      <c r="M479">
        <v>112700</v>
      </c>
      <c r="P479" s="1">
        <v>43542</v>
      </c>
      <c r="Q479">
        <v>354.8</v>
      </c>
      <c r="R479">
        <v>361330</v>
      </c>
      <c r="T479" s="1">
        <v>43542</v>
      </c>
      <c r="U479">
        <v>0.50490000000000002</v>
      </c>
      <c r="V479">
        <v>1949751000</v>
      </c>
      <c r="X479">
        <f t="shared" si="14"/>
        <v>2.4748737341529163</v>
      </c>
      <c r="Y479">
        <f t="shared" si="15"/>
        <v>24.748737341529164</v>
      </c>
      <c r="AO479">
        <v>0.50490000000000002</v>
      </c>
    </row>
    <row r="480" spans="1:41" x14ac:dyDescent="0.3">
      <c r="A480" s="1">
        <v>43549</v>
      </c>
      <c r="B480">
        <v>149.61000000000001</v>
      </c>
      <c r="C480">
        <v>110768120</v>
      </c>
      <c r="F480" s="1">
        <v>43549</v>
      </c>
      <c r="G480">
        <v>96.3</v>
      </c>
      <c r="H480">
        <v>14330200</v>
      </c>
      <c r="K480" s="1">
        <v>43549</v>
      </c>
      <c r="L480">
        <v>54.6</v>
      </c>
      <c r="M480">
        <v>46700</v>
      </c>
      <c r="P480" s="1">
        <v>43549</v>
      </c>
      <c r="Q480">
        <v>353.8</v>
      </c>
      <c r="R480">
        <v>426090</v>
      </c>
      <c r="T480" s="1">
        <v>43549</v>
      </c>
      <c r="U480">
        <v>0.50080000000000002</v>
      </c>
      <c r="V480">
        <v>1150205000</v>
      </c>
      <c r="X480">
        <f t="shared" si="14"/>
        <v>4.0163665171395948</v>
      </c>
      <c r="Y480">
        <f t="shared" si="15"/>
        <v>40.163665171395948</v>
      </c>
      <c r="AO480">
        <v>0.50080000000000002</v>
      </c>
    </row>
    <row r="481" spans="1:41" x14ac:dyDescent="0.3">
      <c r="A481" s="1">
        <v>43556</v>
      </c>
      <c r="B481">
        <v>158.6</v>
      </c>
      <c r="C481">
        <v>147514130</v>
      </c>
      <c r="F481" s="1">
        <v>43556</v>
      </c>
      <c r="G481">
        <v>99.54</v>
      </c>
      <c r="H481">
        <v>11614670</v>
      </c>
      <c r="K481" s="1">
        <v>43556</v>
      </c>
      <c r="L481">
        <v>54.7</v>
      </c>
      <c r="M481">
        <v>30300</v>
      </c>
      <c r="P481" s="1">
        <v>43556</v>
      </c>
      <c r="Q481">
        <v>360.1</v>
      </c>
      <c r="R481">
        <v>481920</v>
      </c>
      <c r="T481" s="1">
        <v>43556</v>
      </c>
      <c r="U481">
        <v>0.50309999999999999</v>
      </c>
      <c r="V481">
        <v>1345433000</v>
      </c>
      <c r="X481">
        <f t="shared" si="14"/>
        <v>6.2366818100653445</v>
      </c>
      <c r="Y481">
        <f t="shared" si="15"/>
        <v>62.366818100653447</v>
      </c>
      <c r="AO481">
        <v>0.50309999999999999</v>
      </c>
    </row>
    <row r="482" spans="1:41" x14ac:dyDescent="0.3">
      <c r="A482" s="1">
        <v>43563</v>
      </c>
      <c r="B482">
        <v>159.12</v>
      </c>
      <c r="C482">
        <v>179089610</v>
      </c>
      <c r="F482" s="1">
        <v>43563</v>
      </c>
      <c r="G482">
        <v>98.22</v>
      </c>
      <c r="H482">
        <v>13117210</v>
      </c>
      <c r="K482" s="1">
        <v>43563</v>
      </c>
      <c r="L482">
        <v>51.7</v>
      </c>
      <c r="M482">
        <v>342500</v>
      </c>
      <c r="P482" s="1">
        <v>43563</v>
      </c>
      <c r="Q482">
        <v>355.2</v>
      </c>
      <c r="R482">
        <v>463250</v>
      </c>
      <c r="T482" s="1">
        <v>43563</v>
      </c>
      <c r="U482">
        <v>0.52</v>
      </c>
      <c r="V482">
        <v>1832165000</v>
      </c>
      <c r="X482">
        <f t="shared" si="14"/>
        <v>0.85559920523572819</v>
      </c>
      <c r="Y482">
        <f t="shared" si="15"/>
        <v>8.5559920523572828</v>
      </c>
      <c r="AO482">
        <v>0.52</v>
      </c>
    </row>
    <row r="483" spans="1:41" x14ac:dyDescent="0.3">
      <c r="A483" s="1">
        <v>43570</v>
      </c>
      <c r="B483">
        <v>162.57</v>
      </c>
      <c r="C483">
        <v>97278920</v>
      </c>
      <c r="F483" s="1">
        <v>43570</v>
      </c>
      <c r="G483">
        <v>97.6</v>
      </c>
      <c r="H483">
        <v>8833400</v>
      </c>
      <c r="K483" s="1">
        <v>43570</v>
      </c>
      <c r="L483">
        <v>56</v>
      </c>
      <c r="M483">
        <v>979000</v>
      </c>
      <c r="P483" s="1">
        <v>43570</v>
      </c>
      <c r="Q483">
        <v>364.2</v>
      </c>
      <c r="R483">
        <v>445990</v>
      </c>
      <c r="T483" s="1">
        <v>43570</v>
      </c>
      <c r="U483">
        <v>0.52759999999999996</v>
      </c>
      <c r="V483">
        <v>3478946000</v>
      </c>
      <c r="X483">
        <f t="shared" si="14"/>
        <v>0.36769552621701196</v>
      </c>
      <c r="Y483">
        <f t="shared" si="15"/>
        <v>3.6769552621701198</v>
      </c>
      <c r="AO483">
        <v>0.52759999999999996</v>
      </c>
    </row>
    <row r="484" spans="1:41" x14ac:dyDescent="0.3">
      <c r="A484" s="1">
        <v>43577</v>
      </c>
      <c r="B484">
        <v>161</v>
      </c>
      <c r="C484">
        <v>89117140</v>
      </c>
      <c r="F484" s="1">
        <v>43577</v>
      </c>
      <c r="G484">
        <v>97.12</v>
      </c>
      <c r="H484">
        <v>11415590</v>
      </c>
      <c r="K484" s="1">
        <v>43577</v>
      </c>
      <c r="L484">
        <v>55</v>
      </c>
      <c r="M484">
        <v>73000</v>
      </c>
      <c r="P484" s="1">
        <v>43577</v>
      </c>
      <c r="Q484">
        <v>365.9</v>
      </c>
      <c r="R484">
        <v>276540</v>
      </c>
      <c r="T484" s="1">
        <v>43577</v>
      </c>
      <c r="U484">
        <v>0.53549999999999998</v>
      </c>
      <c r="V484">
        <v>2719375000</v>
      </c>
      <c r="X484">
        <f t="shared" si="14"/>
        <v>2.1213203435597232E-2</v>
      </c>
      <c r="Y484">
        <f t="shared" si="15"/>
        <v>0.21213203435597233</v>
      </c>
      <c r="AO484">
        <v>0.53549999999999998</v>
      </c>
    </row>
    <row r="485" spans="1:41" x14ac:dyDescent="0.3">
      <c r="A485" s="1">
        <v>43584</v>
      </c>
      <c r="B485">
        <v>166.31</v>
      </c>
      <c r="C485">
        <v>96406690</v>
      </c>
      <c r="F485" s="1">
        <v>43584</v>
      </c>
      <c r="G485">
        <v>96.7</v>
      </c>
      <c r="H485">
        <v>8585660</v>
      </c>
      <c r="K485" s="1">
        <v>43584</v>
      </c>
      <c r="L485">
        <v>55.1</v>
      </c>
      <c r="M485">
        <v>68200</v>
      </c>
      <c r="P485" s="1">
        <v>43584</v>
      </c>
      <c r="Q485">
        <v>374.2</v>
      </c>
      <c r="R485">
        <v>190760</v>
      </c>
      <c r="T485" s="1">
        <v>43584</v>
      </c>
      <c r="U485">
        <v>0.54249999999999998</v>
      </c>
      <c r="V485">
        <v>1216565000</v>
      </c>
      <c r="X485">
        <f t="shared" si="14"/>
        <v>0.96873629022557328</v>
      </c>
      <c r="Y485">
        <f t="shared" si="15"/>
        <v>9.6873629022557335</v>
      </c>
      <c r="AO485">
        <v>0.54249999999999998</v>
      </c>
    </row>
    <row r="486" spans="1:41" x14ac:dyDescent="0.3">
      <c r="A486" s="1">
        <v>43591</v>
      </c>
      <c r="B486">
        <v>163.61000000000001</v>
      </c>
      <c r="C486">
        <v>68632790</v>
      </c>
      <c r="F486" s="1">
        <v>43591</v>
      </c>
      <c r="G486">
        <v>92.9</v>
      </c>
      <c r="H486">
        <v>13625600</v>
      </c>
      <c r="K486" s="1">
        <v>43591</v>
      </c>
      <c r="L486">
        <v>54.7</v>
      </c>
      <c r="M486">
        <v>16900</v>
      </c>
      <c r="P486" s="1">
        <v>43591</v>
      </c>
      <c r="Q486">
        <v>378.4</v>
      </c>
      <c r="R486">
        <v>180600</v>
      </c>
      <c r="T486" s="1">
        <v>43591</v>
      </c>
      <c r="U486">
        <v>0.53249999999999997</v>
      </c>
      <c r="V486">
        <v>856884000</v>
      </c>
      <c r="X486">
        <f t="shared" si="14"/>
        <v>6.7175144212722016</v>
      </c>
      <c r="Y486">
        <f t="shared" si="15"/>
        <v>67.175144212722017</v>
      </c>
      <c r="AO486">
        <v>0.53249999999999997</v>
      </c>
    </row>
    <row r="487" spans="1:41" x14ac:dyDescent="0.3">
      <c r="A487" s="1">
        <v>43598</v>
      </c>
      <c r="B487">
        <v>198.89</v>
      </c>
      <c r="C487">
        <v>483566220</v>
      </c>
      <c r="F487" s="1">
        <v>43598</v>
      </c>
      <c r="G487">
        <v>91.96</v>
      </c>
      <c r="H487">
        <v>17539130</v>
      </c>
      <c r="K487" s="1">
        <v>43598</v>
      </c>
      <c r="L487">
        <v>55</v>
      </c>
      <c r="M487">
        <v>277800</v>
      </c>
      <c r="P487" s="1">
        <v>43598</v>
      </c>
      <c r="Q487">
        <v>384.4</v>
      </c>
      <c r="R487">
        <v>440730</v>
      </c>
      <c r="T487" s="1">
        <v>43598</v>
      </c>
      <c r="U487">
        <v>0.53300000000000003</v>
      </c>
      <c r="V487">
        <v>1693231000</v>
      </c>
      <c r="X487">
        <f t="shared" si="14"/>
        <v>1.2091525958290019</v>
      </c>
      <c r="Y487">
        <f t="shared" si="15"/>
        <v>12.091525958290019</v>
      </c>
      <c r="AO487">
        <v>0.53300000000000003</v>
      </c>
    </row>
    <row r="488" spans="1:41" x14ac:dyDescent="0.3">
      <c r="A488" s="1">
        <v>43605</v>
      </c>
      <c r="B488">
        <v>204.5</v>
      </c>
      <c r="C488">
        <v>236296900</v>
      </c>
      <c r="F488" s="1">
        <v>43605</v>
      </c>
      <c r="G488">
        <v>91</v>
      </c>
      <c r="H488">
        <v>12706550</v>
      </c>
      <c r="K488" s="1">
        <v>43605</v>
      </c>
      <c r="L488">
        <v>56</v>
      </c>
      <c r="M488">
        <v>151400</v>
      </c>
      <c r="P488" s="1">
        <v>43605</v>
      </c>
      <c r="Q488">
        <v>386.2</v>
      </c>
      <c r="R488">
        <v>396020</v>
      </c>
      <c r="T488" s="1">
        <v>43605</v>
      </c>
      <c r="U488">
        <v>0.54659999999999997</v>
      </c>
      <c r="V488">
        <v>2541678000</v>
      </c>
      <c r="X488">
        <f t="shared" si="14"/>
        <v>5.3740115370177568</v>
      </c>
      <c r="Y488">
        <f t="shared" si="15"/>
        <v>53.74011537017757</v>
      </c>
      <c r="AO488">
        <v>0.54659999999999997</v>
      </c>
    </row>
    <row r="489" spans="1:41" x14ac:dyDescent="0.3">
      <c r="A489" s="1">
        <v>43612</v>
      </c>
      <c r="B489">
        <v>215.1</v>
      </c>
      <c r="C489">
        <v>252858300</v>
      </c>
      <c r="F489" s="1">
        <v>43612</v>
      </c>
      <c r="G489">
        <v>93.8</v>
      </c>
      <c r="H489">
        <v>23340430</v>
      </c>
      <c r="K489" s="1">
        <v>43612</v>
      </c>
      <c r="L489">
        <v>54.4</v>
      </c>
      <c r="M489">
        <v>81700</v>
      </c>
      <c r="P489" s="1">
        <v>43612</v>
      </c>
      <c r="Q489">
        <v>368.4</v>
      </c>
      <c r="R489">
        <v>511600</v>
      </c>
      <c r="T489" s="1">
        <v>43612</v>
      </c>
      <c r="U489">
        <v>0.53990000000000005</v>
      </c>
      <c r="V489">
        <v>1405562000</v>
      </c>
      <c r="X489">
        <f t="shared" si="14"/>
        <v>3.0264170234784245</v>
      </c>
      <c r="Y489">
        <f t="shared" si="15"/>
        <v>30.264170234784245</v>
      </c>
      <c r="AO489">
        <v>0.53990000000000005</v>
      </c>
    </row>
    <row r="490" spans="1:41" x14ac:dyDescent="0.3">
      <c r="A490" s="1">
        <v>43619</v>
      </c>
      <c r="B490">
        <v>230.5</v>
      </c>
      <c r="C490">
        <v>465698460</v>
      </c>
      <c r="F490" s="1">
        <v>43619</v>
      </c>
      <c r="G490">
        <v>95.86</v>
      </c>
      <c r="H490">
        <v>30709370</v>
      </c>
      <c r="K490" s="1">
        <v>43619</v>
      </c>
      <c r="L490">
        <v>54.6</v>
      </c>
      <c r="M490">
        <v>63100</v>
      </c>
      <c r="P490" s="1">
        <v>43619</v>
      </c>
      <c r="Q490">
        <v>370.6</v>
      </c>
      <c r="R490">
        <v>438100</v>
      </c>
      <c r="T490" s="1">
        <v>43619</v>
      </c>
      <c r="U490">
        <v>0.57189999999999996</v>
      </c>
      <c r="V490">
        <v>3934484000</v>
      </c>
      <c r="X490">
        <f t="shared" si="14"/>
        <v>1.7394826817189126</v>
      </c>
      <c r="Y490">
        <f t="shared" si="15"/>
        <v>17.394826817189127</v>
      </c>
      <c r="AO490">
        <v>0.57189999999999996</v>
      </c>
    </row>
    <row r="491" spans="1:41" x14ac:dyDescent="0.3">
      <c r="A491" s="1">
        <v>43626</v>
      </c>
      <c r="B491">
        <v>231.51</v>
      </c>
      <c r="C491">
        <v>136061990</v>
      </c>
      <c r="F491" s="1">
        <v>43626</v>
      </c>
      <c r="G491">
        <v>97.66</v>
      </c>
      <c r="H491">
        <v>18622890</v>
      </c>
      <c r="K491" s="1">
        <v>43626</v>
      </c>
      <c r="L491">
        <v>54.5</v>
      </c>
      <c r="M491">
        <v>68400</v>
      </c>
      <c r="P491" s="1">
        <v>43626</v>
      </c>
      <c r="Q491">
        <v>369.6</v>
      </c>
      <c r="R491">
        <v>328030</v>
      </c>
      <c r="T491" s="1">
        <v>43626</v>
      </c>
      <c r="U491">
        <v>0.60299999999999998</v>
      </c>
      <c r="V491">
        <v>4431392000</v>
      </c>
      <c r="X491">
        <f t="shared" si="14"/>
        <v>3.9385847712090647</v>
      </c>
      <c r="Y491">
        <f t="shared" si="15"/>
        <v>39.385847712090644</v>
      </c>
      <c r="AO491">
        <v>0.60299999999999998</v>
      </c>
    </row>
    <row r="492" spans="1:41" x14ac:dyDescent="0.3">
      <c r="A492" s="1">
        <v>43633</v>
      </c>
      <c r="B492">
        <v>229.09</v>
      </c>
      <c r="C492">
        <v>188038460</v>
      </c>
      <c r="F492" s="1">
        <v>43633</v>
      </c>
      <c r="G492">
        <v>100.04</v>
      </c>
      <c r="H492">
        <v>39554540</v>
      </c>
      <c r="K492" s="1">
        <v>43633</v>
      </c>
      <c r="L492">
        <v>55.3</v>
      </c>
      <c r="M492">
        <v>229500</v>
      </c>
      <c r="P492" s="1">
        <v>43633</v>
      </c>
      <c r="Q492">
        <v>368.7</v>
      </c>
      <c r="R492">
        <v>367510</v>
      </c>
      <c r="T492" s="1">
        <v>43633</v>
      </c>
      <c r="U492">
        <v>0.59</v>
      </c>
      <c r="V492">
        <v>3813364000</v>
      </c>
      <c r="X492">
        <f t="shared" si="14"/>
        <v>1.308147545195109</v>
      </c>
      <c r="Y492">
        <f t="shared" si="15"/>
        <v>13.081475451951089</v>
      </c>
      <c r="AO492">
        <v>0.59</v>
      </c>
    </row>
    <row r="493" spans="1:41" x14ac:dyDescent="0.3">
      <c r="A493" s="1">
        <v>43640</v>
      </c>
      <c r="B493">
        <v>232.83</v>
      </c>
      <c r="C493">
        <v>127313370</v>
      </c>
      <c r="F493" s="1">
        <v>43640</v>
      </c>
      <c r="G493">
        <v>101.76</v>
      </c>
      <c r="H493">
        <v>20514660</v>
      </c>
      <c r="K493" s="1">
        <v>43640</v>
      </c>
      <c r="L493">
        <v>59.2</v>
      </c>
      <c r="M493">
        <v>239100</v>
      </c>
      <c r="P493" s="1">
        <v>43640</v>
      </c>
      <c r="Q493">
        <v>374.9</v>
      </c>
      <c r="R493">
        <v>346210</v>
      </c>
      <c r="T493" s="1">
        <v>43640</v>
      </c>
      <c r="U493">
        <v>0.60040000000000004</v>
      </c>
      <c r="V493">
        <v>2230017000</v>
      </c>
      <c r="X493">
        <f t="shared" si="14"/>
        <v>1.2727922061357937</v>
      </c>
      <c r="Y493">
        <f t="shared" si="15"/>
        <v>12.727922061357937</v>
      </c>
      <c r="AO493">
        <v>0.60040000000000004</v>
      </c>
    </row>
    <row r="494" spans="1:41" x14ac:dyDescent="0.3">
      <c r="A494" s="1">
        <v>43647</v>
      </c>
      <c r="B494">
        <v>250.89</v>
      </c>
      <c r="C494">
        <v>235659040</v>
      </c>
      <c r="F494" s="1">
        <v>43647</v>
      </c>
      <c r="G494">
        <v>110</v>
      </c>
      <c r="H494">
        <v>63473880</v>
      </c>
      <c r="K494" s="1">
        <v>43647</v>
      </c>
      <c r="L494">
        <v>58.8</v>
      </c>
      <c r="M494">
        <v>78100</v>
      </c>
      <c r="P494" s="1">
        <v>43647</v>
      </c>
      <c r="Q494">
        <v>378</v>
      </c>
      <c r="R494">
        <v>407540</v>
      </c>
      <c r="T494" s="1">
        <v>43647</v>
      </c>
      <c r="U494">
        <v>0.62150000000000005</v>
      </c>
      <c r="V494">
        <v>3557461000</v>
      </c>
      <c r="X494">
        <f t="shared" si="14"/>
        <v>2.5597265478953055</v>
      </c>
      <c r="Y494">
        <f t="shared" si="15"/>
        <v>25.597265478953055</v>
      </c>
      <c r="AO494">
        <v>0.62150000000000005</v>
      </c>
    </row>
    <row r="495" spans="1:41" x14ac:dyDescent="0.3">
      <c r="A495" s="1">
        <v>43654</v>
      </c>
      <c r="B495">
        <v>245.5</v>
      </c>
      <c r="C495">
        <v>169150870</v>
      </c>
      <c r="F495" s="1">
        <v>43654</v>
      </c>
      <c r="G495">
        <v>109.08</v>
      </c>
      <c r="H495">
        <v>27965990</v>
      </c>
      <c r="K495" s="1">
        <v>43654</v>
      </c>
      <c r="L495">
        <v>56.1</v>
      </c>
      <c r="M495">
        <v>116700</v>
      </c>
      <c r="P495" s="1">
        <v>43654</v>
      </c>
      <c r="Q495">
        <v>375.6</v>
      </c>
      <c r="R495">
        <v>236540</v>
      </c>
      <c r="T495" s="1">
        <v>43654</v>
      </c>
      <c r="U495">
        <v>0.58499999999999996</v>
      </c>
      <c r="V495">
        <v>4470470000</v>
      </c>
      <c r="X495">
        <f t="shared" si="14"/>
        <v>0.36062445840515289</v>
      </c>
      <c r="Y495">
        <f t="shared" si="15"/>
        <v>3.6062445840515291</v>
      </c>
      <c r="AO495">
        <v>0.58499999999999996</v>
      </c>
    </row>
    <row r="496" spans="1:41" x14ac:dyDescent="0.3">
      <c r="A496" s="1">
        <v>43661</v>
      </c>
      <c r="B496">
        <v>216</v>
      </c>
      <c r="C496">
        <v>176748530</v>
      </c>
      <c r="F496" s="1">
        <v>43661</v>
      </c>
      <c r="G496">
        <v>108.02</v>
      </c>
      <c r="H496">
        <v>15008670</v>
      </c>
      <c r="K496" s="1">
        <v>43661</v>
      </c>
      <c r="L496">
        <v>55.3</v>
      </c>
      <c r="M496">
        <v>168300</v>
      </c>
      <c r="P496" s="1">
        <v>43661</v>
      </c>
      <c r="Q496">
        <v>379.6</v>
      </c>
      <c r="R496">
        <v>239970</v>
      </c>
      <c r="T496" s="1">
        <v>43661</v>
      </c>
      <c r="U496">
        <v>0.56520000000000004</v>
      </c>
      <c r="V496">
        <v>2917193000</v>
      </c>
      <c r="X496">
        <f t="shared" si="14"/>
        <v>2.4960869375885135</v>
      </c>
      <c r="Y496">
        <f t="shared" si="15"/>
        <v>24.960869375885135</v>
      </c>
      <c r="AO496">
        <v>0.56520000000000004</v>
      </c>
    </row>
    <row r="497" spans="1:41" x14ac:dyDescent="0.3">
      <c r="A497" s="1">
        <v>43668</v>
      </c>
      <c r="B497">
        <v>234.23</v>
      </c>
      <c r="C497">
        <v>461855360</v>
      </c>
      <c r="F497" s="1">
        <v>43668</v>
      </c>
      <c r="G497">
        <v>107.58</v>
      </c>
      <c r="H497">
        <v>14111280</v>
      </c>
      <c r="K497" s="1">
        <v>43668</v>
      </c>
      <c r="L497">
        <v>56.4</v>
      </c>
      <c r="M497">
        <v>173800</v>
      </c>
      <c r="P497" s="1">
        <v>43668</v>
      </c>
      <c r="Q497">
        <v>387.2</v>
      </c>
      <c r="R497">
        <v>524110</v>
      </c>
      <c r="T497" s="1">
        <v>43668</v>
      </c>
      <c r="U497">
        <v>0.5696</v>
      </c>
      <c r="V497">
        <v>3149524000</v>
      </c>
      <c r="X497">
        <f t="shared" si="14"/>
        <v>0.53740115370178976</v>
      </c>
      <c r="Y497">
        <f t="shared" si="15"/>
        <v>5.374011537017898</v>
      </c>
      <c r="AO497">
        <v>0.5696</v>
      </c>
    </row>
    <row r="498" spans="1:41" x14ac:dyDescent="0.3">
      <c r="A498" s="1">
        <v>43675</v>
      </c>
      <c r="B498">
        <v>227.91</v>
      </c>
      <c r="C498">
        <v>229995240</v>
      </c>
      <c r="F498" s="1">
        <v>43675</v>
      </c>
      <c r="G498">
        <v>106.62</v>
      </c>
      <c r="H498">
        <v>14795180</v>
      </c>
      <c r="K498" s="1">
        <v>43675</v>
      </c>
      <c r="L498">
        <v>55.4</v>
      </c>
      <c r="M498">
        <v>92300</v>
      </c>
      <c r="P498" s="1">
        <v>43675</v>
      </c>
      <c r="Q498">
        <v>393.9</v>
      </c>
      <c r="R498">
        <v>120560</v>
      </c>
      <c r="T498" s="1">
        <v>43675</v>
      </c>
      <c r="U498">
        <v>0.56189999999999996</v>
      </c>
      <c r="V498">
        <v>1695319000</v>
      </c>
      <c r="X498">
        <f t="shared" si="14"/>
        <v>3.1112698372208132</v>
      </c>
      <c r="Y498">
        <f t="shared" si="15"/>
        <v>31.112698372208133</v>
      </c>
      <c r="AO498">
        <v>0.56189999999999996</v>
      </c>
    </row>
    <row r="499" spans="1:41" x14ac:dyDescent="0.3">
      <c r="A499" s="1">
        <v>43682</v>
      </c>
      <c r="B499">
        <v>229.96</v>
      </c>
      <c r="C499">
        <v>181330850</v>
      </c>
      <c r="F499" s="1">
        <v>43682</v>
      </c>
      <c r="G499">
        <v>108.8</v>
      </c>
      <c r="H499">
        <v>25780590</v>
      </c>
      <c r="K499" s="1">
        <v>43682</v>
      </c>
      <c r="L499">
        <v>54.5</v>
      </c>
      <c r="M499">
        <v>118400</v>
      </c>
      <c r="P499" s="1">
        <v>43682</v>
      </c>
      <c r="Q499">
        <v>381.8</v>
      </c>
      <c r="R499">
        <v>367550</v>
      </c>
      <c r="T499" s="1">
        <v>43682</v>
      </c>
      <c r="U499">
        <v>0.55000000000000004</v>
      </c>
      <c r="V499">
        <v>2119277000</v>
      </c>
      <c r="X499">
        <f t="shared" si="14"/>
        <v>1.4637110370561686</v>
      </c>
      <c r="Y499">
        <f t="shared" si="15"/>
        <v>14.637110370561686</v>
      </c>
      <c r="AO499">
        <v>0.55000000000000004</v>
      </c>
    </row>
    <row r="500" spans="1:41" x14ac:dyDescent="0.3">
      <c r="A500" s="1">
        <v>43689</v>
      </c>
      <c r="B500">
        <v>224.71</v>
      </c>
      <c r="C500">
        <v>144201680</v>
      </c>
      <c r="F500" s="1">
        <v>43689</v>
      </c>
      <c r="G500">
        <v>110.4</v>
      </c>
      <c r="H500">
        <v>27408740</v>
      </c>
      <c r="K500" s="1">
        <v>43689</v>
      </c>
      <c r="L500">
        <v>53.3</v>
      </c>
      <c r="M500">
        <v>237700</v>
      </c>
      <c r="P500" s="1">
        <v>43689</v>
      </c>
      <c r="Q500">
        <v>376.1</v>
      </c>
      <c r="R500">
        <v>466020</v>
      </c>
      <c r="T500" s="1">
        <v>43689</v>
      </c>
      <c r="U500">
        <v>0.54449999999999998</v>
      </c>
      <c r="V500">
        <v>1796682000</v>
      </c>
      <c r="X500">
        <f t="shared" si="14"/>
        <v>3.4011836175072951</v>
      </c>
      <c r="Y500">
        <f t="shared" si="15"/>
        <v>34.011836175072951</v>
      </c>
      <c r="AO500">
        <v>0.54449999999999998</v>
      </c>
    </row>
    <row r="501" spans="1:41" x14ac:dyDescent="0.3">
      <c r="A501" s="1">
        <v>43696</v>
      </c>
      <c r="B501">
        <v>229.35</v>
      </c>
      <c r="C501">
        <v>129648470</v>
      </c>
      <c r="F501" s="1">
        <v>43696</v>
      </c>
      <c r="G501">
        <v>108.56</v>
      </c>
      <c r="H501">
        <v>21795130</v>
      </c>
      <c r="K501" s="1">
        <v>43696</v>
      </c>
      <c r="L501">
        <v>55.2</v>
      </c>
      <c r="M501">
        <v>130100</v>
      </c>
      <c r="P501" s="1">
        <v>43696</v>
      </c>
      <c r="Q501">
        <v>384.3</v>
      </c>
      <c r="R501">
        <v>357620</v>
      </c>
      <c r="T501" s="1">
        <v>43696</v>
      </c>
      <c r="U501">
        <v>0.53910000000000002</v>
      </c>
      <c r="V501">
        <v>2035145000</v>
      </c>
      <c r="X501">
        <f t="shared" si="14"/>
        <v>1.8809040379562141</v>
      </c>
      <c r="Y501">
        <f t="shared" si="15"/>
        <v>18.809040379562141</v>
      </c>
      <c r="AO501">
        <v>0.53910000000000002</v>
      </c>
    </row>
    <row r="502" spans="1:41" x14ac:dyDescent="0.3">
      <c r="A502" s="1">
        <v>43703</v>
      </c>
      <c r="B502">
        <v>232.15</v>
      </c>
      <c r="C502">
        <v>168788320</v>
      </c>
      <c r="F502" s="1">
        <v>43703</v>
      </c>
      <c r="G502">
        <v>109.74</v>
      </c>
      <c r="H502">
        <v>22078930</v>
      </c>
      <c r="K502" s="1">
        <v>43703</v>
      </c>
      <c r="L502">
        <v>57</v>
      </c>
      <c r="M502">
        <v>184020</v>
      </c>
      <c r="P502" s="1">
        <v>43703</v>
      </c>
      <c r="Q502">
        <v>387.3</v>
      </c>
      <c r="R502">
        <v>426990</v>
      </c>
      <c r="T502" s="1">
        <v>43703</v>
      </c>
      <c r="U502">
        <v>0.54879999999999995</v>
      </c>
      <c r="V502">
        <v>2066915000</v>
      </c>
      <c r="X502">
        <f t="shared" si="14"/>
        <v>1.6051323932934702</v>
      </c>
      <c r="Y502">
        <f t="shared" si="15"/>
        <v>16.051323932934704</v>
      </c>
      <c r="AO502">
        <v>0.54879999999999995</v>
      </c>
    </row>
    <row r="503" spans="1:41" x14ac:dyDescent="0.3">
      <c r="A503" s="1">
        <v>43710</v>
      </c>
      <c r="B503">
        <v>231.87</v>
      </c>
      <c r="C503">
        <v>19464920</v>
      </c>
      <c r="F503" s="1">
        <v>43710</v>
      </c>
      <c r="G503">
        <v>107.64</v>
      </c>
      <c r="H503">
        <v>3529310</v>
      </c>
      <c r="K503" s="1">
        <v>43710</v>
      </c>
      <c r="L503">
        <v>57</v>
      </c>
      <c r="M503">
        <v>16120</v>
      </c>
      <c r="P503" s="1">
        <v>43710</v>
      </c>
      <c r="Q503">
        <v>387.2</v>
      </c>
      <c r="R503">
        <v>57930</v>
      </c>
      <c r="T503" s="1">
        <v>43710</v>
      </c>
      <c r="U503">
        <v>0.55300000000000005</v>
      </c>
      <c r="V503">
        <v>415895000</v>
      </c>
      <c r="X503">
        <f t="shared" si="14"/>
        <v>1.895046173579932</v>
      </c>
      <c r="Y503">
        <f t="shared" si="15"/>
        <v>18.950461735799319</v>
      </c>
      <c r="AO503">
        <v>0.55300000000000005</v>
      </c>
    </row>
    <row r="504" spans="1:41" hidden="1" x14ac:dyDescent="0.3">
      <c r="X504">
        <f>_xlfn.STDEV.S(B480:B481)</f>
        <v>6.356889962867049</v>
      </c>
      <c r="Y504">
        <f t="shared" si="15"/>
        <v>63.568899628670493</v>
      </c>
    </row>
    <row r="505" spans="1:41" hidden="1" x14ac:dyDescent="0.3">
      <c r="X505">
        <f t="shared" ref="X505:X513" si="16">_xlfn.STDEV.S(B481:B482)</f>
        <v>0.36769552621701196</v>
      </c>
      <c r="Y505">
        <f t="shared" si="15"/>
        <v>3.6769552621701198</v>
      </c>
    </row>
    <row r="506" spans="1:41" hidden="1" x14ac:dyDescent="0.3">
      <c r="X506">
        <f t="shared" si="16"/>
        <v>2.439518395093581</v>
      </c>
      <c r="Y506">
        <f t="shared" si="15"/>
        <v>24.395183950935809</v>
      </c>
    </row>
    <row r="507" spans="1:41" hidden="1" x14ac:dyDescent="0.3">
      <c r="X507">
        <f t="shared" si="16"/>
        <v>1.1101576464628748</v>
      </c>
      <c r="Y507">
        <f t="shared" si="15"/>
        <v>11.101576464628749</v>
      </c>
    </row>
    <row r="508" spans="1:41" hidden="1" x14ac:dyDescent="0.3">
      <c r="X508">
        <f t="shared" si="16"/>
        <v>3.7547370081005687</v>
      </c>
      <c r="Y508">
        <f t="shared" si="15"/>
        <v>37.547370081005688</v>
      </c>
    </row>
    <row r="509" spans="1:41" hidden="1" x14ac:dyDescent="0.3">
      <c r="X509">
        <f t="shared" si="16"/>
        <v>1.9091883092036703</v>
      </c>
      <c r="Y509">
        <f t="shared" si="15"/>
        <v>19.091883092036703</v>
      </c>
    </row>
    <row r="510" spans="1:41" hidden="1" x14ac:dyDescent="0.3">
      <c r="X510">
        <f t="shared" si="16"/>
        <v>24.946727240261378</v>
      </c>
      <c r="Y510">
        <f t="shared" si="15"/>
        <v>249.46727240261379</v>
      </c>
    </row>
    <row r="511" spans="1:41" hidden="1" x14ac:dyDescent="0.3">
      <c r="X511">
        <f t="shared" si="16"/>
        <v>3.9668690424565414</v>
      </c>
      <c r="Y511">
        <f t="shared" si="15"/>
        <v>39.668690424565412</v>
      </c>
    </row>
    <row r="512" spans="1:41" hidden="1" x14ac:dyDescent="0.3">
      <c r="X512">
        <f t="shared" si="16"/>
        <v>7.4953318805773996</v>
      </c>
      <c r="Y512">
        <f t="shared" si="15"/>
        <v>74.953318805773989</v>
      </c>
    </row>
    <row r="513" spans="24:25" hidden="1" x14ac:dyDescent="0.3">
      <c r="X513">
        <f t="shared" si="16"/>
        <v>10.889444430272835</v>
      </c>
      <c r="Y513">
        <f t="shared" si="15"/>
        <v>108.89444430272835</v>
      </c>
    </row>
    <row r="514" spans="24:25" hidden="1" x14ac:dyDescent="0.3">
      <c r="X514">
        <f>_xlfn.STDEV.S(B490:B491)</f>
        <v>0.71417784899840653</v>
      </c>
      <c r="Y514">
        <f t="shared" si="15"/>
        <v>7.1417784899840653</v>
      </c>
    </row>
    <row r="515" spans="24:25" hidden="1" x14ac:dyDescent="0.3">
      <c r="X515">
        <f t="shared" ref="X515:X525" si="17">_xlfn.STDEV.S(B491:B492)</f>
        <v>1.7111984104714362</v>
      </c>
      <c r="Y515">
        <f t="shared" si="15"/>
        <v>17.111984104714363</v>
      </c>
    </row>
    <row r="516" spans="24:25" hidden="1" x14ac:dyDescent="0.3">
      <c r="X516">
        <f t="shared" si="17"/>
        <v>2.6445793616376942</v>
      </c>
      <c r="Y516">
        <f t="shared" si="15"/>
        <v>26.445793616376942</v>
      </c>
    </row>
    <row r="517" spans="24:25" hidden="1" x14ac:dyDescent="0.3">
      <c r="X517">
        <f t="shared" si="17"/>
        <v>12.770348468229029</v>
      </c>
      <c r="Y517">
        <f t="shared" si="15"/>
        <v>127.70348468229029</v>
      </c>
    </row>
    <row r="518" spans="24:25" hidden="1" x14ac:dyDescent="0.3">
      <c r="X518">
        <f t="shared" si="17"/>
        <v>3.8113055505954816</v>
      </c>
      <c r="Y518">
        <f t="shared" si="15"/>
        <v>38.113055505954819</v>
      </c>
    </row>
    <row r="519" spans="24:25" hidden="1" x14ac:dyDescent="0.3">
      <c r="X519">
        <f t="shared" si="17"/>
        <v>20.859650045003153</v>
      </c>
      <c r="Y519">
        <f t="shared" si="15"/>
        <v>208.59650045003153</v>
      </c>
    </row>
    <row r="520" spans="24:25" hidden="1" x14ac:dyDescent="0.3">
      <c r="X520">
        <f t="shared" si="17"/>
        <v>12.890556621030754</v>
      </c>
      <c r="Y520">
        <f t="shared" si="15"/>
        <v>128.90556621030754</v>
      </c>
    </row>
    <row r="521" spans="24:25" hidden="1" x14ac:dyDescent="0.3">
      <c r="X521">
        <f t="shared" si="17"/>
        <v>4.4689148570989756</v>
      </c>
      <c r="Y521">
        <f t="shared" si="15"/>
        <v>44.689148570989758</v>
      </c>
    </row>
    <row r="522" spans="24:25" hidden="1" x14ac:dyDescent="0.3">
      <c r="X522">
        <f t="shared" si="17"/>
        <v>1.4495689014324304</v>
      </c>
      <c r="Y522">
        <f t="shared" si="15"/>
        <v>14.495689014324304</v>
      </c>
    </row>
    <row r="523" spans="24:25" hidden="1" x14ac:dyDescent="0.3">
      <c r="X523">
        <f t="shared" si="17"/>
        <v>3.7123106012293743</v>
      </c>
      <c r="Y523">
        <f t="shared" si="15"/>
        <v>37.123106012293746</v>
      </c>
    </row>
    <row r="524" spans="24:25" hidden="1" x14ac:dyDescent="0.3">
      <c r="X524">
        <f t="shared" si="17"/>
        <v>3.2809754647055711</v>
      </c>
      <c r="Y524">
        <f t="shared" si="15"/>
        <v>32.809754647055712</v>
      </c>
    </row>
    <row r="525" spans="24:25" hidden="1" x14ac:dyDescent="0.3">
      <c r="X525">
        <f t="shared" si="17"/>
        <v>1.9798989873223412</v>
      </c>
      <c r="Y525">
        <f t="shared" si="15"/>
        <v>19.798989873223412</v>
      </c>
    </row>
    <row r="526" spans="24:25" hidden="1" x14ac:dyDescent="0.3">
      <c r="X526">
        <f>_xlfn.STDEV.S(B502:B503)</f>
        <v>0.1979898987322341</v>
      </c>
      <c r="Y526">
        <f t="shared" si="15"/>
        <v>1.9798989873223412</v>
      </c>
    </row>
  </sheetData>
  <autoFilter ref="AO1:AO526" xr:uid="{00000000-0009-0000-0000-000000000000}">
    <filterColumn colId="0">
      <customFilters>
        <customFilter operator="greaterThan" val="0"/>
      </customFilters>
    </filterColumn>
  </autoFilter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45FA-7E03-44B2-8C9F-47651B33F86E}">
  <dimension ref="A1:O434"/>
  <sheetViews>
    <sheetView tabSelected="1" topLeftCell="A15" workbookViewId="0">
      <selection activeCell="J20" sqref="J20"/>
    </sheetView>
  </sheetViews>
  <sheetFormatPr defaultRowHeight="14.4" x14ac:dyDescent="0.3"/>
  <sheetData>
    <row r="1" spans="1:15" x14ac:dyDescent="0.3">
      <c r="A1" s="56" t="s">
        <v>91</v>
      </c>
      <c r="B1" s="56"/>
      <c r="C1" s="57" t="s">
        <v>92</v>
      </c>
      <c r="D1" s="57"/>
      <c r="E1" s="57"/>
      <c r="F1" s="57" t="s">
        <v>93</v>
      </c>
      <c r="G1" s="57"/>
      <c r="I1" s="58" t="s">
        <v>94</v>
      </c>
      <c r="J1" s="59"/>
    </row>
    <row r="2" spans="1:15" x14ac:dyDescent="0.3">
      <c r="A2" s="62" t="s">
        <v>95</v>
      </c>
      <c r="B2" s="62"/>
      <c r="D2" s="18" t="s">
        <v>70</v>
      </c>
      <c r="E2" s="18" t="s">
        <v>96</v>
      </c>
      <c r="F2" s="57"/>
      <c r="G2" s="57"/>
      <c r="I2" s="60"/>
      <c r="J2" s="61"/>
    </row>
    <row r="3" spans="1:15" x14ac:dyDescent="0.3">
      <c r="A3" s="19" t="s">
        <v>70</v>
      </c>
      <c r="B3" s="19" t="s">
        <v>96</v>
      </c>
      <c r="C3" s="20" t="s">
        <v>97</v>
      </c>
      <c r="D3">
        <f>AVERAGE(A4:A434)</f>
        <v>260.2083062645014</v>
      </c>
      <c r="E3" s="21">
        <f>AVERAGE(B4:B434)</f>
        <v>1.2483720930232558</v>
      </c>
      <c r="F3" s="19" t="s">
        <v>70</v>
      </c>
      <c r="G3" s="19" t="s">
        <v>96</v>
      </c>
      <c r="I3" s="22"/>
      <c r="J3" s="23" t="s">
        <v>70</v>
      </c>
    </row>
    <row r="4" spans="1:15" ht="16.2" thickBot="1" x14ac:dyDescent="0.35">
      <c r="A4" s="24">
        <v>145.25</v>
      </c>
      <c r="B4" s="21">
        <f>AVERAGE(B5:B434)</f>
        <v>1.2483720930232558</v>
      </c>
      <c r="C4" s="20" t="s">
        <v>98</v>
      </c>
      <c r="D4" s="21">
        <f>_xlfn.STDEV.S(A4:A434)</f>
        <v>110.10491610239376</v>
      </c>
      <c r="E4">
        <f>_xlfn.STDEV.S(B4:B434)</f>
        <v>12.56778573497143</v>
      </c>
      <c r="F4">
        <f>STANDARDIZE(A4,$D$3,$D$4)</f>
        <v>-1.0440796863020554</v>
      </c>
      <c r="G4">
        <f>STANDARDIZE(B4,$E$3,$E$4)</f>
        <v>0</v>
      </c>
      <c r="I4" s="25">
        <v>1</v>
      </c>
      <c r="J4" s="26">
        <f>MIN($F$4:$F$434)</f>
        <v>-1.2319913684721686</v>
      </c>
    </row>
    <row r="5" spans="1:15" ht="15.6" x14ac:dyDescent="0.3">
      <c r="A5" s="24">
        <v>138.99</v>
      </c>
      <c r="B5">
        <f>A5-A4</f>
        <v>-6.2599999999999909</v>
      </c>
      <c r="C5" s="63" t="s">
        <v>99</v>
      </c>
      <c r="D5" s="63"/>
      <c r="E5" s="27">
        <f>FLOOR(1+3.322*LOG(COUNT(A4:A434)),1)</f>
        <v>9</v>
      </c>
      <c r="F5">
        <f t="shared" ref="F5:F68" si="0">STANDARDIZE(A5,$D$3,$D$4)</f>
        <v>-1.1009345500229306</v>
      </c>
      <c r="G5">
        <f t="shared" ref="G5:G68" si="1">STANDARDIZE(B5,$E$3,$E$4)</f>
        <v>-0.59742998897015454</v>
      </c>
      <c r="I5" s="28">
        <v>2</v>
      </c>
      <c r="J5" s="29">
        <f>(MAX($F$4:$F$434)-MIN($F$4:$F$434))/$E$5+J4</f>
        <v>-0.6694067398645942</v>
      </c>
    </row>
    <row r="6" spans="1:15" ht="15.6" x14ac:dyDescent="0.3">
      <c r="A6" s="24">
        <v>144</v>
      </c>
      <c r="B6">
        <f t="shared" ref="B6:B69" si="2">A6-A5</f>
        <v>5.0099999999999909</v>
      </c>
      <c r="C6" s="53" t="s">
        <v>99</v>
      </c>
      <c r="D6" s="53"/>
      <c r="E6" s="27">
        <f>FLOOR(1+3.322*LOG(COUNT(B4:B434)),1)</f>
        <v>9</v>
      </c>
      <c r="F6">
        <f t="shared" si="0"/>
        <v>-1.0554324945530289</v>
      </c>
      <c r="G6">
        <f t="shared" si="1"/>
        <v>0.29930713224283706</v>
      </c>
      <c r="I6" s="30">
        <v>3</v>
      </c>
      <c r="J6" s="31">
        <f>(MAX($F$4:$F$434)-MIN($F$4:$F$434))/$E$5+J5</f>
        <v>-0.10682211125701979</v>
      </c>
    </row>
    <row r="7" spans="1:15" ht="15.6" x14ac:dyDescent="0.3">
      <c r="A7" s="24">
        <v>137.5</v>
      </c>
      <c r="B7">
        <f t="shared" si="2"/>
        <v>-6.5</v>
      </c>
      <c r="F7">
        <f t="shared" si="0"/>
        <v>-1.114467097458091</v>
      </c>
      <c r="G7">
        <f t="shared" si="1"/>
        <v>-0.61652643165792087</v>
      </c>
      <c r="I7" s="30">
        <v>4</v>
      </c>
      <c r="J7" s="31">
        <f>(MAX($F$4:$F$434)-MIN($F$4:$F$434))/$E$5+J6</f>
        <v>0.45576251735055462</v>
      </c>
    </row>
    <row r="8" spans="1:15" ht="15.6" x14ac:dyDescent="0.3">
      <c r="A8" s="24">
        <v>139.88999999999999</v>
      </c>
      <c r="B8">
        <f t="shared" si="2"/>
        <v>2.3899999999999864</v>
      </c>
      <c r="F8">
        <f t="shared" si="0"/>
        <v>-1.0927605280822299</v>
      </c>
      <c r="G8">
        <f t="shared" si="1"/>
        <v>9.0837632901395557E-2</v>
      </c>
      <c r="I8" s="30">
        <v>5</v>
      </c>
      <c r="J8" s="31">
        <f>(MAX($F$4:$F$434)-MIN($F$4:$F$434))/$E$5+J7</f>
        <v>1.018347145958129</v>
      </c>
    </row>
    <row r="9" spans="1:15" ht="15.6" x14ac:dyDescent="0.3">
      <c r="A9" s="24">
        <v>141</v>
      </c>
      <c r="B9">
        <f t="shared" si="2"/>
        <v>1.1100000000000136</v>
      </c>
      <c r="E9" t="s">
        <v>100</v>
      </c>
      <c r="F9">
        <f t="shared" si="0"/>
        <v>-1.0826792343553653</v>
      </c>
      <c r="G9">
        <f t="shared" si="1"/>
        <v>-1.1010061433352142E-2</v>
      </c>
      <c r="I9" s="30">
        <v>6</v>
      </c>
      <c r="J9" s="31">
        <f t="shared" ref="J9:J13" si="3">(MAX($F$4:$F$434)-MIN($F$4:$F$434))/$E$5+J8</f>
        <v>1.5809317745657034</v>
      </c>
    </row>
    <row r="10" spans="1:15" ht="15.6" x14ac:dyDescent="0.3">
      <c r="A10" s="24">
        <v>140.97999999999999</v>
      </c>
      <c r="B10">
        <f t="shared" si="2"/>
        <v>-2.0000000000010232E-2</v>
      </c>
      <c r="E10" t="s">
        <v>101</v>
      </c>
      <c r="F10">
        <f t="shared" si="0"/>
        <v>-1.0828608792873808</v>
      </c>
      <c r="G10">
        <f t="shared" si="1"/>
        <v>-0.10092247908825042</v>
      </c>
      <c r="I10" s="30">
        <v>7</v>
      </c>
      <c r="J10" s="31">
        <f t="shared" si="3"/>
        <v>2.1435164031732779</v>
      </c>
    </row>
    <row r="11" spans="1:15" ht="15.6" x14ac:dyDescent="0.3">
      <c r="A11" s="24">
        <v>147.51</v>
      </c>
      <c r="B11">
        <f t="shared" si="2"/>
        <v>6.5300000000000011</v>
      </c>
      <c r="F11">
        <f t="shared" si="0"/>
        <v>-1.0235538089842955</v>
      </c>
      <c r="G11">
        <f t="shared" si="1"/>
        <v>0.42025126926535339</v>
      </c>
      <c r="I11" s="30">
        <v>8</v>
      </c>
      <c r="J11" s="31">
        <f t="shared" si="3"/>
        <v>2.706101031780852</v>
      </c>
    </row>
    <row r="12" spans="1:15" ht="16.2" thickBot="1" x14ac:dyDescent="0.35">
      <c r="A12" s="24">
        <v>146.51</v>
      </c>
      <c r="B12">
        <f t="shared" si="2"/>
        <v>-1</v>
      </c>
      <c r="F12">
        <f t="shared" si="0"/>
        <v>-1.0326360555850742</v>
      </c>
      <c r="G12">
        <f t="shared" si="1"/>
        <v>-0.17889962006329246</v>
      </c>
      <c r="I12" s="32">
        <v>9</v>
      </c>
      <c r="J12" s="33">
        <f t="shared" si="3"/>
        <v>3.2686856603884262</v>
      </c>
      <c r="L12" s="54" t="s">
        <v>70</v>
      </c>
      <c r="M12" s="55"/>
      <c r="N12" s="55"/>
      <c r="O12" s="55"/>
    </row>
    <row r="13" spans="1:15" ht="16.2" thickBot="1" x14ac:dyDescent="0.35">
      <c r="A13" s="24">
        <v>143.21</v>
      </c>
      <c r="B13">
        <f t="shared" si="2"/>
        <v>-3.2999999999999829</v>
      </c>
      <c r="F13">
        <f t="shared" si="0"/>
        <v>-1.0626074693676442</v>
      </c>
      <c r="G13">
        <f t="shared" si="1"/>
        <v>-0.3619071958210448</v>
      </c>
      <c r="I13" s="25">
        <v>10</v>
      </c>
      <c r="J13" s="26">
        <f t="shared" si="3"/>
        <v>3.8312702889960004</v>
      </c>
      <c r="L13" s="55"/>
      <c r="M13" s="55"/>
      <c r="N13" s="55"/>
      <c r="O13" s="55"/>
    </row>
    <row r="14" spans="1:15" ht="16.2" thickBot="1" x14ac:dyDescent="0.35">
      <c r="A14" s="24">
        <v>143.97999999999999</v>
      </c>
      <c r="B14">
        <f t="shared" si="2"/>
        <v>0.76999999999998181</v>
      </c>
      <c r="F14">
        <f t="shared" si="0"/>
        <v>-1.0556141394850445</v>
      </c>
      <c r="G14">
        <f t="shared" si="1"/>
        <v>-3.8063355241022612E-2</v>
      </c>
      <c r="L14" s="55"/>
      <c r="M14" s="55"/>
      <c r="N14" s="55"/>
      <c r="O14" s="55"/>
    </row>
    <row r="15" spans="1:15" ht="15.6" x14ac:dyDescent="0.3">
      <c r="A15" s="24">
        <v>145.82</v>
      </c>
      <c r="B15">
        <f t="shared" si="2"/>
        <v>1.8400000000000034</v>
      </c>
      <c r="F15">
        <f t="shared" si="0"/>
        <v>-1.0389028057396115</v>
      </c>
      <c r="G15">
        <f t="shared" si="1"/>
        <v>4.707495174193408E-2</v>
      </c>
      <c r="I15" s="34" t="s">
        <v>14</v>
      </c>
      <c r="J15" s="35" t="s">
        <v>21</v>
      </c>
    </row>
    <row r="16" spans="1:15" ht="15.6" x14ac:dyDescent="0.3">
      <c r="A16" s="24">
        <v>146.19</v>
      </c>
      <c r="B16">
        <f t="shared" si="2"/>
        <v>0.37000000000000455</v>
      </c>
      <c r="F16">
        <f t="shared" si="0"/>
        <v>-1.0355423744973233</v>
      </c>
      <c r="G16">
        <f t="shared" si="1"/>
        <v>-6.9890759720630136E-2</v>
      </c>
      <c r="I16" s="36">
        <v>-0.6694067398645942</v>
      </c>
      <c r="J16" s="37">
        <v>120</v>
      </c>
    </row>
    <row r="17" spans="1:10" ht="15.6" x14ac:dyDescent="0.3">
      <c r="A17" s="24">
        <v>145.56</v>
      </c>
      <c r="B17">
        <f t="shared" si="2"/>
        <v>-0.62999999999999545</v>
      </c>
      <c r="F17">
        <f t="shared" si="0"/>
        <v>-1.0412641898558139</v>
      </c>
      <c r="G17">
        <f t="shared" si="1"/>
        <v>-0.14945927091965347</v>
      </c>
      <c r="I17" s="36">
        <v>-0.10682211125701979</v>
      </c>
      <c r="J17" s="37">
        <v>134</v>
      </c>
    </row>
    <row r="18" spans="1:10" ht="15.6" x14ac:dyDescent="0.3">
      <c r="A18" s="24">
        <v>146.24</v>
      </c>
      <c r="B18">
        <f t="shared" si="2"/>
        <v>0.68000000000000682</v>
      </c>
      <c r="F18">
        <f t="shared" si="0"/>
        <v>-1.0350882621672843</v>
      </c>
      <c r="G18">
        <f t="shared" si="1"/>
        <v>-4.5224521248932718E-2</v>
      </c>
      <c r="I18" s="36">
        <v>0.45576251735055462</v>
      </c>
      <c r="J18" s="37">
        <v>40</v>
      </c>
    </row>
    <row r="19" spans="1:10" ht="15.6" x14ac:dyDescent="0.3">
      <c r="A19" s="24">
        <v>145</v>
      </c>
      <c r="B19">
        <f t="shared" si="2"/>
        <v>-1.2400000000000091</v>
      </c>
      <c r="F19">
        <f t="shared" si="0"/>
        <v>-1.0463502479522502</v>
      </c>
      <c r="G19">
        <f t="shared" si="1"/>
        <v>-0.19799606275105877</v>
      </c>
      <c r="I19" s="36">
        <v>1.018347145958129</v>
      </c>
      <c r="J19" s="37">
        <v>76</v>
      </c>
    </row>
    <row r="20" spans="1:10" ht="15.6" x14ac:dyDescent="0.3">
      <c r="A20" s="24">
        <v>137.53</v>
      </c>
      <c r="B20">
        <f t="shared" si="2"/>
        <v>-7.4699999999999989</v>
      </c>
      <c r="F20">
        <f t="shared" si="0"/>
        <v>-1.1141946300600676</v>
      </c>
      <c r="G20">
        <f t="shared" si="1"/>
        <v>-0.69370788752097345</v>
      </c>
      <c r="I20" s="36">
        <v>1.5809317745657034</v>
      </c>
      <c r="J20" s="37">
        <v>34</v>
      </c>
    </row>
    <row r="21" spans="1:10" ht="15.6" x14ac:dyDescent="0.3">
      <c r="A21" s="24">
        <v>129</v>
      </c>
      <c r="B21">
        <f t="shared" si="2"/>
        <v>-8.5300000000000011</v>
      </c>
      <c r="F21">
        <f t="shared" si="0"/>
        <v>-1.1916661935647108</v>
      </c>
      <c r="G21">
        <f t="shared" si="1"/>
        <v>-0.77805050939193832</v>
      </c>
      <c r="I21" s="36">
        <v>2.1435164031732779</v>
      </c>
      <c r="J21" s="37">
        <v>9</v>
      </c>
    </row>
    <row r="22" spans="1:10" ht="15.6" x14ac:dyDescent="0.3">
      <c r="A22" s="24">
        <v>124.56</v>
      </c>
      <c r="B22">
        <f t="shared" si="2"/>
        <v>-4.4399999999999977</v>
      </c>
      <c r="F22">
        <f t="shared" si="0"/>
        <v>-1.2319913684721686</v>
      </c>
      <c r="G22">
        <f t="shared" si="1"/>
        <v>-0.45261529858793254</v>
      </c>
      <c r="I22" s="36">
        <v>2.706101031780852</v>
      </c>
      <c r="J22" s="37">
        <v>5</v>
      </c>
    </row>
    <row r="23" spans="1:10" ht="15.6" x14ac:dyDescent="0.3">
      <c r="A23" s="24">
        <v>133.5</v>
      </c>
      <c r="B23">
        <f t="shared" si="2"/>
        <v>8.9399999999999977</v>
      </c>
      <c r="F23">
        <f t="shared" si="0"/>
        <v>-1.1507960838612061</v>
      </c>
      <c r="G23">
        <f t="shared" si="1"/>
        <v>0.61201138125499932</v>
      </c>
      <c r="I23" s="36">
        <v>3.2686856603884262</v>
      </c>
      <c r="J23" s="37">
        <v>10</v>
      </c>
    </row>
    <row r="24" spans="1:10" ht="16.2" thickBot="1" x14ac:dyDescent="0.35">
      <c r="A24" s="24">
        <v>134.1</v>
      </c>
      <c r="B24">
        <f t="shared" si="2"/>
        <v>0.59999999999999432</v>
      </c>
      <c r="F24">
        <f t="shared" si="0"/>
        <v>-1.145346735900739</v>
      </c>
      <c r="G24">
        <f t="shared" si="1"/>
        <v>-5.1590002144855582E-2</v>
      </c>
      <c r="I24" s="38">
        <v>3.8312702889960004</v>
      </c>
      <c r="J24" s="39">
        <v>2</v>
      </c>
    </row>
    <row r="25" spans="1:10" ht="15.6" x14ac:dyDescent="0.3">
      <c r="A25" s="24">
        <v>139.99</v>
      </c>
      <c r="B25">
        <f t="shared" si="2"/>
        <v>5.8900000000000148</v>
      </c>
      <c r="F25">
        <f t="shared" si="0"/>
        <v>-1.0918523034221517</v>
      </c>
      <c r="G25">
        <f t="shared" si="1"/>
        <v>0.36932742209797953</v>
      </c>
    </row>
    <row r="26" spans="1:10" ht="16.2" thickBot="1" x14ac:dyDescent="0.35">
      <c r="A26" s="24">
        <v>145</v>
      </c>
      <c r="B26">
        <f t="shared" si="2"/>
        <v>5.0099999999999909</v>
      </c>
      <c r="F26">
        <f t="shared" si="0"/>
        <v>-1.0463502479522502</v>
      </c>
      <c r="G26">
        <f t="shared" si="1"/>
        <v>0.29930713224283706</v>
      </c>
    </row>
    <row r="27" spans="1:10" ht="15.6" x14ac:dyDescent="0.3">
      <c r="A27" s="24">
        <v>142.4</v>
      </c>
      <c r="B27">
        <f t="shared" si="2"/>
        <v>-2.5999999999999943</v>
      </c>
      <c r="F27">
        <f t="shared" si="0"/>
        <v>-1.069964089114275</v>
      </c>
      <c r="G27">
        <f t="shared" si="1"/>
        <v>-0.30620923798172933</v>
      </c>
      <c r="I27" s="40" t="s">
        <v>102</v>
      </c>
      <c r="J27" s="41" t="s">
        <v>103</v>
      </c>
    </row>
    <row r="28" spans="1:10" ht="15.6" x14ac:dyDescent="0.3">
      <c r="A28" s="24">
        <v>141.37</v>
      </c>
      <c r="B28">
        <f t="shared" si="2"/>
        <v>-1.0300000000000011</v>
      </c>
      <c r="F28">
        <f t="shared" si="0"/>
        <v>-1.0793188031130772</v>
      </c>
      <c r="G28">
        <f t="shared" si="1"/>
        <v>-0.18128667539926324</v>
      </c>
      <c r="I28" s="36">
        <f>I16-(($E$3*(MAX($F$4:$F$434)-MIN($F$4:$F$434))/$E$5)/2)</f>
        <v>-1.0205642150233685</v>
      </c>
      <c r="J28" s="37">
        <f>J16/SUM($J$16:$J$24)</f>
        <v>0.27906976744186046</v>
      </c>
    </row>
    <row r="29" spans="1:10" ht="15.6" x14ac:dyDescent="0.3">
      <c r="A29" s="24">
        <v>143.93</v>
      </c>
      <c r="B29">
        <f t="shared" si="2"/>
        <v>2.5600000000000023</v>
      </c>
      <c r="F29">
        <f t="shared" si="0"/>
        <v>-1.0560682518150832</v>
      </c>
      <c r="G29">
        <f t="shared" si="1"/>
        <v>0.10436427980523079</v>
      </c>
      <c r="I29" s="36">
        <f t="shared" ref="I29:I36" si="4">I17-((MAX($F$4:$F$434)-MIN($F$4:$F$434))/$E$5)/2</f>
        <v>-0.388114425560807</v>
      </c>
      <c r="J29" s="37">
        <f t="shared" ref="J29:J36" si="5">J17/SUM($J$16:$J$24)</f>
        <v>0.3116279069767442</v>
      </c>
    </row>
    <row r="30" spans="1:10" ht="15.6" x14ac:dyDescent="0.3">
      <c r="A30" s="24">
        <v>145</v>
      </c>
      <c r="B30">
        <f t="shared" si="2"/>
        <v>1.0699999999999932</v>
      </c>
      <c r="F30">
        <f t="shared" si="0"/>
        <v>-1.0463502479522502</v>
      </c>
      <c r="G30">
        <f t="shared" si="1"/>
        <v>-1.4192801881314705E-2</v>
      </c>
      <c r="I30" s="36">
        <f t="shared" si="4"/>
        <v>0.17447020304676741</v>
      </c>
      <c r="J30" s="37">
        <f t="shared" si="5"/>
        <v>9.3023255813953487E-2</v>
      </c>
    </row>
    <row r="31" spans="1:10" ht="15.6" x14ac:dyDescent="0.3">
      <c r="A31" s="24">
        <v>146</v>
      </c>
      <c r="B31">
        <f t="shared" si="2"/>
        <v>1</v>
      </c>
      <c r="F31">
        <f t="shared" si="0"/>
        <v>-1.0372680013514712</v>
      </c>
      <c r="G31">
        <f t="shared" si="1"/>
        <v>-1.9762597665245796E-2</v>
      </c>
      <c r="I31" s="36">
        <f t="shared" si="4"/>
        <v>0.73705483165434182</v>
      </c>
      <c r="J31" s="37">
        <f t="shared" si="5"/>
        <v>0.17674418604651163</v>
      </c>
    </row>
    <row r="32" spans="1:10" ht="15.6" x14ac:dyDescent="0.3">
      <c r="A32" s="24">
        <v>146.94</v>
      </c>
      <c r="B32">
        <f t="shared" si="2"/>
        <v>0.93999999999999773</v>
      </c>
      <c r="F32">
        <f t="shared" si="0"/>
        <v>-1.0287306895467392</v>
      </c>
      <c r="G32">
        <f t="shared" si="1"/>
        <v>-2.4536708337187376E-2</v>
      </c>
      <c r="I32" s="36">
        <f t="shared" si="4"/>
        <v>1.2996394602619161</v>
      </c>
      <c r="J32" s="37">
        <f t="shared" si="5"/>
        <v>7.9069767441860464E-2</v>
      </c>
    </row>
    <row r="33" spans="1:10" ht="15.6" x14ac:dyDescent="0.3">
      <c r="A33" s="24">
        <v>145.01</v>
      </c>
      <c r="B33">
        <f t="shared" si="2"/>
        <v>-1.9300000000000068</v>
      </c>
      <c r="F33">
        <f t="shared" si="0"/>
        <v>-1.0462594254862423</v>
      </c>
      <c r="G33">
        <f t="shared" si="1"/>
        <v>-0.25289833547838469</v>
      </c>
      <c r="I33" s="36">
        <f t="shared" si="4"/>
        <v>1.8622240888694908</v>
      </c>
      <c r="J33" s="37">
        <f t="shared" si="5"/>
        <v>2.0930232558139535E-2</v>
      </c>
    </row>
    <row r="34" spans="1:10" ht="15.6" x14ac:dyDescent="0.3">
      <c r="A34" s="24">
        <v>143.44999999999999</v>
      </c>
      <c r="B34">
        <f t="shared" si="2"/>
        <v>-1.5600000000000023</v>
      </c>
      <c r="F34">
        <f t="shared" si="0"/>
        <v>-1.0604277301834573</v>
      </c>
      <c r="G34">
        <f t="shared" si="1"/>
        <v>-0.2234579863347457</v>
      </c>
      <c r="I34" s="36">
        <f t="shared" si="4"/>
        <v>2.4248087174770649</v>
      </c>
      <c r="J34" s="37">
        <f t="shared" si="5"/>
        <v>1.1627906976744186E-2</v>
      </c>
    </row>
    <row r="35" spans="1:10" ht="15.6" x14ac:dyDescent="0.3">
      <c r="A35" s="24">
        <v>143.53</v>
      </c>
      <c r="B35">
        <f t="shared" si="2"/>
        <v>8.0000000000012506E-2</v>
      </c>
      <c r="F35">
        <f t="shared" si="0"/>
        <v>-1.0597011504553948</v>
      </c>
      <c r="G35">
        <f t="shared" si="1"/>
        <v>-9.2965627968346273E-2</v>
      </c>
      <c r="I35" s="36">
        <f t="shared" si="4"/>
        <v>2.9873933460846391</v>
      </c>
      <c r="J35" s="37">
        <f t="shared" si="5"/>
        <v>2.3255813953488372E-2</v>
      </c>
    </row>
    <row r="36" spans="1:10" ht="16.2" thickBot="1" x14ac:dyDescent="0.35">
      <c r="A36" s="24">
        <v>140.19</v>
      </c>
      <c r="B36">
        <f t="shared" si="2"/>
        <v>-3.3400000000000034</v>
      </c>
      <c r="F36">
        <f t="shared" si="0"/>
        <v>-1.0900358541019961</v>
      </c>
      <c r="G36">
        <f t="shared" si="1"/>
        <v>-0.36508993626900732</v>
      </c>
      <c r="I36" s="38">
        <f t="shared" si="4"/>
        <v>3.5499779746922133</v>
      </c>
      <c r="J36" s="39">
        <f t="shared" si="5"/>
        <v>4.6511627906976744E-3</v>
      </c>
    </row>
    <row r="37" spans="1:10" ht="15.6" x14ac:dyDescent="0.3">
      <c r="A37" s="24">
        <v>145.35</v>
      </c>
      <c r="B37">
        <f t="shared" si="2"/>
        <v>5.1599999999999966</v>
      </c>
      <c r="F37">
        <f t="shared" si="0"/>
        <v>-1.0431714616419776</v>
      </c>
      <c r="G37">
        <f t="shared" si="1"/>
        <v>0.31124240892269106</v>
      </c>
    </row>
    <row r="38" spans="1:10" ht="16.2" thickBot="1" x14ac:dyDescent="0.35">
      <c r="A38" s="24">
        <v>144.80000000000001</v>
      </c>
      <c r="B38">
        <f t="shared" si="2"/>
        <v>-0.54999999999998295</v>
      </c>
      <c r="F38">
        <f t="shared" si="0"/>
        <v>-1.0481666972724057</v>
      </c>
      <c r="G38">
        <f t="shared" si="1"/>
        <v>-0.14309379002373063</v>
      </c>
    </row>
    <row r="39" spans="1:10" ht="15.6" x14ac:dyDescent="0.3">
      <c r="A39" s="24">
        <v>145.75</v>
      </c>
      <c r="B39">
        <f t="shared" si="2"/>
        <v>0.94999999999998863</v>
      </c>
      <c r="F39">
        <f t="shared" si="0"/>
        <v>-1.039538563001666</v>
      </c>
      <c r="G39">
        <f t="shared" si="1"/>
        <v>-2.3741023225197867E-2</v>
      </c>
      <c r="I39" s="42" t="s">
        <v>102</v>
      </c>
      <c r="J39" s="43" t="s">
        <v>104</v>
      </c>
    </row>
    <row r="40" spans="1:10" ht="16.2" thickBot="1" x14ac:dyDescent="0.35">
      <c r="A40" s="24">
        <v>145.97</v>
      </c>
      <c r="B40">
        <f t="shared" si="2"/>
        <v>0.21999999999999886</v>
      </c>
      <c r="F40">
        <f t="shared" si="0"/>
        <v>-1.0375404687494947</v>
      </c>
      <c r="G40">
        <f t="shared" si="1"/>
        <v>-8.1826036400484095E-2</v>
      </c>
      <c r="I40" s="44">
        <f>MIN($F$4:$F$434)</f>
        <v>-1.2319913684721686</v>
      </c>
      <c r="J40" s="37">
        <v>0</v>
      </c>
    </row>
    <row r="41" spans="1:10" ht="15.6" x14ac:dyDescent="0.3">
      <c r="A41" s="24">
        <v>149.38999999999999</v>
      </c>
      <c r="B41">
        <f t="shared" si="2"/>
        <v>3.4199999999999875</v>
      </c>
      <c r="F41">
        <f t="shared" si="0"/>
        <v>-1.0064791853748314</v>
      </c>
      <c r="G41">
        <f t="shared" si="1"/>
        <v>0.17279319943638971</v>
      </c>
      <c r="I41" s="45">
        <f>(MAX($F$4:$F$434)-MIN($F$4:$F$434))/$E$5+I40</f>
        <v>-0.6694067398645942</v>
      </c>
      <c r="J41" s="37">
        <f>J28</f>
        <v>0.27906976744186046</v>
      </c>
    </row>
    <row r="42" spans="1:10" ht="15.6" x14ac:dyDescent="0.3">
      <c r="A42" s="24">
        <v>150</v>
      </c>
      <c r="B42">
        <f t="shared" si="2"/>
        <v>0.61000000000001364</v>
      </c>
      <c r="F42">
        <f t="shared" si="0"/>
        <v>-1.0009390149483561</v>
      </c>
      <c r="G42">
        <f t="shared" si="1"/>
        <v>-5.0794317032863814E-2</v>
      </c>
      <c r="I42" s="46">
        <f>(MAX($F$4:$F$434)-MIN($F$4:$F$434))/$E$5+I41</f>
        <v>-0.10682211125701979</v>
      </c>
      <c r="J42" s="37">
        <f>SUM($J$28:J29)</f>
        <v>0.59069767441860466</v>
      </c>
    </row>
    <row r="43" spans="1:10" ht="15.6" x14ac:dyDescent="0.3">
      <c r="A43" s="24">
        <v>150.30000000000001</v>
      </c>
      <c r="B43">
        <f t="shared" si="2"/>
        <v>0.30000000000001137</v>
      </c>
      <c r="F43">
        <f t="shared" si="0"/>
        <v>-0.99821434096812234</v>
      </c>
      <c r="G43">
        <f t="shared" si="1"/>
        <v>-7.5460555504561225E-2</v>
      </c>
      <c r="I43" s="46">
        <f>(MAX($F$4:$F$434)-MIN($F$4:$F$434))/$E$5+I42</f>
        <v>0.45576251735055462</v>
      </c>
      <c r="J43" s="37">
        <f>SUM($J$28:J30)</f>
        <v>0.6837209302325582</v>
      </c>
    </row>
    <row r="44" spans="1:10" ht="15.6" x14ac:dyDescent="0.3">
      <c r="A44" s="24">
        <v>149.5</v>
      </c>
      <c r="B44">
        <f t="shared" si="2"/>
        <v>-0.80000000000001137</v>
      </c>
      <c r="F44">
        <f t="shared" si="0"/>
        <v>-1.0054801382487455</v>
      </c>
      <c r="G44">
        <f t="shared" si="1"/>
        <v>-0.1629859178234887</v>
      </c>
      <c r="I44" s="46">
        <f>(MAX($F$4:$F$434)-MIN($F$4:$F$434))/$E$5+I43</f>
        <v>1.018347145958129</v>
      </c>
      <c r="J44" s="37">
        <f>SUM($J$28:J31)</f>
        <v>0.86046511627906985</v>
      </c>
    </row>
    <row r="45" spans="1:10" ht="15.6" x14ac:dyDescent="0.3">
      <c r="A45" s="24">
        <v>148.1</v>
      </c>
      <c r="B45">
        <f t="shared" si="2"/>
        <v>-1.4000000000000057</v>
      </c>
      <c r="F45">
        <f t="shared" si="0"/>
        <v>-1.0181952834898358</v>
      </c>
      <c r="G45">
        <f t="shared" si="1"/>
        <v>-0.21072702454290224</v>
      </c>
      <c r="I45" s="46">
        <f t="shared" ref="I45:I49" si="6">(MAX($F$4:$F$434)-MIN($F$4:$F$434))/$E$5+I44</f>
        <v>1.5809317745657034</v>
      </c>
      <c r="J45" s="37">
        <f>SUM($J$28:J32)</f>
        <v>0.9395348837209303</v>
      </c>
    </row>
    <row r="46" spans="1:10" ht="15.6" x14ac:dyDescent="0.3">
      <c r="A46" s="24">
        <v>148.43</v>
      </c>
      <c r="B46">
        <f t="shared" si="2"/>
        <v>0.33000000000001251</v>
      </c>
      <c r="F46">
        <f t="shared" si="0"/>
        <v>-1.0151981421115788</v>
      </c>
      <c r="G46">
        <f t="shared" si="1"/>
        <v>-7.3073500168590433E-2</v>
      </c>
      <c r="I46" s="46">
        <f t="shared" si="6"/>
        <v>2.1435164031732779</v>
      </c>
      <c r="J46" s="37">
        <f>SUM($J$28:J33)</f>
        <v>0.96046511627906983</v>
      </c>
    </row>
    <row r="47" spans="1:10" ht="15.6" x14ac:dyDescent="0.3">
      <c r="A47" s="24">
        <v>147.34</v>
      </c>
      <c r="B47">
        <f t="shared" si="2"/>
        <v>-1.0900000000000034</v>
      </c>
      <c r="F47">
        <f t="shared" si="0"/>
        <v>-1.0250977909064276</v>
      </c>
      <c r="G47">
        <f t="shared" si="1"/>
        <v>-0.18606078607120483</v>
      </c>
      <c r="I47" s="46">
        <f t="shared" si="6"/>
        <v>2.706101031780852</v>
      </c>
      <c r="J47" s="37">
        <f>SUM($J$28:J34)</f>
        <v>0.97209302325581404</v>
      </c>
    </row>
    <row r="48" spans="1:10" ht="16.2" thickBot="1" x14ac:dyDescent="0.35">
      <c r="A48" s="24">
        <v>150.5</v>
      </c>
      <c r="B48">
        <f t="shared" si="2"/>
        <v>3.1599999999999966</v>
      </c>
      <c r="F48">
        <f t="shared" si="0"/>
        <v>-0.99639789164796677</v>
      </c>
      <c r="G48">
        <f t="shared" si="1"/>
        <v>0.15210538652464434</v>
      </c>
      <c r="I48" s="47">
        <f t="shared" si="6"/>
        <v>3.2686856603884262</v>
      </c>
      <c r="J48" s="37">
        <f>SUM($J$28:J35)</f>
        <v>0.99534883720930245</v>
      </c>
    </row>
    <row r="49" spans="1:10" ht="16.2" thickBot="1" x14ac:dyDescent="0.35">
      <c r="A49" s="24">
        <v>149.80000000000001</v>
      </c>
      <c r="B49">
        <f t="shared" si="2"/>
        <v>-0.69999999999998863</v>
      </c>
      <c r="F49">
        <f t="shared" si="0"/>
        <v>-1.0027554642685117</v>
      </c>
      <c r="G49">
        <f t="shared" si="1"/>
        <v>-0.15502906670358457</v>
      </c>
      <c r="I49" s="44">
        <f t="shared" si="6"/>
        <v>3.8312702889960004</v>
      </c>
      <c r="J49" s="39">
        <f>SUM($J$28:J36)</f>
        <v>1.0000000000000002</v>
      </c>
    </row>
    <row r="50" spans="1:10" ht="15.6" x14ac:dyDescent="0.3">
      <c r="A50" s="24">
        <v>150</v>
      </c>
      <c r="B50">
        <f t="shared" si="2"/>
        <v>0.19999999999998863</v>
      </c>
      <c r="F50">
        <f t="shared" si="0"/>
        <v>-1.0009390149483561</v>
      </c>
      <c r="G50">
        <f t="shared" si="1"/>
        <v>-8.3417406624465368E-2</v>
      </c>
    </row>
    <row r="51" spans="1:10" ht="15.6" x14ac:dyDescent="0.3">
      <c r="A51" s="24">
        <v>148.43</v>
      </c>
      <c r="B51">
        <f t="shared" si="2"/>
        <v>-1.5699999999999932</v>
      </c>
      <c r="F51">
        <f t="shared" si="0"/>
        <v>-1.0151981421115788</v>
      </c>
      <c r="G51">
        <f t="shared" si="1"/>
        <v>-0.22425367144673522</v>
      </c>
    </row>
    <row r="52" spans="1:10" ht="15.6" x14ac:dyDescent="0.3">
      <c r="A52" s="24">
        <v>150</v>
      </c>
      <c r="B52">
        <f t="shared" si="2"/>
        <v>1.5699999999999932</v>
      </c>
      <c r="F52">
        <f t="shared" si="0"/>
        <v>-1.0009390149483561</v>
      </c>
      <c r="G52">
        <f t="shared" si="1"/>
        <v>2.5591453718196964E-2</v>
      </c>
    </row>
    <row r="53" spans="1:10" ht="15.6" x14ac:dyDescent="0.3">
      <c r="A53" s="24">
        <v>148.22</v>
      </c>
      <c r="B53">
        <f t="shared" si="2"/>
        <v>-1.7800000000000011</v>
      </c>
      <c r="F53">
        <f t="shared" si="0"/>
        <v>-1.0171054138977424</v>
      </c>
      <c r="G53">
        <f t="shared" si="1"/>
        <v>-0.24096305879853075</v>
      </c>
    </row>
    <row r="54" spans="1:10" ht="15.6" x14ac:dyDescent="0.3">
      <c r="A54" s="24">
        <v>148.69999999999999</v>
      </c>
      <c r="B54">
        <f t="shared" si="2"/>
        <v>0.47999999999998977</v>
      </c>
      <c r="F54">
        <f t="shared" si="0"/>
        <v>-1.0127459355293686</v>
      </c>
      <c r="G54">
        <f t="shared" si="1"/>
        <v>-6.1138223488738749E-2</v>
      </c>
    </row>
    <row r="55" spans="1:10" ht="15.6" x14ac:dyDescent="0.3">
      <c r="A55" s="24">
        <v>157</v>
      </c>
      <c r="B55">
        <f t="shared" si="2"/>
        <v>8.3000000000000114</v>
      </c>
      <c r="F55">
        <f t="shared" si="0"/>
        <v>-0.93736328874290453</v>
      </c>
      <c r="G55">
        <f t="shared" si="1"/>
        <v>0.56108753408762546</v>
      </c>
    </row>
    <row r="56" spans="1:10" ht="15.6" x14ac:dyDescent="0.3">
      <c r="A56" s="24">
        <v>165.7</v>
      </c>
      <c r="B56">
        <f t="shared" si="2"/>
        <v>8.6999999999999886</v>
      </c>
      <c r="F56">
        <f t="shared" si="0"/>
        <v>-0.85834774331612917</v>
      </c>
      <c r="G56">
        <f t="shared" si="1"/>
        <v>0.59291493856723299</v>
      </c>
    </row>
    <row r="57" spans="1:10" ht="15.6" x14ac:dyDescent="0.3">
      <c r="A57" s="24">
        <v>163.4</v>
      </c>
      <c r="B57">
        <f t="shared" si="2"/>
        <v>-2.2999999999999829</v>
      </c>
      <c r="F57">
        <f t="shared" si="0"/>
        <v>-0.87923691049792019</v>
      </c>
      <c r="G57">
        <f t="shared" si="1"/>
        <v>-0.28233868462202144</v>
      </c>
    </row>
    <row r="58" spans="1:10" ht="15.6" x14ac:dyDescent="0.3">
      <c r="A58" s="24">
        <v>173.56</v>
      </c>
      <c r="B58">
        <f t="shared" si="2"/>
        <v>10.159999999999997</v>
      </c>
      <c r="F58">
        <f t="shared" si="0"/>
        <v>-0.78696128503400775</v>
      </c>
      <c r="G58">
        <f t="shared" si="1"/>
        <v>0.7090849649178077</v>
      </c>
    </row>
    <row r="59" spans="1:10" ht="15.6" x14ac:dyDescent="0.3">
      <c r="A59" s="24">
        <v>163.43</v>
      </c>
      <c r="B59">
        <f t="shared" si="2"/>
        <v>-10.129999999999995</v>
      </c>
      <c r="F59">
        <f t="shared" si="0"/>
        <v>-0.87896444309989685</v>
      </c>
      <c r="G59">
        <f t="shared" si="1"/>
        <v>-0.9053601273103753</v>
      </c>
    </row>
    <row r="60" spans="1:10" ht="15.6" x14ac:dyDescent="0.3">
      <c r="A60" s="24">
        <v>166.45</v>
      </c>
      <c r="B60">
        <f t="shared" si="2"/>
        <v>3.0199999999999818</v>
      </c>
      <c r="F60">
        <f t="shared" si="0"/>
        <v>-0.85153605836554502</v>
      </c>
      <c r="G60">
        <f t="shared" si="1"/>
        <v>0.14096579495677991</v>
      </c>
    </row>
    <row r="61" spans="1:10" ht="15.6" x14ac:dyDescent="0.3">
      <c r="A61" s="24">
        <v>172.25</v>
      </c>
      <c r="B61">
        <f t="shared" si="2"/>
        <v>5.8000000000000114</v>
      </c>
      <c r="F61">
        <f t="shared" si="0"/>
        <v>-0.79885902808102793</v>
      </c>
      <c r="G61">
        <f t="shared" si="1"/>
        <v>0.36216625609006714</v>
      </c>
    </row>
    <row r="62" spans="1:10" ht="15.6" x14ac:dyDescent="0.3">
      <c r="A62" s="24">
        <v>177.87</v>
      </c>
      <c r="B62">
        <f t="shared" si="2"/>
        <v>5.6200000000000045</v>
      </c>
      <c r="F62">
        <f t="shared" si="0"/>
        <v>-0.74781680218465107</v>
      </c>
      <c r="G62">
        <f t="shared" si="1"/>
        <v>0.34784392407424242</v>
      </c>
    </row>
    <row r="63" spans="1:10" ht="15.6" x14ac:dyDescent="0.3">
      <c r="A63" s="24">
        <v>178.28</v>
      </c>
      <c r="B63">
        <f t="shared" si="2"/>
        <v>0.40999999999999659</v>
      </c>
      <c r="F63">
        <f t="shared" si="0"/>
        <v>-0.74409308107833183</v>
      </c>
      <c r="G63">
        <f t="shared" si="1"/>
        <v>-6.6708019272669838E-2</v>
      </c>
    </row>
    <row r="64" spans="1:10" ht="15.6" x14ac:dyDescent="0.3">
      <c r="A64" s="24">
        <v>173.72</v>
      </c>
      <c r="B64">
        <f t="shared" si="2"/>
        <v>-4.5600000000000023</v>
      </c>
      <c r="F64">
        <f t="shared" si="0"/>
        <v>-0.78550812557788319</v>
      </c>
      <c r="G64">
        <f t="shared" si="1"/>
        <v>-0.4621635199318157</v>
      </c>
    </row>
    <row r="65" spans="1:7" ht="15.6" x14ac:dyDescent="0.3">
      <c r="A65" s="24">
        <v>182.77</v>
      </c>
      <c r="B65">
        <f t="shared" si="2"/>
        <v>9.0500000000000114</v>
      </c>
      <c r="F65">
        <f t="shared" si="0"/>
        <v>-0.70331379384083492</v>
      </c>
      <c r="G65">
        <f t="shared" si="1"/>
        <v>0.62076391748689297</v>
      </c>
    </row>
    <row r="66" spans="1:7" ht="15.6" x14ac:dyDescent="0.3">
      <c r="A66" s="24">
        <v>187.37</v>
      </c>
      <c r="B66">
        <f t="shared" si="2"/>
        <v>4.5999999999999943</v>
      </c>
      <c r="F66">
        <f t="shared" si="0"/>
        <v>-0.66153545947725256</v>
      </c>
      <c r="G66">
        <f t="shared" si="1"/>
        <v>0.2666840426512378</v>
      </c>
    </row>
    <row r="67" spans="1:7" ht="15.6" x14ac:dyDescent="0.3">
      <c r="A67" s="24">
        <v>194.53</v>
      </c>
      <c r="B67">
        <f t="shared" si="2"/>
        <v>7.1599999999999966</v>
      </c>
      <c r="F67">
        <f t="shared" si="0"/>
        <v>-0.5965065738156764</v>
      </c>
      <c r="G67">
        <f t="shared" si="1"/>
        <v>0.47037943132073773</v>
      </c>
    </row>
    <row r="68" spans="1:7" ht="15.6" x14ac:dyDescent="0.3">
      <c r="A68" s="24">
        <v>178.9</v>
      </c>
      <c r="B68">
        <f t="shared" si="2"/>
        <v>-15.629999999999995</v>
      </c>
      <c r="F68">
        <f t="shared" si="0"/>
        <v>-0.73846208818584891</v>
      </c>
      <c r="G68">
        <f t="shared" si="1"/>
        <v>-1.3429869389050035</v>
      </c>
    </row>
    <row r="69" spans="1:7" ht="15.6" x14ac:dyDescent="0.3">
      <c r="A69" s="24">
        <v>188.6</v>
      </c>
      <c r="B69">
        <f t="shared" si="2"/>
        <v>9.6999999999999886</v>
      </c>
      <c r="F69">
        <f t="shared" ref="F69:F132" si="7">STANDARDIZE(A69,$D$3,$D$4)</f>
        <v>-0.65036429615829472</v>
      </c>
      <c r="G69">
        <f t="shared" ref="G69:G132" si="8">STANDARDIZE(B69,$E$3,$E$4)</f>
        <v>0.67248344976625629</v>
      </c>
    </row>
    <row r="70" spans="1:7" ht="15.6" x14ac:dyDescent="0.3">
      <c r="A70" s="24">
        <v>178.95</v>
      </c>
      <c r="B70">
        <f t="shared" ref="B70:B133" si="9">A70-A69</f>
        <v>-9.6500000000000057</v>
      </c>
      <c r="F70">
        <f t="shared" si="7"/>
        <v>-0.73800797585581013</v>
      </c>
      <c r="G70">
        <f t="shared" si="8"/>
        <v>-0.86716724193484485</v>
      </c>
    </row>
    <row r="71" spans="1:7" ht="15.6" x14ac:dyDescent="0.3">
      <c r="A71" s="24">
        <v>174.22</v>
      </c>
      <c r="B71">
        <f t="shared" si="9"/>
        <v>-4.7299999999999898</v>
      </c>
      <c r="F71">
        <f t="shared" si="7"/>
        <v>-0.78096700227749372</v>
      </c>
      <c r="G71">
        <f t="shared" si="8"/>
        <v>-0.47569016683564869</v>
      </c>
    </row>
    <row r="72" spans="1:7" ht="15.6" x14ac:dyDescent="0.3">
      <c r="A72" s="24">
        <v>158</v>
      </c>
      <c r="B72">
        <f t="shared" si="9"/>
        <v>-16.22</v>
      </c>
      <c r="F72">
        <f t="shared" si="7"/>
        <v>-0.92828104214212581</v>
      </c>
      <c r="G72">
        <f t="shared" si="8"/>
        <v>-1.3899323605124276</v>
      </c>
    </row>
    <row r="73" spans="1:7" ht="15.6" x14ac:dyDescent="0.3">
      <c r="A73" s="24">
        <v>154.79</v>
      </c>
      <c r="B73">
        <f t="shared" si="9"/>
        <v>-3.210000000000008</v>
      </c>
      <c r="F73">
        <f t="shared" si="7"/>
        <v>-0.95743505373062576</v>
      </c>
      <c r="G73">
        <f t="shared" si="8"/>
        <v>-0.35474602981313469</v>
      </c>
    </row>
    <row r="74" spans="1:7" ht="15.6" x14ac:dyDescent="0.3">
      <c r="A74" s="24">
        <v>159.88</v>
      </c>
      <c r="B74">
        <f t="shared" si="9"/>
        <v>5.0900000000000034</v>
      </c>
      <c r="F74">
        <f t="shared" si="7"/>
        <v>-0.91120641853266171</v>
      </c>
      <c r="G74">
        <f t="shared" si="8"/>
        <v>0.30567261313875993</v>
      </c>
    </row>
    <row r="75" spans="1:7" ht="15.6" x14ac:dyDescent="0.3">
      <c r="A75" s="24">
        <v>159.9</v>
      </c>
      <c r="B75">
        <f t="shared" si="9"/>
        <v>2.0000000000010232E-2</v>
      </c>
      <c r="F75">
        <f t="shared" si="7"/>
        <v>-0.91102477360064604</v>
      </c>
      <c r="G75">
        <f t="shared" si="8"/>
        <v>-9.7739738640287857E-2</v>
      </c>
    </row>
    <row r="76" spans="1:7" ht="15.6" x14ac:dyDescent="0.3">
      <c r="A76" s="24">
        <v>167.5</v>
      </c>
      <c r="B76">
        <f t="shared" si="9"/>
        <v>7.5999999999999943</v>
      </c>
      <c r="F76">
        <f t="shared" si="7"/>
        <v>-0.84199969943472719</v>
      </c>
      <c r="G76">
        <f t="shared" si="8"/>
        <v>0.50538957624830783</v>
      </c>
    </row>
    <row r="77" spans="1:7" ht="15.6" x14ac:dyDescent="0.3">
      <c r="A77" s="24">
        <v>165.12</v>
      </c>
      <c r="B77">
        <f t="shared" si="9"/>
        <v>-2.3799999999999955</v>
      </c>
      <c r="F77">
        <f t="shared" si="7"/>
        <v>-0.86361544634458076</v>
      </c>
      <c r="G77">
        <f t="shared" si="8"/>
        <v>-0.28870416551794431</v>
      </c>
    </row>
    <row r="78" spans="1:7" ht="15.6" x14ac:dyDescent="0.3">
      <c r="A78" s="24">
        <v>171.79</v>
      </c>
      <c r="B78">
        <f t="shared" si="9"/>
        <v>6.6699999999999875</v>
      </c>
      <c r="F78">
        <f t="shared" si="7"/>
        <v>-0.80303686151738629</v>
      </c>
      <c r="G78">
        <f t="shared" si="8"/>
        <v>0.43139086083321554</v>
      </c>
    </row>
    <row r="79" spans="1:7" ht="15.6" x14ac:dyDescent="0.3">
      <c r="A79" s="24">
        <v>185</v>
      </c>
      <c r="B79">
        <f t="shared" si="9"/>
        <v>13.210000000000008</v>
      </c>
      <c r="F79">
        <f t="shared" si="7"/>
        <v>-0.68306038392109836</v>
      </c>
      <c r="G79">
        <f t="shared" si="8"/>
        <v>0.95176892407482971</v>
      </c>
    </row>
    <row r="80" spans="1:7" ht="15.6" x14ac:dyDescent="0.3">
      <c r="A80" s="24">
        <v>192</v>
      </c>
      <c r="B80">
        <f t="shared" si="9"/>
        <v>7</v>
      </c>
      <c r="F80">
        <f t="shared" si="7"/>
        <v>-0.61948465771564676</v>
      </c>
      <c r="G80">
        <f t="shared" si="8"/>
        <v>0.45764846952889426</v>
      </c>
    </row>
    <row r="81" spans="1:7" ht="15.6" x14ac:dyDescent="0.3">
      <c r="A81" s="24">
        <v>188.07</v>
      </c>
      <c r="B81">
        <f t="shared" si="9"/>
        <v>-3.9300000000000068</v>
      </c>
      <c r="F81">
        <f t="shared" si="7"/>
        <v>-0.65517788685670753</v>
      </c>
      <c r="G81">
        <f t="shared" si="8"/>
        <v>-0.41203535787643136</v>
      </c>
    </row>
    <row r="82" spans="1:7" ht="15.6" x14ac:dyDescent="0.3">
      <c r="A82" s="24">
        <v>192.54</v>
      </c>
      <c r="B82">
        <f t="shared" si="9"/>
        <v>4.4699999999999989</v>
      </c>
      <c r="F82">
        <f t="shared" si="7"/>
        <v>-0.61458024455122628</v>
      </c>
      <c r="G82">
        <f t="shared" si="8"/>
        <v>0.25634013619536511</v>
      </c>
    </row>
    <row r="83" spans="1:7" ht="15.6" x14ac:dyDescent="0.3">
      <c r="A83" s="24">
        <v>184.2</v>
      </c>
      <c r="B83">
        <f t="shared" si="9"/>
        <v>-8.3400000000000034</v>
      </c>
      <c r="F83">
        <f t="shared" si="7"/>
        <v>-0.69032618120172151</v>
      </c>
      <c r="G83">
        <f t="shared" si="8"/>
        <v>-0.76293249226412407</v>
      </c>
    </row>
    <row r="84" spans="1:7" ht="15.6" x14ac:dyDescent="0.3">
      <c r="A84" s="24">
        <v>169.78</v>
      </c>
      <c r="B84">
        <f t="shared" si="9"/>
        <v>-14.419999999999987</v>
      </c>
      <c r="F84">
        <f t="shared" si="7"/>
        <v>-0.82129217718495151</v>
      </c>
      <c r="G84">
        <f t="shared" si="8"/>
        <v>-1.2467090403541847</v>
      </c>
    </row>
    <row r="85" spans="1:7" ht="15.6" x14ac:dyDescent="0.3">
      <c r="A85" s="24">
        <v>156.69999999999999</v>
      </c>
      <c r="B85">
        <f t="shared" si="9"/>
        <v>-13.080000000000013</v>
      </c>
      <c r="F85">
        <f t="shared" si="7"/>
        <v>-0.94008796272313833</v>
      </c>
      <c r="G85">
        <f t="shared" si="8"/>
        <v>-1.1400872353474953</v>
      </c>
    </row>
    <row r="86" spans="1:7" ht="15.6" x14ac:dyDescent="0.3">
      <c r="A86" s="24">
        <v>154</v>
      </c>
      <c r="B86">
        <f t="shared" si="9"/>
        <v>-2.6999999999999886</v>
      </c>
      <c r="F86">
        <f t="shared" si="7"/>
        <v>-0.96461002854524092</v>
      </c>
      <c r="G86">
        <f t="shared" si="8"/>
        <v>-0.31416608910163124</v>
      </c>
    </row>
    <row r="87" spans="1:7" ht="15.6" x14ac:dyDescent="0.3">
      <c r="A87" s="24">
        <v>146.91999999999999</v>
      </c>
      <c r="B87">
        <f t="shared" si="9"/>
        <v>-7.0800000000000125</v>
      </c>
      <c r="F87">
        <f t="shared" si="7"/>
        <v>-1.028912334478755</v>
      </c>
      <c r="G87">
        <f t="shared" si="8"/>
        <v>-0.66267616815335539</v>
      </c>
    </row>
    <row r="88" spans="1:7" ht="15.6" x14ac:dyDescent="0.3">
      <c r="A88" s="24">
        <v>157.99</v>
      </c>
      <c r="B88">
        <f t="shared" si="9"/>
        <v>11.070000000000022</v>
      </c>
      <c r="F88">
        <f t="shared" si="7"/>
        <v>-0.92837186460813348</v>
      </c>
      <c r="G88">
        <f t="shared" si="8"/>
        <v>0.78149231010892084</v>
      </c>
    </row>
    <row r="89" spans="1:7" ht="15.6" x14ac:dyDescent="0.3">
      <c r="A89" s="24">
        <v>157.43</v>
      </c>
      <c r="B89">
        <f t="shared" si="9"/>
        <v>-0.56000000000000227</v>
      </c>
      <c r="F89">
        <f t="shared" si="7"/>
        <v>-0.93345792270456962</v>
      </c>
      <c r="G89">
        <f t="shared" si="8"/>
        <v>-0.14388947513572239</v>
      </c>
    </row>
    <row r="90" spans="1:7" ht="15.6" x14ac:dyDescent="0.3">
      <c r="A90" s="24">
        <v>157.31</v>
      </c>
      <c r="B90">
        <f t="shared" si="9"/>
        <v>-0.12000000000000455</v>
      </c>
      <c r="F90">
        <f t="shared" si="7"/>
        <v>-0.93454779229666307</v>
      </c>
      <c r="G90">
        <f t="shared" si="8"/>
        <v>-0.1088793302081523</v>
      </c>
    </row>
    <row r="91" spans="1:7" ht="15.6" x14ac:dyDescent="0.3">
      <c r="A91" s="24">
        <v>127</v>
      </c>
      <c r="B91">
        <f t="shared" si="9"/>
        <v>-30.310000000000002</v>
      </c>
      <c r="F91">
        <f t="shared" si="7"/>
        <v>-1.2098306867662685</v>
      </c>
      <c r="G91">
        <f t="shared" si="8"/>
        <v>-2.5110526833066666</v>
      </c>
    </row>
    <row r="92" spans="1:7" ht="15.6" x14ac:dyDescent="0.3">
      <c r="A92" s="24">
        <v>135.49</v>
      </c>
      <c r="B92">
        <f t="shared" si="9"/>
        <v>8.4900000000000091</v>
      </c>
      <c r="F92">
        <f t="shared" si="7"/>
        <v>-1.1327224131256564</v>
      </c>
      <c r="G92">
        <f t="shared" si="8"/>
        <v>0.5762055512154397</v>
      </c>
    </row>
    <row r="93" spans="1:7" ht="15.6" x14ac:dyDescent="0.3">
      <c r="A93" s="24">
        <v>132.07</v>
      </c>
      <c r="B93">
        <f t="shared" si="9"/>
        <v>-3.4200000000000159</v>
      </c>
      <c r="F93">
        <f t="shared" si="7"/>
        <v>-1.1637836965003199</v>
      </c>
      <c r="G93">
        <f t="shared" si="8"/>
        <v>-0.37145541716493019</v>
      </c>
    </row>
    <row r="94" spans="1:7" ht="15.6" x14ac:dyDescent="0.3">
      <c r="A94" s="24">
        <v>138.59</v>
      </c>
      <c r="B94">
        <f t="shared" si="9"/>
        <v>6.5200000000000102</v>
      </c>
      <c r="F94">
        <f t="shared" si="7"/>
        <v>-1.1045674486632422</v>
      </c>
      <c r="G94">
        <f t="shared" si="8"/>
        <v>0.41945558415336387</v>
      </c>
    </row>
    <row r="95" spans="1:7" ht="15.6" x14ac:dyDescent="0.3">
      <c r="A95" s="24">
        <v>144.91999999999999</v>
      </c>
      <c r="B95">
        <f t="shared" si="9"/>
        <v>6.3299999999999841</v>
      </c>
      <c r="F95">
        <f t="shared" si="7"/>
        <v>-1.0470768276803124</v>
      </c>
      <c r="G95">
        <f t="shared" si="8"/>
        <v>0.40433756702554735</v>
      </c>
    </row>
    <row r="96" spans="1:7" ht="15.6" x14ac:dyDescent="0.3">
      <c r="A96" s="24">
        <v>153.94</v>
      </c>
      <c r="B96">
        <f t="shared" si="9"/>
        <v>9.0200000000000102</v>
      </c>
      <c r="F96">
        <f t="shared" si="7"/>
        <v>-0.9651549633412877</v>
      </c>
      <c r="G96">
        <f t="shared" si="8"/>
        <v>0.61837686215092225</v>
      </c>
    </row>
    <row r="97" spans="1:7" ht="15.6" x14ac:dyDescent="0.3">
      <c r="A97" s="24">
        <v>154.30000000000001</v>
      </c>
      <c r="B97">
        <f t="shared" si="9"/>
        <v>0.36000000000001364</v>
      </c>
      <c r="F97">
        <f t="shared" si="7"/>
        <v>-0.96188535456500723</v>
      </c>
      <c r="G97">
        <f t="shared" si="8"/>
        <v>-7.0686444832619641E-2</v>
      </c>
    </row>
    <row r="98" spans="1:7" ht="15.6" x14ac:dyDescent="0.3">
      <c r="A98" s="24">
        <v>165.87</v>
      </c>
      <c r="B98">
        <f t="shared" si="9"/>
        <v>11.569999999999993</v>
      </c>
      <c r="F98">
        <f t="shared" si="7"/>
        <v>-0.85680376139399661</v>
      </c>
      <c r="G98">
        <f t="shared" si="8"/>
        <v>0.82127656570843033</v>
      </c>
    </row>
    <row r="99" spans="1:7" ht="15.6" x14ac:dyDescent="0.3">
      <c r="A99" s="24">
        <v>154.13999999999999</v>
      </c>
      <c r="B99">
        <f t="shared" si="9"/>
        <v>-11.730000000000018</v>
      </c>
      <c r="F99">
        <f t="shared" si="7"/>
        <v>-0.96333851402113202</v>
      </c>
      <c r="G99">
        <f t="shared" si="8"/>
        <v>-1.0326697452288145</v>
      </c>
    </row>
    <row r="100" spans="1:7" ht="15.6" x14ac:dyDescent="0.3">
      <c r="A100" s="24">
        <v>147.79</v>
      </c>
      <c r="B100">
        <f t="shared" si="9"/>
        <v>-6.3499999999999943</v>
      </c>
      <c r="F100">
        <f t="shared" si="7"/>
        <v>-1.0210107799360773</v>
      </c>
      <c r="G100">
        <f t="shared" si="8"/>
        <v>-0.60459115497806681</v>
      </c>
    </row>
    <row r="101" spans="1:7" ht="15.6" x14ac:dyDescent="0.3">
      <c r="A101" s="24">
        <v>165.67</v>
      </c>
      <c r="B101">
        <f t="shared" si="9"/>
        <v>17.879999999999995</v>
      </c>
      <c r="F101">
        <f t="shared" si="7"/>
        <v>-0.85862021071415251</v>
      </c>
      <c r="G101">
        <f t="shared" si="8"/>
        <v>1.3233538713742679</v>
      </c>
    </row>
    <row r="102" spans="1:7" ht="15.6" x14ac:dyDescent="0.3">
      <c r="A102" s="24">
        <v>153.5</v>
      </c>
      <c r="B102">
        <f t="shared" si="9"/>
        <v>-12.169999999999987</v>
      </c>
      <c r="F102">
        <f t="shared" si="7"/>
        <v>-0.96915115184563039</v>
      </c>
      <c r="G102">
        <f t="shared" si="8"/>
        <v>-1.0676798901563822</v>
      </c>
    </row>
    <row r="103" spans="1:7" ht="15.6" x14ac:dyDescent="0.3">
      <c r="A103" s="24">
        <v>146.51</v>
      </c>
      <c r="B103">
        <f t="shared" si="9"/>
        <v>-6.9900000000000091</v>
      </c>
      <c r="F103">
        <f t="shared" si="7"/>
        <v>-1.0326360555850742</v>
      </c>
      <c r="G103">
        <f t="shared" si="8"/>
        <v>-0.655515002145443</v>
      </c>
    </row>
    <row r="104" spans="1:7" ht="15.6" x14ac:dyDescent="0.3">
      <c r="A104" s="24">
        <v>150.86000000000001</v>
      </c>
      <c r="B104">
        <f t="shared" si="9"/>
        <v>4.3500000000000227</v>
      </c>
      <c r="F104">
        <f t="shared" si="7"/>
        <v>-0.9931282828716862</v>
      </c>
      <c r="G104">
        <f t="shared" si="8"/>
        <v>0.24679191485148422</v>
      </c>
    </row>
    <row r="105" spans="1:7" ht="15.6" x14ac:dyDescent="0.3">
      <c r="A105" s="24">
        <v>158.4</v>
      </c>
      <c r="B105">
        <f t="shared" si="9"/>
        <v>7.539999999999992</v>
      </c>
      <c r="F105">
        <f t="shared" si="7"/>
        <v>-0.92464814350181423</v>
      </c>
      <c r="G105">
        <f t="shared" si="8"/>
        <v>0.50061546557636627</v>
      </c>
    </row>
    <row r="106" spans="1:7" ht="15.6" x14ac:dyDescent="0.3">
      <c r="A106" s="24">
        <v>170</v>
      </c>
      <c r="B106">
        <f t="shared" si="9"/>
        <v>11.599999999999994</v>
      </c>
      <c r="F106">
        <f t="shared" si="7"/>
        <v>-0.81929408293278028</v>
      </c>
      <c r="G106">
        <f t="shared" si="8"/>
        <v>0.82366362104440105</v>
      </c>
    </row>
    <row r="107" spans="1:7" ht="15.6" x14ac:dyDescent="0.3">
      <c r="A107" s="24">
        <v>167.5</v>
      </c>
      <c r="B107">
        <f t="shared" si="9"/>
        <v>-2.5</v>
      </c>
      <c r="F107">
        <f t="shared" si="7"/>
        <v>-0.84199969943472719</v>
      </c>
      <c r="G107">
        <f t="shared" si="8"/>
        <v>-0.29825238686182748</v>
      </c>
    </row>
    <row r="108" spans="1:7" ht="15.6" x14ac:dyDescent="0.3">
      <c r="A108" s="24">
        <v>176.97</v>
      </c>
      <c r="B108">
        <f t="shared" si="9"/>
        <v>9.4699999999999989</v>
      </c>
      <c r="F108">
        <f t="shared" si="7"/>
        <v>-0.75599082412535201</v>
      </c>
      <c r="G108">
        <f t="shared" si="8"/>
        <v>0.65418269219048175</v>
      </c>
    </row>
    <row r="109" spans="1:7" ht="15.6" x14ac:dyDescent="0.3">
      <c r="A109" s="24">
        <v>173.53</v>
      </c>
      <c r="B109">
        <f t="shared" si="9"/>
        <v>-3.4399999999999977</v>
      </c>
      <c r="F109">
        <f t="shared" si="7"/>
        <v>-0.78723375243203109</v>
      </c>
      <c r="G109">
        <f t="shared" si="8"/>
        <v>-0.37304678738890923</v>
      </c>
    </row>
    <row r="110" spans="1:7" ht="15.6" x14ac:dyDescent="0.3">
      <c r="A110" s="24">
        <v>179.84</v>
      </c>
      <c r="B110">
        <f t="shared" si="9"/>
        <v>6.3100000000000023</v>
      </c>
      <c r="F110">
        <f t="shared" si="7"/>
        <v>-0.72992477638111686</v>
      </c>
      <c r="G110">
        <f t="shared" si="8"/>
        <v>0.40274619680156831</v>
      </c>
    </row>
    <row r="111" spans="1:7" ht="15.6" x14ac:dyDescent="0.3">
      <c r="A111" s="24">
        <v>173.9</v>
      </c>
      <c r="B111">
        <f t="shared" si="9"/>
        <v>-5.9399999999999977</v>
      </c>
      <c r="F111">
        <f t="shared" si="7"/>
        <v>-0.78387332118974284</v>
      </c>
      <c r="G111">
        <f t="shared" si="8"/>
        <v>-0.57196806538646761</v>
      </c>
    </row>
    <row r="112" spans="1:7" ht="15.6" x14ac:dyDescent="0.3">
      <c r="A112" s="24">
        <v>183.49</v>
      </c>
      <c r="B112">
        <f t="shared" si="9"/>
        <v>9.5900000000000034</v>
      </c>
      <c r="F112">
        <f t="shared" si="7"/>
        <v>-0.69677457628827422</v>
      </c>
      <c r="G112">
        <f t="shared" si="8"/>
        <v>0.66373091353436486</v>
      </c>
    </row>
    <row r="113" spans="1:7" ht="15.6" x14ac:dyDescent="0.3">
      <c r="A113" s="24">
        <v>191.22</v>
      </c>
      <c r="B113">
        <f t="shared" si="9"/>
        <v>7.7299999999999898</v>
      </c>
      <c r="F113">
        <f t="shared" si="7"/>
        <v>-0.62656881006425424</v>
      </c>
      <c r="G113">
        <f t="shared" si="8"/>
        <v>0.51573348270418051</v>
      </c>
    </row>
    <row r="114" spans="1:7" ht="15.6" x14ac:dyDescent="0.3">
      <c r="A114" s="24">
        <v>194.7</v>
      </c>
      <c r="B114">
        <f t="shared" si="9"/>
        <v>3.4799999999999898</v>
      </c>
      <c r="F114">
        <f t="shared" si="7"/>
        <v>-0.59496259189354417</v>
      </c>
      <c r="G114">
        <f t="shared" si="8"/>
        <v>0.17756731010833129</v>
      </c>
    </row>
    <row r="115" spans="1:7" ht="15.6" x14ac:dyDescent="0.3">
      <c r="A115" s="24">
        <v>194.71</v>
      </c>
      <c r="B115">
        <f t="shared" si="9"/>
        <v>1.0000000000019327E-2</v>
      </c>
      <c r="F115">
        <f t="shared" si="7"/>
        <v>-0.59487176942753617</v>
      </c>
      <c r="G115">
        <f t="shared" si="8"/>
        <v>-9.8535423752277362E-2</v>
      </c>
    </row>
    <row r="116" spans="1:7" ht="15.6" x14ac:dyDescent="0.3">
      <c r="A116" s="24">
        <v>203</v>
      </c>
      <c r="B116">
        <f t="shared" si="9"/>
        <v>8.289999999999992</v>
      </c>
      <c r="F116">
        <f t="shared" si="7"/>
        <v>-0.51957994510708005</v>
      </c>
      <c r="G116">
        <f t="shared" si="8"/>
        <v>0.56029184897563378</v>
      </c>
    </row>
    <row r="117" spans="1:7" ht="15.6" x14ac:dyDescent="0.3">
      <c r="A117" s="24">
        <v>193.9</v>
      </c>
      <c r="B117">
        <f t="shared" si="9"/>
        <v>-9.0999999999999943</v>
      </c>
      <c r="F117">
        <f t="shared" si="7"/>
        <v>-0.60222838917416699</v>
      </c>
      <c r="G117">
        <f t="shared" si="8"/>
        <v>-0.82340456077538116</v>
      </c>
    </row>
    <row r="118" spans="1:7" ht="15.6" x14ac:dyDescent="0.3">
      <c r="A118" s="24">
        <v>196.33</v>
      </c>
      <c r="B118">
        <f t="shared" si="9"/>
        <v>2.4300000000000068</v>
      </c>
      <c r="F118">
        <f t="shared" si="7"/>
        <v>-0.58015852993427452</v>
      </c>
      <c r="G118">
        <f t="shared" si="8"/>
        <v>9.4020373349358116E-2</v>
      </c>
    </row>
    <row r="119" spans="1:7" ht="15.6" x14ac:dyDescent="0.3">
      <c r="A119" s="24">
        <v>190.03</v>
      </c>
      <c r="B119">
        <f t="shared" si="9"/>
        <v>-6.3000000000000114</v>
      </c>
      <c r="F119">
        <f t="shared" si="7"/>
        <v>-0.63737668351918098</v>
      </c>
      <c r="G119">
        <f t="shared" si="8"/>
        <v>-0.60061272941811705</v>
      </c>
    </row>
    <row r="120" spans="1:7" ht="15.6" x14ac:dyDescent="0.3">
      <c r="A120" s="24">
        <v>182.54</v>
      </c>
      <c r="B120">
        <f t="shared" si="9"/>
        <v>-7.4900000000000091</v>
      </c>
      <c r="F120">
        <f t="shared" si="7"/>
        <v>-0.70540271055901427</v>
      </c>
      <c r="G120">
        <f t="shared" si="8"/>
        <v>-0.69529925774495471</v>
      </c>
    </row>
    <row r="121" spans="1:7" ht="15.6" x14ac:dyDescent="0.3">
      <c r="A121" s="24">
        <v>184.88</v>
      </c>
      <c r="B121">
        <f t="shared" si="9"/>
        <v>2.3400000000000034</v>
      </c>
      <c r="F121">
        <f t="shared" si="7"/>
        <v>-0.68415025351319181</v>
      </c>
      <c r="G121">
        <f t="shared" si="8"/>
        <v>8.6859207341445754E-2</v>
      </c>
    </row>
    <row r="122" spans="1:7" ht="15.6" x14ac:dyDescent="0.3">
      <c r="A122" s="24">
        <v>180.77</v>
      </c>
      <c r="B122">
        <f t="shared" si="9"/>
        <v>-4.1099999999999852</v>
      </c>
      <c r="F122">
        <f t="shared" si="7"/>
        <v>-0.72147828704239259</v>
      </c>
      <c r="G122">
        <f t="shared" si="8"/>
        <v>-0.42635768989225387</v>
      </c>
    </row>
    <row r="123" spans="1:7" ht="15.6" x14ac:dyDescent="0.3">
      <c r="A123" s="24">
        <v>170.29</v>
      </c>
      <c r="B123">
        <f t="shared" si="9"/>
        <v>-10.480000000000018</v>
      </c>
      <c r="F123">
        <f t="shared" si="7"/>
        <v>-0.81666023141855448</v>
      </c>
      <c r="G123">
        <f t="shared" si="8"/>
        <v>-0.93320910623003517</v>
      </c>
    </row>
    <row r="124" spans="1:7" ht="15.6" x14ac:dyDescent="0.3">
      <c r="A124" s="24">
        <v>171.31</v>
      </c>
      <c r="B124">
        <f t="shared" si="9"/>
        <v>1.0200000000000102</v>
      </c>
      <c r="F124">
        <f t="shared" si="7"/>
        <v>-0.80739633988575998</v>
      </c>
      <c r="G124">
        <f t="shared" si="8"/>
        <v>-1.8171227441264516E-2</v>
      </c>
    </row>
    <row r="125" spans="1:7" ht="15.6" x14ac:dyDescent="0.3">
      <c r="A125" s="24">
        <v>149.41999999999999</v>
      </c>
      <c r="B125">
        <f t="shared" si="9"/>
        <v>-21.890000000000015</v>
      </c>
      <c r="F125">
        <f t="shared" si="7"/>
        <v>-1.0062067179768079</v>
      </c>
      <c r="G125">
        <f t="shared" si="8"/>
        <v>-1.8410858190108912</v>
      </c>
    </row>
    <row r="126" spans="1:7" ht="15.6" x14ac:dyDescent="0.3">
      <c r="A126" s="24">
        <v>163.19</v>
      </c>
      <c r="B126">
        <f t="shared" si="9"/>
        <v>13.77000000000001</v>
      </c>
      <c r="F126">
        <f t="shared" si="7"/>
        <v>-0.88114418228408387</v>
      </c>
      <c r="G126">
        <f t="shared" si="8"/>
        <v>0.99632729034628298</v>
      </c>
    </row>
    <row r="127" spans="1:7" ht="15.6" x14ac:dyDescent="0.3">
      <c r="A127" s="24">
        <v>161.88999999999999</v>
      </c>
      <c r="B127">
        <f t="shared" si="9"/>
        <v>-1.3000000000000114</v>
      </c>
      <c r="F127">
        <f t="shared" si="7"/>
        <v>-0.89295110286509638</v>
      </c>
      <c r="G127">
        <f t="shared" si="8"/>
        <v>-0.20277017342300035</v>
      </c>
    </row>
    <row r="128" spans="1:7" ht="15.6" x14ac:dyDescent="0.3">
      <c r="A128" s="24">
        <v>179.22</v>
      </c>
      <c r="B128">
        <f t="shared" si="9"/>
        <v>17.330000000000013</v>
      </c>
      <c r="F128">
        <f t="shared" si="7"/>
        <v>-0.73555576927359978</v>
      </c>
      <c r="G128">
        <f t="shared" si="8"/>
        <v>1.2795911902148063</v>
      </c>
    </row>
    <row r="129" spans="1:7" ht="15.6" x14ac:dyDescent="0.3">
      <c r="A129" s="24">
        <v>184.86</v>
      </c>
      <c r="B129">
        <f t="shared" si="9"/>
        <v>5.6400000000000148</v>
      </c>
      <c r="F129">
        <f t="shared" si="7"/>
        <v>-0.68433189844520725</v>
      </c>
      <c r="G129">
        <f t="shared" si="8"/>
        <v>0.34943529429822368</v>
      </c>
    </row>
    <row r="130" spans="1:7" ht="15.6" x14ac:dyDescent="0.3">
      <c r="A130" s="24">
        <v>176.16</v>
      </c>
      <c r="B130">
        <f t="shared" si="9"/>
        <v>-8.7000000000000171</v>
      </c>
      <c r="F130">
        <f t="shared" si="7"/>
        <v>-0.76334744387198294</v>
      </c>
      <c r="G130">
        <f t="shared" si="8"/>
        <v>-0.79157715629577363</v>
      </c>
    </row>
    <row r="131" spans="1:7" ht="15.6" x14ac:dyDescent="0.3">
      <c r="A131" s="24">
        <v>180.2</v>
      </c>
      <c r="B131">
        <f t="shared" si="9"/>
        <v>4.039999999999992</v>
      </c>
      <c r="F131">
        <f t="shared" si="7"/>
        <v>-0.72665516760483662</v>
      </c>
      <c r="G131">
        <f t="shared" si="8"/>
        <v>0.22212567637978453</v>
      </c>
    </row>
    <row r="132" spans="1:7" ht="15.6" x14ac:dyDescent="0.3">
      <c r="A132" s="24">
        <v>194.65</v>
      </c>
      <c r="B132">
        <f t="shared" si="9"/>
        <v>14.450000000000017</v>
      </c>
      <c r="F132">
        <f t="shared" si="7"/>
        <v>-0.59541670422358295</v>
      </c>
      <c r="G132">
        <f t="shared" si="8"/>
        <v>1.0504338779616194</v>
      </c>
    </row>
    <row r="133" spans="1:7" ht="15.6" x14ac:dyDescent="0.3">
      <c r="A133" s="24">
        <v>190.15</v>
      </c>
      <c r="B133">
        <f t="shared" si="9"/>
        <v>-4.5</v>
      </c>
      <c r="F133">
        <f t="shared" ref="F133:F196" si="10">STANDARDIZE(A133,$D$3,$D$4)</f>
        <v>-0.63628681392708752</v>
      </c>
      <c r="G133">
        <f t="shared" ref="G133:G196" si="11">STANDARDIZE(B133,$E$3,$E$4)</f>
        <v>-0.45738940925987415</v>
      </c>
    </row>
    <row r="134" spans="1:7" ht="15.6" x14ac:dyDescent="0.3">
      <c r="A134" s="24">
        <v>191.71</v>
      </c>
      <c r="B134">
        <f t="shared" ref="B134:B197" si="12">A134-A133</f>
        <v>1.5600000000000023</v>
      </c>
      <c r="F134">
        <f t="shared" si="10"/>
        <v>-0.62211850922987255</v>
      </c>
      <c r="G134">
        <f t="shared" si="11"/>
        <v>2.4795768606207455E-2</v>
      </c>
    </row>
    <row r="135" spans="1:7" ht="15.6" x14ac:dyDescent="0.3">
      <c r="A135" s="24">
        <v>200.05</v>
      </c>
      <c r="B135">
        <f t="shared" si="12"/>
        <v>8.3400000000000034</v>
      </c>
      <c r="F135">
        <f t="shared" si="10"/>
        <v>-0.54637257257937732</v>
      </c>
      <c r="G135">
        <f t="shared" si="11"/>
        <v>0.56427027453558576</v>
      </c>
    </row>
    <row r="136" spans="1:7" ht="15.6" x14ac:dyDescent="0.3">
      <c r="A136" s="24">
        <v>201.62</v>
      </c>
      <c r="B136">
        <f t="shared" si="12"/>
        <v>1.5699999999999932</v>
      </c>
      <c r="F136">
        <f t="shared" si="10"/>
        <v>-0.53211344541615468</v>
      </c>
      <c r="G136">
        <f t="shared" si="11"/>
        <v>2.5591453718196964E-2</v>
      </c>
    </row>
    <row r="137" spans="1:7" ht="15.6" x14ac:dyDescent="0.3">
      <c r="A137" s="24">
        <v>200.9</v>
      </c>
      <c r="B137">
        <f t="shared" si="12"/>
        <v>-0.71999999999999886</v>
      </c>
      <c r="F137">
        <f t="shared" si="10"/>
        <v>-0.5386526629687155</v>
      </c>
      <c r="G137">
        <f t="shared" si="11"/>
        <v>-0.15662043692756586</v>
      </c>
    </row>
    <row r="138" spans="1:7" ht="15.6" x14ac:dyDescent="0.3">
      <c r="A138" s="24">
        <v>201.48</v>
      </c>
      <c r="B138">
        <f t="shared" si="12"/>
        <v>0.57999999999998408</v>
      </c>
      <c r="F138">
        <f t="shared" si="10"/>
        <v>-0.53338495994026391</v>
      </c>
      <c r="G138">
        <f t="shared" si="11"/>
        <v>-5.3181372368836861E-2</v>
      </c>
    </row>
    <row r="139" spans="1:7" ht="15.6" x14ac:dyDescent="0.3">
      <c r="A139" s="24">
        <v>203.19</v>
      </c>
      <c r="B139">
        <f t="shared" si="12"/>
        <v>1.710000000000008</v>
      </c>
      <c r="F139">
        <f t="shared" si="10"/>
        <v>-0.51785431825293204</v>
      </c>
      <c r="G139">
        <f t="shared" si="11"/>
        <v>3.6731045286061408E-2</v>
      </c>
    </row>
    <row r="140" spans="1:7" ht="15.6" x14ac:dyDescent="0.3">
      <c r="A140" s="24">
        <v>195.77</v>
      </c>
      <c r="B140">
        <f t="shared" si="12"/>
        <v>-7.4199999999999875</v>
      </c>
      <c r="F140">
        <f t="shared" si="10"/>
        <v>-0.58524458803071067</v>
      </c>
      <c r="G140">
        <f t="shared" si="11"/>
        <v>-0.68972946196102136</v>
      </c>
    </row>
    <row r="141" spans="1:7" ht="15.6" x14ac:dyDescent="0.3">
      <c r="A141" s="24">
        <v>204.42</v>
      </c>
      <c r="B141">
        <f t="shared" si="12"/>
        <v>8.6499999999999773</v>
      </c>
      <c r="F141">
        <f t="shared" si="10"/>
        <v>-0.50668315493397431</v>
      </c>
      <c r="G141">
        <f t="shared" si="11"/>
        <v>0.588936513007281</v>
      </c>
    </row>
    <row r="142" spans="1:7" ht="15.6" x14ac:dyDescent="0.3">
      <c r="A142" s="24">
        <v>210.33</v>
      </c>
      <c r="B142">
        <f t="shared" si="12"/>
        <v>5.910000000000025</v>
      </c>
      <c r="F142">
        <f t="shared" si="10"/>
        <v>-0.45300707752337138</v>
      </c>
      <c r="G142">
        <f t="shared" si="11"/>
        <v>0.37091879232196079</v>
      </c>
    </row>
    <row r="143" spans="1:7" ht="15.6" x14ac:dyDescent="0.3">
      <c r="A143" s="24">
        <v>210.05</v>
      </c>
      <c r="B143">
        <f t="shared" si="12"/>
        <v>-0.28000000000000114</v>
      </c>
      <c r="F143">
        <f t="shared" si="10"/>
        <v>-0.45555010657158945</v>
      </c>
      <c r="G143">
        <f t="shared" si="11"/>
        <v>-0.12161029199999576</v>
      </c>
    </row>
    <row r="144" spans="1:7" ht="15.6" x14ac:dyDescent="0.3">
      <c r="A144" s="24">
        <v>201.32</v>
      </c>
      <c r="B144">
        <f t="shared" si="12"/>
        <v>-8.7300000000000182</v>
      </c>
      <c r="F144">
        <f t="shared" si="10"/>
        <v>-0.53483811939638848</v>
      </c>
      <c r="G144">
        <f t="shared" si="11"/>
        <v>-0.79396421163174435</v>
      </c>
    </row>
    <row r="145" spans="1:7" ht="15.6" x14ac:dyDescent="0.3">
      <c r="A145" s="24">
        <v>204.78</v>
      </c>
      <c r="B145">
        <f t="shared" si="12"/>
        <v>3.460000000000008</v>
      </c>
      <c r="F145">
        <f t="shared" si="10"/>
        <v>-0.50341354615769374</v>
      </c>
      <c r="G145">
        <f t="shared" si="11"/>
        <v>0.17597593988435226</v>
      </c>
    </row>
    <row r="146" spans="1:7" ht="15.6" x14ac:dyDescent="0.3">
      <c r="A146" s="24">
        <v>198</v>
      </c>
      <c r="B146">
        <f t="shared" si="12"/>
        <v>-6.7800000000000011</v>
      </c>
      <c r="F146">
        <f t="shared" si="10"/>
        <v>-0.56499117811097399</v>
      </c>
      <c r="G146">
        <f t="shared" si="11"/>
        <v>-0.6388056147936475</v>
      </c>
    </row>
    <row r="147" spans="1:7" ht="15.6" x14ac:dyDescent="0.3">
      <c r="A147" s="24">
        <v>203.88</v>
      </c>
      <c r="B147">
        <f t="shared" si="12"/>
        <v>5.8799999999999955</v>
      </c>
      <c r="F147">
        <f t="shared" si="10"/>
        <v>-0.51158756809839478</v>
      </c>
      <c r="G147">
        <f t="shared" si="11"/>
        <v>0.36853173698598773</v>
      </c>
    </row>
    <row r="148" spans="1:7" ht="15.6" x14ac:dyDescent="0.3">
      <c r="A148" s="24">
        <v>199.79</v>
      </c>
      <c r="B148">
        <f t="shared" si="12"/>
        <v>-4.0900000000000034</v>
      </c>
      <c r="F148">
        <f t="shared" si="10"/>
        <v>-0.54873395669558001</v>
      </c>
      <c r="G148">
        <f t="shared" si="11"/>
        <v>-0.42476631966827483</v>
      </c>
    </row>
    <row r="149" spans="1:7" ht="15.6" x14ac:dyDescent="0.3">
      <c r="A149" s="24">
        <v>195.39</v>
      </c>
      <c r="B149">
        <f t="shared" si="12"/>
        <v>-4.4000000000000057</v>
      </c>
      <c r="F149">
        <f t="shared" si="10"/>
        <v>-0.5886958417390068</v>
      </c>
      <c r="G149">
        <f t="shared" si="11"/>
        <v>-0.44943255813997224</v>
      </c>
    </row>
    <row r="150" spans="1:7" ht="15.6" x14ac:dyDescent="0.3">
      <c r="A150" s="24">
        <v>195.05</v>
      </c>
      <c r="B150">
        <f t="shared" si="12"/>
        <v>-0.33999999999997499</v>
      </c>
      <c r="F150">
        <f t="shared" si="10"/>
        <v>-0.59178380558327137</v>
      </c>
      <c r="G150">
        <f t="shared" si="11"/>
        <v>-0.12638440267193507</v>
      </c>
    </row>
    <row r="151" spans="1:7" ht="15.6" x14ac:dyDescent="0.3">
      <c r="A151" s="24">
        <v>192.98</v>
      </c>
      <c r="B151">
        <f t="shared" si="12"/>
        <v>-2.0700000000000216</v>
      </c>
      <c r="F151">
        <f t="shared" si="10"/>
        <v>-0.61058405604688359</v>
      </c>
      <c r="G151">
        <f t="shared" si="11"/>
        <v>-0.26403792704624912</v>
      </c>
    </row>
    <row r="152" spans="1:7" ht="15.6" x14ac:dyDescent="0.3">
      <c r="A152" s="24">
        <v>201.47</v>
      </c>
      <c r="B152">
        <f t="shared" si="12"/>
        <v>8.4900000000000091</v>
      </c>
      <c r="F152">
        <f t="shared" si="10"/>
        <v>-0.53347578240627158</v>
      </c>
      <c r="G152">
        <f t="shared" si="11"/>
        <v>0.5762055512154397</v>
      </c>
    </row>
    <row r="153" spans="1:7" ht="15.6" x14ac:dyDescent="0.3">
      <c r="A153" s="24">
        <v>195.04</v>
      </c>
      <c r="B153">
        <f t="shared" si="12"/>
        <v>-6.4300000000000068</v>
      </c>
      <c r="F153">
        <f t="shared" si="10"/>
        <v>-0.59187462804927926</v>
      </c>
      <c r="G153">
        <f t="shared" si="11"/>
        <v>-0.61095663587398974</v>
      </c>
    </row>
    <row r="154" spans="1:7" ht="15.6" x14ac:dyDescent="0.3">
      <c r="A154" s="24">
        <v>204.5</v>
      </c>
      <c r="B154">
        <f t="shared" si="12"/>
        <v>9.460000000000008</v>
      </c>
      <c r="F154">
        <f t="shared" si="10"/>
        <v>-0.50595657520591186</v>
      </c>
      <c r="G154">
        <f t="shared" si="11"/>
        <v>0.65338700707849218</v>
      </c>
    </row>
    <row r="155" spans="1:7" ht="15.6" x14ac:dyDescent="0.3">
      <c r="A155" s="24">
        <v>214.17</v>
      </c>
      <c r="B155">
        <f t="shared" si="12"/>
        <v>9.6699999999999875</v>
      </c>
      <c r="F155">
        <f t="shared" si="10"/>
        <v>-0.41813125057638101</v>
      </c>
      <c r="G155">
        <f t="shared" si="11"/>
        <v>0.67009639443028546</v>
      </c>
    </row>
    <row r="156" spans="1:7" ht="15.6" x14ac:dyDescent="0.3">
      <c r="A156" s="24">
        <v>218</v>
      </c>
      <c r="B156">
        <f t="shared" si="12"/>
        <v>3.8300000000000125</v>
      </c>
      <c r="F156">
        <f t="shared" si="10"/>
        <v>-0.38334624609539814</v>
      </c>
      <c r="G156">
        <f t="shared" si="11"/>
        <v>0.20541628902799128</v>
      </c>
    </row>
    <row r="157" spans="1:7" ht="15.6" x14ac:dyDescent="0.3">
      <c r="A157" s="24">
        <v>218</v>
      </c>
      <c r="B157">
        <f t="shared" si="12"/>
        <v>0</v>
      </c>
      <c r="F157">
        <f t="shared" si="10"/>
        <v>-0.38334624609539814</v>
      </c>
      <c r="G157">
        <f t="shared" si="11"/>
        <v>-9.933110886426913E-2</v>
      </c>
    </row>
    <row r="158" spans="1:7" ht="15.6" x14ac:dyDescent="0.3">
      <c r="A158" s="24">
        <v>217.91</v>
      </c>
      <c r="B158">
        <f t="shared" si="12"/>
        <v>-9.0000000000003411E-2</v>
      </c>
      <c r="F158">
        <f t="shared" si="10"/>
        <v>-0.38416364828946825</v>
      </c>
      <c r="G158">
        <f t="shared" si="11"/>
        <v>-0.10649227487218151</v>
      </c>
    </row>
    <row r="159" spans="1:7" ht="15.6" x14ac:dyDescent="0.3">
      <c r="A159" s="24">
        <v>220.35</v>
      </c>
      <c r="B159">
        <f t="shared" si="12"/>
        <v>2.4399999999999977</v>
      </c>
      <c r="F159">
        <f t="shared" si="10"/>
        <v>-0.36200296658356801</v>
      </c>
      <c r="G159">
        <f t="shared" si="11"/>
        <v>9.4816058461347635E-2</v>
      </c>
    </row>
    <row r="160" spans="1:7" ht="15.6" x14ac:dyDescent="0.3">
      <c r="A160" s="24">
        <v>221.94</v>
      </c>
      <c r="B160">
        <f t="shared" si="12"/>
        <v>1.5900000000000034</v>
      </c>
      <c r="F160">
        <f t="shared" si="10"/>
        <v>-0.3475621944883297</v>
      </c>
      <c r="G160">
        <f t="shared" si="11"/>
        <v>2.7182823942178247E-2</v>
      </c>
    </row>
    <row r="161" spans="1:7" ht="15.6" x14ac:dyDescent="0.3">
      <c r="A161" s="24">
        <v>221.5</v>
      </c>
      <c r="B161">
        <f t="shared" si="12"/>
        <v>-0.43999999999999773</v>
      </c>
      <c r="F161">
        <f t="shared" si="10"/>
        <v>-0.35155838299267234</v>
      </c>
      <c r="G161">
        <f t="shared" si="11"/>
        <v>-0.13434125379183923</v>
      </c>
    </row>
    <row r="162" spans="1:7" ht="15.6" x14ac:dyDescent="0.3">
      <c r="A162" s="24">
        <v>218.65</v>
      </c>
      <c r="B162">
        <f t="shared" si="12"/>
        <v>-2.8499999999999943</v>
      </c>
      <c r="F162">
        <f t="shared" si="10"/>
        <v>-0.37744278580489188</v>
      </c>
      <c r="G162">
        <f t="shared" si="11"/>
        <v>-0.32610136578148519</v>
      </c>
    </row>
    <row r="163" spans="1:7" ht="15.6" x14ac:dyDescent="0.3">
      <c r="A163" s="24">
        <v>216.51</v>
      </c>
      <c r="B163">
        <f t="shared" si="12"/>
        <v>-2.1400000000000148</v>
      </c>
      <c r="F163">
        <f t="shared" si="10"/>
        <v>-0.3968787935305586</v>
      </c>
      <c r="G163">
        <f t="shared" si="11"/>
        <v>-0.26960772283018025</v>
      </c>
    </row>
    <row r="164" spans="1:7" ht="15.6" x14ac:dyDescent="0.3">
      <c r="A164" s="24">
        <v>213.24</v>
      </c>
      <c r="B164">
        <f t="shared" si="12"/>
        <v>-3.2699999999999818</v>
      </c>
      <c r="F164">
        <f t="shared" si="10"/>
        <v>-0.42657773991510511</v>
      </c>
      <c r="G164">
        <f t="shared" si="11"/>
        <v>-0.35952014048507397</v>
      </c>
    </row>
    <row r="165" spans="1:7" ht="15.6" x14ac:dyDescent="0.3">
      <c r="A165" s="24">
        <v>201.84</v>
      </c>
      <c r="B165">
        <f t="shared" si="12"/>
        <v>-11.400000000000006</v>
      </c>
      <c r="F165">
        <f t="shared" si="10"/>
        <v>-0.53011535116398345</v>
      </c>
      <c r="G165">
        <f t="shared" si="11"/>
        <v>-1.0064121365331358</v>
      </c>
    </row>
    <row r="166" spans="1:7" ht="15.6" x14ac:dyDescent="0.3">
      <c r="A166" s="24">
        <v>211.27</v>
      </c>
      <c r="B166">
        <f t="shared" si="12"/>
        <v>9.4300000000000068</v>
      </c>
      <c r="F166">
        <f t="shared" si="10"/>
        <v>-0.44446976571863933</v>
      </c>
      <c r="G166">
        <f t="shared" si="11"/>
        <v>0.65099995174252145</v>
      </c>
    </row>
    <row r="167" spans="1:7" ht="15.6" x14ac:dyDescent="0.3">
      <c r="A167" s="24">
        <v>209.3</v>
      </c>
      <c r="B167">
        <f t="shared" si="12"/>
        <v>-1.9699999999999989</v>
      </c>
      <c r="F167">
        <f t="shared" si="10"/>
        <v>-0.46236179152217355</v>
      </c>
      <c r="G167">
        <f t="shared" si="11"/>
        <v>-0.25608107592634499</v>
      </c>
    </row>
    <row r="168" spans="1:7" ht="15.6" x14ac:dyDescent="0.3">
      <c r="A168" s="24">
        <v>199.49</v>
      </c>
      <c r="B168">
        <f t="shared" si="12"/>
        <v>-9.8100000000000023</v>
      </c>
      <c r="F168">
        <f t="shared" si="10"/>
        <v>-0.55145863067581358</v>
      </c>
      <c r="G168">
        <f t="shared" si="11"/>
        <v>-0.87989820372668837</v>
      </c>
    </row>
    <row r="169" spans="1:7" ht="15.6" x14ac:dyDescent="0.3">
      <c r="A169" s="24">
        <v>206.94</v>
      </c>
      <c r="B169">
        <f t="shared" si="12"/>
        <v>7.4499999999999886</v>
      </c>
      <c r="F169">
        <f t="shared" si="10"/>
        <v>-0.48379589350001162</v>
      </c>
      <c r="G169">
        <f t="shared" si="11"/>
        <v>0.49345429956845382</v>
      </c>
    </row>
    <row r="170" spans="1:7" ht="15.6" x14ac:dyDescent="0.3">
      <c r="A170" s="24">
        <v>199.9</v>
      </c>
      <c r="B170">
        <f t="shared" si="12"/>
        <v>-7.039999999999992</v>
      </c>
      <c r="F170">
        <f t="shared" si="10"/>
        <v>-0.54773490956949422</v>
      </c>
      <c r="G170">
        <f t="shared" si="11"/>
        <v>-0.65949342770539288</v>
      </c>
    </row>
    <row r="171" spans="1:7" ht="15.6" x14ac:dyDescent="0.3">
      <c r="A171" s="24">
        <v>190.2</v>
      </c>
      <c r="B171">
        <f t="shared" si="12"/>
        <v>-9.7000000000000171</v>
      </c>
      <c r="F171">
        <f t="shared" si="10"/>
        <v>-0.63583270159704874</v>
      </c>
      <c r="G171">
        <f t="shared" si="11"/>
        <v>-0.87114566749479694</v>
      </c>
    </row>
    <row r="172" spans="1:7" ht="15.6" x14ac:dyDescent="0.3">
      <c r="A172" s="24">
        <v>176.29</v>
      </c>
      <c r="B172">
        <f t="shared" si="12"/>
        <v>-13.909999999999997</v>
      </c>
      <c r="F172">
        <f t="shared" si="10"/>
        <v>-0.76216675181388172</v>
      </c>
      <c r="G172">
        <f t="shared" si="11"/>
        <v>-1.2061290996426837</v>
      </c>
    </row>
    <row r="173" spans="1:7" ht="15.6" x14ac:dyDescent="0.3">
      <c r="A173" s="24">
        <v>196.96</v>
      </c>
      <c r="B173">
        <f t="shared" si="12"/>
        <v>20.670000000000016</v>
      </c>
      <c r="F173">
        <f t="shared" si="10"/>
        <v>-0.57443671457578394</v>
      </c>
      <c r="G173">
        <f t="shared" si="11"/>
        <v>1.5453500176195445</v>
      </c>
    </row>
    <row r="174" spans="1:7" ht="15.6" x14ac:dyDescent="0.3">
      <c r="A174" s="24">
        <v>200.99</v>
      </c>
      <c r="B174">
        <f t="shared" si="12"/>
        <v>4.0300000000000011</v>
      </c>
      <c r="F174">
        <f t="shared" si="10"/>
        <v>-0.53783526077464539</v>
      </c>
      <c r="G174">
        <f t="shared" si="11"/>
        <v>0.22132999126779504</v>
      </c>
    </row>
    <row r="175" spans="1:7" ht="15.6" x14ac:dyDescent="0.3">
      <c r="A175" s="24">
        <v>210.45</v>
      </c>
      <c r="B175">
        <f t="shared" si="12"/>
        <v>9.4599999999999795</v>
      </c>
      <c r="F175">
        <f t="shared" si="10"/>
        <v>-0.45191720793127815</v>
      </c>
      <c r="G175">
        <f t="shared" si="11"/>
        <v>0.65338700707848996</v>
      </c>
    </row>
    <row r="176" spans="1:7" ht="15.6" x14ac:dyDescent="0.3">
      <c r="A176" s="24">
        <v>201.85</v>
      </c>
      <c r="B176">
        <f t="shared" si="12"/>
        <v>-8.5999999999999943</v>
      </c>
      <c r="F176">
        <f t="shared" si="10"/>
        <v>-0.53002452869797567</v>
      </c>
      <c r="G176">
        <f t="shared" si="11"/>
        <v>-0.78362030517586945</v>
      </c>
    </row>
    <row r="177" spans="1:7" ht="15.6" x14ac:dyDescent="0.3">
      <c r="A177" s="24">
        <v>199.12</v>
      </c>
      <c r="B177">
        <f t="shared" si="12"/>
        <v>-2.7299999999999898</v>
      </c>
      <c r="F177">
        <f t="shared" si="10"/>
        <v>-0.55481906191810171</v>
      </c>
      <c r="G177">
        <f t="shared" si="11"/>
        <v>-0.31655314443760202</v>
      </c>
    </row>
    <row r="178" spans="1:7" ht="15.6" x14ac:dyDescent="0.3">
      <c r="A178" s="24">
        <v>180.42</v>
      </c>
      <c r="B178">
        <f t="shared" si="12"/>
        <v>-18.700000000000017</v>
      </c>
      <c r="F178">
        <f t="shared" si="10"/>
        <v>-0.72465707335266527</v>
      </c>
      <c r="G178">
        <f t="shared" si="11"/>
        <v>-1.5872622682860069</v>
      </c>
    </row>
    <row r="179" spans="1:7" ht="15.6" x14ac:dyDescent="0.3">
      <c r="A179" s="24">
        <v>182.21</v>
      </c>
      <c r="B179">
        <f t="shared" si="12"/>
        <v>1.7900000000000205</v>
      </c>
      <c r="F179">
        <f t="shared" si="10"/>
        <v>-0.70839985193727106</v>
      </c>
      <c r="G179">
        <f t="shared" si="11"/>
        <v>4.3096526181984271E-2</v>
      </c>
    </row>
    <row r="180" spans="1:7" ht="15.6" x14ac:dyDescent="0.3">
      <c r="A180" s="24">
        <v>173.97</v>
      </c>
      <c r="B180">
        <f t="shared" si="12"/>
        <v>-8.2400000000000091</v>
      </c>
      <c r="F180">
        <f t="shared" si="10"/>
        <v>-0.7832375639276884</v>
      </c>
      <c r="G180">
        <f t="shared" si="11"/>
        <v>-0.75497564114422222</v>
      </c>
    </row>
    <row r="181" spans="1:7" ht="15.6" x14ac:dyDescent="0.3">
      <c r="A181" s="24">
        <v>181.4</v>
      </c>
      <c r="B181">
        <f t="shared" si="12"/>
        <v>7.4300000000000068</v>
      </c>
      <c r="F181">
        <f t="shared" si="10"/>
        <v>-0.71575647168390188</v>
      </c>
      <c r="G181">
        <f t="shared" si="11"/>
        <v>0.49186292934447484</v>
      </c>
    </row>
    <row r="182" spans="1:7" ht="15.6" x14ac:dyDescent="0.3">
      <c r="A182" s="24">
        <v>196.45</v>
      </c>
      <c r="B182">
        <f t="shared" si="12"/>
        <v>15.049999999999983</v>
      </c>
      <c r="F182">
        <f t="shared" si="10"/>
        <v>-0.5790686603421813</v>
      </c>
      <c r="G182">
        <f t="shared" si="11"/>
        <v>1.0981749846810307</v>
      </c>
    </row>
    <row r="183" spans="1:7" ht="15.6" x14ac:dyDescent="0.3">
      <c r="A183" s="24">
        <v>194.82</v>
      </c>
      <c r="B183">
        <f t="shared" si="12"/>
        <v>-1.6299999999999955</v>
      </c>
      <c r="F183">
        <f t="shared" si="10"/>
        <v>-0.59387272230145061</v>
      </c>
      <c r="G183">
        <f t="shared" si="11"/>
        <v>-0.2290277821186768</v>
      </c>
    </row>
    <row r="184" spans="1:7" ht="15.6" x14ac:dyDescent="0.3">
      <c r="A184" s="24">
        <v>204.2</v>
      </c>
      <c r="B184">
        <f t="shared" si="12"/>
        <v>9.3799999999999955</v>
      </c>
      <c r="F184">
        <f t="shared" si="10"/>
        <v>-0.50868124918614555</v>
      </c>
      <c r="G184">
        <f t="shared" si="11"/>
        <v>0.64702152618256936</v>
      </c>
    </row>
    <row r="185" spans="1:7" ht="15.6" x14ac:dyDescent="0.3">
      <c r="A185" s="24">
        <v>211.52</v>
      </c>
      <c r="B185">
        <f t="shared" si="12"/>
        <v>7.3200000000000216</v>
      </c>
      <c r="F185">
        <f t="shared" si="10"/>
        <v>-0.44219920406844465</v>
      </c>
      <c r="G185">
        <f t="shared" si="11"/>
        <v>0.48311039311258341</v>
      </c>
    </row>
    <row r="186" spans="1:7" ht="15.6" x14ac:dyDescent="0.3">
      <c r="A186" s="24">
        <v>203.81</v>
      </c>
      <c r="B186">
        <f t="shared" si="12"/>
        <v>-7.710000000000008</v>
      </c>
      <c r="F186">
        <f t="shared" si="10"/>
        <v>-0.51222332536044923</v>
      </c>
      <c r="G186">
        <f t="shared" si="11"/>
        <v>-0.71280433020873979</v>
      </c>
    </row>
    <row r="187" spans="1:7" ht="15.6" x14ac:dyDescent="0.3">
      <c r="A187" s="24">
        <v>205.68</v>
      </c>
      <c r="B187">
        <f t="shared" si="12"/>
        <v>1.8700000000000045</v>
      </c>
      <c r="F187">
        <f t="shared" si="10"/>
        <v>-0.4952395242169928</v>
      </c>
      <c r="G187">
        <f t="shared" si="11"/>
        <v>4.9462007077904872E-2</v>
      </c>
    </row>
    <row r="188" spans="1:7" ht="15.6" x14ac:dyDescent="0.3">
      <c r="A188" s="24">
        <v>206.64</v>
      </c>
      <c r="B188">
        <f t="shared" si="12"/>
        <v>0.95999999999997954</v>
      </c>
      <c r="F188">
        <f t="shared" si="10"/>
        <v>-0.48652056748024536</v>
      </c>
      <c r="G188">
        <f t="shared" si="11"/>
        <v>-2.2945338113208359E-2</v>
      </c>
    </row>
    <row r="189" spans="1:7" ht="15.6" x14ac:dyDescent="0.3">
      <c r="A189" s="24">
        <v>202.93</v>
      </c>
      <c r="B189">
        <f t="shared" si="12"/>
        <v>-3.7099999999999795</v>
      </c>
      <c r="F189">
        <f t="shared" si="10"/>
        <v>-0.5202157023691345</v>
      </c>
      <c r="G189">
        <f t="shared" si="11"/>
        <v>-0.39453028541264407</v>
      </c>
    </row>
    <row r="190" spans="1:7" ht="15.6" x14ac:dyDescent="0.3">
      <c r="A190" s="24">
        <v>209.71</v>
      </c>
      <c r="B190">
        <f t="shared" si="12"/>
        <v>6.7800000000000011</v>
      </c>
      <c r="F190">
        <f t="shared" si="10"/>
        <v>-0.45863807041585425</v>
      </c>
      <c r="G190">
        <f t="shared" si="11"/>
        <v>0.44014339706510919</v>
      </c>
    </row>
    <row r="191" spans="1:7" ht="15.6" x14ac:dyDescent="0.3">
      <c r="A191" s="24">
        <v>208.74</v>
      </c>
      <c r="B191">
        <f t="shared" si="12"/>
        <v>-0.96999999999999886</v>
      </c>
      <c r="F191">
        <f t="shared" si="10"/>
        <v>-0.46744784961860969</v>
      </c>
      <c r="G191">
        <f t="shared" si="11"/>
        <v>-0.17651256472732166</v>
      </c>
    </row>
    <row r="192" spans="1:7" ht="15.6" x14ac:dyDescent="0.3">
      <c r="A192" s="24">
        <v>216.92</v>
      </c>
      <c r="B192">
        <f t="shared" si="12"/>
        <v>8.1799999999999784</v>
      </c>
      <c r="F192">
        <f t="shared" si="10"/>
        <v>-0.39315507242423936</v>
      </c>
      <c r="G192">
        <f t="shared" si="11"/>
        <v>0.55153931274374013</v>
      </c>
    </row>
    <row r="193" spans="1:7" ht="15.6" x14ac:dyDescent="0.3">
      <c r="A193" s="24">
        <v>219.38</v>
      </c>
      <c r="B193">
        <f t="shared" si="12"/>
        <v>2.460000000000008</v>
      </c>
      <c r="F193">
        <f t="shared" si="10"/>
        <v>-0.37081274578632345</v>
      </c>
      <c r="G193">
        <f t="shared" si="11"/>
        <v>9.6407428685328908E-2</v>
      </c>
    </row>
    <row r="194" spans="1:7" ht="15.6" x14ac:dyDescent="0.3">
      <c r="A194" s="24">
        <v>225.62</v>
      </c>
      <c r="B194">
        <f t="shared" si="12"/>
        <v>6.2400000000000091</v>
      </c>
      <c r="F194">
        <f t="shared" si="10"/>
        <v>-0.31413952699746367</v>
      </c>
      <c r="G194">
        <f t="shared" si="11"/>
        <v>0.39717640101763724</v>
      </c>
    </row>
    <row r="195" spans="1:7" ht="15.6" x14ac:dyDescent="0.3">
      <c r="A195" s="24">
        <v>216.4</v>
      </c>
      <c r="B195">
        <f t="shared" si="12"/>
        <v>-9.2199999999999989</v>
      </c>
      <c r="F195">
        <f t="shared" si="10"/>
        <v>-0.39787784065664417</v>
      </c>
      <c r="G195">
        <f t="shared" si="11"/>
        <v>-0.83295278211926427</v>
      </c>
    </row>
    <row r="196" spans="1:7" ht="15.6" x14ac:dyDescent="0.3">
      <c r="A196" s="24">
        <v>211.25</v>
      </c>
      <c r="B196">
        <f t="shared" si="12"/>
        <v>-5.1500000000000057</v>
      </c>
      <c r="F196">
        <f t="shared" si="10"/>
        <v>-0.444651410650655</v>
      </c>
      <c r="G196">
        <f t="shared" si="11"/>
        <v>-0.5091089415392398</v>
      </c>
    </row>
    <row r="197" spans="1:7" ht="15.6" x14ac:dyDescent="0.3">
      <c r="A197" s="24">
        <v>217.81</v>
      </c>
      <c r="B197">
        <f t="shared" si="12"/>
        <v>6.5600000000000023</v>
      </c>
      <c r="F197">
        <f t="shared" ref="F197:F260" si="13">STANDARDIZE(A197,$D$3,$D$4)</f>
        <v>-0.38507187294954609</v>
      </c>
      <c r="G197">
        <f t="shared" ref="G197:G260" si="14">STANDARDIZE(B197,$E$3,$E$4)</f>
        <v>0.42263832460132417</v>
      </c>
    </row>
    <row r="198" spans="1:7" ht="15.6" x14ac:dyDescent="0.3">
      <c r="A198" s="24">
        <v>222.96</v>
      </c>
      <c r="B198">
        <f t="shared" ref="B198:B261" si="15">A198-A197</f>
        <v>5.1500000000000057</v>
      </c>
      <c r="F198">
        <f t="shared" si="13"/>
        <v>-0.33829830295553526</v>
      </c>
      <c r="G198">
        <f t="shared" si="14"/>
        <v>0.31044672381070154</v>
      </c>
    </row>
    <row r="199" spans="1:7" ht="15.6" x14ac:dyDescent="0.3">
      <c r="A199" s="24">
        <v>214.13</v>
      </c>
      <c r="B199">
        <f t="shared" si="15"/>
        <v>-8.8300000000000125</v>
      </c>
      <c r="F199">
        <f t="shared" si="13"/>
        <v>-0.41849454044041212</v>
      </c>
      <c r="G199">
        <f t="shared" si="14"/>
        <v>-0.80192106275164621</v>
      </c>
    </row>
    <row r="200" spans="1:7" ht="15.6" x14ac:dyDescent="0.3">
      <c r="A200" s="24">
        <v>220.7</v>
      </c>
      <c r="B200">
        <f t="shared" si="15"/>
        <v>6.5699999999999932</v>
      </c>
      <c r="F200">
        <f t="shared" si="13"/>
        <v>-0.35882418027329549</v>
      </c>
      <c r="G200">
        <f t="shared" si="14"/>
        <v>0.42343400971331369</v>
      </c>
    </row>
    <row r="201" spans="1:7" ht="15.6" x14ac:dyDescent="0.3">
      <c r="A201" s="24">
        <v>214.28</v>
      </c>
      <c r="B201">
        <f t="shared" si="15"/>
        <v>-6.4199999999999875</v>
      </c>
      <c r="F201">
        <f t="shared" si="13"/>
        <v>-0.41713220345029522</v>
      </c>
      <c r="G201">
        <f t="shared" si="14"/>
        <v>-0.61016095076199794</v>
      </c>
    </row>
    <row r="202" spans="1:7" ht="15.6" x14ac:dyDescent="0.3">
      <c r="A202" s="24">
        <v>208.24</v>
      </c>
      <c r="B202">
        <f t="shared" si="15"/>
        <v>-6.039999999999992</v>
      </c>
      <c r="F202">
        <f t="shared" si="13"/>
        <v>-0.47198897291899911</v>
      </c>
      <c r="G202">
        <f t="shared" si="14"/>
        <v>-0.57992491650636946</v>
      </c>
    </row>
    <row r="203" spans="1:7" ht="15.6" x14ac:dyDescent="0.3">
      <c r="A203" s="24">
        <v>213.41</v>
      </c>
      <c r="B203">
        <f t="shared" si="15"/>
        <v>5.1699999999999875</v>
      </c>
      <c r="F203">
        <f t="shared" si="13"/>
        <v>-0.42503375799297283</v>
      </c>
      <c r="G203">
        <f t="shared" si="14"/>
        <v>0.31203809403468052</v>
      </c>
    </row>
    <row r="204" spans="1:7" ht="15.6" x14ac:dyDescent="0.3">
      <c r="A204" s="24">
        <v>203.09</v>
      </c>
      <c r="B204">
        <f t="shared" si="15"/>
        <v>-10.319999999999993</v>
      </c>
      <c r="F204">
        <f t="shared" si="13"/>
        <v>-0.51876254291300994</v>
      </c>
      <c r="G204">
        <f t="shared" si="14"/>
        <v>-0.92047814443818954</v>
      </c>
    </row>
    <row r="205" spans="1:7" ht="15.6" x14ac:dyDescent="0.3">
      <c r="A205" s="24">
        <v>196.5</v>
      </c>
      <c r="B205">
        <f t="shared" si="15"/>
        <v>-6.5900000000000034</v>
      </c>
      <c r="F205">
        <f t="shared" si="13"/>
        <v>-0.57861454801214218</v>
      </c>
      <c r="G205">
        <f t="shared" si="14"/>
        <v>-0.62368759766583315</v>
      </c>
    </row>
    <row r="206" spans="1:7" ht="15.6" x14ac:dyDescent="0.3">
      <c r="A206" s="24">
        <v>201.34</v>
      </c>
      <c r="B206">
        <f t="shared" si="15"/>
        <v>4.8400000000000034</v>
      </c>
      <c r="F206">
        <f t="shared" si="13"/>
        <v>-0.53465647446437281</v>
      </c>
      <c r="G206">
        <f t="shared" si="14"/>
        <v>0.28578048533900413</v>
      </c>
    </row>
    <row r="207" spans="1:7" ht="15.6" x14ac:dyDescent="0.3">
      <c r="A207" s="24">
        <v>207.93</v>
      </c>
      <c r="B207">
        <f t="shared" si="15"/>
        <v>6.5900000000000034</v>
      </c>
      <c r="F207">
        <f t="shared" si="13"/>
        <v>-0.47480446936524051</v>
      </c>
      <c r="G207">
        <f t="shared" si="14"/>
        <v>0.42502537993729494</v>
      </c>
    </row>
    <row r="208" spans="1:7" ht="15.6" x14ac:dyDescent="0.3">
      <c r="A208" s="24">
        <v>206.2</v>
      </c>
      <c r="B208">
        <f t="shared" si="15"/>
        <v>-1.7300000000000182</v>
      </c>
      <c r="F208">
        <f t="shared" si="13"/>
        <v>-0.49051675598458799</v>
      </c>
      <c r="G208">
        <f t="shared" si="14"/>
        <v>-0.23698463323858093</v>
      </c>
    </row>
    <row r="209" spans="1:7" ht="15.6" x14ac:dyDescent="0.3">
      <c r="A209" s="24">
        <v>208.22</v>
      </c>
      <c r="B209">
        <f t="shared" si="15"/>
        <v>2.0200000000000102</v>
      </c>
      <c r="F209">
        <f t="shared" si="13"/>
        <v>-0.47217061785101477</v>
      </c>
      <c r="G209">
        <f t="shared" si="14"/>
        <v>6.1397283757758825E-2</v>
      </c>
    </row>
    <row r="210" spans="1:7" ht="15.6" x14ac:dyDescent="0.3">
      <c r="A210" s="24">
        <v>199.69</v>
      </c>
      <c r="B210">
        <f t="shared" si="15"/>
        <v>-8.5300000000000011</v>
      </c>
      <c r="F210">
        <f t="shared" si="13"/>
        <v>-0.5496421813556579</v>
      </c>
      <c r="G210">
        <f t="shared" si="14"/>
        <v>-0.77805050939193832</v>
      </c>
    </row>
    <row r="211" spans="1:7" ht="15.6" x14ac:dyDescent="0.3">
      <c r="A211" s="24">
        <v>199.5</v>
      </c>
      <c r="B211">
        <f t="shared" si="15"/>
        <v>-0.18999999999999773</v>
      </c>
      <c r="F211">
        <f t="shared" si="13"/>
        <v>-0.5513678082098058</v>
      </c>
      <c r="G211">
        <f t="shared" si="14"/>
        <v>-0.11444912599208339</v>
      </c>
    </row>
    <row r="212" spans="1:7" ht="15.6" x14ac:dyDescent="0.3">
      <c r="A212" s="24">
        <v>198</v>
      </c>
      <c r="B212">
        <f t="shared" si="15"/>
        <v>-1.5</v>
      </c>
      <c r="F212">
        <f t="shared" si="13"/>
        <v>-0.56499117811097399</v>
      </c>
      <c r="G212">
        <f t="shared" si="14"/>
        <v>-0.21868387566280412</v>
      </c>
    </row>
    <row r="213" spans="1:7" ht="15.6" x14ac:dyDescent="0.3">
      <c r="A213" s="24">
        <v>195.49</v>
      </c>
      <c r="B213">
        <f t="shared" si="15"/>
        <v>-2.5099999999999909</v>
      </c>
      <c r="F213">
        <f t="shared" si="13"/>
        <v>-0.58778761707892868</v>
      </c>
      <c r="G213">
        <f t="shared" si="14"/>
        <v>-0.299048071973817</v>
      </c>
    </row>
    <row r="214" spans="1:7" ht="15.6" x14ac:dyDescent="0.3">
      <c r="A214" s="24">
        <v>201.89</v>
      </c>
      <c r="B214">
        <f t="shared" si="15"/>
        <v>6.3999999999999773</v>
      </c>
      <c r="F214">
        <f t="shared" si="13"/>
        <v>-0.52966123883394467</v>
      </c>
      <c r="G214">
        <f t="shared" si="14"/>
        <v>0.40990736280947843</v>
      </c>
    </row>
    <row r="215" spans="1:7" ht="15.6" x14ac:dyDescent="0.3">
      <c r="A215" s="24">
        <v>212.12</v>
      </c>
      <c r="B215">
        <f t="shared" si="15"/>
        <v>10.230000000000018</v>
      </c>
      <c r="F215">
        <f t="shared" si="13"/>
        <v>-0.4367498561079774</v>
      </c>
      <c r="G215">
        <f t="shared" si="14"/>
        <v>0.71465476070174105</v>
      </c>
    </row>
    <row r="216" spans="1:7" ht="15.6" x14ac:dyDescent="0.3">
      <c r="A216" s="24">
        <v>211.84</v>
      </c>
      <c r="B216">
        <f t="shared" si="15"/>
        <v>-0.28000000000000114</v>
      </c>
      <c r="F216">
        <f t="shared" si="13"/>
        <v>-0.43929288515619547</v>
      </c>
      <c r="G216">
        <f t="shared" si="14"/>
        <v>-0.12161029199999576</v>
      </c>
    </row>
    <row r="217" spans="1:7" ht="15.6" x14ac:dyDescent="0.3">
      <c r="A217" s="24">
        <v>211.19</v>
      </c>
      <c r="B217">
        <f t="shared" si="15"/>
        <v>-0.65000000000000568</v>
      </c>
      <c r="F217">
        <f t="shared" si="13"/>
        <v>-0.44519634544670172</v>
      </c>
      <c r="G217">
        <f t="shared" si="14"/>
        <v>-0.15105064114363476</v>
      </c>
    </row>
    <row r="218" spans="1:7" ht="15.6" x14ac:dyDescent="0.3">
      <c r="A218" s="24">
        <v>205.99</v>
      </c>
      <c r="B218">
        <f t="shared" si="15"/>
        <v>-5.1999999999999886</v>
      </c>
      <c r="F218">
        <f t="shared" si="13"/>
        <v>-0.49242402777075134</v>
      </c>
      <c r="G218">
        <f t="shared" si="14"/>
        <v>-0.51308736709918956</v>
      </c>
    </row>
    <row r="219" spans="1:7" ht="15.6" x14ac:dyDescent="0.3">
      <c r="A219" s="24">
        <v>188</v>
      </c>
      <c r="B219">
        <f t="shared" si="15"/>
        <v>-17.990000000000009</v>
      </c>
      <c r="F219">
        <f t="shared" si="13"/>
        <v>-0.65581364411876197</v>
      </c>
      <c r="G219">
        <f t="shared" si="14"/>
        <v>-1.5307686253346997</v>
      </c>
    </row>
    <row r="220" spans="1:7" ht="15.6" x14ac:dyDescent="0.3">
      <c r="A220" s="24">
        <v>195.63</v>
      </c>
      <c r="B220">
        <f t="shared" si="15"/>
        <v>7.6299999999999955</v>
      </c>
      <c r="F220">
        <f t="shared" si="13"/>
        <v>-0.58651610255481978</v>
      </c>
      <c r="G220">
        <f t="shared" si="14"/>
        <v>0.50777663158427855</v>
      </c>
    </row>
    <row r="221" spans="1:7" ht="15.6" x14ac:dyDescent="0.3">
      <c r="A221" s="24">
        <v>199</v>
      </c>
      <c r="B221">
        <f t="shared" si="15"/>
        <v>3.3700000000000045</v>
      </c>
      <c r="F221">
        <f t="shared" si="13"/>
        <v>-0.55590893151019527</v>
      </c>
      <c r="G221">
        <f t="shared" si="14"/>
        <v>0.16881477387643989</v>
      </c>
    </row>
    <row r="222" spans="1:7" ht="15.6" x14ac:dyDescent="0.3">
      <c r="A222" s="24">
        <v>204.15</v>
      </c>
      <c r="B222">
        <f t="shared" si="15"/>
        <v>5.1500000000000057</v>
      </c>
      <c r="F222">
        <f t="shared" si="13"/>
        <v>-0.50913536151618433</v>
      </c>
      <c r="G222">
        <f t="shared" si="14"/>
        <v>0.31044672381070154</v>
      </c>
    </row>
    <row r="223" spans="1:7" ht="15.6" x14ac:dyDescent="0.3">
      <c r="A223" s="24">
        <v>217</v>
      </c>
      <c r="B223">
        <f t="shared" si="15"/>
        <v>12.849999999999994</v>
      </c>
      <c r="F223">
        <f t="shared" si="13"/>
        <v>-0.39242849269617691</v>
      </c>
      <c r="G223">
        <f t="shared" si="14"/>
        <v>0.92312426004318027</v>
      </c>
    </row>
    <row r="224" spans="1:7" ht="15.6" x14ac:dyDescent="0.3">
      <c r="A224" s="24">
        <v>211.99</v>
      </c>
      <c r="B224">
        <f t="shared" si="15"/>
        <v>-5.0099999999999909</v>
      </c>
      <c r="F224">
        <f t="shared" si="13"/>
        <v>-0.43793054816607863</v>
      </c>
      <c r="G224">
        <f t="shared" si="14"/>
        <v>-0.49796934997137532</v>
      </c>
    </row>
    <row r="225" spans="1:7" ht="15.6" x14ac:dyDescent="0.3">
      <c r="A225" s="24">
        <v>205.78</v>
      </c>
      <c r="B225">
        <f t="shared" si="15"/>
        <v>-6.210000000000008</v>
      </c>
      <c r="F225">
        <f t="shared" si="13"/>
        <v>-0.49433129955691496</v>
      </c>
      <c r="G225">
        <f t="shared" si="14"/>
        <v>-0.59345156341020466</v>
      </c>
    </row>
    <row r="226" spans="1:7" ht="15.6" x14ac:dyDescent="0.3">
      <c r="A226" s="24">
        <v>201.93</v>
      </c>
      <c r="B226">
        <f t="shared" si="15"/>
        <v>-3.8499999999999943</v>
      </c>
      <c r="F226">
        <f t="shared" si="13"/>
        <v>-0.52929794896991333</v>
      </c>
      <c r="G226">
        <f t="shared" si="14"/>
        <v>-0.40566987698050849</v>
      </c>
    </row>
    <row r="227" spans="1:7" ht="15.6" x14ac:dyDescent="0.3">
      <c r="A227" s="24">
        <v>209.58</v>
      </c>
      <c r="B227">
        <f t="shared" si="15"/>
        <v>7.6500000000000057</v>
      </c>
      <c r="F227">
        <f t="shared" si="13"/>
        <v>-0.45981876247395548</v>
      </c>
      <c r="G227">
        <f t="shared" si="14"/>
        <v>0.50936800180825992</v>
      </c>
    </row>
    <row r="228" spans="1:7" ht="15.6" x14ac:dyDescent="0.3">
      <c r="A228" s="24">
        <v>209</v>
      </c>
      <c r="B228">
        <f t="shared" si="15"/>
        <v>-0.58000000000001251</v>
      </c>
      <c r="F228">
        <f t="shared" si="13"/>
        <v>-0.46508646550240729</v>
      </c>
      <c r="G228">
        <f t="shared" si="14"/>
        <v>-0.14548084535970365</v>
      </c>
    </row>
    <row r="229" spans="1:7" ht="15.6" x14ac:dyDescent="0.3">
      <c r="A229" s="24">
        <v>217.94</v>
      </c>
      <c r="B229">
        <f t="shared" si="15"/>
        <v>8.9399999999999977</v>
      </c>
      <c r="F229">
        <f t="shared" si="13"/>
        <v>-0.38389118089144486</v>
      </c>
      <c r="G229">
        <f t="shared" si="14"/>
        <v>0.61201138125499932</v>
      </c>
    </row>
    <row r="230" spans="1:7" ht="15.6" x14ac:dyDescent="0.3">
      <c r="A230" s="24">
        <v>202.1</v>
      </c>
      <c r="B230">
        <f t="shared" si="15"/>
        <v>-15.840000000000003</v>
      </c>
      <c r="F230">
        <f t="shared" si="13"/>
        <v>-0.52775396704778099</v>
      </c>
      <c r="G230">
        <f t="shared" si="14"/>
        <v>-1.3596963262567991</v>
      </c>
    </row>
    <row r="231" spans="1:7" ht="15.6" x14ac:dyDescent="0.3">
      <c r="A231" s="24">
        <v>209.55</v>
      </c>
      <c r="B231">
        <f t="shared" si="15"/>
        <v>7.4500000000000171</v>
      </c>
      <c r="F231">
        <f t="shared" si="13"/>
        <v>-0.46009122987197881</v>
      </c>
      <c r="G231">
        <f t="shared" si="14"/>
        <v>0.4934542995684561</v>
      </c>
    </row>
    <row r="232" spans="1:7" ht="15.6" x14ac:dyDescent="0.3">
      <c r="A232" s="24">
        <v>213</v>
      </c>
      <c r="B232">
        <f t="shared" si="15"/>
        <v>3.4499999999999886</v>
      </c>
      <c r="F232">
        <f t="shared" si="13"/>
        <v>-0.42875747909929213</v>
      </c>
      <c r="G232">
        <f t="shared" si="14"/>
        <v>0.17518025477236049</v>
      </c>
    </row>
    <row r="233" spans="1:7" ht="15.6" x14ac:dyDescent="0.3">
      <c r="A233" s="24">
        <v>223.63</v>
      </c>
      <c r="B233">
        <f t="shared" si="15"/>
        <v>10.629999999999995</v>
      </c>
      <c r="F233">
        <f t="shared" si="13"/>
        <v>-0.33221319773301355</v>
      </c>
      <c r="G233">
        <f t="shared" si="14"/>
        <v>0.74648216518134858</v>
      </c>
    </row>
    <row r="234" spans="1:7" ht="15.6" x14ac:dyDescent="0.3">
      <c r="A234" s="24">
        <v>222.48</v>
      </c>
      <c r="B234">
        <f t="shared" si="15"/>
        <v>-1.1500000000000057</v>
      </c>
      <c r="F234">
        <f t="shared" si="13"/>
        <v>-0.34265778132390923</v>
      </c>
      <c r="G234">
        <f t="shared" si="14"/>
        <v>-0.19083489674314641</v>
      </c>
    </row>
    <row r="235" spans="1:7" ht="15.6" x14ac:dyDescent="0.3">
      <c r="A235" s="24">
        <v>222.05</v>
      </c>
      <c r="B235">
        <f t="shared" si="15"/>
        <v>-0.4299999999999784</v>
      </c>
      <c r="F235">
        <f t="shared" si="13"/>
        <v>-0.34656314736224392</v>
      </c>
      <c r="G235">
        <f t="shared" si="14"/>
        <v>-0.13354556867984746</v>
      </c>
    </row>
    <row r="236" spans="1:7" ht="15.6" x14ac:dyDescent="0.3">
      <c r="A236" s="24">
        <v>228.89</v>
      </c>
      <c r="B236">
        <f t="shared" si="15"/>
        <v>6.839999999999975</v>
      </c>
      <c r="F236">
        <f t="shared" si="13"/>
        <v>-0.28444058061291722</v>
      </c>
      <c r="G236">
        <f t="shared" si="14"/>
        <v>0.44491750773704852</v>
      </c>
    </row>
    <row r="237" spans="1:7" ht="15.6" x14ac:dyDescent="0.3">
      <c r="A237" s="24">
        <v>216.96</v>
      </c>
      <c r="B237">
        <f t="shared" si="15"/>
        <v>-11.929999999999978</v>
      </c>
      <c r="F237">
        <f t="shared" si="13"/>
        <v>-0.39279178256020802</v>
      </c>
      <c r="G237">
        <f t="shared" si="14"/>
        <v>-1.048583447468616</v>
      </c>
    </row>
    <row r="238" spans="1:7" ht="15.6" x14ac:dyDescent="0.3">
      <c r="A238" s="24">
        <v>224.48</v>
      </c>
      <c r="B238">
        <f t="shared" si="15"/>
        <v>7.5199999999999818</v>
      </c>
      <c r="F238">
        <f t="shared" si="13"/>
        <v>-0.32449328812235162</v>
      </c>
      <c r="G238">
        <f t="shared" si="14"/>
        <v>0.49902409535238496</v>
      </c>
    </row>
    <row r="239" spans="1:7" ht="15.6" x14ac:dyDescent="0.3">
      <c r="A239" s="24">
        <v>211.9</v>
      </c>
      <c r="B239">
        <f t="shared" si="15"/>
        <v>-12.579999999999984</v>
      </c>
      <c r="F239">
        <f t="shared" si="13"/>
        <v>-0.43874795036014874</v>
      </c>
      <c r="G239">
        <f t="shared" si="14"/>
        <v>-1.1003029797479815</v>
      </c>
    </row>
    <row r="240" spans="1:7" ht="15.6" x14ac:dyDescent="0.3">
      <c r="A240" s="24">
        <v>208.33</v>
      </c>
      <c r="B240">
        <f t="shared" si="15"/>
        <v>-3.5699999999999932</v>
      </c>
      <c r="F240">
        <f t="shared" si="13"/>
        <v>-0.47117157072492893</v>
      </c>
      <c r="G240">
        <f t="shared" si="14"/>
        <v>-0.38339069384478192</v>
      </c>
    </row>
    <row r="241" spans="1:7" ht="15.6" x14ac:dyDescent="0.3">
      <c r="A241" s="24">
        <v>221.19</v>
      </c>
      <c r="B241">
        <f t="shared" si="15"/>
        <v>12.859999999999985</v>
      </c>
      <c r="F241">
        <f t="shared" si="13"/>
        <v>-0.3543738794389138</v>
      </c>
      <c r="G241">
        <f t="shared" si="14"/>
        <v>0.92391994515516973</v>
      </c>
    </row>
    <row r="242" spans="1:7" ht="15.6" x14ac:dyDescent="0.3">
      <c r="A242" s="24">
        <v>230.5</v>
      </c>
      <c r="B242">
        <f t="shared" si="15"/>
        <v>9.3100000000000023</v>
      </c>
      <c r="F242">
        <f t="shared" si="13"/>
        <v>-0.26981816358566318</v>
      </c>
      <c r="G242">
        <f t="shared" si="14"/>
        <v>0.64145173039863823</v>
      </c>
    </row>
    <row r="243" spans="1:7" ht="15.6" x14ac:dyDescent="0.3">
      <c r="A243" s="24">
        <v>228</v>
      </c>
      <c r="B243">
        <f t="shared" si="15"/>
        <v>-2.5</v>
      </c>
      <c r="F243">
        <f t="shared" si="13"/>
        <v>-0.29252378008761021</v>
      </c>
      <c r="G243">
        <f t="shared" si="14"/>
        <v>-0.29825238686182748</v>
      </c>
    </row>
    <row r="244" spans="1:7" ht="15.6" x14ac:dyDescent="0.3">
      <c r="A244" s="24">
        <v>242.7</v>
      </c>
      <c r="B244">
        <f t="shared" si="15"/>
        <v>14.699999999999989</v>
      </c>
      <c r="F244">
        <f t="shared" si="13"/>
        <v>-0.15901475505616203</v>
      </c>
      <c r="G244">
        <f t="shared" si="14"/>
        <v>1.070326005761373</v>
      </c>
    </row>
    <row r="245" spans="1:7" ht="15.6" x14ac:dyDescent="0.3">
      <c r="A245" s="24">
        <v>234.9</v>
      </c>
      <c r="B245">
        <f t="shared" si="15"/>
        <v>-7.7999999999999829</v>
      </c>
      <c r="F245">
        <f t="shared" si="13"/>
        <v>-0.22985627854223648</v>
      </c>
      <c r="G245">
        <f t="shared" si="14"/>
        <v>-0.71996549621664985</v>
      </c>
    </row>
    <row r="246" spans="1:7" ht="15.6" x14ac:dyDescent="0.3">
      <c r="A246" s="24">
        <v>230.89</v>
      </c>
      <c r="B246">
        <f t="shared" si="15"/>
        <v>-4.0100000000000193</v>
      </c>
      <c r="F246">
        <f t="shared" si="13"/>
        <v>-0.26627608741135961</v>
      </c>
      <c r="G246">
        <f t="shared" si="14"/>
        <v>-0.41840083877235423</v>
      </c>
    </row>
    <row r="247" spans="1:7" ht="15.6" x14ac:dyDescent="0.3">
      <c r="A247" s="24">
        <v>235.97</v>
      </c>
      <c r="B247">
        <f t="shared" si="15"/>
        <v>5.0800000000000125</v>
      </c>
      <c r="F247">
        <f t="shared" si="13"/>
        <v>-0.22013827467940322</v>
      </c>
      <c r="G247">
        <f t="shared" si="14"/>
        <v>0.30487692802677047</v>
      </c>
    </row>
    <row r="248" spans="1:7" ht="15.6" x14ac:dyDescent="0.3">
      <c r="A248" s="24">
        <v>226</v>
      </c>
      <c r="B248">
        <f t="shared" si="15"/>
        <v>-9.9699999999999989</v>
      </c>
      <c r="F248">
        <f t="shared" si="13"/>
        <v>-0.31068827328916776</v>
      </c>
      <c r="G248">
        <f t="shared" si="14"/>
        <v>-0.89262916551853178</v>
      </c>
    </row>
    <row r="249" spans="1:7" ht="15.6" x14ac:dyDescent="0.3">
      <c r="A249" s="24">
        <v>226</v>
      </c>
      <c r="B249">
        <f t="shared" si="15"/>
        <v>0</v>
      </c>
      <c r="F249">
        <f t="shared" si="13"/>
        <v>-0.31068827328916776</v>
      </c>
      <c r="G249">
        <f t="shared" si="14"/>
        <v>-9.933110886426913E-2</v>
      </c>
    </row>
    <row r="250" spans="1:7" ht="15.6" x14ac:dyDescent="0.3">
      <c r="A250" s="24">
        <v>224.45</v>
      </c>
      <c r="B250">
        <f t="shared" si="15"/>
        <v>-1.5500000000000114</v>
      </c>
      <c r="F250">
        <f t="shared" si="13"/>
        <v>-0.32476575552037501</v>
      </c>
      <c r="G250">
        <f t="shared" si="14"/>
        <v>-0.22266230122275621</v>
      </c>
    </row>
    <row r="251" spans="1:7" ht="15.6" x14ac:dyDescent="0.3">
      <c r="A251" s="24">
        <v>221</v>
      </c>
      <c r="B251">
        <f t="shared" si="15"/>
        <v>-3.4499999999999886</v>
      </c>
      <c r="F251">
        <f t="shared" si="13"/>
        <v>-0.35609950629306175</v>
      </c>
      <c r="G251">
        <f t="shared" si="14"/>
        <v>-0.37384247250089875</v>
      </c>
    </row>
    <row r="252" spans="1:7" ht="15.6" x14ac:dyDescent="0.3">
      <c r="A252" s="24">
        <v>259.8</v>
      </c>
      <c r="B252">
        <f t="shared" si="15"/>
        <v>38.800000000000011</v>
      </c>
      <c r="F252">
        <f t="shared" si="13"/>
        <v>-3.708338182844446E-3</v>
      </c>
      <c r="G252">
        <f t="shared" si="14"/>
        <v>2.9879271256578375</v>
      </c>
    </row>
    <row r="253" spans="1:7" ht="15.6" x14ac:dyDescent="0.3">
      <c r="A253" s="24">
        <v>255.5</v>
      </c>
      <c r="B253">
        <f t="shared" si="15"/>
        <v>-4.3000000000000114</v>
      </c>
      <c r="F253">
        <f t="shared" si="13"/>
        <v>-4.2761998566193365E-2</v>
      </c>
      <c r="G253">
        <f t="shared" si="14"/>
        <v>-0.44147570702007038</v>
      </c>
    </row>
    <row r="254" spans="1:7" ht="15.6" x14ac:dyDescent="0.3">
      <c r="A254" s="24">
        <v>249.4</v>
      </c>
      <c r="B254">
        <f t="shared" si="15"/>
        <v>-6.0999999999999943</v>
      </c>
      <c r="F254">
        <f t="shared" si="13"/>
        <v>-9.8163702830943958E-2</v>
      </c>
      <c r="G254">
        <f t="shared" si="14"/>
        <v>-0.58469902717831101</v>
      </c>
    </row>
    <row r="255" spans="1:7" ht="15.6" x14ac:dyDescent="0.3">
      <c r="A255" s="24">
        <v>252.2</v>
      </c>
      <c r="B255">
        <f t="shared" si="15"/>
        <v>2.7999999999999829</v>
      </c>
      <c r="F255">
        <f t="shared" si="13"/>
        <v>-7.2733412348763488E-2</v>
      </c>
      <c r="G255">
        <f t="shared" si="14"/>
        <v>0.12346072249299486</v>
      </c>
    </row>
    <row r="256" spans="1:7" ht="15.6" x14ac:dyDescent="0.3">
      <c r="A256" s="24">
        <v>248.65</v>
      </c>
      <c r="B256">
        <f t="shared" si="15"/>
        <v>-3.5499999999999829</v>
      </c>
      <c r="F256">
        <f t="shared" si="13"/>
        <v>-0.10497538778152805</v>
      </c>
      <c r="G256">
        <f t="shared" si="14"/>
        <v>-0.3817993236208006</v>
      </c>
    </row>
    <row r="257" spans="1:7" ht="15.6" x14ac:dyDescent="0.3">
      <c r="A257" s="24">
        <v>242.4</v>
      </c>
      <c r="B257">
        <f t="shared" si="15"/>
        <v>-6.25</v>
      </c>
      <c r="F257">
        <f t="shared" si="13"/>
        <v>-0.16173942903639552</v>
      </c>
      <c r="G257">
        <f t="shared" si="14"/>
        <v>-0.59663430385816496</v>
      </c>
    </row>
    <row r="258" spans="1:7" ht="15.6" x14ac:dyDescent="0.3">
      <c r="A258" s="24">
        <v>231.5</v>
      </c>
      <c r="B258">
        <f t="shared" si="15"/>
        <v>-10.900000000000006</v>
      </c>
      <c r="F258">
        <f t="shared" si="13"/>
        <v>-0.26073591698488441</v>
      </c>
      <c r="G258">
        <f t="shared" si="14"/>
        <v>-0.96662788093362406</v>
      </c>
    </row>
    <row r="259" spans="1:7" ht="15.6" x14ac:dyDescent="0.3">
      <c r="A259" s="24">
        <v>214.1</v>
      </c>
      <c r="B259">
        <f t="shared" si="15"/>
        <v>-17.400000000000006</v>
      </c>
      <c r="F259">
        <f t="shared" si="13"/>
        <v>-0.41876700783843546</v>
      </c>
      <c r="G259">
        <f t="shared" si="14"/>
        <v>-1.4838232037272758</v>
      </c>
    </row>
    <row r="260" spans="1:7" ht="15.6" x14ac:dyDescent="0.3">
      <c r="A260" s="24">
        <v>238.2</v>
      </c>
      <c r="B260">
        <f t="shared" si="15"/>
        <v>24.099999999999994</v>
      </c>
      <c r="F260">
        <f t="shared" si="13"/>
        <v>-0.1998848647596666</v>
      </c>
      <c r="G260">
        <f t="shared" si="14"/>
        <v>1.8182700110321928</v>
      </c>
    </row>
    <row r="261" spans="1:7" ht="15.6" x14ac:dyDescent="0.3">
      <c r="A261" s="24">
        <v>228.5</v>
      </c>
      <c r="B261">
        <f t="shared" si="15"/>
        <v>-9.6999999999999886</v>
      </c>
      <c r="F261">
        <f t="shared" ref="F261:F324" si="16">STANDARDIZE(A261,$D$3,$D$4)</f>
        <v>-0.28798265678722079</v>
      </c>
      <c r="G261">
        <f t="shared" ref="G261:G324" si="17">STANDARDIZE(B261,$E$3,$E$4)</f>
        <v>-0.87114566749479472</v>
      </c>
    </row>
    <row r="262" spans="1:7" ht="15.6" x14ac:dyDescent="0.3">
      <c r="A262" s="24">
        <v>234.05</v>
      </c>
      <c r="B262">
        <f t="shared" ref="B262:B325" si="18">A262-A261</f>
        <v>5.5500000000000114</v>
      </c>
      <c r="F262">
        <f t="shared" si="16"/>
        <v>-0.23757618815289838</v>
      </c>
      <c r="G262">
        <f t="shared" si="17"/>
        <v>0.34227412829031134</v>
      </c>
    </row>
    <row r="263" spans="1:7" ht="15.6" x14ac:dyDescent="0.3">
      <c r="A263" s="24">
        <v>260</v>
      </c>
      <c r="B263">
        <f t="shared" si="18"/>
        <v>25.949999999999989</v>
      </c>
      <c r="F263">
        <f t="shared" si="16"/>
        <v>-1.8918888626887906E-3</v>
      </c>
      <c r="G263">
        <f t="shared" si="17"/>
        <v>1.9654717567503854</v>
      </c>
    </row>
    <row r="264" spans="1:7" ht="15.6" x14ac:dyDescent="0.3">
      <c r="A264" s="24">
        <v>297.95</v>
      </c>
      <c r="B264">
        <f t="shared" si="18"/>
        <v>37.949999999999989</v>
      </c>
      <c r="F264">
        <f t="shared" si="16"/>
        <v>0.34277936963686634</v>
      </c>
      <c r="G264">
        <f t="shared" si="17"/>
        <v>2.9202938911386656</v>
      </c>
    </row>
    <row r="265" spans="1:7" ht="15.6" x14ac:dyDescent="0.3">
      <c r="A265" s="24">
        <v>270.14999999999998</v>
      </c>
      <c r="B265">
        <f t="shared" si="18"/>
        <v>-27.800000000000011</v>
      </c>
      <c r="F265">
        <f t="shared" si="16"/>
        <v>9.0292914135215757E-2</v>
      </c>
      <c r="G265">
        <f t="shared" si="17"/>
        <v>-2.311335720197119</v>
      </c>
    </row>
    <row r="266" spans="1:7" ht="15.6" x14ac:dyDescent="0.3">
      <c r="A266" s="24">
        <v>335.5</v>
      </c>
      <c r="B266">
        <f t="shared" si="18"/>
        <v>65.350000000000023</v>
      </c>
      <c r="F266">
        <f t="shared" si="16"/>
        <v>0.68381772949611019</v>
      </c>
      <c r="G266">
        <f t="shared" si="17"/>
        <v>5.1004710979919086</v>
      </c>
    </row>
    <row r="267" spans="1:7" ht="15.6" x14ac:dyDescent="0.3">
      <c r="A267" s="24">
        <v>353</v>
      </c>
      <c r="B267">
        <f t="shared" si="18"/>
        <v>17.5</v>
      </c>
      <c r="F267">
        <f t="shared" si="16"/>
        <v>0.84275704500973903</v>
      </c>
      <c r="G267">
        <f t="shared" si="17"/>
        <v>1.2931178371186391</v>
      </c>
    </row>
    <row r="268" spans="1:7" ht="15.6" x14ac:dyDescent="0.3">
      <c r="A268" s="24">
        <v>345.8</v>
      </c>
      <c r="B268">
        <f t="shared" si="18"/>
        <v>-7.1999999999999886</v>
      </c>
      <c r="F268">
        <f t="shared" si="16"/>
        <v>0.77736486948413186</v>
      </c>
      <c r="G268">
        <f t="shared" si="17"/>
        <v>-0.67222438949723629</v>
      </c>
    </row>
    <row r="269" spans="1:7" ht="15.6" x14ac:dyDescent="0.3">
      <c r="A269" s="24">
        <v>316</v>
      </c>
      <c r="B269">
        <f t="shared" si="18"/>
        <v>-29.800000000000011</v>
      </c>
      <c r="F269">
        <f t="shared" si="16"/>
        <v>0.5067139207809237</v>
      </c>
      <c r="G269">
        <f t="shared" si="17"/>
        <v>-2.4704727425951654</v>
      </c>
    </row>
    <row r="270" spans="1:7" ht="15.6" x14ac:dyDescent="0.3">
      <c r="A270" s="24">
        <v>298.2</v>
      </c>
      <c r="B270">
        <f t="shared" si="18"/>
        <v>-17.800000000000011</v>
      </c>
      <c r="F270">
        <f t="shared" si="16"/>
        <v>0.34504993128706102</v>
      </c>
      <c r="G270">
        <f t="shared" si="17"/>
        <v>-1.5156506082068855</v>
      </c>
    </row>
    <row r="271" spans="1:7" ht="15.6" x14ac:dyDescent="0.3">
      <c r="A271" s="24">
        <v>277.95</v>
      </c>
      <c r="B271">
        <f t="shared" si="18"/>
        <v>-20.25</v>
      </c>
      <c r="F271">
        <f t="shared" si="16"/>
        <v>0.16113443762129046</v>
      </c>
      <c r="G271">
        <f t="shared" si="17"/>
        <v>-1.7105934606444917</v>
      </c>
    </row>
    <row r="272" spans="1:7" ht="15.6" x14ac:dyDescent="0.3">
      <c r="A272" s="24">
        <v>294.25</v>
      </c>
      <c r="B272">
        <f t="shared" si="18"/>
        <v>16.300000000000011</v>
      </c>
      <c r="F272">
        <f t="shared" si="16"/>
        <v>0.30917505721398492</v>
      </c>
      <c r="G272">
        <f t="shared" si="17"/>
        <v>1.1976356236798122</v>
      </c>
    </row>
    <row r="273" spans="1:7" ht="15.6" x14ac:dyDescent="0.3">
      <c r="A273" s="24">
        <v>267</v>
      </c>
      <c r="B273">
        <f t="shared" si="18"/>
        <v>-27.25</v>
      </c>
      <c r="F273">
        <f t="shared" si="16"/>
        <v>6.1683837342762768E-2</v>
      </c>
      <c r="G273">
        <f t="shared" si="17"/>
        <v>-2.2675730390376549</v>
      </c>
    </row>
    <row r="274" spans="1:7" ht="15.6" x14ac:dyDescent="0.3">
      <c r="A274" s="24">
        <v>299</v>
      </c>
      <c r="B274">
        <f t="shared" si="18"/>
        <v>32</v>
      </c>
      <c r="F274">
        <f t="shared" si="16"/>
        <v>0.35231572856768417</v>
      </c>
      <c r="G274">
        <f t="shared" si="17"/>
        <v>2.4468612495044777</v>
      </c>
    </row>
    <row r="275" spans="1:7" ht="15.6" x14ac:dyDescent="0.3">
      <c r="A275" s="24">
        <v>297.2</v>
      </c>
      <c r="B275">
        <f t="shared" si="18"/>
        <v>-1.8000000000000114</v>
      </c>
      <c r="F275">
        <f t="shared" si="16"/>
        <v>0.33596768468628224</v>
      </c>
      <c r="G275">
        <f t="shared" si="17"/>
        <v>-0.24255442902251204</v>
      </c>
    </row>
    <row r="276" spans="1:7" ht="15.6" x14ac:dyDescent="0.3">
      <c r="A276" s="24">
        <v>292.2</v>
      </c>
      <c r="B276">
        <f t="shared" si="18"/>
        <v>-5</v>
      </c>
      <c r="F276">
        <f t="shared" si="16"/>
        <v>0.29055645168238825</v>
      </c>
      <c r="G276">
        <f t="shared" si="17"/>
        <v>-0.4971736648593858</v>
      </c>
    </row>
    <row r="277" spans="1:7" ht="15.6" x14ac:dyDescent="0.3">
      <c r="A277" s="24">
        <v>297</v>
      </c>
      <c r="B277">
        <f t="shared" si="18"/>
        <v>4.8000000000000114</v>
      </c>
      <c r="F277">
        <f t="shared" si="16"/>
        <v>0.33415123536612656</v>
      </c>
      <c r="G277">
        <f t="shared" si="17"/>
        <v>0.28259774489104383</v>
      </c>
    </row>
    <row r="278" spans="1:7" ht="15.6" x14ac:dyDescent="0.3">
      <c r="A278" s="24">
        <v>292.35000000000002</v>
      </c>
      <c r="B278">
        <f t="shared" si="18"/>
        <v>-4.6499999999999773</v>
      </c>
      <c r="F278">
        <f t="shared" si="16"/>
        <v>0.29191878867250542</v>
      </c>
      <c r="G278">
        <f t="shared" si="17"/>
        <v>-0.46932468593972582</v>
      </c>
    </row>
    <row r="279" spans="1:7" ht="15.6" x14ac:dyDescent="0.3">
      <c r="A279" s="24">
        <v>303.25</v>
      </c>
      <c r="B279">
        <f t="shared" si="18"/>
        <v>10.899999999999977</v>
      </c>
      <c r="F279">
        <f t="shared" si="16"/>
        <v>0.39091527662099407</v>
      </c>
      <c r="G279">
        <f t="shared" si="17"/>
        <v>0.76796566320508342</v>
      </c>
    </row>
    <row r="280" spans="1:7" ht="15.6" x14ac:dyDescent="0.3">
      <c r="A280" s="24">
        <v>296.7</v>
      </c>
      <c r="B280">
        <f t="shared" si="18"/>
        <v>-6.5500000000000114</v>
      </c>
      <c r="F280">
        <f t="shared" si="16"/>
        <v>0.33142656138589283</v>
      </c>
      <c r="G280">
        <f t="shared" si="17"/>
        <v>-0.62050485721787285</v>
      </c>
    </row>
    <row r="281" spans="1:7" ht="15.6" x14ac:dyDescent="0.3">
      <c r="A281" s="24">
        <v>302.60000000000002</v>
      </c>
      <c r="B281">
        <f t="shared" si="18"/>
        <v>5.9000000000000341</v>
      </c>
      <c r="F281">
        <f t="shared" si="16"/>
        <v>0.38501181633048803</v>
      </c>
      <c r="G281">
        <f t="shared" si="17"/>
        <v>0.37012310720997127</v>
      </c>
    </row>
    <row r="282" spans="1:7" ht="15.6" x14ac:dyDescent="0.3">
      <c r="A282" s="24">
        <v>280.2</v>
      </c>
      <c r="B282">
        <f t="shared" si="18"/>
        <v>-22.400000000000034</v>
      </c>
      <c r="F282">
        <f t="shared" si="16"/>
        <v>0.18156949247304274</v>
      </c>
      <c r="G282">
        <f t="shared" si="17"/>
        <v>-1.8816657597223947</v>
      </c>
    </row>
    <row r="283" spans="1:7" ht="15.6" x14ac:dyDescent="0.3">
      <c r="A283" s="24">
        <v>300.89999999999998</v>
      </c>
      <c r="B283">
        <f t="shared" si="18"/>
        <v>20.699999999999989</v>
      </c>
      <c r="F283">
        <f t="shared" si="16"/>
        <v>0.36957199710916366</v>
      </c>
      <c r="G283">
        <f t="shared" si="17"/>
        <v>1.5477370729555131</v>
      </c>
    </row>
    <row r="284" spans="1:7" ht="15.6" x14ac:dyDescent="0.3">
      <c r="A284" s="24">
        <v>296.89999999999998</v>
      </c>
      <c r="B284">
        <f t="shared" si="18"/>
        <v>-4</v>
      </c>
      <c r="F284">
        <f t="shared" si="16"/>
        <v>0.3332430107060485</v>
      </c>
      <c r="G284">
        <f t="shared" si="17"/>
        <v>-0.41760515366036249</v>
      </c>
    </row>
    <row r="285" spans="1:7" ht="15.6" x14ac:dyDescent="0.3">
      <c r="A285" s="24">
        <v>290.39999999999998</v>
      </c>
      <c r="B285">
        <f t="shared" si="18"/>
        <v>-6.5</v>
      </c>
      <c r="F285">
        <f t="shared" si="16"/>
        <v>0.27420840780098632</v>
      </c>
      <c r="G285">
        <f t="shared" si="17"/>
        <v>-0.61652643165792087</v>
      </c>
    </row>
    <row r="286" spans="1:7" ht="15.6" x14ac:dyDescent="0.3">
      <c r="A286" s="24">
        <v>296.55</v>
      </c>
      <c r="B286">
        <f t="shared" si="18"/>
        <v>6.1500000000000341</v>
      </c>
      <c r="F286">
        <f t="shared" si="16"/>
        <v>0.33006422439577621</v>
      </c>
      <c r="G286">
        <f t="shared" si="17"/>
        <v>0.39001523500972712</v>
      </c>
    </row>
    <row r="287" spans="1:7" ht="15.6" x14ac:dyDescent="0.3">
      <c r="A287" s="24">
        <v>297.64999999999998</v>
      </c>
      <c r="B287">
        <f t="shared" si="18"/>
        <v>1.0999999999999659</v>
      </c>
      <c r="F287">
        <f t="shared" si="16"/>
        <v>0.3400546956566326</v>
      </c>
      <c r="G287">
        <f t="shared" si="17"/>
        <v>-1.1805746545346175E-2</v>
      </c>
    </row>
    <row r="288" spans="1:7" ht="15.6" x14ac:dyDescent="0.3">
      <c r="A288" s="24">
        <v>289.5</v>
      </c>
      <c r="B288">
        <f t="shared" si="18"/>
        <v>-8.1499999999999773</v>
      </c>
      <c r="F288">
        <f t="shared" si="16"/>
        <v>0.2660343858602856</v>
      </c>
      <c r="G288">
        <f t="shared" si="17"/>
        <v>-0.74781447513630761</v>
      </c>
    </row>
    <row r="289" spans="1:7" ht="15.6" x14ac:dyDescent="0.3">
      <c r="A289" s="24">
        <v>295</v>
      </c>
      <c r="B289">
        <f t="shared" si="18"/>
        <v>5.5</v>
      </c>
      <c r="F289">
        <f t="shared" si="16"/>
        <v>0.31598674216456901</v>
      </c>
      <c r="G289">
        <f t="shared" si="17"/>
        <v>0.33829570273035925</v>
      </c>
    </row>
    <row r="290" spans="1:7" ht="15.6" x14ac:dyDescent="0.3">
      <c r="A290" s="24">
        <v>278.05</v>
      </c>
      <c r="B290">
        <f t="shared" si="18"/>
        <v>-16.949999999999989</v>
      </c>
      <c r="F290">
        <f t="shared" si="16"/>
        <v>0.16204266228136854</v>
      </c>
      <c r="G290">
        <f t="shared" si="17"/>
        <v>-1.4480173736877138</v>
      </c>
    </row>
    <row r="291" spans="1:7" ht="15.6" x14ac:dyDescent="0.3">
      <c r="A291" s="24">
        <v>301.85000000000002</v>
      </c>
      <c r="B291">
        <f t="shared" si="18"/>
        <v>23.800000000000011</v>
      </c>
      <c r="F291">
        <f t="shared" si="16"/>
        <v>0.37820013137990394</v>
      </c>
      <c r="G291">
        <f t="shared" si="17"/>
        <v>1.7943994576724871</v>
      </c>
    </row>
    <row r="292" spans="1:7" ht="15.6" x14ac:dyDescent="0.3">
      <c r="A292" s="24">
        <v>304.3</v>
      </c>
      <c r="B292">
        <f t="shared" si="18"/>
        <v>2.4499999999999886</v>
      </c>
      <c r="F292">
        <f t="shared" si="16"/>
        <v>0.4004516355518119</v>
      </c>
      <c r="G292">
        <f t="shared" si="17"/>
        <v>9.5611743573337141E-2</v>
      </c>
    </row>
    <row r="293" spans="1:7" ht="15.6" x14ac:dyDescent="0.3">
      <c r="A293" s="24">
        <v>314.39999999999998</v>
      </c>
      <c r="B293">
        <f t="shared" si="18"/>
        <v>10.099999999999966</v>
      </c>
      <c r="F293">
        <f t="shared" si="16"/>
        <v>0.49218232621967739</v>
      </c>
      <c r="G293">
        <f t="shared" si="17"/>
        <v>0.70431085424586382</v>
      </c>
    </row>
    <row r="294" spans="1:7" ht="15.6" x14ac:dyDescent="0.3">
      <c r="A294" s="24">
        <v>293.60000000000002</v>
      </c>
      <c r="B294">
        <f t="shared" si="18"/>
        <v>-20.799999999999955</v>
      </c>
      <c r="F294">
        <f t="shared" si="16"/>
        <v>0.30327159692347888</v>
      </c>
      <c r="G294">
        <f t="shared" si="17"/>
        <v>-1.7543561418039511</v>
      </c>
    </row>
    <row r="295" spans="1:7" ht="15.6" x14ac:dyDescent="0.3">
      <c r="A295" s="24">
        <v>313</v>
      </c>
      <c r="B295">
        <f t="shared" si="18"/>
        <v>19.399999999999977</v>
      </c>
      <c r="F295">
        <f t="shared" si="16"/>
        <v>0.47946718097858726</v>
      </c>
      <c r="G295">
        <f t="shared" si="17"/>
        <v>1.4442980083967818</v>
      </c>
    </row>
    <row r="296" spans="1:7" ht="15.6" x14ac:dyDescent="0.3">
      <c r="A296" s="24">
        <v>304.89999999999998</v>
      </c>
      <c r="B296">
        <f t="shared" si="18"/>
        <v>-8.1000000000000227</v>
      </c>
      <c r="F296">
        <f t="shared" si="16"/>
        <v>0.40590098351227882</v>
      </c>
      <c r="G296">
        <f t="shared" si="17"/>
        <v>-0.74383604957636007</v>
      </c>
    </row>
    <row r="297" spans="1:7" ht="15.6" x14ac:dyDescent="0.3">
      <c r="A297" s="24">
        <v>308.2</v>
      </c>
      <c r="B297">
        <f t="shared" si="18"/>
        <v>3.3000000000000114</v>
      </c>
      <c r="F297">
        <f t="shared" si="16"/>
        <v>0.43587239729484895</v>
      </c>
      <c r="G297">
        <f t="shared" si="17"/>
        <v>0.16324497809250882</v>
      </c>
    </row>
    <row r="298" spans="1:7" ht="15.6" x14ac:dyDescent="0.3">
      <c r="A298" s="24">
        <v>322</v>
      </c>
      <c r="B298">
        <f t="shared" si="18"/>
        <v>13.800000000000011</v>
      </c>
      <c r="F298">
        <f t="shared" si="16"/>
        <v>0.56120740038559647</v>
      </c>
      <c r="G298">
        <f t="shared" si="17"/>
        <v>0.99871434568225381</v>
      </c>
    </row>
    <row r="299" spans="1:7" ht="15.6" x14ac:dyDescent="0.3">
      <c r="A299" s="24">
        <v>307</v>
      </c>
      <c r="B299">
        <f t="shared" si="18"/>
        <v>-15</v>
      </c>
      <c r="F299">
        <f t="shared" si="16"/>
        <v>0.42497370137391455</v>
      </c>
      <c r="G299">
        <f t="shared" si="17"/>
        <v>-1.2928587768496194</v>
      </c>
    </row>
    <row r="300" spans="1:7" ht="15.6" x14ac:dyDescent="0.3">
      <c r="A300" s="24">
        <v>300.85000000000002</v>
      </c>
      <c r="B300">
        <f t="shared" si="18"/>
        <v>-6.1499999999999773</v>
      </c>
      <c r="F300">
        <f t="shared" si="16"/>
        <v>0.36911788477912516</v>
      </c>
      <c r="G300">
        <f t="shared" si="17"/>
        <v>-0.58867745273826089</v>
      </c>
    </row>
    <row r="301" spans="1:7" ht="15.6" x14ac:dyDescent="0.3">
      <c r="A301" s="24">
        <v>333</v>
      </c>
      <c r="B301">
        <f t="shared" si="18"/>
        <v>32.149999999999977</v>
      </c>
      <c r="F301">
        <f t="shared" si="16"/>
        <v>0.66111211299416317</v>
      </c>
      <c r="G301">
        <f t="shared" si="17"/>
        <v>2.4587965261843294</v>
      </c>
    </row>
    <row r="302" spans="1:7" ht="15.6" x14ac:dyDescent="0.3">
      <c r="A302" s="24">
        <v>328</v>
      </c>
      <c r="B302">
        <f t="shared" si="18"/>
        <v>-5</v>
      </c>
      <c r="F302">
        <f t="shared" si="16"/>
        <v>0.61570087999026923</v>
      </c>
      <c r="G302">
        <f t="shared" si="17"/>
        <v>-0.4971736648593858</v>
      </c>
    </row>
    <row r="303" spans="1:7" ht="15.6" x14ac:dyDescent="0.3">
      <c r="A303" s="24">
        <v>333.8</v>
      </c>
      <c r="B303">
        <f t="shared" si="18"/>
        <v>5.8000000000000114</v>
      </c>
      <c r="F303">
        <f t="shared" si="16"/>
        <v>0.66837791027478632</v>
      </c>
      <c r="G303">
        <f t="shared" si="17"/>
        <v>0.36216625609006714</v>
      </c>
    </row>
    <row r="304" spans="1:7" ht="15.6" x14ac:dyDescent="0.3">
      <c r="A304" s="24">
        <v>328.8</v>
      </c>
      <c r="B304">
        <f t="shared" si="18"/>
        <v>-5</v>
      </c>
      <c r="F304">
        <f t="shared" si="16"/>
        <v>0.62296667727089228</v>
      </c>
      <c r="G304">
        <f t="shared" si="17"/>
        <v>-0.4971736648593858</v>
      </c>
    </row>
    <row r="305" spans="1:7" ht="15.6" x14ac:dyDescent="0.3">
      <c r="A305" s="24">
        <v>348</v>
      </c>
      <c r="B305">
        <f t="shared" si="18"/>
        <v>19.199999999999989</v>
      </c>
      <c r="F305">
        <f t="shared" si="16"/>
        <v>0.79734581200584509</v>
      </c>
      <c r="G305">
        <f t="shared" si="17"/>
        <v>1.4283843061569781</v>
      </c>
    </row>
    <row r="306" spans="1:7" ht="15.6" x14ac:dyDescent="0.3">
      <c r="A306" s="24">
        <v>335.5</v>
      </c>
      <c r="B306">
        <f t="shared" si="18"/>
        <v>-12.5</v>
      </c>
      <c r="F306">
        <f t="shared" si="16"/>
        <v>0.68381772949611019</v>
      </c>
      <c r="G306">
        <f t="shared" si="17"/>
        <v>-1.0939374988520609</v>
      </c>
    </row>
    <row r="307" spans="1:7" ht="15.6" x14ac:dyDescent="0.3">
      <c r="A307" s="24">
        <v>349.85</v>
      </c>
      <c r="B307">
        <f t="shared" si="18"/>
        <v>14.350000000000023</v>
      </c>
      <c r="F307">
        <f t="shared" si="16"/>
        <v>0.81414796821728608</v>
      </c>
      <c r="G307">
        <f t="shared" si="17"/>
        <v>1.0424770268417176</v>
      </c>
    </row>
    <row r="308" spans="1:7" ht="15.6" x14ac:dyDescent="0.3">
      <c r="A308" s="24">
        <v>336.9</v>
      </c>
      <c r="B308">
        <f t="shared" si="18"/>
        <v>-12.950000000000045</v>
      </c>
      <c r="F308">
        <f t="shared" si="16"/>
        <v>0.69653287473720027</v>
      </c>
      <c r="G308">
        <f t="shared" si="17"/>
        <v>-1.129743328891625</v>
      </c>
    </row>
    <row r="309" spans="1:7" ht="15.6" x14ac:dyDescent="0.3">
      <c r="A309" s="24">
        <v>312</v>
      </c>
      <c r="B309">
        <f t="shared" si="18"/>
        <v>-24.899999999999977</v>
      </c>
      <c r="F309">
        <f t="shared" si="16"/>
        <v>0.47038493437780848</v>
      </c>
      <c r="G309">
        <f t="shared" si="17"/>
        <v>-2.0805870377199485</v>
      </c>
    </row>
    <row r="310" spans="1:7" ht="15.6" x14ac:dyDescent="0.3">
      <c r="A310" s="24">
        <v>310</v>
      </c>
      <c r="B310">
        <f t="shared" si="18"/>
        <v>-2</v>
      </c>
      <c r="F310">
        <f t="shared" si="16"/>
        <v>0.45222044117625088</v>
      </c>
      <c r="G310">
        <f t="shared" si="17"/>
        <v>-0.25846813126231577</v>
      </c>
    </row>
    <row r="311" spans="1:7" ht="15.6" x14ac:dyDescent="0.3">
      <c r="A311" s="24">
        <v>303</v>
      </c>
      <c r="B311">
        <f t="shared" si="18"/>
        <v>-7</v>
      </c>
      <c r="F311">
        <f t="shared" si="16"/>
        <v>0.38864471497079933</v>
      </c>
      <c r="G311">
        <f t="shared" si="17"/>
        <v>-0.65631068725743258</v>
      </c>
    </row>
    <row r="312" spans="1:7" ht="15.6" x14ac:dyDescent="0.3">
      <c r="A312" s="24">
        <v>311.89999999999998</v>
      </c>
      <c r="B312">
        <f t="shared" si="18"/>
        <v>8.8999999999999773</v>
      </c>
      <c r="F312">
        <f t="shared" si="16"/>
        <v>0.46947670971773042</v>
      </c>
      <c r="G312">
        <f t="shared" si="17"/>
        <v>0.6088286408070368</v>
      </c>
    </row>
    <row r="313" spans="1:7" ht="15.6" x14ac:dyDescent="0.3">
      <c r="A313" s="24">
        <v>317.60000000000002</v>
      </c>
      <c r="B313">
        <f t="shared" si="18"/>
        <v>5.7000000000000455</v>
      </c>
      <c r="F313">
        <f t="shared" si="16"/>
        <v>0.5212455153421699</v>
      </c>
      <c r="G313">
        <f t="shared" si="17"/>
        <v>0.35420940497016751</v>
      </c>
    </row>
    <row r="314" spans="1:7" ht="15.6" x14ac:dyDescent="0.3">
      <c r="A314" s="24">
        <v>316</v>
      </c>
      <c r="B314">
        <f t="shared" si="18"/>
        <v>-1.6000000000000227</v>
      </c>
      <c r="F314">
        <f t="shared" si="16"/>
        <v>0.5067139207809237</v>
      </c>
      <c r="G314">
        <f t="shared" si="17"/>
        <v>-0.22664072678270827</v>
      </c>
    </row>
    <row r="315" spans="1:7" ht="15.6" x14ac:dyDescent="0.3">
      <c r="A315" s="24">
        <v>284.05</v>
      </c>
      <c r="B315">
        <f t="shared" si="18"/>
        <v>-31.949999999999989</v>
      </c>
      <c r="F315">
        <f t="shared" si="16"/>
        <v>0.21653614188604131</v>
      </c>
      <c r="G315">
        <f t="shared" si="17"/>
        <v>-2.6415450416730639</v>
      </c>
    </row>
    <row r="316" spans="1:7" ht="15.6" x14ac:dyDescent="0.3">
      <c r="A316" s="24">
        <v>319.89999999999998</v>
      </c>
      <c r="B316">
        <f t="shared" si="18"/>
        <v>35.849999999999966</v>
      </c>
      <c r="F316">
        <f t="shared" si="16"/>
        <v>0.5421346825239608</v>
      </c>
      <c r="G316">
        <f t="shared" si="17"/>
        <v>2.7532000176207148</v>
      </c>
    </row>
    <row r="317" spans="1:7" ht="15.6" x14ac:dyDescent="0.3">
      <c r="A317" s="24">
        <v>339.55</v>
      </c>
      <c r="B317">
        <f t="shared" si="18"/>
        <v>19.650000000000034</v>
      </c>
      <c r="F317">
        <f t="shared" si="16"/>
        <v>0.72060082822926441</v>
      </c>
      <c r="G317">
        <f t="shared" si="17"/>
        <v>1.4641901361965421</v>
      </c>
    </row>
    <row r="318" spans="1:7" ht="15.6" x14ac:dyDescent="0.3">
      <c r="A318" s="24">
        <v>335.3</v>
      </c>
      <c r="B318">
        <f t="shared" si="18"/>
        <v>-4.25</v>
      </c>
      <c r="F318">
        <f t="shared" si="16"/>
        <v>0.68200128017595452</v>
      </c>
      <c r="G318">
        <f t="shared" si="17"/>
        <v>-0.43749728146011829</v>
      </c>
    </row>
    <row r="319" spans="1:7" ht="15.6" x14ac:dyDescent="0.3">
      <c r="A319" s="24">
        <v>326.3</v>
      </c>
      <c r="B319">
        <f t="shared" si="18"/>
        <v>-9</v>
      </c>
      <c r="F319">
        <f t="shared" si="16"/>
        <v>0.60026106076894536</v>
      </c>
      <c r="G319">
        <f t="shared" si="17"/>
        <v>-0.81544770965547919</v>
      </c>
    </row>
    <row r="320" spans="1:7" ht="15.6" x14ac:dyDescent="0.3">
      <c r="A320" s="24">
        <v>317.95</v>
      </c>
      <c r="B320">
        <f t="shared" si="18"/>
        <v>-8.3500000000000227</v>
      </c>
      <c r="F320">
        <f t="shared" si="16"/>
        <v>0.52442430165244225</v>
      </c>
      <c r="G320">
        <f t="shared" si="17"/>
        <v>-0.76372817737611587</v>
      </c>
    </row>
    <row r="321" spans="1:7" ht="15.6" x14ac:dyDescent="0.3">
      <c r="A321" s="24">
        <v>319.35000000000002</v>
      </c>
      <c r="B321">
        <f t="shared" si="18"/>
        <v>1.4000000000000341</v>
      </c>
      <c r="F321">
        <f t="shared" si="16"/>
        <v>0.53713944689353288</v>
      </c>
      <c r="G321">
        <f t="shared" si="17"/>
        <v>1.2064806814366254E-2</v>
      </c>
    </row>
    <row r="322" spans="1:7" ht="15.6" x14ac:dyDescent="0.3">
      <c r="A322" s="24">
        <v>348.4</v>
      </c>
      <c r="B322">
        <f t="shared" si="18"/>
        <v>29.049999999999955</v>
      </c>
      <c r="F322">
        <f t="shared" si="16"/>
        <v>0.80097871064615633</v>
      </c>
      <c r="G322">
        <f t="shared" si="17"/>
        <v>2.212134141467355</v>
      </c>
    </row>
    <row r="323" spans="1:7" ht="15.6" x14ac:dyDescent="0.3">
      <c r="A323" s="24">
        <v>351</v>
      </c>
      <c r="B323">
        <f t="shared" si="18"/>
        <v>2.6000000000000227</v>
      </c>
      <c r="F323">
        <f t="shared" si="16"/>
        <v>0.82459255180818147</v>
      </c>
      <c r="G323">
        <f t="shared" si="17"/>
        <v>0.10754702025319335</v>
      </c>
    </row>
    <row r="324" spans="1:7" ht="15.6" x14ac:dyDescent="0.3">
      <c r="A324" s="24">
        <v>364</v>
      </c>
      <c r="B324">
        <f t="shared" si="18"/>
        <v>13</v>
      </c>
      <c r="F324">
        <f t="shared" si="16"/>
        <v>0.94266175761830573</v>
      </c>
      <c r="G324">
        <f t="shared" si="17"/>
        <v>0.93505953672303421</v>
      </c>
    </row>
    <row r="325" spans="1:7" ht="15.6" x14ac:dyDescent="0.3">
      <c r="A325" s="24">
        <v>348.75</v>
      </c>
      <c r="B325">
        <f t="shared" si="18"/>
        <v>-15.25</v>
      </c>
      <c r="F325">
        <f t="shared" ref="F325:F388" si="19">STANDARDIZE(A325,$D$3,$D$4)</f>
        <v>0.80415749695642913</v>
      </c>
      <c r="G325">
        <f t="shared" ref="G325:G388" si="20">STANDARDIZE(B325,$E$3,$E$4)</f>
        <v>-1.312750904649375</v>
      </c>
    </row>
    <row r="326" spans="1:7" ht="15.6" x14ac:dyDescent="0.3">
      <c r="A326" s="24">
        <v>356</v>
      </c>
      <c r="B326">
        <f t="shared" ref="B326:B389" si="21">A326-A325</f>
        <v>7.25</v>
      </c>
      <c r="F326">
        <f t="shared" si="19"/>
        <v>0.87000378481207541</v>
      </c>
      <c r="G326">
        <f t="shared" si="20"/>
        <v>0.47754059732865006</v>
      </c>
    </row>
    <row r="327" spans="1:7" ht="15.6" x14ac:dyDescent="0.3">
      <c r="A327" s="24">
        <v>359.15</v>
      </c>
      <c r="B327">
        <f t="shared" si="21"/>
        <v>3.1499999999999773</v>
      </c>
      <c r="F327">
        <f t="shared" si="19"/>
        <v>0.89861286160452847</v>
      </c>
      <c r="G327">
        <f t="shared" si="20"/>
        <v>0.15130970141265257</v>
      </c>
    </row>
    <row r="328" spans="1:7" ht="15.6" x14ac:dyDescent="0.3">
      <c r="A328" s="24">
        <v>348.4</v>
      </c>
      <c r="B328">
        <f t="shared" si="21"/>
        <v>-10.75</v>
      </c>
      <c r="F328">
        <f t="shared" si="19"/>
        <v>0.80097871064615633</v>
      </c>
      <c r="G328">
        <f t="shared" si="20"/>
        <v>-0.95469260425377012</v>
      </c>
    </row>
    <row r="329" spans="1:7" ht="15.6" x14ac:dyDescent="0.3">
      <c r="A329" s="24">
        <v>342.95</v>
      </c>
      <c r="B329">
        <f t="shared" si="21"/>
        <v>-5.4499999999999886</v>
      </c>
      <c r="F329">
        <f t="shared" si="19"/>
        <v>0.75148046667191204</v>
      </c>
      <c r="G329">
        <f t="shared" si="20"/>
        <v>-0.53297949489894536</v>
      </c>
    </row>
    <row r="330" spans="1:7" ht="15.6" x14ac:dyDescent="0.3">
      <c r="A330" s="24">
        <v>340.95</v>
      </c>
      <c r="B330">
        <f t="shared" si="21"/>
        <v>-2</v>
      </c>
      <c r="F330">
        <f t="shared" si="19"/>
        <v>0.73331597347035449</v>
      </c>
      <c r="G330">
        <f t="shared" si="20"/>
        <v>-0.25846813126231577</v>
      </c>
    </row>
    <row r="331" spans="1:7" ht="15.6" x14ac:dyDescent="0.3">
      <c r="A331" s="24">
        <v>320</v>
      </c>
      <c r="B331">
        <f t="shared" si="21"/>
        <v>-20.949999999999989</v>
      </c>
      <c r="F331">
        <f t="shared" si="19"/>
        <v>0.5430429071840388</v>
      </c>
      <c r="G331">
        <f t="shared" si="20"/>
        <v>-1.7662914184838072</v>
      </c>
    </row>
    <row r="332" spans="1:7" ht="15.6" x14ac:dyDescent="0.3">
      <c r="A332" s="24">
        <v>325.95</v>
      </c>
      <c r="B332">
        <f t="shared" si="21"/>
        <v>5.9499999999999886</v>
      </c>
      <c r="F332">
        <f t="shared" si="19"/>
        <v>0.59708227445867257</v>
      </c>
      <c r="G332">
        <f t="shared" si="20"/>
        <v>0.37410153276991887</v>
      </c>
    </row>
    <row r="333" spans="1:7" ht="15.6" x14ac:dyDescent="0.3">
      <c r="A333" s="24">
        <v>313.5</v>
      </c>
      <c r="B333">
        <f t="shared" si="21"/>
        <v>-12.449999999999989</v>
      </c>
      <c r="F333">
        <f t="shared" si="19"/>
        <v>0.48400830427897668</v>
      </c>
      <c r="G333">
        <f t="shared" si="20"/>
        <v>-1.0899590732921089</v>
      </c>
    </row>
    <row r="334" spans="1:7" ht="15.6" x14ac:dyDescent="0.3">
      <c r="A334" s="24">
        <v>310</v>
      </c>
      <c r="B334">
        <f t="shared" si="21"/>
        <v>-3.5</v>
      </c>
      <c r="F334">
        <f t="shared" si="19"/>
        <v>0.45222044117625088</v>
      </c>
      <c r="G334">
        <f t="shared" si="20"/>
        <v>-0.37782089806085078</v>
      </c>
    </row>
    <row r="335" spans="1:7" ht="15.6" x14ac:dyDescent="0.3">
      <c r="A335" s="24">
        <v>314</v>
      </c>
      <c r="B335">
        <f t="shared" si="21"/>
        <v>4</v>
      </c>
      <c r="F335">
        <f t="shared" si="19"/>
        <v>0.48854942757936609</v>
      </c>
      <c r="G335">
        <f t="shared" si="20"/>
        <v>0.21894293593182423</v>
      </c>
    </row>
    <row r="336" spans="1:7" ht="15.6" x14ac:dyDescent="0.3">
      <c r="A336" s="24">
        <v>316.5</v>
      </c>
      <c r="B336">
        <f t="shared" si="21"/>
        <v>2.5</v>
      </c>
      <c r="F336">
        <f t="shared" si="19"/>
        <v>0.51125504408131306</v>
      </c>
      <c r="G336">
        <f t="shared" si="20"/>
        <v>9.9590169133289205E-2</v>
      </c>
    </row>
    <row r="337" spans="1:7" ht="15.6" x14ac:dyDescent="0.3">
      <c r="A337" s="24">
        <v>325.05</v>
      </c>
      <c r="B337">
        <f t="shared" si="21"/>
        <v>8.5500000000000114</v>
      </c>
      <c r="F337">
        <f t="shared" si="19"/>
        <v>0.58890825251797185</v>
      </c>
      <c r="G337">
        <f t="shared" si="20"/>
        <v>0.58097966188738137</v>
      </c>
    </row>
    <row r="338" spans="1:7" ht="15.6" x14ac:dyDescent="0.3">
      <c r="A338" s="24">
        <v>325.64999999999998</v>
      </c>
      <c r="B338">
        <f t="shared" si="21"/>
        <v>0.59999999999996589</v>
      </c>
      <c r="F338">
        <f t="shared" si="19"/>
        <v>0.59435760047843877</v>
      </c>
      <c r="G338">
        <f t="shared" si="20"/>
        <v>-5.1590002144857844E-2</v>
      </c>
    </row>
    <row r="339" spans="1:7" ht="15.6" x14ac:dyDescent="0.3">
      <c r="A339" s="24">
        <v>331.5</v>
      </c>
      <c r="B339">
        <f t="shared" si="21"/>
        <v>5.8500000000000227</v>
      </c>
      <c r="F339">
        <f t="shared" si="19"/>
        <v>0.64748874309299498</v>
      </c>
      <c r="G339">
        <f t="shared" si="20"/>
        <v>0.36614468165001923</v>
      </c>
    </row>
    <row r="340" spans="1:7" ht="15.6" x14ac:dyDescent="0.3">
      <c r="A340" s="24">
        <v>311.8</v>
      </c>
      <c r="B340">
        <f t="shared" si="21"/>
        <v>-19.699999999999989</v>
      </c>
      <c r="F340">
        <f t="shared" si="19"/>
        <v>0.46856848505765286</v>
      </c>
      <c r="G340">
        <f t="shared" si="20"/>
        <v>-1.6668307794850281</v>
      </c>
    </row>
    <row r="341" spans="1:7" ht="15.6" x14ac:dyDescent="0.3">
      <c r="A341" s="24">
        <v>325.60000000000002</v>
      </c>
      <c r="B341">
        <f t="shared" si="21"/>
        <v>13.800000000000011</v>
      </c>
      <c r="F341">
        <f t="shared" si="19"/>
        <v>0.59390348814840033</v>
      </c>
      <c r="G341">
        <f t="shared" si="20"/>
        <v>0.99871434568225381</v>
      </c>
    </row>
    <row r="342" spans="1:7" ht="15.6" x14ac:dyDescent="0.3">
      <c r="A342" s="24">
        <v>319</v>
      </c>
      <c r="B342">
        <f t="shared" si="21"/>
        <v>-6.6000000000000227</v>
      </c>
      <c r="F342">
        <f t="shared" si="19"/>
        <v>0.53396066058326008</v>
      </c>
      <c r="G342">
        <f t="shared" si="20"/>
        <v>-0.62448328277782494</v>
      </c>
    </row>
    <row r="343" spans="1:7" ht="15.6" x14ac:dyDescent="0.3">
      <c r="A343" s="24">
        <v>317.45</v>
      </c>
      <c r="B343">
        <f t="shared" si="21"/>
        <v>-1.5500000000000114</v>
      </c>
      <c r="F343">
        <f t="shared" si="19"/>
        <v>0.51988317835205278</v>
      </c>
      <c r="G343">
        <f t="shared" si="20"/>
        <v>-0.22266230122275621</v>
      </c>
    </row>
    <row r="344" spans="1:7" ht="15.6" x14ac:dyDescent="0.3">
      <c r="A344" s="24">
        <v>328.5</v>
      </c>
      <c r="B344">
        <f t="shared" si="21"/>
        <v>11.050000000000011</v>
      </c>
      <c r="F344">
        <f t="shared" si="19"/>
        <v>0.62024200329065859</v>
      </c>
      <c r="G344">
        <f t="shared" si="20"/>
        <v>0.77990093988493958</v>
      </c>
    </row>
    <row r="345" spans="1:7" ht="15.6" x14ac:dyDescent="0.3">
      <c r="A345" s="24">
        <v>332</v>
      </c>
      <c r="B345">
        <f t="shared" si="21"/>
        <v>3.5</v>
      </c>
      <c r="F345">
        <f t="shared" si="19"/>
        <v>0.65202986639338434</v>
      </c>
      <c r="G345">
        <f t="shared" si="20"/>
        <v>0.17915868033231258</v>
      </c>
    </row>
    <row r="346" spans="1:7" ht="15.6" x14ac:dyDescent="0.3">
      <c r="A346" s="24">
        <v>325.60000000000002</v>
      </c>
      <c r="B346">
        <f t="shared" si="21"/>
        <v>-6.3999999999999773</v>
      </c>
      <c r="F346">
        <f t="shared" si="19"/>
        <v>0.59390348814840033</v>
      </c>
      <c r="G346">
        <f t="shared" si="20"/>
        <v>-0.60856958053801669</v>
      </c>
    </row>
    <row r="347" spans="1:7" ht="15.6" x14ac:dyDescent="0.3">
      <c r="A347" s="24">
        <v>327.55</v>
      </c>
      <c r="B347">
        <f t="shared" si="21"/>
        <v>1.9499999999999886</v>
      </c>
      <c r="F347">
        <f t="shared" si="19"/>
        <v>0.61161386901991888</v>
      </c>
      <c r="G347">
        <f t="shared" si="20"/>
        <v>5.5827487973825474E-2</v>
      </c>
    </row>
    <row r="348" spans="1:7" ht="15.6" x14ac:dyDescent="0.3">
      <c r="A348" s="24">
        <v>321</v>
      </c>
      <c r="B348">
        <f t="shared" si="21"/>
        <v>-6.5500000000000114</v>
      </c>
      <c r="F348">
        <f t="shared" si="19"/>
        <v>0.55212515378481763</v>
      </c>
      <c r="G348">
        <f t="shared" si="20"/>
        <v>-0.62050485721787285</v>
      </c>
    </row>
    <row r="349" spans="1:7" ht="15.6" x14ac:dyDescent="0.3">
      <c r="A349" s="24">
        <v>320.8</v>
      </c>
      <c r="B349">
        <f t="shared" si="21"/>
        <v>-0.19999999999998863</v>
      </c>
      <c r="F349">
        <f t="shared" si="19"/>
        <v>0.55030870446466196</v>
      </c>
      <c r="G349">
        <f t="shared" si="20"/>
        <v>-0.11524481110407289</v>
      </c>
    </row>
    <row r="350" spans="1:7" ht="15.6" x14ac:dyDescent="0.3">
      <c r="A350" s="24">
        <v>316.7</v>
      </c>
      <c r="B350">
        <f t="shared" si="21"/>
        <v>-4.1000000000000227</v>
      </c>
      <c r="F350">
        <f t="shared" si="19"/>
        <v>0.51307149340146874</v>
      </c>
      <c r="G350">
        <f t="shared" si="20"/>
        <v>-0.42556200478026662</v>
      </c>
    </row>
    <row r="351" spans="1:7" ht="15.6" x14ac:dyDescent="0.3">
      <c r="A351" s="24">
        <v>323.25</v>
      </c>
      <c r="B351">
        <f t="shared" si="21"/>
        <v>6.5500000000000114</v>
      </c>
      <c r="F351">
        <f t="shared" si="19"/>
        <v>0.57256020863656987</v>
      </c>
      <c r="G351">
        <f t="shared" si="20"/>
        <v>0.42184263948933465</v>
      </c>
    </row>
    <row r="352" spans="1:7" ht="15.6" x14ac:dyDescent="0.3">
      <c r="A352" s="24">
        <v>320.25</v>
      </c>
      <c r="B352">
        <f t="shared" si="21"/>
        <v>-3</v>
      </c>
      <c r="F352">
        <f t="shared" si="19"/>
        <v>0.54531346883423359</v>
      </c>
      <c r="G352">
        <f t="shared" si="20"/>
        <v>-0.33803664246133913</v>
      </c>
    </row>
    <row r="353" spans="1:7" ht="15.6" x14ac:dyDescent="0.3">
      <c r="A353" s="24">
        <v>326.85000000000002</v>
      </c>
      <c r="B353">
        <f t="shared" si="21"/>
        <v>6.6000000000000227</v>
      </c>
      <c r="F353">
        <f t="shared" si="19"/>
        <v>0.60525629639937384</v>
      </c>
      <c r="G353">
        <f t="shared" si="20"/>
        <v>0.42582106504928674</v>
      </c>
    </row>
    <row r="354" spans="1:7" ht="15.6" x14ac:dyDescent="0.3">
      <c r="A354" s="24">
        <v>328.5</v>
      </c>
      <c r="B354">
        <f t="shared" si="21"/>
        <v>1.6499999999999773</v>
      </c>
      <c r="F354">
        <f t="shared" si="19"/>
        <v>0.62024200329065859</v>
      </c>
      <c r="G354">
        <f t="shared" si="20"/>
        <v>3.1956934614117569E-2</v>
      </c>
    </row>
    <row r="355" spans="1:7" ht="15.6" x14ac:dyDescent="0.3">
      <c r="A355" s="24">
        <v>331.3</v>
      </c>
      <c r="B355">
        <f t="shared" si="21"/>
        <v>2.8000000000000114</v>
      </c>
      <c r="F355">
        <f t="shared" si="19"/>
        <v>0.6456722937728393</v>
      </c>
      <c r="G355">
        <f t="shared" si="20"/>
        <v>0.12346072249299712</v>
      </c>
    </row>
    <row r="356" spans="1:7" ht="15.6" x14ac:dyDescent="0.3">
      <c r="A356" s="24">
        <v>338.4</v>
      </c>
      <c r="B356">
        <f t="shared" si="21"/>
        <v>7.0999999999999659</v>
      </c>
      <c r="F356">
        <f t="shared" si="19"/>
        <v>0.71015624463836846</v>
      </c>
      <c r="G356">
        <f t="shared" si="20"/>
        <v>0.4656053206487939</v>
      </c>
    </row>
    <row r="357" spans="1:7" ht="15.6" x14ac:dyDescent="0.3">
      <c r="A357" s="24">
        <v>355</v>
      </c>
      <c r="B357">
        <f t="shared" si="21"/>
        <v>16.600000000000023</v>
      </c>
      <c r="F357">
        <f t="shared" si="19"/>
        <v>0.86092153821129658</v>
      </c>
      <c r="G357">
        <f t="shared" si="20"/>
        <v>1.2215061770395201</v>
      </c>
    </row>
    <row r="358" spans="1:7" ht="15.6" x14ac:dyDescent="0.3">
      <c r="A358" s="24">
        <v>357.45</v>
      </c>
      <c r="B358">
        <f t="shared" si="21"/>
        <v>2.4499999999999886</v>
      </c>
      <c r="F358">
        <f t="shared" si="19"/>
        <v>0.8831730423832046</v>
      </c>
      <c r="G358">
        <f t="shared" si="20"/>
        <v>9.5611743573337141E-2</v>
      </c>
    </row>
    <row r="359" spans="1:7" ht="15.6" x14ac:dyDescent="0.3">
      <c r="A359" s="24">
        <v>386.8</v>
      </c>
      <c r="B359">
        <f t="shared" si="21"/>
        <v>29.350000000000023</v>
      </c>
      <c r="F359">
        <f t="shared" si="19"/>
        <v>1.1497369801160624</v>
      </c>
      <c r="G359">
        <f t="shared" si="20"/>
        <v>2.2360046948270678</v>
      </c>
    </row>
    <row r="360" spans="1:7" ht="15.6" x14ac:dyDescent="0.3">
      <c r="A360" s="24">
        <v>386.1</v>
      </c>
      <c r="B360">
        <f t="shared" si="21"/>
        <v>-0.69999999999998863</v>
      </c>
      <c r="F360">
        <f t="shared" si="19"/>
        <v>1.1433794074955173</v>
      </c>
      <c r="G360">
        <f t="shared" si="20"/>
        <v>-0.15502906670358457</v>
      </c>
    </row>
    <row r="361" spans="1:7" ht="15.6" x14ac:dyDescent="0.3">
      <c r="A361" s="24">
        <v>397.8</v>
      </c>
      <c r="B361">
        <f t="shared" si="21"/>
        <v>11.699999999999989</v>
      </c>
      <c r="F361">
        <f t="shared" si="19"/>
        <v>1.2496416927246292</v>
      </c>
      <c r="G361">
        <f t="shared" si="20"/>
        <v>0.83162047216430302</v>
      </c>
    </row>
    <row r="362" spans="1:7" ht="15.6" x14ac:dyDescent="0.3">
      <c r="A362" s="24">
        <v>417.3</v>
      </c>
      <c r="B362">
        <f t="shared" si="21"/>
        <v>19.5</v>
      </c>
      <c r="F362">
        <f t="shared" si="19"/>
        <v>1.4267455014398156</v>
      </c>
      <c r="G362">
        <f t="shared" si="20"/>
        <v>1.452254859516686</v>
      </c>
    </row>
    <row r="363" spans="1:7" ht="15.6" x14ac:dyDescent="0.3">
      <c r="A363" s="24">
        <v>403.35</v>
      </c>
      <c r="B363">
        <f t="shared" si="21"/>
        <v>-13.949999999999989</v>
      </c>
      <c r="F363">
        <f t="shared" si="19"/>
        <v>1.3000481613589516</v>
      </c>
      <c r="G363">
        <f t="shared" si="20"/>
        <v>-1.209311840090644</v>
      </c>
    </row>
    <row r="364" spans="1:7" ht="15.6" x14ac:dyDescent="0.3">
      <c r="A364" s="24">
        <v>394.65</v>
      </c>
      <c r="B364">
        <f t="shared" si="21"/>
        <v>-8.7000000000000455</v>
      </c>
      <c r="F364">
        <f t="shared" si="19"/>
        <v>1.2210326159321756</v>
      </c>
      <c r="G364">
        <f t="shared" si="20"/>
        <v>-0.79157715629577585</v>
      </c>
    </row>
    <row r="365" spans="1:7" ht="15.6" x14ac:dyDescent="0.3">
      <c r="A365" s="24">
        <v>427</v>
      </c>
      <c r="B365">
        <f t="shared" si="21"/>
        <v>32.350000000000023</v>
      </c>
      <c r="F365">
        <f t="shared" si="19"/>
        <v>1.5148432934673697</v>
      </c>
      <c r="G365">
        <f t="shared" si="20"/>
        <v>2.4747102284241378</v>
      </c>
    </row>
    <row r="366" spans="1:7" ht="15.6" x14ac:dyDescent="0.3">
      <c r="A366" s="24">
        <v>423.45</v>
      </c>
      <c r="B366">
        <f t="shared" si="21"/>
        <v>-3.5500000000000114</v>
      </c>
      <c r="F366">
        <f t="shared" si="19"/>
        <v>1.4826013180346049</v>
      </c>
      <c r="G366">
        <f t="shared" si="20"/>
        <v>-0.38179932362080288</v>
      </c>
    </row>
    <row r="367" spans="1:7" ht="15.6" x14ac:dyDescent="0.3">
      <c r="A367" s="24">
        <v>433.1</v>
      </c>
      <c r="B367">
        <f t="shared" si="21"/>
        <v>9.6500000000000341</v>
      </c>
      <c r="F367">
        <f t="shared" si="19"/>
        <v>1.5702449977321207</v>
      </c>
      <c r="G367">
        <f t="shared" si="20"/>
        <v>0.66850502420630875</v>
      </c>
    </row>
    <row r="368" spans="1:7" ht="15.6" x14ac:dyDescent="0.3">
      <c r="A368" s="24">
        <v>411.15</v>
      </c>
      <c r="B368">
        <f t="shared" si="21"/>
        <v>-21.950000000000045</v>
      </c>
      <c r="F368">
        <f t="shared" si="19"/>
        <v>1.3708896848450256</v>
      </c>
      <c r="G368">
        <f t="shared" si="20"/>
        <v>-1.8458599296828351</v>
      </c>
    </row>
    <row r="369" spans="1:7" ht="15.6" x14ac:dyDescent="0.3">
      <c r="A369" s="24">
        <v>435</v>
      </c>
      <c r="B369">
        <f t="shared" si="21"/>
        <v>23.850000000000023</v>
      </c>
      <c r="F369">
        <f t="shared" si="19"/>
        <v>1.5875012662736001</v>
      </c>
      <c r="G369">
        <f t="shared" si="20"/>
        <v>1.7983778832324393</v>
      </c>
    </row>
    <row r="370" spans="1:7" ht="15.6" x14ac:dyDescent="0.3">
      <c r="A370" s="24">
        <v>404.4</v>
      </c>
      <c r="B370">
        <f t="shared" si="21"/>
        <v>-30.600000000000023</v>
      </c>
      <c r="F370">
        <f t="shared" si="19"/>
        <v>1.3095845202897689</v>
      </c>
      <c r="G370">
        <f t="shared" si="20"/>
        <v>-2.5341275515543851</v>
      </c>
    </row>
    <row r="371" spans="1:7" ht="15.6" x14ac:dyDescent="0.3">
      <c r="A371" s="24">
        <v>398.3</v>
      </c>
      <c r="B371">
        <f t="shared" si="21"/>
        <v>-6.0999999999999659</v>
      </c>
      <c r="F371">
        <f t="shared" si="19"/>
        <v>1.2541828160250186</v>
      </c>
      <c r="G371">
        <f t="shared" si="20"/>
        <v>-0.58469902717830879</v>
      </c>
    </row>
    <row r="372" spans="1:7" ht="15.6" x14ac:dyDescent="0.3">
      <c r="A372" s="24">
        <v>367.1</v>
      </c>
      <c r="B372">
        <f t="shared" si="21"/>
        <v>-31.199999999999989</v>
      </c>
      <c r="F372">
        <f t="shared" si="19"/>
        <v>0.97081672208072023</v>
      </c>
      <c r="G372">
        <f t="shared" si="20"/>
        <v>-2.5818686582737964</v>
      </c>
    </row>
    <row r="373" spans="1:7" ht="15.6" x14ac:dyDescent="0.3">
      <c r="A373" s="24">
        <v>360</v>
      </c>
      <c r="B373">
        <f t="shared" si="21"/>
        <v>-7.1000000000000227</v>
      </c>
      <c r="F373">
        <f t="shared" si="19"/>
        <v>0.90633277121519062</v>
      </c>
      <c r="G373">
        <f t="shared" si="20"/>
        <v>-0.66426753837733665</v>
      </c>
    </row>
    <row r="374" spans="1:7" ht="15.6" x14ac:dyDescent="0.3">
      <c r="A374" s="24">
        <v>364</v>
      </c>
      <c r="B374">
        <f t="shared" si="21"/>
        <v>4</v>
      </c>
      <c r="F374">
        <f t="shared" si="19"/>
        <v>0.94266175761830573</v>
      </c>
      <c r="G374">
        <f t="shared" si="20"/>
        <v>0.21894293593182423</v>
      </c>
    </row>
    <row r="375" spans="1:7" ht="15.6" x14ac:dyDescent="0.3">
      <c r="A375" s="24">
        <v>341.1</v>
      </c>
      <c r="B375">
        <f t="shared" si="21"/>
        <v>-22.899999999999977</v>
      </c>
      <c r="F375">
        <f t="shared" si="19"/>
        <v>0.73467831046047161</v>
      </c>
      <c r="G375">
        <f t="shared" si="20"/>
        <v>-1.9214500153219018</v>
      </c>
    </row>
    <row r="376" spans="1:7" ht="15.6" x14ac:dyDescent="0.3">
      <c r="A376" s="24">
        <v>368.7</v>
      </c>
      <c r="B376">
        <f t="shared" si="21"/>
        <v>27.599999999999966</v>
      </c>
      <c r="F376">
        <f t="shared" si="19"/>
        <v>0.98534831664196598</v>
      </c>
      <c r="G376">
        <f t="shared" si="20"/>
        <v>2.0967598002287722</v>
      </c>
    </row>
    <row r="377" spans="1:7" ht="15.6" x14ac:dyDescent="0.3">
      <c r="A377" s="24">
        <v>349</v>
      </c>
      <c r="B377">
        <f t="shared" si="21"/>
        <v>-19.699999999999989</v>
      </c>
      <c r="F377">
        <f t="shared" si="19"/>
        <v>0.80642805860662381</v>
      </c>
      <c r="G377">
        <f t="shared" si="20"/>
        <v>-1.6668307794850281</v>
      </c>
    </row>
    <row r="378" spans="1:7" ht="15.6" x14ac:dyDescent="0.3">
      <c r="A378" s="24">
        <v>347.65</v>
      </c>
      <c r="B378">
        <f t="shared" si="21"/>
        <v>-1.3500000000000227</v>
      </c>
      <c r="F378">
        <f t="shared" si="19"/>
        <v>0.79416702569557229</v>
      </c>
      <c r="G378">
        <f t="shared" si="20"/>
        <v>-0.20674859898295242</v>
      </c>
    </row>
    <row r="379" spans="1:7" ht="15.6" x14ac:dyDescent="0.3">
      <c r="A379" s="24">
        <v>357.7</v>
      </c>
      <c r="B379">
        <f t="shared" si="21"/>
        <v>10.050000000000011</v>
      </c>
      <c r="F379">
        <f t="shared" si="19"/>
        <v>0.88544360403339928</v>
      </c>
      <c r="G379">
        <f t="shared" si="20"/>
        <v>0.70033242868591628</v>
      </c>
    </row>
    <row r="380" spans="1:7" ht="15.6" x14ac:dyDescent="0.3">
      <c r="A380" s="24">
        <v>325</v>
      </c>
      <c r="B380">
        <f t="shared" si="21"/>
        <v>-32.699999999999989</v>
      </c>
      <c r="F380">
        <f t="shared" si="19"/>
        <v>0.58845414018793285</v>
      </c>
      <c r="G380">
        <f t="shared" si="20"/>
        <v>-2.7012214250723314</v>
      </c>
    </row>
    <row r="381" spans="1:7" ht="15.6" x14ac:dyDescent="0.3">
      <c r="A381" s="24">
        <v>326.85000000000002</v>
      </c>
      <c r="B381">
        <f t="shared" si="21"/>
        <v>1.8500000000000227</v>
      </c>
      <c r="F381">
        <f t="shared" si="19"/>
        <v>0.60525629639937384</v>
      </c>
      <c r="G381">
        <f t="shared" si="20"/>
        <v>4.7870636853925848E-2</v>
      </c>
    </row>
    <row r="382" spans="1:7" ht="15.6" x14ac:dyDescent="0.3">
      <c r="A382" s="24">
        <v>377</v>
      </c>
      <c r="B382">
        <f t="shared" si="21"/>
        <v>50.149999999999977</v>
      </c>
      <c r="F382">
        <f t="shared" si="19"/>
        <v>1.0607309634284301</v>
      </c>
      <c r="G382">
        <f t="shared" si="20"/>
        <v>3.8910297277667496</v>
      </c>
    </row>
    <row r="383" spans="1:7" ht="15.6" x14ac:dyDescent="0.3">
      <c r="A383" s="24">
        <v>368.3</v>
      </c>
      <c r="B383">
        <f t="shared" si="21"/>
        <v>-8.6999999999999886</v>
      </c>
      <c r="F383">
        <f t="shared" si="19"/>
        <v>0.98171541800165474</v>
      </c>
      <c r="G383">
        <f t="shared" si="20"/>
        <v>-0.7915771562957713</v>
      </c>
    </row>
    <row r="384" spans="1:7" ht="15.6" x14ac:dyDescent="0.3">
      <c r="A384" s="24">
        <v>375.5</v>
      </c>
      <c r="B384">
        <f t="shared" si="21"/>
        <v>7.1999999999999886</v>
      </c>
      <c r="F384">
        <f t="shared" si="19"/>
        <v>1.0471075935272618</v>
      </c>
      <c r="G384">
        <f t="shared" si="20"/>
        <v>0.47356217176869803</v>
      </c>
    </row>
    <row r="385" spans="1:7" ht="15.6" x14ac:dyDescent="0.3">
      <c r="A385" s="24">
        <v>392.25</v>
      </c>
      <c r="B385">
        <f t="shared" si="21"/>
        <v>16.75</v>
      </c>
      <c r="F385">
        <f t="shared" si="19"/>
        <v>1.1992352240903068</v>
      </c>
      <c r="G385">
        <f t="shared" si="20"/>
        <v>1.2334414537193716</v>
      </c>
    </row>
    <row r="386" spans="1:7" ht="15.6" x14ac:dyDescent="0.3">
      <c r="A386" s="24">
        <v>388</v>
      </c>
      <c r="B386">
        <f t="shared" si="21"/>
        <v>-4.25</v>
      </c>
      <c r="F386">
        <f t="shared" si="19"/>
        <v>1.1606356760369969</v>
      </c>
      <c r="G386">
        <f t="shared" si="20"/>
        <v>-0.43749728146011829</v>
      </c>
    </row>
    <row r="387" spans="1:7" ht="15.6" x14ac:dyDescent="0.3">
      <c r="A387" s="24">
        <v>380.3</v>
      </c>
      <c r="B387">
        <f t="shared" si="21"/>
        <v>-7.6999999999999886</v>
      </c>
      <c r="F387">
        <f t="shared" si="19"/>
        <v>1.0907023772110003</v>
      </c>
      <c r="G387">
        <f t="shared" si="20"/>
        <v>-0.71200864509674799</v>
      </c>
    </row>
    <row r="388" spans="1:7" ht="15.6" x14ac:dyDescent="0.3">
      <c r="A388" s="24">
        <v>360</v>
      </c>
      <c r="B388">
        <f t="shared" si="21"/>
        <v>-20.300000000000011</v>
      </c>
      <c r="F388">
        <f t="shared" si="19"/>
        <v>0.90633277121519062</v>
      </c>
      <c r="G388">
        <f t="shared" si="20"/>
        <v>-1.7145718862044439</v>
      </c>
    </row>
    <row r="389" spans="1:7" ht="15.6" x14ac:dyDescent="0.3">
      <c r="A389" s="24">
        <v>350.1</v>
      </c>
      <c r="B389">
        <f t="shared" si="21"/>
        <v>-9.8999999999999773</v>
      </c>
      <c r="F389">
        <f t="shared" ref="F389:F434" si="22">STANDARDIZE(A389,$D$3,$D$4)</f>
        <v>0.81641852986748076</v>
      </c>
      <c r="G389">
        <f t="shared" ref="G389:G434" si="23">STANDARDIZE(B389,$E$3,$E$4)</f>
        <v>-0.88705936973459842</v>
      </c>
    </row>
    <row r="390" spans="1:7" ht="15.6" x14ac:dyDescent="0.3">
      <c r="A390" s="24">
        <v>371.85</v>
      </c>
      <c r="B390">
        <f t="shared" ref="B390:B434" si="24">A390-A389</f>
        <v>21.75</v>
      </c>
      <c r="F390">
        <f t="shared" si="22"/>
        <v>1.0139573934344195</v>
      </c>
      <c r="G390">
        <f t="shared" si="23"/>
        <v>1.6312840097144885</v>
      </c>
    </row>
    <row r="391" spans="1:7" ht="15.6" x14ac:dyDescent="0.3">
      <c r="A391" s="24">
        <v>375.6</v>
      </c>
      <c r="B391">
        <f t="shared" si="24"/>
        <v>3.75</v>
      </c>
      <c r="F391">
        <f t="shared" si="22"/>
        <v>1.04801581818734</v>
      </c>
      <c r="G391">
        <f t="shared" si="23"/>
        <v>0.19905080813206841</v>
      </c>
    </row>
    <row r="392" spans="1:7" ht="15.6" x14ac:dyDescent="0.3">
      <c r="A392" s="24">
        <v>369.1</v>
      </c>
      <c r="B392">
        <f t="shared" si="24"/>
        <v>-6.5</v>
      </c>
      <c r="F392">
        <f t="shared" si="22"/>
        <v>0.98898121528227778</v>
      </c>
      <c r="G392">
        <f t="shared" si="23"/>
        <v>-0.61652643165792087</v>
      </c>
    </row>
    <row r="393" spans="1:7" ht="15.6" x14ac:dyDescent="0.3">
      <c r="A393" s="24">
        <v>378</v>
      </c>
      <c r="B393">
        <f t="shared" si="24"/>
        <v>8.8999999999999773</v>
      </c>
      <c r="F393">
        <f t="shared" si="22"/>
        <v>1.0698132100292088</v>
      </c>
      <c r="G393">
        <f t="shared" si="23"/>
        <v>0.6088286408070368</v>
      </c>
    </row>
    <row r="394" spans="1:7" ht="15.6" x14ac:dyDescent="0.3">
      <c r="A394" s="24">
        <v>385.1</v>
      </c>
      <c r="B394">
        <f t="shared" si="24"/>
        <v>7.1000000000000227</v>
      </c>
      <c r="F394">
        <f t="shared" si="22"/>
        <v>1.1342971608947385</v>
      </c>
      <c r="G394">
        <f t="shared" si="23"/>
        <v>0.46560532064879839</v>
      </c>
    </row>
    <row r="395" spans="1:7" ht="15.6" x14ac:dyDescent="0.3">
      <c r="A395" s="24">
        <v>379</v>
      </c>
      <c r="B395">
        <f t="shared" si="24"/>
        <v>-6.1000000000000227</v>
      </c>
      <c r="F395">
        <f t="shared" si="22"/>
        <v>1.0788954566299878</v>
      </c>
      <c r="G395">
        <f t="shared" si="23"/>
        <v>-0.58469902717831335</v>
      </c>
    </row>
    <row r="396" spans="1:7" ht="15.6" x14ac:dyDescent="0.3">
      <c r="A396" s="24">
        <v>382.95</v>
      </c>
      <c r="B396">
        <f t="shared" si="24"/>
        <v>3.9499999999999886</v>
      </c>
      <c r="F396">
        <f t="shared" si="22"/>
        <v>1.1147703307030639</v>
      </c>
      <c r="G396">
        <f t="shared" si="23"/>
        <v>0.21496451037187217</v>
      </c>
    </row>
    <row r="397" spans="1:7" ht="15.6" x14ac:dyDescent="0.3">
      <c r="A397" s="24">
        <v>379.45</v>
      </c>
      <c r="B397">
        <f t="shared" si="24"/>
        <v>-3.5</v>
      </c>
      <c r="F397">
        <f t="shared" si="22"/>
        <v>1.0829824676003381</v>
      </c>
      <c r="G397">
        <f t="shared" si="23"/>
        <v>-0.37782089806085078</v>
      </c>
    </row>
    <row r="398" spans="1:7" ht="15.6" x14ac:dyDescent="0.3">
      <c r="A398" s="24">
        <v>380.95</v>
      </c>
      <c r="B398">
        <f t="shared" si="24"/>
        <v>1.5</v>
      </c>
      <c r="F398">
        <f t="shared" si="22"/>
        <v>1.0966058375015062</v>
      </c>
      <c r="G398">
        <f t="shared" si="23"/>
        <v>2.0021657934265875E-2</v>
      </c>
    </row>
    <row r="399" spans="1:7" ht="15.6" x14ac:dyDescent="0.3">
      <c r="A399" s="24">
        <v>385.5</v>
      </c>
      <c r="B399">
        <f t="shared" si="24"/>
        <v>4.5500000000000114</v>
      </c>
      <c r="F399">
        <f t="shared" si="22"/>
        <v>1.1379300595350499</v>
      </c>
      <c r="G399">
        <f t="shared" si="23"/>
        <v>0.26270561709128798</v>
      </c>
    </row>
    <row r="400" spans="1:7" ht="15.6" x14ac:dyDescent="0.3">
      <c r="A400" s="24">
        <v>386.15</v>
      </c>
      <c r="B400">
        <f t="shared" si="24"/>
        <v>0.64999999999997726</v>
      </c>
      <c r="F400">
        <f t="shared" si="22"/>
        <v>1.1438335198255558</v>
      </c>
      <c r="G400">
        <f t="shared" si="23"/>
        <v>-4.7611576584905772E-2</v>
      </c>
    </row>
    <row r="401" spans="1:7" ht="15.6" x14ac:dyDescent="0.3">
      <c r="A401" s="24">
        <v>395.85</v>
      </c>
      <c r="B401">
        <f t="shared" si="24"/>
        <v>9.7000000000000455</v>
      </c>
      <c r="F401">
        <f t="shared" si="22"/>
        <v>1.2319313118531106</v>
      </c>
      <c r="G401">
        <f t="shared" si="23"/>
        <v>0.67248344976626084</v>
      </c>
    </row>
    <row r="402" spans="1:7" ht="15.6" x14ac:dyDescent="0.3">
      <c r="A402" s="24">
        <v>396.6</v>
      </c>
      <c r="B402">
        <f t="shared" si="24"/>
        <v>0.75</v>
      </c>
      <c r="F402">
        <f t="shared" si="22"/>
        <v>1.2387429968036947</v>
      </c>
      <c r="G402">
        <f t="shared" si="23"/>
        <v>-3.9654725465001629E-2</v>
      </c>
    </row>
    <row r="403" spans="1:7" ht="15.6" x14ac:dyDescent="0.3">
      <c r="A403" s="24">
        <v>402.35</v>
      </c>
      <c r="B403">
        <f t="shared" si="24"/>
        <v>5.75</v>
      </c>
      <c r="F403">
        <f t="shared" si="22"/>
        <v>1.2909659147581727</v>
      </c>
      <c r="G403">
        <f t="shared" si="23"/>
        <v>0.3581878305301151</v>
      </c>
    </row>
    <row r="404" spans="1:7" ht="15.6" x14ac:dyDescent="0.3">
      <c r="A404" s="24">
        <v>411.25</v>
      </c>
      <c r="B404">
        <f t="shared" si="24"/>
        <v>8.8999999999999773</v>
      </c>
      <c r="F404">
        <f t="shared" si="22"/>
        <v>1.3717979095051038</v>
      </c>
      <c r="G404">
        <f t="shared" si="23"/>
        <v>0.6088286408070368</v>
      </c>
    </row>
    <row r="405" spans="1:7" ht="15.6" x14ac:dyDescent="0.3">
      <c r="A405" s="24">
        <v>425</v>
      </c>
      <c r="B405">
        <f t="shared" si="24"/>
        <v>13.75</v>
      </c>
      <c r="F405">
        <f t="shared" si="22"/>
        <v>1.4966788002658122</v>
      </c>
      <c r="G405">
        <f t="shared" si="23"/>
        <v>0.99473592012230172</v>
      </c>
    </row>
    <row r="406" spans="1:7" ht="15.6" x14ac:dyDescent="0.3">
      <c r="A406" s="24">
        <v>430.2</v>
      </c>
      <c r="B406">
        <f t="shared" si="24"/>
        <v>5.1999999999999886</v>
      </c>
      <c r="F406">
        <f t="shared" si="22"/>
        <v>1.5439064825898619</v>
      </c>
      <c r="G406">
        <f t="shared" si="23"/>
        <v>0.31442514937065136</v>
      </c>
    </row>
    <row r="407" spans="1:7" ht="15.6" x14ac:dyDescent="0.3">
      <c r="A407" s="24">
        <v>424.85</v>
      </c>
      <c r="B407">
        <f t="shared" si="24"/>
        <v>-5.3499999999999659</v>
      </c>
      <c r="F407">
        <f t="shared" si="22"/>
        <v>1.4953164632756957</v>
      </c>
      <c r="G407">
        <f t="shared" si="23"/>
        <v>-0.52502264377904129</v>
      </c>
    </row>
    <row r="408" spans="1:7" ht="15.6" x14ac:dyDescent="0.3">
      <c r="A408" s="24">
        <v>419.85</v>
      </c>
      <c r="B408">
        <f t="shared" si="24"/>
        <v>-5</v>
      </c>
      <c r="F408">
        <f t="shared" si="22"/>
        <v>1.4499052302718016</v>
      </c>
      <c r="G408">
        <f t="shared" si="23"/>
        <v>-0.4971736648593858</v>
      </c>
    </row>
    <row r="409" spans="1:7" ht="15.6" x14ac:dyDescent="0.3">
      <c r="A409" s="24">
        <v>437.5</v>
      </c>
      <c r="B409">
        <f t="shared" si="24"/>
        <v>17.649999999999977</v>
      </c>
      <c r="F409">
        <f t="shared" si="22"/>
        <v>1.6102068827755471</v>
      </c>
      <c r="G409">
        <f t="shared" si="23"/>
        <v>1.3050531137984909</v>
      </c>
    </row>
    <row r="410" spans="1:7" ht="15.6" x14ac:dyDescent="0.3">
      <c r="A410" s="24">
        <v>487</v>
      </c>
      <c r="B410">
        <f t="shared" si="24"/>
        <v>49.5</v>
      </c>
      <c r="F410">
        <f t="shared" si="22"/>
        <v>2.0597780895140976</v>
      </c>
      <c r="G410">
        <f t="shared" si="23"/>
        <v>3.8393101954873861</v>
      </c>
    </row>
    <row r="411" spans="1:7" ht="15.6" x14ac:dyDescent="0.3">
      <c r="A411" s="24">
        <v>468.85</v>
      </c>
      <c r="B411">
        <f t="shared" si="24"/>
        <v>-18.149999999999977</v>
      </c>
      <c r="F411">
        <f t="shared" si="22"/>
        <v>1.8949353137099625</v>
      </c>
      <c r="G411">
        <f t="shared" si="23"/>
        <v>-1.5434995871265409</v>
      </c>
    </row>
    <row r="412" spans="1:7" ht="15.6" x14ac:dyDescent="0.3">
      <c r="A412" s="24">
        <v>479.5</v>
      </c>
      <c r="B412">
        <f t="shared" si="24"/>
        <v>10.649999999999977</v>
      </c>
      <c r="F412">
        <f t="shared" si="22"/>
        <v>1.9916612400082565</v>
      </c>
      <c r="G412">
        <f t="shared" si="23"/>
        <v>0.74807353540532751</v>
      </c>
    </row>
    <row r="413" spans="1:7" ht="15.6" x14ac:dyDescent="0.3">
      <c r="A413" s="24">
        <v>459.75</v>
      </c>
      <c r="B413">
        <f t="shared" si="24"/>
        <v>-19.75</v>
      </c>
      <c r="F413">
        <f t="shared" si="22"/>
        <v>1.8122868696428753</v>
      </c>
      <c r="G413">
        <f t="shared" si="23"/>
        <v>-1.6708092050449801</v>
      </c>
    </row>
    <row r="414" spans="1:7" ht="15.6" x14ac:dyDescent="0.3">
      <c r="A414" s="24">
        <v>503.1</v>
      </c>
      <c r="B414">
        <f t="shared" si="24"/>
        <v>43.350000000000023</v>
      </c>
      <c r="F414">
        <f t="shared" si="22"/>
        <v>2.206002259786636</v>
      </c>
      <c r="G414">
        <f t="shared" si="23"/>
        <v>3.3499638516133943</v>
      </c>
    </row>
    <row r="415" spans="1:7" ht="15.6" x14ac:dyDescent="0.3">
      <c r="A415" s="24">
        <v>487.55</v>
      </c>
      <c r="B415">
        <f t="shared" si="24"/>
        <v>-15.550000000000011</v>
      </c>
      <c r="F415">
        <f t="shared" si="22"/>
        <v>2.0647733251445257</v>
      </c>
      <c r="G415">
        <f t="shared" si="23"/>
        <v>-1.3366214580090829</v>
      </c>
    </row>
    <row r="416" spans="1:7" ht="15.6" x14ac:dyDescent="0.3">
      <c r="A416" s="24">
        <v>481.6</v>
      </c>
      <c r="B416">
        <f t="shared" si="24"/>
        <v>-5.9499999999999886</v>
      </c>
      <c r="F416">
        <f t="shared" si="22"/>
        <v>2.010733957869892</v>
      </c>
      <c r="G416">
        <f t="shared" si="23"/>
        <v>-0.57276375049845707</v>
      </c>
    </row>
    <row r="417" spans="1:7" ht="15.6" x14ac:dyDescent="0.3">
      <c r="A417" s="24">
        <v>478.8</v>
      </c>
      <c r="B417">
        <f t="shared" si="24"/>
        <v>-2.8000000000000114</v>
      </c>
      <c r="F417">
        <f t="shared" si="22"/>
        <v>1.9853036673877114</v>
      </c>
      <c r="G417">
        <f t="shared" si="23"/>
        <v>-0.32212294022153537</v>
      </c>
    </row>
    <row r="418" spans="1:7" ht="15.6" x14ac:dyDescent="0.3">
      <c r="A418" s="24">
        <v>500.9</v>
      </c>
      <c r="B418">
        <f t="shared" si="24"/>
        <v>22.099999999999966</v>
      </c>
      <c r="F418">
        <f t="shared" si="22"/>
        <v>2.1860213172649225</v>
      </c>
      <c r="G418">
        <f t="shared" si="23"/>
        <v>1.6591329886341439</v>
      </c>
    </row>
    <row r="419" spans="1:7" ht="15.6" x14ac:dyDescent="0.3">
      <c r="A419" s="24">
        <v>515.54999999999995</v>
      </c>
      <c r="B419">
        <f t="shared" si="24"/>
        <v>14.649999999999977</v>
      </c>
      <c r="F419">
        <f t="shared" si="22"/>
        <v>2.3190762299663317</v>
      </c>
      <c r="G419">
        <f t="shared" si="23"/>
        <v>1.0663475802014208</v>
      </c>
    </row>
    <row r="420" spans="1:7" ht="15.6" x14ac:dyDescent="0.3">
      <c r="A420" s="24">
        <v>551.20000000000005</v>
      </c>
      <c r="B420">
        <f t="shared" si="24"/>
        <v>35.650000000000091</v>
      </c>
      <c r="F420">
        <f t="shared" si="22"/>
        <v>2.6428583212840966</v>
      </c>
      <c r="G420">
        <f t="shared" si="23"/>
        <v>2.7372863153809202</v>
      </c>
    </row>
    <row r="421" spans="1:7" ht="15.6" x14ac:dyDescent="0.3">
      <c r="A421" s="24">
        <v>580</v>
      </c>
      <c r="B421">
        <f t="shared" si="24"/>
        <v>28.799999999999955</v>
      </c>
      <c r="F421">
        <f t="shared" si="22"/>
        <v>2.9044270233865253</v>
      </c>
      <c r="G421">
        <f t="shared" si="23"/>
        <v>2.1922420136675993</v>
      </c>
    </row>
    <row r="422" spans="1:7" ht="15.6" x14ac:dyDescent="0.3">
      <c r="A422" s="24">
        <v>579</v>
      </c>
      <c r="B422">
        <f t="shared" si="24"/>
        <v>-1</v>
      </c>
      <c r="F422">
        <f t="shared" si="22"/>
        <v>2.8953447767857465</v>
      </c>
      <c r="G422">
        <f t="shared" si="23"/>
        <v>-0.17889962006329246</v>
      </c>
    </row>
    <row r="423" spans="1:7" ht="15.6" x14ac:dyDescent="0.3">
      <c r="A423" s="24">
        <v>536.70000000000005</v>
      </c>
      <c r="B423">
        <f t="shared" si="24"/>
        <v>-42.299999999999955</v>
      </c>
      <c r="F423">
        <f t="shared" si="22"/>
        <v>2.511165745572804</v>
      </c>
      <c r="G423">
        <f t="shared" si="23"/>
        <v>-3.4650791325829529</v>
      </c>
    </row>
    <row r="424" spans="1:7" ht="15.6" x14ac:dyDescent="0.3">
      <c r="A424" s="24">
        <v>569</v>
      </c>
      <c r="B424">
        <f t="shared" si="24"/>
        <v>32.299999999999955</v>
      </c>
      <c r="F424">
        <f t="shared" si="22"/>
        <v>2.8045223107779584</v>
      </c>
      <c r="G424">
        <f t="shared" si="23"/>
        <v>2.4707318028641811</v>
      </c>
    </row>
    <row r="425" spans="1:7" ht="15.6" x14ac:dyDescent="0.3">
      <c r="A425" s="24">
        <v>599.5</v>
      </c>
      <c r="B425">
        <f t="shared" si="24"/>
        <v>30.5</v>
      </c>
      <c r="F425">
        <f t="shared" si="22"/>
        <v>3.0815308321017119</v>
      </c>
      <c r="G425">
        <f t="shared" si="23"/>
        <v>2.3275084827059427</v>
      </c>
    </row>
    <row r="426" spans="1:7" ht="15.6" x14ac:dyDescent="0.3">
      <c r="A426" s="24">
        <v>595</v>
      </c>
      <c r="B426">
        <f t="shared" si="24"/>
        <v>-4.5</v>
      </c>
      <c r="F426">
        <f t="shared" si="22"/>
        <v>3.0406607223982069</v>
      </c>
      <c r="G426">
        <f t="shared" si="23"/>
        <v>-0.45738940925987415</v>
      </c>
    </row>
    <row r="427" spans="1:7" ht="15.6" x14ac:dyDescent="0.3">
      <c r="A427" s="24">
        <v>604</v>
      </c>
      <c r="B427">
        <f t="shared" si="24"/>
        <v>9</v>
      </c>
      <c r="F427">
        <f t="shared" si="22"/>
        <v>3.1224009418052163</v>
      </c>
      <c r="G427">
        <f t="shared" si="23"/>
        <v>0.61678549192694088</v>
      </c>
    </row>
    <row r="428" spans="1:7" ht="15.6" x14ac:dyDescent="0.3">
      <c r="A428" s="24">
        <v>613.25</v>
      </c>
      <c r="B428">
        <f t="shared" si="24"/>
        <v>9.25</v>
      </c>
      <c r="F428">
        <f t="shared" si="22"/>
        <v>3.2064117228624203</v>
      </c>
      <c r="G428">
        <f t="shared" si="23"/>
        <v>0.63667761972669668</v>
      </c>
    </row>
    <row r="429" spans="1:7" ht="15.6" x14ac:dyDescent="0.3">
      <c r="A429" s="24">
        <v>618.35</v>
      </c>
      <c r="B429">
        <f t="shared" si="24"/>
        <v>5.1000000000000227</v>
      </c>
      <c r="F429">
        <f t="shared" si="22"/>
        <v>3.2527311805263923</v>
      </c>
      <c r="G429">
        <f t="shared" si="23"/>
        <v>0.30646829825075173</v>
      </c>
    </row>
    <row r="430" spans="1:7" ht="15.6" x14ac:dyDescent="0.3">
      <c r="A430" s="24">
        <v>611.6</v>
      </c>
      <c r="B430">
        <f t="shared" si="24"/>
        <v>-6.75</v>
      </c>
      <c r="F430">
        <f t="shared" si="22"/>
        <v>3.1914260159711354</v>
      </c>
      <c r="G430">
        <f t="shared" si="23"/>
        <v>-0.63641855945767667</v>
      </c>
    </row>
    <row r="431" spans="1:7" ht="15.6" x14ac:dyDescent="0.3">
      <c r="A431" s="24">
        <v>610</v>
      </c>
      <c r="B431">
        <f t="shared" si="24"/>
        <v>-1.6000000000000227</v>
      </c>
      <c r="F431">
        <f t="shared" si="22"/>
        <v>3.1768944214098891</v>
      </c>
      <c r="G431">
        <f t="shared" si="23"/>
        <v>-0.22664072678270827</v>
      </c>
    </row>
    <row r="432" spans="1:7" ht="15.6" x14ac:dyDescent="0.3">
      <c r="A432" s="24">
        <v>647.75</v>
      </c>
      <c r="B432">
        <f t="shared" si="24"/>
        <v>37.75</v>
      </c>
      <c r="F432">
        <f t="shared" si="22"/>
        <v>3.5197492305892886</v>
      </c>
      <c r="G432">
        <f t="shared" si="23"/>
        <v>2.9043801888988616</v>
      </c>
    </row>
    <row r="433" spans="1:7" ht="15.6" x14ac:dyDescent="0.3">
      <c r="A433" s="24">
        <v>657.1</v>
      </c>
      <c r="B433">
        <f t="shared" si="24"/>
        <v>9.3500000000000227</v>
      </c>
      <c r="F433">
        <f t="shared" si="22"/>
        <v>3.6046682363065705</v>
      </c>
      <c r="G433">
        <f t="shared" si="23"/>
        <v>0.64463447084660086</v>
      </c>
    </row>
    <row r="434" spans="1:7" ht="15.6" x14ac:dyDescent="0.3">
      <c r="A434" s="24">
        <v>682.05</v>
      </c>
      <c r="B434">
        <f t="shared" si="24"/>
        <v>24.949999999999932</v>
      </c>
      <c r="F434">
        <f t="shared" si="22"/>
        <v>3.8312702889960009</v>
      </c>
      <c r="G434">
        <f t="shared" si="23"/>
        <v>1.8859032455513576</v>
      </c>
    </row>
  </sheetData>
  <mergeCells count="8">
    <mergeCell ref="C6:D6"/>
    <mergeCell ref="L12:O14"/>
    <mergeCell ref="A1:B1"/>
    <mergeCell ref="C1:E1"/>
    <mergeCell ref="F1:G2"/>
    <mergeCell ref="I1:J2"/>
    <mergeCell ref="A2:B2"/>
    <mergeCell ref="C5:D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03"/>
  <sheetViews>
    <sheetView zoomScale="46" zoomScaleNormal="71" workbookViewId="0">
      <selection activeCell="Q20" sqref="Q20"/>
    </sheetView>
  </sheetViews>
  <sheetFormatPr defaultRowHeight="14.4" x14ac:dyDescent="0.3"/>
  <cols>
    <col min="3" max="3" width="19.6640625" customWidth="1"/>
    <col min="4" max="4" width="13.6640625" customWidth="1"/>
    <col min="6" max="6" width="16.88671875" customWidth="1"/>
    <col min="7" max="7" width="15.33203125" customWidth="1"/>
    <col min="15" max="15" width="16" customWidth="1"/>
    <col min="19" max="19" width="27.33203125" style="10" customWidth="1"/>
    <col min="20" max="20" width="15" style="10" customWidth="1"/>
    <col min="34" max="36" width="9.109375" style="9"/>
    <col min="37" max="37" width="18.44140625" customWidth="1"/>
    <col min="38" max="38" width="33.33203125" customWidth="1"/>
    <col min="39" max="39" width="18.33203125" customWidth="1"/>
    <col min="43" max="43" width="12.44140625" customWidth="1"/>
    <col min="44" max="44" width="10.109375" customWidth="1"/>
    <col min="46" max="46" width="11.5546875" customWidth="1"/>
  </cols>
  <sheetData>
    <row r="1" spans="1:62" ht="15" thickBot="1" x14ac:dyDescent="0.35">
      <c r="A1">
        <f ca="1">RAND()</f>
        <v>0.40550691022590346</v>
      </c>
      <c r="C1" s="64" t="s">
        <v>9</v>
      </c>
      <c r="D1" s="64"/>
      <c r="E1" s="64"/>
      <c r="F1" s="11"/>
      <c r="G1" s="11"/>
      <c r="S1" s="10" t="s">
        <v>16</v>
      </c>
      <c r="T1" s="10">
        <f ca="1">IF(AND($A1&gt;=$C$5,$A1&lt;=$D$5),1,0)</f>
        <v>1</v>
      </c>
      <c r="W1" s="8"/>
      <c r="X1" s="8"/>
      <c r="AK1">
        <f ca="1">RAND()</f>
        <v>0.47219440542952462</v>
      </c>
      <c r="AL1" s="12" t="s">
        <v>23</v>
      </c>
      <c r="AQ1" s="49" t="s">
        <v>27</v>
      </c>
      <c r="AR1" s="49"/>
      <c r="AS1" s="4"/>
      <c r="AT1" s="49" t="s">
        <v>28</v>
      </c>
      <c r="AU1" s="49"/>
      <c r="AV1" s="4"/>
      <c r="AW1" s="49" t="s">
        <v>29</v>
      </c>
      <c r="AX1" s="49"/>
      <c r="AY1" s="4"/>
      <c r="AZ1" s="49" t="s">
        <v>30</v>
      </c>
      <c r="BA1" s="49"/>
      <c r="BB1" s="4"/>
      <c r="BC1" s="49" t="s">
        <v>31</v>
      </c>
      <c r="BD1" s="49"/>
      <c r="BE1" s="4"/>
      <c r="BF1" s="49" t="s">
        <v>32</v>
      </c>
      <c r="BG1" s="49"/>
      <c r="BH1" s="4"/>
      <c r="BI1" s="49" t="s">
        <v>33</v>
      </c>
      <c r="BJ1" s="49"/>
    </row>
    <row r="2" spans="1:62" x14ac:dyDescent="0.3">
      <c r="A2">
        <f t="shared" ref="A2:A65" ca="1" si="0">RAND()</f>
        <v>0.860299201320472</v>
      </c>
      <c r="C2" s="11"/>
      <c r="D2" s="11"/>
      <c r="E2" s="11"/>
      <c r="F2" s="11"/>
      <c r="G2" s="11"/>
      <c r="T2" s="10">
        <f t="shared" ref="T2:T65" ca="1" si="1">IF(AND($A2&gt;=$C$5,$A2&lt;=$D$5),1,0)</f>
        <v>0</v>
      </c>
      <c r="V2" s="8" t="s">
        <v>14</v>
      </c>
      <c r="W2" s="8" t="s">
        <v>21</v>
      </c>
      <c r="X2" s="6"/>
      <c r="AK2">
        <f t="shared" ref="AK2:AK65" ca="1" si="2">RAND()</f>
        <v>0.83449405440421043</v>
      </c>
      <c r="AQ2">
        <f ca="1">MIN(AK:AK)</f>
        <v>4.8235909117815279E-3</v>
      </c>
      <c r="AR2">
        <f ca="1">AQ2+AN9</f>
        <v>0.14629536278687161</v>
      </c>
      <c r="AT2">
        <f ca="1">AR$2</f>
        <v>0.14629536278687161</v>
      </c>
      <c r="AU2">
        <f ca="1">AT$2+$AN$9</f>
        <v>0.28776713466196169</v>
      </c>
      <c r="AW2">
        <f ca="1">AU$2</f>
        <v>0.28776713466196169</v>
      </c>
      <c r="AX2">
        <f ca="1">AW$2+$AN$9</f>
        <v>0.42923890653705177</v>
      </c>
      <c r="AZ2">
        <f ca="1">AX$2</f>
        <v>0.42923890653705177</v>
      </c>
      <c r="BA2">
        <f ca="1">AZ$2+$AN$9</f>
        <v>0.57071067841214185</v>
      </c>
      <c r="BC2">
        <f ca="1">BA$2</f>
        <v>0.57071067841214185</v>
      </c>
      <c r="BD2">
        <f ca="1">BC$2+$AN$9</f>
        <v>0.71218245028723193</v>
      </c>
      <c r="BF2">
        <f ca="1">BD$2</f>
        <v>0.71218245028723193</v>
      </c>
      <c r="BG2">
        <f ca="1">BF$2+$AN$9</f>
        <v>0.85365422216232201</v>
      </c>
      <c r="BI2">
        <f ca="1">BG$2</f>
        <v>0.85365422216232201</v>
      </c>
      <c r="BJ2">
        <f ca="1">BI$2+$AN$9</f>
        <v>0.99512599403741209</v>
      </c>
    </row>
    <row r="3" spans="1:62" x14ac:dyDescent="0.3">
      <c r="A3">
        <f t="shared" ca="1" si="0"/>
        <v>0.51347110176654664</v>
      </c>
      <c r="C3" s="12" t="s">
        <v>10</v>
      </c>
      <c r="D3" s="11"/>
      <c r="E3" s="11"/>
      <c r="F3" s="12" t="s">
        <v>11</v>
      </c>
      <c r="G3" s="11"/>
      <c r="I3" s="65" t="s">
        <v>12</v>
      </c>
      <c r="J3" s="65"/>
      <c r="K3" s="11">
        <f ca="1">MAX(A1:A100)-MIN(A1:A100)</f>
        <v>0.99474176587453933</v>
      </c>
      <c r="L3" s="11"/>
      <c r="M3" s="11"/>
      <c r="N3" s="11"/>
      <c r="O3" s="11"/>
      <c r="P3" s="11"/>
      <c r="Q3" s="11"/>
      <c r="T3" s="10">
        <f t="shared" ca="1" si="1"/>
        <v>0</v>
      </c>
      <c r="V3" s="6">
        <v>3.4975403943695582E-2</v>
      </c>
      <c r="W3" s="6">
        <v>2</v>
      </c>
      <c r="X3" s="6"/>
      <c r="AK3">
        <f t="shared" ca="1" si="2"/>
        <v>0.13486613778987</v>
      </c>
    </row>
    <row r="4" spans="1:62" x14ac:dyDescent="0.3">
      <c r="A4">
        <f t="shared" ca="1" si="0"/>
        <v>1.5856997650852689E-2</v>
      </c>
      <c r="C4" s="5" t="s">
        <v>14</v>
      </c>
      <c r="F4" t="s">
        <v>14</v>
      </c>
      <c r="I4" s="65" t="s">
        <v>13</v>
      </c>
      <c r="J4" s="65"/>
      <c r="K4" s="11">
        <f ca="1">K3/2</f>
        <v>0.49737088293726966</v>
      </c>
      <c r="L4" s="11"/>
      <c r="M4" s="11" t="s">
        <v>15</v>
      </c>
      <c r="N4" s="11"/>
      <c r="O4" s="11"/>
      <c r="P4" s="11"/>
      <c r="Q4" s="11"/>
      <c r="T4" s="10">
        <f t="shared" ca="1" si="1"/>
        <v>1</v>
      </c>
      <c r="V4" s="6">
        <v>0.13077765334752151</v>
      </c>
      <c r="W4" s="6">
        <v>7</v>
      </c>
      <c r="X4" s="6"/>
      <c r="AK4">
        <f t="shared" ca="1" si="2"/>
        <v>5.992427563411673E-3</v>
      </c>
      <c r="AM4" t="s">
        <v>22</v>
      </c>
      <c r="AN4" s="4">
        <f ca="1">COUNT(AK:AK)</f>
        <v>100</v>
      </c>
      <c r="AQ4">
        <f ca="1">IF(AND($AK1&gt;=AQ$2,$AK1&lt;AR$2),1,0)</f>
        <v>0</v>
      </c>
      <c r="AT4">
        <f ca="1">IF(AND($AK1&gt;=AT$2,$AK1&lt;AU$2),1,0)</f>
        <v>0</v>
      </c>
      <c r="AW4">
        <f ca="1">IF(AND($AK1&gt;=AW$2,$AK1&lt;AX$2),1,0)</f>
        <v>0</v>
      </c>
      <c r="AZ4">
        <f ca="1">IF(AND($AK1&gt;=AZ$2,$AK1&lt;BA$2),1,0)</f>
        <v>1</v>
      </c>
      <c r="BC4">
        <f ca="1">IF(AND($AK1&gt;=BC$2,$AK1&lt;BD$2),1,0)</f>
        <v>0</v>
      </c>
      <c r="BF4">
        <f ca="1">IF(AND($AK1&gt;=BF$2,$AK1&lt;BG$2),1,0)</f>
        <v>0</v>
      </c>
      <c r="BI4">
        <f ca="1">IF(AND($AK1&gt;=BI$2,$AK1&lt;=BJ$2),1,0)</f>
        <v>0</v>
      </c>
    </row>
    <row r="5" spans="1:62" x14ac:dyDescent="0.3">
      <c r="A5">
        <f t="shared" ca="1" si="0"/>
        <v>0.34754443216617481</v>
      </c>
      <c r="C5">
        <f ca="1">MIN(A:A)</f>
        <v>2.644181387361999E-3</v>
      </c>
      <c r="D5">
        <f ca="1">K4</f>
        <v>0.49737088293726966</v>
      </c>
      <c r="F5">
        <f ca="1">K4</f>
        <v>0.49737088293726966</v>
      </c>
      <c r="G5">
        <f ca="1">MAX(A:A)</f>
        <v>0.99738594726190133</v>
      </c>
      <c r="T5" s="10">
        <f t="shared" ca="1" si="1"/>
        <v>1</v>
      </c>
      <c r="V5" s="6">
        <v>0.22657990275134743</v>
      </c>
      <c r="W5" s="6">
        <v>11</v>
      </c>
      <c r="X5" s="6"/>
      <c r="AK5">
        <f t="shared" ca="1" si="2"/>
        <v>0.22968334173664062</v>
      </c>
      <c r="AM5" t="s">
        <v>24</v>
      </c>
      <c r="AN5" s="4">
        <f ca="1">1+INT(LOG(AN4,2))</f>
        <v>7</v>
      </c>
      <c r="AQ5">
        <f t="shared" ref="AQ5:AQ68" ca="1" si="3">IF(AND($AK2&gt;=AQ$2,$AK2&lt;AR$2),1,0)</f>
        <v>0</v>
      </c>
      <c r="AT5">
        <f t="shared" ref="AT5:AT68" ca="1" si="4">IF(AND($AK2&gt;=AT$2,$AK2&lt;AU$2),1,0)</f>
        <v>0</v>
      </c>
      <c r="AW5">
        <f t="shared" ref="AW5:AW68" ca="1" si="5">IF(AND($AK2&gt;=AW$2,$AK2&lt;AX$2),1,0)</f>
        <v>0</v>
      </c>
      <c r="AZ5">
        <f t="shared" ref="AZ5:AZ68" ca="1" si="6">IF(AND($AK2&gt;=AZ$2,$AK2&lt;BA$2),1,0)</f>
        <v>0</v>
      </c>
      <c r="BC5">
        <f t="shared" ref="BC5:BC68" ca="1" si="7">IF(AND($AK2&gt;=BC$2,$AK2&lt;BD$2),1,0)</f>
        <v>0</v>
      </c>
      <c r="BF5">
        <f t="shared" ref="BF5:BF68" ca="1" si="8">IF(AND($AK2&gt;=BF$2,$AK2&lt;BG$2),1,0)</f>
        <v>1</v>
      </c>
      <c r="BI5">
        <f t="shared" ref="BI5:BI68" ca="1" si="9">IF(AND($AK2&gt;=BI$2,$AK2&lt;=BJ$2),1,0)</f>
        <v>0</v>
      </c>
    </row>
    <row r="6" spans="1:62" x14ac:dyDescent="0.3">
      <c r="A6">
        <f t="shared" ca="1" si="0"/>
        <v>0.73427836483472508</v>
      </c>
      <c r="T6" s="10">
        <f t="shared" ca="1" si="1"/>
        <v>0</v>
      </c>
      <c r="V6" s="6">
        <v>0.32238215215517335</v>
      </c>
      <c r="W6" s="6">
        <v>9</v>
      </c>
      <c r="X6" s="6"/>
      <c r="AK6">
        <f t="shared" ca="1" si="2"/>
        <v>0.26359058584891659</v>
      </c>
      <c r="AQ6">
        <f t="shared" ca="1" si="3"/>
        <v>1</v>
      </c>
      <c r="AT6">
        <f t="shared" ca="1" si="4"/>
        <v>0</v>
      </c>
      <c r="AW6">
        <f t="shared" ca="1" si="5"/>
        <v>0</v>
      </c>
      <c r="AZ6">
        <f t="shared" ca="1" si="6"/>
        <v>0</v>
      </c>
      <c r="BC6">
        <f t="shared" ca="1" si="7"/>
        <v>0</v>
      </c>
      <c r="BF6">
        <f t="shared" ca="1" si="8"/>
        <v>0</v>
      </c>
      <c r="BI6">
        <f t="shared" ca="1" si="9"/>
        <v>0</v>
      </c>
    </row>
    <row r="7" spans="1:62" x14ac:dyDescent="0.3">
      <c r="A7">
        <f t="shared" ca="1" si="0"/>
        <v>0.76868677310521449</v>
      </c>
      <c r="T7" s="10">
        <f t="shared" ca="1" si="1"/>
        <v>0</v>
      </c>
      <c r="V7" s="6">
        <v>0.41818440155899927</v>
      </c>
      <c r="W7" s="6">
        <v>11</v>
      </c>
      <c r="X7" s="6"/>
      <c r="AK7">
        <f t="shared" ca="1" si="2"/>
        <v>0.40644888487951825</v>
      </c>
      <c r="AM7" t="s">
        <v>25</v>
      </c>
      <c r="AN7">
        <f ca="1">MAX(AK:AK)-MIN(AK:AK)</f>
        <v>0.99030240312563056</v>
      </c>
      <c r="AQ7">
        <f t="shared" ca="1" si="3"/>
        <v>1</v>
      </c>
      <c r="AT7">
        <f t="shared" ca="1" si="4"/>
        <v>0</v>
      </c>
      <c r="AW7">
        <f t="shared" ca="1" si="5"/>
        <v>0</v>
      </c>
      <c r="AZ7">
        <f t="shared" ca="1" si="6"/>
        <v>0</v>
      </c>
      <c r="BC7">
        <f t="shared" ca="1" si="7"/>
        <v>0</v>
      </c>
      <c r="BF7">
        <f t="shared" ca="1" si="8"/>
        <v>0</v>
      </c>
      <c r="BI7">
        <f t="shared" ca="1" si="9"/>
        <v>0</v>
      </c>
    </row>
    <row r="8" spans="1:62" x14ac:dyDescent="0.3">
      <c r="A8">
        <f t="shared" ca="1" si="0"/>
        <v>0.57698675310562519</v>
      </c>
      <c r="T8" s="10">
        <f t="shared" ca="1" si="1"/>
        <v>0</v>
      </c>
      <c r="V8" s="6">
        <v>0.51398665096282525</v>
      </c>
      <c r="W8" s="6">
        <v>10</v>
      </c>
      <c r="X8" s="6"/>
      <c r="AK8">
        <f t="shared" ca="1" si="2"/>
        <v>0.20798106385811488</v>
      </c>
      <c r="AQ8">
        <f t="shared" ca="1" si="3"/>
        <v>0</v>
      </c>
      <c r="AT8">
        <f t="shared" ca="1" si="4"/>
        <v>1</v>
      </c>
      <c r="AW8">
        <f t="shared" ca="1" si="5"/>
        <v>0</v>
      </c>
      <c r="AZ8">
        <f t="shared" ca="1" si="6"/>
        <v>0</v>
      </c>
      <c r="BC8">
        <f t="shared" ca="1" si="7"/>
        <v>0</v>
      </c>
      <c r="BF8">
        <f t="shared" ca="1" si="8"/>
        <v>0</v>
      </c>
      <c r="BI8">
        <f t="shared" ca="1" si="9"/>
        <v>0</v>
      </c>
    </row>
    <row r="9" spans="1:62" x14ac:dyDescent="0.3">
      <c r="A9">
        <f t="shared" ca="1" si="0"/>
        <v>0.4521071646313547</v>
      </c>
      <c r="O9" s="4" t="s">
        <v>17</v>
      </c>
      <c r="T9" s="10">
        <f t="shared" ca="1" si="1"/>
        <v>1</v>
      </c>
      <c r="V9" s="6">
        <v>0.60978890036665112</v>
      </c>
      <c r="W9" s="6">
        <v>13</v>
      </c>
      <c r="X9" s="6"/>
      <c r="AK9">
        <f t="shared" ca="1" si="2"/>
        <v>2.0956412000606162E-2</v>
      </c>
      <c r="AM9" t="s">
        <v>26</v>
      </c>
      <c r="AN9">
        <f ca="1">AN7/7</f>
        <v>0.14147177187509008</v>
      </c>
      <c r="AQ9">
        <f t="shared" ca="1" si="3"/>
        <v>0</v>
      </c>
      <c r="AT9">
        <f t="shared" ca="1" si="4"/>
        <v>1</v>
      </c>
      <c r="AW9">
        <f t="shared" ca="1" si="5"/>
        <v>0</v>
      </c>
      <c r="AZ9">
        <f t="shared" ca="1" si="6"/>
        <v>0</v>
      </c>
      <c r="BC9">
        <f t="shared" ca="1" si="7"/>
        <v>0</v>
      </c>
      <c r="BF9">
        <f t="shared" ca="1" si="8"/>
        <v>0</v>
      </c>
      <c r="BI9">
        <f t="shared" ca="1" si="9"/>
        <v>0</v>
      </c>
    </row>
    <row r="10" spans="1:62" x14ac:dyDescent="0.3">
      <c r="A10">
        <f t="shared" ca="1" si="0"/>
        <v>0.76471567743532121</v>
      </c>
      <c r="T10" s="10">
        <f t="shared" ca="1" si="1"/>
        <v>0</v>
      </c>
      <c r="V10" s="6">
        <v>0.70559114977047699</v>
      </c>
      <c r="W10" s="6">
        <v>10</v>
      </c>
      <c r="X10" s="6"/>
      <c r="AK10">
        <f t="shared" ca="1" si="2"/>
        <v>0.70833029329684238</v>
      </c>
      <c r="AQ10">
        <f t="shared" ca="1" si="3"/>
        <v>0</v>
      </c>
      <c r="AT10">
        <f t="shared" ca="1" si="4"/>
        <v>0</v>
      </c>
      <c r="AW10">
        <f t="shared" ca="1" si="5"/>
        <v>1</v>
      </c>
      <c r="AZ10">
        <f t="shared" ca="1" si="6"/>
        <v>0</v>
      </c>
      <c r="BC10">
        <f t="shared" ca="1" si="7"/>
        <v>0</v>
      </c>
      <c r="BF10">
        <f t="shared" ca="1" si="8"/>
        <v>0</v>
      </c>
      <c r="BI10">
        <f t="shared" ca="1" si="9"/>
        <v>0</v>
      </c>
    </row>
    <row r="11" spans="1:62" x14ac:dyDescent="0.3">
      <c r="A11">
        <f t="shared" ca="1" si="0"/>
        <v>0.12699478649554252</v>
      </c>
      <c r="O11" t="s">
        <v>18</v>
      </c>
      <c r="P11">
        <f ca="1">SUM(T:T)</f>
        <v>49</v>
      </c>
      <c r="T11" s="10">
        <f t="shared" ca="1" si="1"/>
        <v>1</v>
      </c>
      <c r="V11" s="6">
        <v>0.80139339917430297</v>
      </c>
      <c r="W11" s="6">
        <v>6</v>
      </c>
      <c r="X11" s="6"/>
      <c r="AK11">
        <f t="shared" ca="1" si="2"/>
        <v>5.1418366782820524E-3</v>
      </c>
      <c r="AQ11">
        <f t="shared" ca="1" si="3"/>
        <v>0</v>
      </c>
      <c r="AT11">
        <f t="shared" ca="1" si="4"/>
        <v>1</v>
      </c>
      <c r="AW11">
        <f t="shared" ca="1" si="5"/>
        <v>0</v>
      </c>
      <c r="AZ11">
        <f t="shared" ca="1" si="6"/>
        <v>0</v>
      </c>
      <c r="BC11">
        <f t="shared" ca="1" si="7"/>
        <v>0</v>
      </c>
      <c r="BF11">
        <f t="shared" ca="1" si="8"/>
        <v>0</v>
      </c>
      <c r="BI11">
        <f t="shared" ca="1" si="9"/>
        <v>0</v>
      </c>
    </row>
    <row r="12" spans="1:62" ht="15" thickBot="1" x14ac:dyDescent="0.35">
      <c r="A12">
        <f t="shared" ca="1" si="0"/>
        <v>0.67925236068289396</v>
      </c>
      <c r="T12" s="10">
        <f t="shared" ca="1" si="1"/>
        <v>0</v>
      </c>
      <c r="V12" s="6">
        <v>0.89719564857812895</v>
      </c>
      <c r="W12" s="6">
        <v>6</v>
      </c>
      <c r="X12" s="7"/>
      <c r="AK12">
        <f t="shared" ca="1" si="2"/>
        <v>0.45350282600032754</v>
      </c>
      <c r="AQ12">
        <f t="shared" ca="1" si="3"/>
        <v>1</v>
      </c>
      <c r="AT12">
        <f t="shared" ca="1" si="4"/>
        <v>0</v>
      </c>
      <c r="AW12">
        <f t="shared" ca="1" si="5"/>
        <v>0</v>
      </c>
      <c r="AZ12">
        <f t="shared" ca="1" si="6"/>
        <v>0</v>
      </c>
      <c r="BC12">
        <f t="shared" ca="1" si="7"/>
        <v>0</v>
      </c>
      <c r="BF12">
        <f t="shared" ca="1" si="8"/>
        <v>0</v>
      </c>
      <c r="BI12">
        <f t="shared" ca="1" si="9"/>
        <v>0</v>
      </c>
    </row>
    <row r="13" spans="1:62" ht="15" thickBot="1" x14ac:dyDescent="0.35">
      <c r="A13">
        <f t="shared" ca="1" si="0"/>
        <v>0.48761476081769506</v>
      </c>
      <c r="O13" t="s">
        <v>19</v>
      </c>
      <c r="P13">
        <f ca="1">COUNT(A:A)-P11</f>
        <v>51</v>
      </c>
      <c r="T13" s="10">
        <f t="shared" ca="1" si="1"/>
        <v>1</v>
      </c>
      <c r="V13" s="7" t="s">
        <v>20</v>
      </c>
      <c r="W13" s="7">
        <v>15</v>
      </c>
      <c r="AK13">
        <f t="shared" ca="1" si="2"/>
        <v>0.13579797488363554</v>
      </c>
      <c r="AQ13">
        <f t="shared" ca="1" si="3"/>
        <v>0</v>
      </c>
      <c r="AT13">
        <f t="shared" ca="1" si="4"/>
        <v>0</v>
      </c>
      <c r="AW13">
        <f t="shared" ca="1" si="5"/>
        <v>0</v>
      </c>
      <c r="AZ13">
        <f t="shared" ca="1" si="6"/>
        <v>0</v>
      </c>
      <c r="BC13">
        <f t="shared" ca="1" si="7"/>
        <v>1</v>
      </c>
      <c r="BF13">
        <f t="shared" ca="1" si="8"/>
        <v>0</v>
      </c>
      <c r="BI13">
        <f t="shared" ca="1" si="9"/>
        <v>0</v>
      </c>
    </row>
    <row r="14" spans="1:62" x14ac:dyDescent="0.3">
      <c r="A14">
        <f t="shared" ca="1" si="0"/>
        <v>0.81301921343738448</v>
      </c>
      <c r="T14" s="10">
        <f t="shared" ca="1" si="1"/>
        <v>0</v>
      </c>
      <c r="AK14">
        <f t="shared" ca="1" si="2"/>
        <v>0.96157162045529743</v>
      </c>
      <c r="AQ14">
        <f t="shared" ca="1" si="3"/>
        <v>1</v>
      </c>
      <c r="AT14">
        <f t="shared" ca="1" si="4"/>
        <v>0</v>
      </c>
      <c r="AW14">
        <f t="shared" ca="1" si="5"/>
        <v>0</v>
      </c>
      <c r="AZ14">
        <f t="shared" ca="1" si="6"/>
        <v>0</v>
      </c>
      <c r="BC14">
        <f t="shared" ca="1" si="7"/>
        <v>0</v>
      </c>
      <c r="BF14">
        <f t="shared" ca="1" si="8"/>
        <v>0</v>
      </c>
      <c r="BI14">
        <f t="shared" ca="1" si="9"/>
        <v>0</v>
      </c>
    </row>
    <row r="15" spans="1:62" x14ac:dyDescent="0.3">
      <c r="A15">
        <f t="shared" ca="1" si="0"/>
        <v>0.73300756441506398</v>
      </c>
      <c r="T15" s="10">
        <f t="shared" ca="1" si="1"/>
        <v>0</v>
      </c>
      <c r="AK15">
        <f t="shared" ca="1" si="2"/>
        <v>0.4196041812300364</v>
      </c>
      <c r="AM15" s="4" t="s">
        <v>17</v>
      </c>
      <c r="AQ15">
        <f t="shared" ca="1" si="3"/>
        <v>0</v>
      </c>
      <c r="AT15">
        <f t="shared" ca="1" si="4"/>
        <v>0</v>
      </c>
      <c r="AW15">
        <f t="shared" ca="1" si="5"/>
        <v>0</v>
      </c>
      <c r="AZ15">
        <f t="shared" ca="1" si="6"/>
        <v>1</v>
      </c>
      <c r="BC15">
        <f t="shared" ca="1" si="7"/>
        <v>0</v>
      </c>
      <c r="BF15">
        <f t="shared" ca="1" si="8"/>
        <v>0</v>
      </c>
      <c r="BI15">
        <f t="shared" ca="1" si="9"/>
        <v>0</v>
      </c>
    </row>
    <row r="16" spans="1:62" x14ac:dyDescent="0.3">
      <c r="A16">
        <f t="shared" ca="1" si="0"/>
        <v>0.66019605458591435</v>
      </c>
      <c r="T16" s="10">
        <f t="shared" ca="1" si="1"/>
        <v>0</v>
      </c>
      <c r="AK16">
        <f t="shared" ca="1" si="2"/>
        <v>0.58900199607152293</v>
      </c>
      <c r="AM16" t="s">
        <v>27</v>
      </c>
      <c r="AN16">
        <f ca="1">SUM(AQ4:AQ104)</f>
        <v>18</v>
      </c>
      <c r="AQ16">
        <f t="shared" ca="1" si="3"/>
        <v>1</v>
      </c>
      <c r="AT16">
        <f t="shared" ca="1" si="4"/>
        <v>0</v>
      </c>
      <c r="AW16">
        <f t="shared" ca="1" si="5"/>
        <v>0</v>
      </c>
      <c r="AZ16">
        <f t="shared" ca="1" si="6"/>
        <v>0</v>
      </c>
      <c r="BC16">
        <f t="shared" ca="1" si="7"/>
        <v>0</v>
      </c>
      <c r="BF16">
        <f t="shared" ca="1" si="8"/>
        <v>0</v>
      </c>
      <c r="BI16">
        <f t="shared" ca="1" si="9"/>
        <v>0</v>
      </c>
    </row>
    <row r="17" spans="1:61" x14ac:dyDescent="0.3">
      <c r="A17">
        <f t="shared" ca="1" si="0"/>
        <v>0.91179780508075126</v>
      </c>
      <c r="T17" s="10">
        <f t="shared" ca="1" si="1"/>
        <v>0</v>
      </c>
      <c r="AK17">
        <f t="shared" ca="1" si="2"/>
        <v>7.6888457527573228E-2</v>
      </c>
      <c r="AM17" t="s">
        <v>28</v>
      </c>
      <c r="AN17">
        <f ca="1">SUM(AT4:AT104)</f>
        <v>18</v>
      </c>
      <c r="AQ17">
        <f t="shared" ca="1" si="3"/>
        <v>0</v>
      </c>
      <c r="AT17">
        <f t="shared" ca="1" si="4"/>
        <v>0</v>
      </c>
      <c r="AW17">
        <f t="shared" ca="1" si="5"/>
        <v>0</v>
      </c>
      <c r="AZ17">
        <f t="shared" ca="1" si="6"/>
        <v>0</v>
      </c>
      <c r="BC17">
        <f t="shared" ca="1" si="7"/>
        <v>0</v>
      </c>
      <c r="BF17">
        <f t="shared" ca="1" si="8"/>
        <v>0</v>
      </c>
      <c r="BI17">
        <f t="shared" ca="1" si="9"/>
        <v>1</v>
      </c>
    </row>
    <row r="18" spans="1:61" x14ac:dyDescent="0.3">
      <c r="A18">
        <f t="shared" ca="1" si="0"/>
        <v>0.69053944811546553</v>
      </c>
      <c r="T18" s="10">
        <f t="shared" ca="1" si="1"/>
        <v>0</v>
      </c>
      <c r="AK18">
        <f t="shared" ca="1" si="2"/>
        <v>0.14094031995225131</v>
      </c>
      <c r="AM18" t="s">
        <v>29</v>
      </c>
      <c r="AN18">
        <f ca="1">SUM(AW4:AW104)</f>
        <v>7</v>
      </c>
      <c r="AQ18">
        <f t="shared" ca="1" si="3"/>
        <v>0</v>
      </c>
      <c r="AT18">
        <f t="shared" ca="1" si="4"/>
        <v>0</v>
      </c>
      <c r="AW18">
        <f t="shared" ca="1" si="5"/>
        <v>1</v>
      </c>
      <c r="AZ18">
        <f t="shared" ca="1" si="6"/>
        <v>0</v>
      </c>
      <c r="BC18">
        <f t="shared" ca="1" si="7"/>
        <v>0</v>
      </c>
      <c r="BF18">
        <f t="shared" ca="1" si="8"/>
        <v>0</v>
      </c>
      <c r="BI18">
        <f t="shared" ca="1" si="9"/>
        <v>0</v>
      </c>
    </row>
    <row r="19" spans="1:61" x14ac:dyDescent="0.3">
      <c r="A19">
        <f t="shared" ca="1" si="0"/>
        <v>0.80195293220632158</v>
      </c>
      <c r="T19" s="10">
        <f t="shared" ca="1" si="1"/>
        <v>0</v>
      </c>
      <c r="AK19">
        <f t="shared" ca="1" si="2"/>
        <v>0.13771344219795933</v>
      </c>
      <c r="AM19" t="s">
        <v>30</v>
      </c>
      <c r="AN19">
        <f ca="1">SUM(AZ4:AZ104)</f>
        <v>14</v>
      </c>
      <c r="AQ19">
        <f t="shared" ca="1" si="3"/>
        <v>0</v>
      </c>
      <c r="AT19">
        <f t="shared" ca="1" si="4"/>
        <v>0</v>
      </c>
      <c r="AW19">
        <f t="shared" ca="1" si="5"/>
        <v>0</v>
      </c>
      <c r="AZ19">
        <f t="shared" ca="1" si="6"/>
        <v>0</v>
      </c>
      <c r="BC19">
        <f t="shared" ca="1" si="7"/>
        <v>1</v>
      </c>
      <c r="BF19">
        <f t="shared" ca="1" si="8"/>
        <v>0</v>
      </c>
      <c r="BI19">
        <f t="shared" ca="1" si="9"/>
        <v>0</v>
      </c>
    </row>
    <row r="20" spans="1:61" x14ac:dyDescent="0.3">
      <c r="A20">
        <f t="shared" ca="1" si="0"/>
        <v>7.2687598267165865E-2</v>
      </c>
      <c r="T20" s="10">
        <f t="shared" ca="1" si="1"/>
        <v>1</v>
      </c>
      <c r="AK20">
        <f t="shared" ca="1" si="2"/>
        <v>0.17702707603398493</v>
      </c>
      <c r="AM20" t="s">
        <v>31</v>
      </c>
      <c r="AN20">
        <f ca="1">SUM(BC4:BC104)</f>
        <v>23</v>
      </c>
      <c r="AQ20">
        <f t="shared" ca="1" si="3"/>
        <v>1</v>
      </c>
      <c r="AT20">
        <f t="shared" ca="1" si="4"/>
        <v>0</v>
      </c>
      <c r="AW20">
        <f t="shared" ca="1" si="5"/>
        <v>0</v>
      </c>
      <c r="AZ20">
        <f t="shared" ca="1" si="6"/>
        <v>0</v>
      </c>
      <c r="BC20">
        <f t="shared" ca="1" si="7"/>
        <v>0</v>
      </c>
      <c r="BF20">
        <f t="shared" ca="1" si="8"/>
        <v>0</v>
      </c>
      <c r="BI20">
        <f t="shared" ca="1" si="9"/>
        <v>0</v>
      </c>
    </row>
    <row r="21" spans="1:61" x14ac:dyDescent="0.3">
      <c r="A21">
        <f t="shared" ca="1" si="0"/>
        <v>0.22220091153780808</v>
      </c>
      <c r="T21" s="10">
        <f t="shared" ca="1" si="1"/>
        <v>1</v>
      </c>
      <c r="AK21">
        <f t="shared" ca="1" si="2"/>
        <v>0.16952152859090608</v>
      </c>
      <c r="AM21" t="s">
        <v>32</v>
      </c>
      <c r="AN21">
        <f ca="1">SUM(BF4:BF104)</f>
        <v>11</v>
      </c>
      <c r="AQ21">
        <f t="shared" ca="1" si="3"/>
        <v>1</v>
      </c>
      <c r="AT21">
        <f t="shared" ca="1" si="4"/>
        <v>0</v>
      </c>
      <c r="AW21">
        <f t="shared" ca="1" si="5"/>
        <v>0</v>
      </c>
      <c r="AZ21">
        <f t="shared" ca="1" si="6"/>
        <v>0</v>
      </c>
      <c r="BC21">
        <f t="shared" ca="1" si="7"/>
        <v>0</v>
      </c>
      <c r="BF21">
        <f t="shared" ca="1" si="8"/>
        <v>0</v>
      </c>
      <c r="BI21">
        <f t="shared" ca="1" si="9"/>
        <v>0</v>
      </c>
    </row>
    <row r="22" spans="1:61" x14ac:dyDescent="0.3">
      <c r="A22">
        <f t="shared" ca="1" si="0"/>
        <v>0.44041884126180675</v>
      </c>
      <c r="T22" s="10">
        <f t="shared" ca="1" si="1"/>
        <v>1</v>
      </c>
      <c r="AK22">
        <f t="shared" ca="1" si="2"/>
        <v>0.11617583719869462</v>
      </c>
      <c r="AM22" t="s">
        <v>33</v>
      </c>
      <c r="AN22">
        <f ca="1">SUM(BI4:BI104)</f>
        <v>9</v>
      </c>
      <c r="AQ22">
        <f t="shared" ca="1" si="3"/>
        <v>1</v>
      </c>
      <c r="AT22">
        <f t="shared" ca="1" si="4"/>
        <v>0</v>
      </c>
      <c r="AW22">
        <f t="shared" ca="1" si="5"/>
        <v>0</v>
      </c>
      <c r="AZ22">
        <f t="shared" ca="1" si="6"/>
        <v>0</v>
      </c>
      <c r="BC22">
        <f t="shared" ca="1" si="7"/>
        <v>0</v>
      </c>
      <c r="BF22">
        <f t="shared" ca="1" si="8"/>
        <v>0</v>
      </c>
      <c r="BI22">
        <f t="shared" ca="1" si="9"/>
        <v>0</v>
      </c>
    </row>
    <row r="23" spans="1:61" x14ac:dyDescent="0.3">
      <c r="A23">
        <f t="shared" ca="1" si="0"/>
        <v>0.17416317908754853</v>
      </c>
      <c r="T23" s="10">
        <f t="shared" ca="1" si="1"/>
        <v>1</v>
      </c>
      <c r="AK23">
        <f t="shared" ca="1" si="2"/>
        <v>0.6354731033557901</v>
      </c>
      <c r="AQ23">
        <f t="shared" ca="1" si="3"/>
        <v>0</v>
      </c>
      <c r="AT23">
        <f t="shared" ca="1" si="4"/>
        <v>1</v>
      </c>
      <c r="AW23">
        <f t="shared" ca="1" si="5"/>
        <v>0</v>
      </c>
      <c r="AZ23">
        <f t="shared" ca="1" si="6"/>
        <v>0</v>
      </c>
      <c r="BC23">
        <f t="shared" ca="1" si="7"/>
        <v>0</v>
      </c>
      <c r="BF23">
        <f t="shared" ca="1" si="8"/>
        <v>0</v>
      </c>
      <c r="BI23">
        <f t="shared" ca="1" si="9"/>
        <v>0</v>
      </c>
    </row>
    <row r="24" spans="1:61" x14ac:dyDescent="0.3">
      <c r="A24">
        <f t="shared" ca="1" si="0"/>
        <v>0.16400441623406647</v>
      </c>
      <c r="T24" s="10">
        <f t="shared" ca="1" si="1"/>
        <v>1</v>
      </c>
      <c r="AK24">
        <f t="shared" ca="1" si="2"/>
        <v>0.87831777446949466</v>
      </c>
      <c r="AQ24">
        <f t="shared" ca="1" si="3"/>
        <v>0</v>
      </c>
      <c r="AT24">
        <f t="shared" ca="1" si="4"/>
        <v>1</v>
      </c>
      <c r="AW24">
        <f t="shared" ca="1" si="5"/>
        <v>0</v>
      </c>
      <c r="AZ24">
        <f t="shared" ca="1" si="6"/>
        <v>0</v>
      </c>
      <c r="BC24">
        <f t="shared" ca="1" si="7"/>
        <v>0</v>
      </c>
      <c r="BF24">
        <f t="shared" ca="1" si="8"/>
        <v>0</v>
      </c>
      <c r="BI24">
        <f t="shared" ca="1" si="9"/>
        <v>0</v>
      </c>
    </row>
    <row r="25" spans="1:61" x14ac:dyDescent="0.3">
      <c r="A25">
        <f t="shared" ca="1" si="0"/>
        <v>0.1376371085414323</v>
      </c>
      <c r="T25" s="10">
        <f t="shared" ca="1" si="1"/>
        <v>1</v>
      </c>
      <c r="AK25">
        <f t="shared" ca="1" si="2"/>
        <v>0.11798379569989781</v>
      </c>
      <c r="AQ25">
        <f t="shared" ca="1" si="3"/>
        <v>1</v>
      </c>
      <c r="AT25">
        <f t="shared" ca="1" si="4"/>
        <v>0</v>
      </c>
      <c r="AW25">
        <f t="shared" ca="1" si="5"/>
        <v>0</v>
      </c>
      <c r="AZ25">
        <f t="shared" ca="1" si="6"/>
        <v>0</v>
      </c>
      <c r="BC25">
        <f t="shared" ca="1" si="7"/>
        <v>0</v>
      </c>
      <c r="BF25">
        <f t="shared" ca="1" si="8"/>
        <v>0</v>
      </c>
      <c r="BI25">
        <f t="shared" ca="1" si="9"/>
        <v>0</v>
      </c>
    </row>
    <row r="26" spans="1:61" x14ac:dyDescent="0.3">
      <c r="A26">
        <f t="shared" ca="1" si="0"/>
        <v>0.29739722110146216</v>
      </c>
      <c r="T26" s="10">
        <f t="shared" ca="1" si="1"/>
        <v>1</v>
      </c>
      <c r="AK26">
        <f t="shared" ca="1" si="2"/>
        <v>0.88497587029471692</v>
      </c>
      <c r="AQ26">
        <f t="shared" ca="1" si="3"/>
        <v>0</v>
      </c>
      <c r="AT26">
        <f t="shared" ca="1" si="4"/>
        <v>0</v>
      </c>
      <c r="AW26">
        <f t="shared" ca="1" si="5"/>
        <v>0</v>
      </c>
      <c r="AZ26">
        <f t="shared" ca="1" si="6"/>
        <v>0</v>
      </c>
      <c r="BC26">
        <f t="shared" ca="1" si="7"/>
        <v>1</v>
      </c>
      <c r="BF26">
        <f t="shared" ca="1" si="8"/>
        <v>0</v>
      </c>
      <c r="BI26">
        <f t="shared" ca="1" si="9"/>
        <v>0</v>
      </c>
    </row>
    <row r="27" spans="1:61" x14ac:dyDescent="0.3">
      <c r="A27">
        <f t="shared" ca="1" si="0"/>
        <v>0.56092667518002559</v>
      </c>
      <c r="T27" s="10">
        <f t="shared" ca="1" si="1"/>
        <v>0</v>
      </c>
      <c r="AK27">
        <f t="shared" ca="1" si="2"/>
        <v>0.27832498228404212</v>
      </c>
      <c r="AQ27">
        <f t="shared" ca="1" si="3"/>
        <v>0</v>
      </c>
      <c r="AT27">
        <f t="shared" ca="1" si="4"/>
        <v>0</v>
      </c>
      <c r="AW27">
        <f t="shared" ca="1" si="5"/>
        <v>0</v>
      </c>
      <c r="AZ27">
        <f t="shared" ca="1" si="6"/>
        <v>0</v>
      </c>
      <c r="BC27">
        <f t="shared" ca="1" si="7"/>
        <v>0</v>
      </c>
      <c r="BF27">
        <f t="shared" ca="1" si="8"/>
        <v>0</v>
      </c>
      <c r="BI27">
        <f t="shared" ca="1" si="9"/>
        <v>1</v>
      </c>
    </row>
    <row r="28" spans="1:61" x14ac:dyDescent="0.3">
      <c r="A28">
        <f t="shared" ca="1" si="0"/>
        <v>0.56532002676029069</v>
      </c>
      <c r="T28" s="10">
        <f t="shared" ca="1" si="1"/>
        <v>0</v>
      </c>
      <c r="AK28">
        <f t="shared" ca="1" si="2"/>
        <v>6.3558956945213296E-3</v>
      </c>
      <c r="AQ28">
        <f t="shared" ca="1" si="3"/>
        <v>1</v>
      </c>
      <c r="AT28">
        <f t="shared" ca="1" si="4"/>
        <v>0</v>
      </c>
      <c r="AW28">
        <f t="shared" ca="1" si="5"/>
        <v>0</v>
      </c>
      <c r="AZ28">
        <f t="shared" ca="1" si="6"/>
        <v>0</v>
      </c>
      <c r="BC28">
        <f t="shared" ca="1" si="7"/>
        <v>0</v>
      </c>
      <c r="BF28">
        <f t="shared" ca="1" si="8"/>
        <v>0</v>
      </c>
      <c r="BI28">
        <f t="shared" ca="1" si="9"/>
        <v>0</v>
      </c>
    </row>
    <row r="29" spans="1:61" x14ac:dyDescent="0.3">
      <c r="A29">
        <f t="shared" ca="1" si="0"/>
        <v>0.53721274286219534</v>
      </c>
      <c r="T29" s="10">
        <f t="shared" ca="1" si="1"/>
        <v>0</v>
      </c>
      <c r="AK29">
        <f t="shared" ca="1" si="2"/>
        <v>0.22021759915411743</v>
      </c>
      <c r="AQ29">
        <f t="shared" ca="1" si="3"/>
        <v>0</v>
      </c>
      <c r="AT29">
        <f t="shared" ca="1" si="4"/>
        <v>0</v>
      </c>
      <c r="AW29">
        <f t="shared" ca="1" si="5"/>
        <v>0</v>
      </c>
      <c r="AZ29">
        <f t="shared" ca="1" si="6"/>
        <v>0</v>
      </c>
      <c r="BC29">
        <f t="shared" ca="1" si="7"/>
        <v>0</v>
      </c>
      <c r="BF29">
        <f t="shared" ca="1" si="8"/>
        <v>0</v>
      </c>
      <c r="BI29">
        <f t="shared" ca="1" si="9"/>
        <v>1</v>
      </c>
    </row>
    <row r="30" spans="1:61" x14ac:dyDescent="0.3">
      <c r="A30">
        <f t="shared" ca="1" si="0"/>
        <v>0.49904986926447437</v>
      </c>
      <c r="T30" s="10">
        <f t="shared" ca="1" si="1"/>
        <v>0</v>
      </c>
      <c r="AK30">
        <f t="shared" ca="1" si="2"/>
        <v>0.54534390809052857</v>
      </c>
      <c r="AQ30">
        <f t="shared" ca="1" si="3"/>
        <v>0</v>
      </c>
      <c r="AT30">
        <f t="shared" ca="1" si="4"/>
        <v>1</v>
      </c>
      <c r="AW30">
        <f t="shared" ca="1" si="5"/>
        <v>0</v>
      </c>
      <c r="AZ30">
        <f t="shared" ca="1" si="6"/>
        <v>0</v>
      </c>
      <c r="BC30">
        <f t="shared" ca="1" si="7"/>
        <v>0</v>
      </c>
      <c r="BF30">
        <f t="shared" ca="1" si="8"/>
        <v>0</v>
      </c>
      <c r="BI30">
        <f t="shared" ca="1" si="9"/>
        <v>0</v>
      </c>
    </row>
    <row r="31" spans="1:61" x14ac:dyDescent="0.3">
      <c r="A31">
        <f t="shared" ca="1" si="0"/>
        <v>0.82182903770185534</v>
      </c>
      <c r="T31" s="10">
        <f t="shared" ca="1" si="1"/>
        <v>0</v>
      </c>
      <c r="AK31">
        <f t="shared" ca="1" si="2"/>
        <v>0.27718581634183792</v>
      </c>
      <c r="AQ31">
        <f t="shared" ca="1" si="3"/>
        <v>1</v>
      </c>
      <c r="AT31">
        <f t="shared" ca="1" si="4"/>
        <v>0</v>
      </c>
      <c r="AW31">
        <f t="shared" ca="1" si="5"/>
        <v>0</v>
      </c>
      <c r="AZ31">
        <f t="shared" ca="1" si="6"/>
        <v>0</v>
      </c>
      <c r="BC31">
        <f t="shared" ca="1" si="7"/>
        <v>0</v>
      </c>
      <c r="BF31">
        <f t="shared" ca="1" si="8"/>
        <v>0</v>
      </c>
      <c r="BI31">
        <f t="shared" ca="1" si="9"/>
        <v>0</v>
      </c>
    </row>
    <row r="32" spans="1:61" x14ac:dyDescent="0.3">
      <c r="A32">
        <f t="shared" ca="1" si="0"/>
        <v>0.91210089467831734</v>
      </c>
      <c r="T32" s="10">
        <f t="shared" ca="1" si="1"/>
        <v>0</v>
      </c>
      <c r="AK32">
        <f t="shared" ca="1" si="2"/>
        <v>0.27494885547911163</v>
      </c>
      <c r="AQ32">
        <f t="shared" ca="1" si="3"/>
        <v>0</v>
      </c>
      <c r="AT32">
        <f t="shared" ca="1" si="4"/>
        <v>1</v>
      </c>
      <c r="AW32">
        <f t="shared" ca="1" si="5"/>
        <v>0</v>
      </c>
      <c r="AZ32">
        <f t="shared" ca="1" si="6"/>
        <v>0</v>
      </c>
      <c r="BC32">
        <f t="shared" ca="1" si="7"/>
        <v>0</v>
      </c>
      <c r="BF32">
        <f t="shared" ca="1" si="8"/>
        <v>0</v>
      </c>
      <c r="BI32">
        <f t="shared" ca="1" si="9"/>
        <v>0</v>
      </c>
    </row>
    <row r="33" spans="1:61" x14ac:dyDescent="0.3">
      <c r="A33">
        <f t="shared" ca="1" si="0"/>
        <v>0.42160354869672434</v>
      </c>
      <c r="T33" s="10">
        <f t="shared" ca="1" si="1"/>
        <v>1</v>
      </c>
      <c r="AK33">
        <f t="shared" ca="1" si="2"/>
        <v>0.65305054210016056</v>
      </c>
      <c r="AQ33">
        <f t="shared" ca="1" si="3"/>
        <v>0</v>
      </c>
      <c r="AT33">
        <f t="shared" ca="1" si="4"/>
        <v>0</v>
      </c>
      <c r="AW33">
        <f t="shared" ca="1" si="5"/>
        <v>0</v>
      </c>
      <c r="AZ33">
        <f t="shared" ca="1" si="6"/>
        <v>1</v>
      </c>
      <c r="BC33">
        <f t="shared" ca="1" si="7"/>
        <v>0</v>
      </c>
      <c r="BF33">
        <f t="shared" ca="1" si="8"/>
        <v>0</v>
      </c>
      <c r="BI33">
        <f t="shared" ca="1" si="9"/>
        <v>0</v>
      </c>
    </row>
    <row r="34" spans="1:61" x14ac:dyDescent="0.3">
      <c r="A34">
        <f t="shared" ca="1" si="0"/>
        <v>0.21603891574480194</v>
      </c>
      <c r="T34" s="10">
        <f t="shared" ca="1" si="1"/>
        <v>1</v>
      </c>
      <c r="AK34">
        <f t="shared" ca="1" si="2"/>
        <v>0.82516527776156079</v>
      </c>
      <c r="AQ34">
        <f t="shared" ca="1" si="3"/>
        <v>0</v>
      </c>
      <c r="AT34">
        <f t="shared" ca="1" si="4"/>
        <v>1</v>
      </c>
      <c r="AW34">
        <f t="shared" ca="1" si="5"/>
        <v>0</v>
      </c>
      <c r="AZ34">
        <f t="shared" ca="1" si="6"/>
        <v>0</v>
      </c>
      <c r="BC34">
        <f t="shared" ca="1" si="7"/>
        <v>0</v>
      </c>
      <c r="BF34">
        <f t="shared" ca="1" si="8"/>
        <v>0</v>
      </c>
      <c r="BI34">
        <f t="shared" ca="1" si="9"/>
        <v>0</v>
      </c>
    </row>
    <row r="35" spans="1:61" x14ac:dyDescent="0.3">
      <c r="A35">
        <f t="shared" ca="1" si="0"/>
        <v>0.21981776055614344</v>
      </c>
      <c r="T35" s="10">
        <f t="shared" ca="1" si="1"/>
        <v>1</v>
      </c>
      <c r="AK35">
        <f t="shared" ca="1" si="2"/>
        <v>0.68410239840828002</v>
      </c>
      <c r="AQ35">
        <f t="shared" ca="1" si="3"/>
        <v>0</v>
      </c>
      <c r="AT35">
        <f t="shared" ca="1" si="4"/>
        <v>1</v>
      </c>
      <c r="AW35">
        <f t="shared" ca="1" si="5"/>
        <v>0</v>
      </c>
      <c r="AZ35">
        <f t="shared" ca="1" si="6"/>
        <v>0</v>
      </c>
      <c r="BC35">
        <f t="shared" ca="1" si="7"/>
        <v>0</v>
      </c>
      <c r="BF35">
        <f t="shared" ca="1" si="8"/>
        <v>0</v>
      </c>
      <c r="BI35">
        <f t="shared" ca="1" si="9"/>
        <v>0</v>
      </c>
    </row>
    <row r="36" spans="1:61" x14ac:dyDescent="0.3">
      <c r="A36">
        <f t="shared" ca="1" si="0"/>
        <v>0.99738594726190133</v>
      </c>
      <c r="T36" s="10">
        <f t="shared" ca="1" si="1"/>
        <v>0</v>
      </c>
      <c r="AK36">
        <f t="shared" ca="1" si="2"/>
        <v>0.1052198696704878</v>
      </c>
      <c r="AQ36">
        <f t="shared" ca="1" si="3"/>
        <v>0</v>
      </c>
      <c r="AT36">
        <f t="shared" ca="1" si="4"/>
        <v>0</v>
      </c>
      <c r="AW36">
        <f t="shared" ca="1" si="5"/>
        <v>0</v>
      </c>
      <c r="AZ36">
        <f t="shared" ca="1" si="6"/>
        <v>0</v>
      </c>
      <c r="BC36">
        <f t="shared" ca="1" si="7"/>
        <v>1</v>
      </c>
      <c r="BF36">
        <f t="shared" ca="1" si="8"/>
        <v>0</v>
      </c>
      <c r="BI36">
        <f t="shared" ca="1" si="9"/>
        <v>0</v>
      </c>
    </row>
    <row r="37" spans="1:61" x14ac:dyDescent="0.3">
      <c r="A37">
        <f t="shared" ca="1" si="0"/>
        <v>0.53006279661976774</v>
      </c>
      <c r="T37" s="10">
        <f t="shared" ca="1" si="1"/>
        <v>0</v>
      </c>
      <c r="AK37">
        <f t="shared" ca="1" si="2"/>
        <v>0.15627013992191374</v>
      </c>
      <c r="AQ37">
        <f t="shared" ca="1" si="3"/>
        <v>0</v>
      </c>
      <c r="AT37">
        <f t="shared" ca="1" si="4"/>
        <v>0</v>
      </c>
      <c r="AW37">
        <f t="shared" ca="1" si="5"/>
        <v>0</v>
      </c>
      <c r="AZ37">
        <f t="shared" ca="1" si="6"/>
        <v>0</v>
      </c>
      <c r="BC37">
        <f t="shared" ca="1" si="7"/>
        <v>0</v>
      </c>
      <c r="BF37">
        <f t="shared" ca="1" si="8"/>
        <v>1</v>
      </c>
      <c r="BI37">
        <f t="shared" ca="1" si="9"/>
        <v>0</v>
      </c>
    </row>
    <row r="38" spans="1:61" x14ac:dyDescent="0.3">
      <c r="A38">
        <f t="shared" ca="1" si="0"/>
        <v>0.61396019858574391</v>
      </c>
      <c r="T38" s="10">
        <f t="shared" ca="1" si="1"/>
        <v>0</v>
      </c>
      <c r="AK38">
        <f t="shared" ca="1" si="2"/>
        <v>0.50414885049899116</v>
      </c>
      <c r="AQ38">
        <f t="shared" ca="1" si="3"/>
        <v>0</v>
      </c>
      <c r="AT38">
        <f t="shared" ca="1" si="4"/>
        <v>0</v>
      </c>
      <c r="AW38">
        <f t="shared" ca="1" si="5"/>
        <v>0</v>
      </c>
      <c r="AZ38">
        <f t="shared" ca="1" si="6"/>
        <v>0</v>
      </c>
      <c r="BC38">
        <f t="shared" ca="1" si="7"/>
        <v>1</v>
      </c>
      <c r="BF38">
        <f t="shared" ca="1" si="8"/>
        <v>0</v>
      </c>
      <c r="BI38">
        <f t="shared" ca="1" si="9"/>
        <v>0</v>
      </c>
    </row>
    <row r="39" spans="1:61" x14ac:dyDescent="0.3">
      <c r="A39">
        <f t="shared" ca="1" si="0"/>
        <v>0.78303341007848304</v>
      </c>
      <c r="T39" s="10">
        <f t="shared" ca="1" si="1"/>
        <v>0</v>
      </c>
      <c r="AK39">
        <f t="shared" ca="1" si="2"/>
        <v>0.62154260871488509</v>
      </c>
      <c r="AQ39">
        <f t="shared" ca="1" si="3"/>
        <v>1</v>
      </c>
      <c r="AT39">
        <f t="shared" ca="1" si="4"/>
        <v>0</v>
      </c>
      <c r="AW39">
        <f t="shared" ca="1" si="5"/>
        <v>0</v>
      </c>
      <c r="AZ39">
        <f t="shared" ca="1" si="6"/>
        <v>0</v>
      </c>
      <c r="BC39">
        <f t="shared" ca="1" si="7"/>
        <v>0</v>
      </c>
      <c r="BF39">
        <f t="shared" ca="1" si="8"/>
        <v>0</v>
      </c>
      <c r="BI39">
        <f t="shared" ca="1" si="9"/>
        <v>0</v>
      </c>
    </row>
    <row r="40" spans="1:61" x14ac:dyDescent="0.3">
      <c r="A40">
        <f t="shared" ca="1" si="0"/>
        <v>0.37285541217542773</v>
      </c>
      <c r="T40" s="10">
        <f t="shared" ca="1" si="1"/>
        <v>1</v>
      </c>
      <c r="AK40">
        <f t="shared" ca="1" si="2"/>
        <v>0.68545004060286163</v>
      </c>
      <c r="AQ40">
        <f t="shared" ca="1" si="3"/>
        <v>0</v>
      </c>
      <c r="AT40">
        <f t="shared" ca="1" si="4"/>
        <v>1</v>
      </c>
      <c r="AW40">
        <f t="shared" ca="1" si="5"/>
        <v>0</v>
      </c>
      <c r="AZ40">
        <f t="shared" ca="1" si="6"/>
        <v>0</v>
      </c>
      <c r="BC40">
        <f t="shared" ca="1" si="7"/>
        <v>0</v>
      </c>
      <c r="BF40">
        <f t="shared" ca="1" si="8"/>
        <v>0</v>
      </c>
      <c r="BI40">
        <f t="shared" ca="1" si="9"/>
        <v>0</v>
      </c>
    </row>
    <row r="41" spans="1:61" x14ac:dyDescent="0.3">
      <c r="A41">
        <f t="shared" ca="1" si="0"/>
        <v>0.40308534974871346</v>
      </c>
      <c r="T41" s="10">
        <f t="shared" ca="1" si="1"/>
        <v>1</v>
      </c>
      <c r="AK41">
        <f t="shared" ca="1" si="2"/>
        <v>0.73831715650319818</v>
      </c>
      <c r="AQ41">
        <f t="shared" ca="1" si="3"/>
        <v>0</v>
      </c>
      <c r="AT41">
        <f t="shared" ca="1" si="4"/>
        <v>0</v>
      </c>
      <c r="AW41">
        <f t="shared" ca="1" si="5"/>
        <v>0</v>
      </c>
      <c r="AZ41">
        <f t="shared" ca="1" si="6"/>
        <v>1</v>
      </c>
      <c r="BC41">
        <f t="shared" ca="1" si="7"/>
        <v>0</v>
      </c>
      <c r="BF41">
        <f t="shared" ca="1" si="8"/>
        <v>0</v>
      </c>
      <c r="BI41">
        <f t="shared" ca="1" si="9"/>
        <v>0</v>
      </c>
    </row>
    <row r="42" spans="1:61" x14ac:dyDescent="0.3">
      <c r="A42">
        <f t="shared" ca="1" si="0"/>
        <v>6.0138407814414041E-3</v>
      </c>
      <c r="T42" s="10">
        <f t="shared" ca="1" si="1"/>
        <v>1</v>
      </c>
      <c r="AK42">
        <f t="shared" ca="1" si="2"/>
        <v>0.35634045289085092</v>
      </c>
      <c r="AQ42">
        <f t="shared" ca="1" si="3"/>
        <v>0</v>
      </c>
      <c r="AT42">
        <f t="shared" ca="1" si="4"/>
        <v>0</v>
      </c>
      <c r="AW42">
        <f t="shared" ca="1" si="5"/>
        <v>0</v>
      </c>
      <c r="AZ42">
        <f t="shared" ca="1" si="6"/>
        <v>0</v>
      </c>
      <c r="BC42">
        <f t="shared" ca="1" si="7"/>
        <v>1</v>
      </c>
      <c r="BF42">
        <f t="shared" ca="1" si="8"/>
        <v>0</v>
      </c>
      <c r="BI42">
        <f t="shared" ca="1" si="9"/>
        <v>0</v>
      </c>
    </row>
    <row r="43" spans="1:61" x14ac:dyDescent="0.3">
      <c r="A43">
        <f t="shared" ca="1" si="0"/>
        <v>0.1774415532440039</v>
      </c>
      <c r="T43" s="10">
        <f t="shared" ca="1" si="1"/>
        <v>1</v>
      </c>
      <c r="AK43">
        <f t="shared" ca="1" si="2"/>
        <v>0.68427388356065977</v>
      </c>
      <c r="AQ43">
        <f t="shared" ca="1" si="3"/>
        <v>0</v>
      </c>
      <c r="AT43">
        <f t="shared" ca="1" si="4"/>
        <v>0</v>
      </c>
      <c r="AW43">
        <f t="shared" ca="1" si="5"/>
        <v>0</v>
      </c>
      <c r="AZ43">
        <f t="shared" ca="1" si="6"/>
        <v>0</v>
      </c>
      <c r="BC43">
        <f t="shared" ca="1" si="7"/>
        <v>1</v>
      </c>
      <c r="BF43">
        <f t="shared" ca="1" si="8"/>
        <v>0</v>
      </c>
      <c r="BI43">
        <f t="shared" ca="1" si="9"/>
        <v>0</v>
      </c>
    </row>
    <row r="44" spans="1:61" x14ac:dyDescent="0.3">
      <c r="A44">
        <f t="shared" ca="1" si="0"/>
        <v>0.60022652206966487</v>
      </c>
      <c r="T44" s="10">
        <f t="shared" ca="1" si="1"/>
        <v>0</v>
      </c>
      <c r="AK44">
        <f t="shared" ca="1" si="2"/>
        <v>0.49384663706673093</v>
      </c>
      <c r="AQ44">
        <f t="shared" ca="1" si="3"/>
        <v>0</v>
      </c>
      <c r="AT44">
        <f t="shared" ca="1" si="4"/>
        <v>0</v>
      </c>
      <c r="AW44">
        <f t="shared" ca="1" si="5"/>
        <v>0</v>
      </c>
      <c r="AZ44">
        <f t="shared" ca="1" si="6"/>
        <v>0</v>
      </c>
      <c r="BC44">
        <f t="shared" ca="1" si="7"/>
        <v>0</v>
      </c>
      <c r="BF44">
        <f t="shared" ca="1" si="8"/>
        <v>1</v>
      </c>
      <c r="BI44">
        <f t="shared" ca="1" si="9"/>
        <v>0</v>
      </c>
    </row>
    <row r="45" spans="1:61" x14ac:dyDescent="0.3">
      <c r="A45">
        <f t="shared" ca="1" si="0"/>
        <v>2.644181387361999E-3</v>
      </c>
      <c r="T45" s="10">
        <f t="shared" ca="1" si="1"/>
        <v>1</v>
      </c>
      <c r="AK45">
        <f t="shared" ca="1" si="2"/>
        <v>0.72284087182929446</v>
      </c>
      <c r="AQ45">
        <f t="shared" ca="1" si="3"/>
        <v>0</v>
      </c>
      <c r="AT45">
        <f t="shared" ca="1" si="4"/>
        <v>0</v>
      </c>
      <c r="AW45">
        <f t="shared" ca="1" si="5"/>
        <v>1</v>
      </c>
      <c r="AZ45">
        <f t="shared" ca="1" si="6"/>
        <v>0</v>
      </c>
      <c r="BC45">
        <f t="shared" ca="1" si="7"/>
        <v>0</v>
      </c>
      <c r="BF45">
        <f t="shared" ca="1" si="8"/>
        <v>0</v>
      </c>
      <c r="BI45">
        <f t="shared" ca="1" si="9"/>
        <v>0</v>
      </c>
    </row>
    <row r="46" spans="1:61" x14ac:dyDescent="0.3">
      <c r="A46">
        <f t="shared" ca="1" si="0"/>
        <v>0.21539057068147971</v>
      </c>
      <c r="T46" s="10">
        <f t="shared" ca="1" si="1"/>
        <v>1</v>
      </c>
      <c r="AK46">
        <f t="shared" ca="1" si="2"/>
        <v>0.84119249366014681</v>
      </c>
      <c r="AQ46">
        <f t="shared" ca="1" si="3"/>
        <v>0</v>
      </c>
      <c r="AT46">
        <f t="shared" ca="1" si="4"/>
        <v>0</v>
      </c>
      <c r="AW46">
        <f t="shared" ca="1" si="5"/>
        <v>0</v>
      </c>
      <c r="AZ46">
        <f t="shared" ca="1" si="6"/>
        <v>0</v>
      </c>
      <c r="BC46">
        <f t="shared" ca="1" si="7"/>
        <v>1</v>
      </c>
      <c r="BF46">
        <f t="shared" ca="1" si="8"/>
        <v>0</v>
      </c>
      <c r="BI46">
        <f t="shared" ca="1" si="9"/>
        <v>0</v>
      </c>
    </row>
    <row r="47" spans="1:61" x14ac:dyDescent="0.3">
      <c r="A47">
        <f t="shared" ca="1" si="0"/>
        <v>0.6708413472669289</v>
      </c>
      <c r="T47" s="10">
        <f t="shared" ca="1" si="1"/>
        <v>0</v>
      </c>
      <c r="AK47">
        <f t="shared" ca="1" si="2"/>
        <v>0.11019900929203341</v>
      </c>
      <c r="AQ47">
        <f t="shared" ca="1" si="3"/>
        <v>0</v>
      </c>
      <c r="AT47">
        <f t="shared" ca="1" si="4"/>
        <v>0</v>
      </c>
      <c r="AW47">
        <f t="shared" ca="1" si="5"/>
        <v>0</v>
      </c>
      <c r="AZ47">
        <f t="shared" ca="1" si="6"/>
        <v>1</v>
      </c>
      <c r="BC47">
        <f t="shared" ca="1" si="7"/>
        <v>0</v>
      </c>
      <c r="BF47">
        <f t="shared" ca="1" si="8"/>
        <v>0</v>
      </c>
      <c r="BI47">
        <f t="shared" ca="1" si="9"/>
        <v>0</v>
      </c>
    </row>
    <row r="48" spans="1:61" x14ac:dyDescent="0.3">
      <c r="A48">
        <f t="shared" ca="1" si="0"/>
        <v>0.42675868992972243</v>
      </c>
      <c r="T48" s="10">
        <f t="shared" ca="1" si="1"/>
        <v>1</v>
      </c>
      <c r="AK48">
        <f t="shared" ca="1" si="2"/>
        <v>0.28553431590664879</v>
      </c>
      <c r="AQ48">
        <f t="shared" ca="1" si="3"/>
        <v>0</v>
      </c>
      <c r="AT48">
        <f t="shared" ca="1" si="4"/>
        <v>0</v>
      </c>
      <c r="AW48">
        <f t="shared" ca="1" si="5"/>
        <v>0</v>
      </c>
      <c r="AZ48">
        <f t="shared" ca="1" si="6"/>
        <v>0</v>
      </c>
      <c r="BC48">
        <f t="shared" ca="1" si="7"/>
        <v>0</v>
      </c>
      <c r="BF48">
        <f t="shared" ca="1" si="8"/>
        <v>1</v>
      </c>
      <c r="BI48">
        <f t="shared" ca="1" si="9"/>
        <v>0</v>
      </c>
    </row>
    <row r="49" spans="1:61" x14ac:dyDescent="0.3">
      <c r="A49">
        <f t="shared" ca="1" si="0"/>
        <v>0.64715924712689665</v>
      </c>
      <c r="T49" s="10">
        <f t="shared" ca="1" si="1"/>
        <v>0</v>
      </c>
      <c r="AK49">
        <f t="shared" ca="1" si="2"/>
        <v>0.39051831929954239</v>
      </c>
      <c r="AQ49">
        <f t="shared" ca="1" si="3"/>
        <v>0</v>
      </c>
      <c r="AT49">
        <f t="shared" ca="1" si="4"/>
        <v>0</v>
      </c>
      <c r="AW49">
        <f t="shared" ca="1" si="5"/>
        <v>0</v>
      </c>
      <c r="AZ49">
        <f t="shared" ca="1" si="6"/>
        <v>0</v>
      </c>
      <c r="BC49">
        <f t="shared" ca="1" si="7"/>
        <v>0</v>
      </c>
      <c r="BF49">
        <f t="shared" ca="1" si="8"/>
        <v>1</v>
      </c>
      <c r="BI49">
        <f t="shared" ca="1" si="9"/>
        <v>0</v>
      </c>
    </row>
    <row r="50" spans="1:61" x14ac:dyDescent="0.3">
      <c r="A50">
        <f t="shared" ca="1" si="0"/>
        <v>0.19430503489268836</v>
      </c>
      <c r="T50" s="10">
        <f t="shared" ca="1" si="1"/>
        <v>1</v>
      </c>
      <c r="AK50">
        <f t="shared" ca="1" si="2"/>
        <v>0.60598888541155238</v>
      </c>
      <c r="AQ50">
        <f t="shared" ca="1" si="3"/>
        <v>1</v>
      </c>
      <c r="AT50">
        <f t="shared" ca="1" si="4"/>
        <v>0</v>
      </c>
      <c r="AW50">
        <f t="shared" ca="1" si="5"/>
        <v>0</v>
      </c>
      <c r="AZ50">
        <f t="shared" ca="1" si="6"/>
        <v>0</v>
      </c>
      <c r="BC50">
        <f t="shared" ca="1" si="7"/>
        <v>0</v>
      </c>
      <c r="BF50">
        <f t="shared" ca="1" si="8"/>
        <v>0</v>
      </c>
      <c r="BI50">
        <f t="shared" ca="1" si="9"/>
        <v>0</v>
      </c>
    </row>
    <row r="51" spans="1:61" x14ac:dyDescent="0.3">
      <c r="A51">
        <f t="shared" ca="1" si="0"/>
        <v>2.3720713958063855E-2</v>
      </c>
      <c r="T51" s="10">
        <f t="shared" ca="1" si="1"/>
        <v>1</v>
      </c>
      <c r="AK51">
        <f t="shared" ca="1" si="2"/>
        <v>3.0689948840710746E-2</v>
      </c>
      <c r="AQ51">
        <f t="shared" ca="1" si="3"/>
        <v>0</v>
      </c>
      <c r="AT51">
        <f t="shared" ca="1" si="4"/>
        <v>1</v>
      </c>
      <c r="AW51">
        <f t="shared" ca="1" si="5"/>
        <v>0</v>
      </c>
      <c r="AZ51">
        <f t="shared" ca="1" si="6"/>
        <v>0</v>
      </c>
      <c r="BC51">
        <f t="shared" ca="1" si="7"/>
        <v>0</v>
      </c>
      <c r="BF51">
        <f t="shared" ca="1" si="8"/>
        <v>0</v>
      </c>
      <c r="BI51">
        <f t="shared" ca="1" si="9"/>
        <v>0</v>
      </c>
    </row>
    <row r="52" spans="1:61" x14ac:dyDescent="0.3">
      <c r="A52">
        <f t="shared" ca="1" si="0"/>
        <v>0.35616307239060141</v>
      </c>
      <c r="T52" s="10">
        <f t="shared" ca="1" si="1"/>
        <v>1</v>
      </c>
      <c r="AK52">
        <f t="shared" ca="1" si="2"/>
        <v>0.72594594529607703</v>
      </c>
      <c r="AQ52">
        <f t="shared" ca="1" si="3"/>
        <v>0</v>
      </c>
      <c r="AT52">
        <f t="shared" ca="1" si="4"/>
        <v>0</v>
      </c>
      <c r="AW52">
        <f t="shared" ca="1" si="5"/>
        <v>1</v>
      </c>
      <c r="AZ52">
        <f t="shared" ca="1" si="6"/>
        <v>0</v>
      </c>
      <c r="BC52">
        <f t="shared" ca="1" si="7"/>
        <v>0</v>
      </c>
      <c r="BF52">
        <f t="shared" ca="1" si="8"/>
        <v>0</v>
      </c>
      <c r="BI52">
        <f t="shared" ca="1" si="9"/>
        <v>0</v>
      </c>
    </row>
    <row r="53" spans="1:61" x14ac:dyDescent="0.3">
      <c r="A53">
        <f t="shared" ca="1" si="0"/>
        <v>0.74404208242765968</v>
      </c>
      <c r="T53" s="10">
        <f t="shared" ca="1" si="1"/>
        <v>0</v>
      </c>
      <c r="AK53">
        <f t="shared" ca="1" si="2"/>
        <v>0.51129801569986266</v>
      </c>
      <c r="AQ53">
        <f t="shared" ca="1" si="3"/>
        <v>0</v>
      </c>
      <c r="AT53">
        <f t="shared" ca="1" si="4"/>
        <v>0</v>
      </c>
      <c r="AW53">
        <f t="shared" ca="1" si="5"/>
        <v>0</v>
      </c>
      <c r="AZ53">
        <f t="shared" ca="1" si="6"/>
        <v>0</v>
      </c>
      <c r="BC53">
        <f t="shared" ca="1" si="7"/>
        <v>1</v>
      </c>
      <c r="BF53">
        <f t="shared" ca="1" si="8"/>
        <v>0</v>
      </c>
      <c r="BI53">
        <f t="shared" ca="1" si="9"/>
        <v>0</v>
      </c>
    </row>
    <row r="54" spans="1:61" x14ac:dyDescent="0.3">
      <c r="A54">
        <f t="shared" ca="1" si="0"/>
        <v>0.48752527978887272</v>
      </c>
      <c r="T54" s="10">
        <f t="shared" ca="1" si="1"/>
        <v>1</v>
      </c>
      <c r="AK54">
        <f t="shared" ca="1" si="2"/>
        <v>0.6128478704688467</v>
      </c>
      <c r="AQ54">
        <f t="shared" ca="1" si="3"/>
        <v>1</v>
      </c>
      <c r="AT54">
        <f t="shared" ca="1" si="4"/>
        <v>0</v>
      </c>
      <c r="AW54">
        <f t="shared" ca="1" si="5"/>
        <v>0</v>
      </c>
      <c r="AZ54">
        <f t="shared" ca="1" si="6"/>
        <v>0</v>
      </c>
      <c r="BC54">
        <f t="shared" ca="1" si="7"/>
        <v>0</v>
      </c>
      <c r="BF54">
        <f t="shared" ca="1" si="8"/>
        <v>0</v>
      </c>
      <c r="BI54">
        <f t="shared" ca="1" si="9"/>
        <v>0</v>
      </c>
    </row>
    <row r="55" spans="1:61" x14ac:dyDescent="0.3">
      <c r="A55">
        <f t="shared" ca="1" si="0"/>
        <v>0.28620230232349042</v>
      </c>
      <c r="T55" s="10">
        <f t="shared" ca="1" si="1"/>
        <v>1</v>
      </c>
      <c r="AK55">
        <f t="shared" ca="1" si="2"/>
        <v>0.15142159514415821</v>
      </c>
      <c r="AQ55">
        <f t="shared" ca="1" si="3"/>
        <v>0</v>
      </c>
      <c r="AT55">
        <f t="shared" ca="1" si="4"/>
        <v>0</v>
      </c>
      <c r="AW55">
        <f t="shared" ca="1" si="5"/>
        <v>0</v>
      </c>
      <c r="AZ55">
        <f t="shared" ca="1" si="6"/>
        <v>0</v>
      </c>
      <c r="BC55">
        <f t="shared" ca="1" si="7"/>
        <v>0</v>
      </c>
      <c r="BF55">
        <f t="shared" ca="1" si="8"/>
        <v>1</v>
      </c>
      <c r="BI55">
        <f t="shared" ca="1" si="9"/>
        <v>0</v>
      </c>
    </row>
    <row r="56" spans="1:61" x14ac:dyDescent="0.3">
      <c r="A56">
        <f t="shared" ca="1" si="0"/>
        <v>0.71481225342166266</v>
      </c>
      <c r="T56" s="10">
        <f t="shared" ca="1" si="1"/>
        <v>0</v>
      </c>
      <c r="AK56">
        <f t="shared" ca="1" si="2"/>
        <v>4.6582960469012114E-2</v>
      </c>
      <c r="AQ56">
        <f t="shared" ca="1" si="3"/>
        <v>0</v>
      </c>
      <c r="AT56">
        <f t="shared" ca="1" si="4"/>
        <v>0</v>
      </c>
      <c r="AW56">
        <f t="shared" ca="1" si="5"/>
        <v>0</v>
      </c>
      <c r="AZ56">
        <f t="shared" ca="1" si="6"/>
        <v>1</v>
      </c>
      <c r="BC56">
        <f t="shared" ca="1" si="7"/>
        <v>0</v>
      </c>
      <c r="BF56">
        <f t="shared" ca="1" si="8"/>
        <v>0</v>
      </c>
      <c r="BI56">
        <f t="shared" ca="1" si="9"/>
        <v>0</v>
      </c>
    </row>
    <row r="57" spans="1:61" x14ac:dyDescent="0.3">
      <c r="A57">
        <f t="shared" ca="1" si="0"/>
        <v>3.8258107707865419E-2</v>
      </c>
      <c r="T57" s="10">
        <f t="shared" ca="1" si="1"/>
        <v>1</v>
      </c>
      <c r="AK57">
        <f t="shared" ca="1" si="2"/>
        <v>0.65053119862174724</v>
      </c>
      <c r="AQ57">
        <f t="shared" ca="1" si="3"/>
        <v>0</v>
      </c>
      <c r="AT57">
        <f t="shared" ca="1" si="4"/>
        <v>0</v>
      </c>
      <c r="AW57">
        <f t="shared" ca="1" si="5"/>
        <v>0</v>
      </c>
      <c r="AZ57">
        <f t="shared" ca="1" si="6"/>
        <v>0</v>
      </c>
      <c r="BC57">
        <f t="shared" ca="1" si="7"/>
        <v>1</v>
      </c>
      <c r="BF57">
        <f t="shared" ca="1" si="8"/>
        <v>0</v>
      </c>
      <c r="BI57">
        <f t="shared" ca="1" si="9"/>
        <v>0</v>
      </c>
    </row>
    <row r="58" spans="1:61" x14ac:dyDescent="0.3">
      <c r="A58">
        <f t="shared" ca="1" si="0"/>
        <v>0.19799077910799323</v>
      </c>
      <c r="T58" s="10">
        <f t="shared" ca="1" si="1"/>
        <v>1</v>
      </c>
      <c r="AK58">
        <f t="shared" ca="1" si="2"/>
        <v>0.72277051686587412</v>
      </c>
      <c r="AQ58">
        <f t="shared" ca="1" si="3"/>
        <v>0</v>
      </c>
      <c r="AT58">
        <f t="shared" ca="1" si="4"/>
        <v>1</v>
      </c>
      <c r="AW58">
        <f t="shared" ca="1" si="5"/>
        <v>0</v>
      </c>
      <c r="AZ58">
        <f t="shared" ca="1" si="6"/>
        <v>0</v>
      </c>
      <c r="BC58">
        <f t="shared" ca="1" si="7"/>
        <v>0</v>
      </c>
      <c r="BF58">
        <f t="shared" ca="1" si="8"/>
        <v>0</v>
      </c>
      <c r="BI58">
        <f t="shared" ca="1" si="9"/>
        <v>0</v>
      </c>
    </row>
    <row r="59" spans="1:61" x14ac:dyDescent="0.3">
      <c r="A59">
        <f t="shared" ca="1" si="0"/>
        <v>0.37323393185336651</v>
      </c>
      <c r="T59" s="10">
        <f t="shared" ca="1" si="1"/>
        <v>1</v>
      </c>
      <c r="AK59">
        <f t="shared" ca="1" si="2"/>
        <v>0.2060231729376123</v>
      </c>
      <c r="AQ59">
        <f t="shared" ca="1" si="3"/>
        <v>1</v>
      </c>
      <c r="AT59">
        <f t="shared" ca="1" si="4"/>
        <v>0</v>
      </c>
      <c r="AW59">
        <f t="shared" ca="1" si="5"/>
        <v>0</v>
      </c>
      <c r="AZ59">
        <f t="shared" ca="1" si="6"/>
        <v>0</v>
      </c>
      <c r="BC59">
        <f t="shared" ca="1" si="7"/>
        <v>0</v>
      </c>
      <c r="BF59">
        <f t="shared" ca="1" si="8"/>
        <v>0</v>
      </c>
      <c r="BI59">
        <f t="shared" ca="1" si="9"/>
        <v>0</v>
      </c>
    </row>
    <row r="60" spans="1:61" x14ac:dyDescent="0.3">
      <c r="A60">
        <f t="shared" ca="1" si="0"/>
        <v>0.44537558772189667</v>
      </c>
      <c r="T60" s="10">
        <f t="shared" ca="1" si="1"/>
        <v>1</v>
      </c>
      <c r="AK60">
        <f t="shared" ca="1" si="2"/>
        <v>0.43692185176801523</v>
      </c>
      <c r="AQ60">
        <f t="shared" ca="1" si="3"/>
        <v>0</v>
      </c>
      <c r="AT60">
        <f t="shared" ca="1" si="4"/>
        <v>0</v>
      </c>
      <c r="AW60">
        <f t="shared" ca="1" si="5"/>
        <v>0</v>
      </c>
      <c r="AZ60">
        <f t="shared" ca="1" si="6"/>
        <v>0</v>
      </c>
      <c r="BC60">
        <f t="shared" ca="1" si="7"/>
        <v>1</v>
      </c>
      <c r="BF60">
        <f t="shared" ca="1" si="8"/>
        <v>0</v>
      </c>
      <c r="BI60">
        <f t="shared" ca="1" si="9"/>
        <v>0</v>
      </c>
    </row>
    <row r="61" spans="1:61" x14ac:dyDescent="0.3">
      <c r="A61">
        <f t="shared" ca="1" si="0"/>
        <v>0.99011733123088597</v>
      </c>
      <c r="T61" s="10">
        <f t="shared" ca="1" si="1"/>
        <v>0</v>
      </c>
      <c r="AK61">
        <f t="shared" ca="1" si="2"/>
        <v>0.91350211035156859</v>
      </c>
      <c r="AQ61">
        <f t="shared" ca="1" si="3"/>
        <v>0</v>
      </c>
      <c r="AT61">
        <f t="shared" ca="1" si="4"/>
        <v>0</v>
      </c>
      <c r="AW61">
        <f t="shared" ca="1" si="5"/>
        <v>0</v>
      </c>
      <c r="AZ61">
        <f t="shared" ca="1" si="6"/>
        <v>0</v>
      </c>
      <c r="BC61">
        <f t="shared" ca="1" si="7"/>
        <v>0</v>
      </c>
      <c r="BF61">
        <f t="shared" ca="1" si="8"/>
        <v>1</v>
      </c>
      <c r="BI61">
        <f t="shared" ca="1" si="9"/>
        <v>0</v>
      </c>
    </row>
    <row r="62" spans="1:61" x14ac:dyDescent="0.3">
      <c r="A62">
        <f t="shared" ca="1" si="0"/>
        <v>8.2848686730403021E-2</v>
      </c>
      <c r="T62" s="10">
        <f t="shared" ca="1" si="1"/>
        <v>1</v>
      </c>
      <c r="AK62">
        <f t="shared" ca="1" si="2"/>
        <v>0.85366368030743744</v>
      </c>
      <c r="AQ62">
        <f t="shared" ca="1" si="3"/>
        <v>0</v>
      </c>
      <c r="AT62">
        <f t="shared" ca="1" si="4"/>
        <v>1</v>
      </c>
      <c r="AW62">
        <f t="shared" ca="1" si="5"/>
        <v>0</v>
      </c>
      <c r="AZ62">
        <f t="shared" ca="1" si="6"/>
        <v>0</v>
      </c>
      <c r="BC62">
        <f t="shared" ca="1" si="7"/>
        <v>0</v>
      </c>
      <c r="BF62">
        <f t="shared" ca="1" si="8"/>
        <v>0</v>
      </c>
      <c r="BI62">
        <f t="shared" ca="1" si="9"/>
        <v>0</v>
      </c>
    </row>
    <row r="63" spans="1:61" x14ac:dyDescent="0.3">
      <c r="A63">
        <f t="shared" ca="1" si="0"/>
        <v>0.59282910690606472</v>
      </c>
      <c r="T63" s="10">
        <f t="shared" ca="1" si="1"/>
        <v>0</v>
      </c>
      <c r="AK63">
        <f t="shared" ca="1" si="2"/>
        <v>7.1251123833914409E-2</v>
      </c>
      <c r="AQ63">
        <f t="shared" ca="1" si="3"/>
        <v>0</v>
      </c>
      <c r="AT63">
        <f t="shared" ca="1" si="4"/>
        <v>0</v>
      </c>
      <c r="AW63">
        <f t="shared" ca="1" si="5"/>
        <v>0</v>
      </c>
      <c r="AZ63">
        <f t="shared" ca="1" si="6"/>
        <v>1</v>
      </c>
      <c r="BC63">
        <f t="shared" ca="1" si="7"/>
        <v>0</v>
      </c>
      <c r="BF63">
        <f t="shared" ca="1" si="8"/>
        <v>0</v>
      </c>
      <c r="BI63">
        <f t="shared" ca="1" si="9"/>
        <v>0</v>
      </c>
    </row>
    <row r="64" spans="1:61" x14ac:dyDescent="0.3">
      <c r="A64">
        <f t="shared" ca="1" si="0"/>
        <v>2.2853620901484129E-2</v>
      </c>
      <c r="T64" s="10">
        <f t="shared" ca="1" si="1"/>
        <v>1</v>
      </c>
      <c r="AK64">
        <f t="shared" ca="1" si="2"/>
        <v>0.94693721689309507</v>
      </c>
      <c r="AQ64">
        <f t="shared" ca="1" si="3"/>
        <v>0</v>
      </c>
      <c r="AT64">
        <f t="shared" ca="1" si="4"/>
        <v>0</v>
      </c>
      <c r="AW64">
        <f t="shared" ca="1" si="5"/>
        <v>0</v>
      </c>
      <c r="AZ64">
        <f t="shared" ca="1" si="6"/>
        <v>0</v>
      </c>
      <c r="BC64">
        <f t="shared" ca="1" si="7"/>
        <v>0</v>
      </c>
      <c r="BF64">
        <f t="shared" ca="1" si="8"/>
        <v>0</v>
      </c>
      <c r="BI64">
        <f t="shared" ca="1" si="9"/>
        <v>1</v>
      </c>
    </row>
    <row r="65" spans="1:61" x14ac:dyDescent="0.3">
      <c r="A65">
        <f t="shared" ca="1" si="0"/>
        <v>5.3101077798584417E-2</v>
      </c>
      <c r="T65" s="10">
        <f t="shared" ca="1" si="1"/>
        <v>1</v>
      </c>
      <c r="AK65">
        <f t="shared" ca="1" si="2"/>
        <v>0.4640116541675785</v>
      </c>
      <c r="AQ65">
        <f t="shared" ca="1" si="3"/>
        <v>0</v>
      </c>
      <c r="AT65">
        <f t="shared" ca="1" si="4"/>
        <v>0</v>
      </c>
      <c r="AW65">
        <f t="shared" ca="1" si="5"/>
        <v>0</v>
      </c>
      <c r="AZ65">
        <f t="shared" ca="1" si="6"/>
        <v>0</v>
      </c>
      <c r="BC65">
        <f t="shared" ca="1" si="7"/>
        <v>0</v>
      </c>
      <c r="BF65">
        <f t="shared" ca="1" si="8"/>
        <v>0</v>
      </c>
      <c r="BI65">
        <f t="shared" ca="1" si="9"/>
        <v>1</v>
      </c>
    </row>
    <row r="66" spans="1:61" x14ac:dyDescent="0.3">
      <c r="A66">
        <f t="shared" ref="A66:A100" ca="1" si="10">RAND()</f>
        <v>6.4080661886243506E-2</v>
      </c>
      <c r="T66" s="10">
        <f t="shared" ref="T66:T100" ca="1" si="11">IF(AND($A66&gt;=$C$5,$A66&lt;=$D$5),1,0)</f>
        <v>1</v>
      </c>
      <c r="AK66">
        <f t="shared" ref="AK66:AK100" ca="1" si="12">RAND()</f>
        <v>0.79150152061377488</v>
      </c>
      <c r="AQ66">
        <f t="shared" ca="1" si="3"/>
        <v>1</v>
      </c>
      <c r="AT66">
        <f t="shared" ca="1" si="4"/>
        <v>0</v>
      </c>
      <c r="AW66">
        <f t="shared" ca="1" si="5"/>
        <v>0</v>
      </c>
      <c r="AZ66">
        <f t="shared" ca="1" si="6"/>
        <v>0</v>
      </c>
      <c r="BC66">
        <f t="shared" ca="1" si="7"/>
        <v>0</v>
      </c>
      <c r="BF66">
        <f t="shared" ca="1" si="8"/>
        <v>0</v>
      </c>
      <c r="BI66">
        <f t="shared" ca="1" si="9"/>
        <v>0</v>
      </c>
    </row>
    <row r="67" spans="1:61" x14ac:dyDescent="0.3">
      <c r="A67">
        <f t="shared" ca="1" si="10"/>
        <v>0.85957997869582481</v>
      </c>
      <c r="T67" s="10">
        <f t="shared" ca="1" si="11"/>
        <v>0</v>
      </c>
      <c r="AK67">
        <f t="shared" ca="1" si="12"/>
        <v>0.6690064082518995</v>
      </c>
      <c r="AQ67">
        <f t="shared" ca="1" si="3"/>
        <v>0</v>
      </c>
      <c r="AT67">
        <f t="shared" ca="1" si="4"/>
        <v>0</v>
      </c>
      <c r="AW67">
        <f t="shared" ca="1" si="5"/>
        <v>0</v>
      </c>
      <c r="AZ67">
        <f t="shared" ca="1" si="6"/>
        <v>0</v>
      </c>
      <c r="BC67">
        <f t="shared" ca="1" si="7"/>
        <v>0</v>
      </c>
      <c r="BF67">
        <f t="shared" ca="1" si="8"/>
        <v>0</v>
      </c>
      <c r="BI67">
        <f t="shared" ca="1" si="9"/>
        <v>1</v>
      </c>
    </row>
    <row r="68" spans="1:61" x14ac:dyDescent="0.3">
      <c r="A68">
        <f t="shared" ca="1" si="10"/>
        <v>0.42327772968288579</v>
      </c>
      <c r="T68" s="10">
        <f t="shared" ca="1" si="11"/>
        <v>1</v>
      </c>
      <c r="AK68">
        <f t="shared" ca="1" si="12"/>
        <v>0.25216474858528026</v>
      </c>
      <c r="AQ68">
        <f t="shared" ca="1" si="3"/>
        <v>0</v>
      </c>
      <c r="AT68">
        <f t="shared" ca="1" si="4"/>
        <v>0</v>
      </c>
      <c r="AW68">
        <f t="shared" ca="1" si="5"/>
        <v>0</v>
      </c>
      <c r="AZ68">
        <f t="shared" ca="1" si="6"/>
        <v>1</v>
      </c>
      <c r="BC68">
        <f t="shared" ca="1" si="7"/>
        <v>0</v>
      </c>
      <c r="BF68">
        <f t="shared" ca="1" si="8"/>
        <v>0</v>
      </c>
      <c r="BI68">
        <f t="shared" ca="1" si="9"/>
        <v>0</v>
      </c>
    </row>
    <row r="69" spans="1:61" x14ac:dyDescent="0.3">
      <c r="A69">
        <f t="shared" ca="1" si="10"/>
        <v>0.78333785486749397</v>
      </c>
      <c r="T69" s="10">
        <f t="shared" ca="1" si="11"/>
        <v>0</v>
      </c>
      <c r="AK69">
        <f t="shared" ca="1" si="12"/>
        <v>0.61497070569372936</v>
      </c>
      <c r="AQ69">
        <f t="shared" ref="AQ69:AQ103" ca="1" si="13">IF(AND($AK66&gt;=AQ$2,$AK66&lt;AR$2),1,0)</f>
        <v>0</v>
      </c>
      <c r="AT69">
        <f t="shared" ref="AT69:AT103" ca="1" si="14">IF(AND($AK66&gt;=AT$2,$AK66&lt;AU$2),1,0)</f>
        <v>0</v>
      </c>
      <c r="AW69">
        <f t="shared" ref="AW69:AW103" ca="1" si="15">IF(AND($AK66&gt;=AW$2,$AK66&lt;AX$2),1,0)</f>
        <v>0</v>
      </c>
      <c r="AZ69">
        <f t="shared" ref="AZ69:AZ103" ca="1" si="16">IF(AND($AK66&gt;=AZ$2,$AK66&lt;BA$2),1,0)</f>
        <v>0</v>
      </c>
      <c r="BC69">
        <f t="shared" ref="BC69:BC103" ca="1" si="17">IF(AND($AK66&gt;=BC$2,$AK66&lt;BD$2),1,0)</f>
        <v>0</v>
      </c>
      <c r="BF69">
        <f t="shared" ref="BF69:BF103" ca="1" si="18">IF(AND($AK66&gt;=BF$2,$AK66&lt;BG$2),1,0)</f>
        <v>1</v>
      </c>
      <c r="BI69">
        <f t="shared" ref="BI69:BI103" ca="1" si="19">IF(AND($AK66&gt;=BI$2,$AK66&lt;=BJ$2),1,0)</f>
        <v>0</v>
      </c>
    </row>
    <row r="70" spans="1:61" x14ac:dyDescent="0.3">
      <c r="A70">
        <f t="shared" ca="1" si="10"/>
        <v>0.71017333696045049</v>
      </c>
      <c r="T70" s="10">
        <f t="shared" ca="1" si="11"/>
        <v>0</v>
      </c>
      <c r="AK70">
        <f t="shared" ca="1" si="12"/>
        <v>0.2371000828344686</v>
      </c>
      <c r="AQ70">
        <f t="shared" ca="1" si="13"/>
        <v>0</v>
      </c>
      <c r="AT70">
        <f t="shared" ca="1" si="14"/>
        <v>0</v>
      </c>
      <c r="AW70">
        <f t="shared" ca="1" si="15"/>
        <v>0</v>
      </c>
      <c r="AZ70">
        <f t="shared" ca="1" si="16"/>
        <v>0</v>
      </c>
      <c r="BC70">
        <f t="shared" ca="1" si="17"/>
        <v>1</v>
      </c>
      <c r="BF70">
        <f t="shared" ca="1" si="18"/>
        <v>0</v>
      </c>
      <c r="BI70">
        <f t="shared" ca="1" si="19"/>
        <v>0</v>
      </c>
    </row>
    <row r="71" spans="1:61" x14ac:dyDescent="0.3">
      <c r="A71">
        <f t="shared" ca="1" si="10"/>
        <v>0.94001065370421877</v>
      </c>
      <c r="T71" s="10">
        <f t="shared" ca="1" si="11"/>
        <v>0</v>
      </c>
      <c r="AK71">
        <f t="shared" ca="1" si="12"/>
        <v>0.16760412365701094</v>
      </c>
      <c r="AQ71">
        <f t="shared" ca="1" si="13"/>
        <v>0</v>
      </c>
      <c r="AT71">
        <f t="shared" ca="1" si="14"/>
        <v>1</v>
      </c>
      <c r="AW71">
        <f t="shared" ca="1" si="15"/>
        <v>0</v>
      </c>
      <c r="AZ71">
        <f t="shared" ca="1" si="16"/>
        <v>0</v>
      </c>
      <c r="BC71">
        <f t="shared" ca="1" si="17"/>
        <v>0</v>
      </c>
      <c r="BF71">
        <f t="shared" ca="1" si="18"/>
        <v>0</v>
      </c>
      <c r="BI71">
        <f t="shared" ca="1" si="19"/>
        <v>0</v>
      </c>
    </row>
    <row r="72" spans="1:61" x14ac:dyDescent="0.3">
      <c r="A72">
        <f t="shared" ca="1" si="10"/>
        <v>0.26765379653847765</v>
      </c>
      <c r="T72" s="10">
        <f t="shared" ca="1" si="11"/>
        <v>1</v>
      </c>
      <c r="AK72">
        <f t="shared" ca="1" si="12"/>
        <v>4.8235909117815279E-3</v>
      </c>
      <c r="AQ72">
        <f t="shared" ca="1" si="13"/>
        <v>0</v>
      </c>
      <c r="AT72">
        <f t="shared" ca="1" si="14"/>
        <v>0</v>
      </c>
      <c r="AW72">
        <f t="shared" ca="1" si="15"/>
        <v>0</v>
      </c>
      <c r="AZ72">
        <f t="shared" ca="1" si="16"/>
        <v>0</v>
      </c>
      <c r="BC72">
        <f t="shared" ca="1" si="17"/>
        <v>1</v>
      </c>
      <c r="BF72">
        <f t="shared" ca="1" si="18"/>
        <v>0</v>
      </c>
      <c r="BI72">
        <f t="shared" ca="1" si="19"/>
        <v>0</v>
      </c>
    </row>
    <row r="73" spans="1:61" x14ac:dyDescent="0.3">
      <c r="A73">
        <f t="shared" ca="1" si="10"/>
        <v>0.43925228669908378</v>
      </c>
      <c r="T73" s="10">
        <f t="shared" ca="1" si="11"/>
        <v>1</v>
      </c>
      <c r="AK73">
        <f t="shared" ca="1" si="12"/>
        <v>0.61309785379942505</v>
      </c>
      <c r="AQ73">
        <f t="shared" ca="1" si="13"/>
        <v>0</v>
      </c>
      <c r="AT73">
        <f t="shared" ca="1" si="14"/>
        <v>1</v>
      </c>
      <c r="AW73">
        <f t="shared" ca="1" si="15"/>
        <v>0</v>
      </c>
      <c r="AZ73">
        <f t="shared" ca="1" si="16"/>
        <v>0</v>
      </c>
      <c r="BC73">
        <f t="shared" ca="1" si="17"/>
        <v>0</v>
      </c>
      <c r="BF73">
        <f t="shared" ca="1" si="18"/>
        <v>0</v>
      </c>
      <c r="BI73">
        <f t="shared" ca="1" si="19"/>
        <v>0</v>
      </c>
    </row>
    <row r="74" spans="1:61" x14ac:dyDescent="0.3">
      <c r="A74">
        <f t="shared" ca="1" si="10"/>
        <v>0.98640346526965239</v>
      </c>
      <c r="T74" s="10">
        <f t="shared" ca="1" si="11"/>
        <v>0</v>
      </c>
      <c r="AK74">
        <f t="shared" ca="1" si="12"/>
        <v>0.60087611716839873</v>
      </c>
      <c r="AQ74">
        <f t="shared" ca="1" si="13"/>
        <v>0</v>
      </c>
      <c r="AT74">
        <f t="shared" ca="1" si="14"/>
        <v>1</v>
      </c>
      <c r="AW74">
        <f t="shared" ca="1" si="15"/>
        <v>0</v>
      </c>
      <c r="AZ74">
        <f t="shared" ca="1" si="16"/>
        <v>0</v>
      </c>
      <c r="BC74">
        <f t="shared" ca="1" si="17"/>
        <v>0</v>
      </c>
      <c r="BF74">
        <f t="shared" ca="1" si="18"/>
        <v>0</v>
      </c>
      <c r="BI74">
        <f t="shared" ca="1" si="19"/>
        <v>0</v>
      </c>
    </row>
    <row r="75" spans="1:61" x14ac:dyDescent="0.3">
      <c r="A75">
        <f t="shared" ca="1" si="10"/>
        <v>0.64300448392717158</v>
      </c>
      <c r="T75" s="10">
        <f t="shared" ca="1" si="11"/>
        <v>0</v>
      </c>
      <c r="AK75">
        <f t="shared" ca="1" si="12"/>
        <v>0.47070836732512089</v>
      </c>
      <c r="AQ75">
        <f t="shared" ca="1" si="13"/>
        <v>1</v>
      </c>
      <c r="AT75">
        <f t="shared" ca="1" si="14"/>
        <v>0</v>
      </c>
      <c r="AW75">
        <f t="shared" ca="1" si="15"/>
        <v>0</v>
      </c>
      <c r="AZ75">
        <f t="shared" ca="1" si="16"/>
        <v>0</v>
      </c>
      <c r="BC75">
        <f t="shared" ca="1" si="17"/>
        <v>0</v>
      </c>
      <c r="BF75">
        <f t="shared" ca="1" si="18"/>
        <v>0</v>
      </c>
      <c r="BI75">
        <f t="shared" ca="1" si="19"/>
        <v>0</v>
      </c>
    </row>
    <row r="76" spans="1:61" x14ac:dyDescent="0.3">
      <c r="A76">
        <f t="shared" ca="1" si="10"/>
        <v>0.78822669167605874</v>
      </c>
      <c r="T76" s="10">
        <f t="shared" ca="1" si="11"/>
        <v>0</v>
      </c>
      <c r="AK76">
        <f t="shared" ca="1" si="12"/>
        <v>0.76387595528500862</v>
      </c>
      <c r="AQ76">
        <f t="shared" ca="1" si="13"/>
        <v>0</v>
      </c>
      <c r="AT76">
        <f t="shared" ca="1" si="14"/>
        <v>0</v>
      </c>
      <c r="AW76">
        <f t="shared" ca="1" si="15"/>
        <v>0</v>
      </c>
      <c r="AZ76">
        <f t="shared" ca="1" si="16"/>
        <v>0</v>
      </c>
      <c r="BC76">
        <f t="shared" ca="1" si="17"/>
        <v>1</v>
      </c>
      <c r="BF76">
        <f t="shared" ca="1" si="18"/>
        <v>0</v>
      </c>
      <c r="BI76">
        <f t="shared" ca="1" si="19"/>
        <v>0</v>
      </c>
    </row>
    <row r="77" spans="1:61" x14ac:dyDescent="0.3">
      <c r="A77">
        <f t="shared" ca="1" si="10"/>
        <v>0.50197867777920657</v>
      </c>
      <c r="T77" s="10">
        <f t="shared" ca="1" si="11"/>
        <v>0</v>
      </c>
      <c r="AK77">
        <f t="shared" ca="1" si="12"/>
        <v>0.87312946419551096</v>
      </c>
      <c r="AQ77">
        <f t="shared" ca="1" si="13"/>
        <v>0</v>
      </c>
      <c r="AT77">
        <f t="shared" ca="1" si="14"/>
        <v>0</v>
      </c>
      <c r="AW77">
        <f t="shared" ca="1" si="15"/>
        <v>0</v>
      </c>
      <c r="AZ77">
        <f t="shared" ca="1" si="16"/>
        <v>0</v>
      </c>
      <c r="BC77">
        <f t="shared" ca="1" si="17"/>
        <v>1</v>
      </c>
      <c r="BF77">
        <f t="shared" ca="1" si="18"/>
        <v>0</v>
      </c>
      <c r="BI77">
        <f t="shared" ca="1" si="19"/>
        <v>0</v>
      </c>
    </row>
    <row r="78" spans="1:61" x14ac:dyDescent="0.3">
      <c r="A78">
        <f t="shared" ca="1" si="10"/>
        <v>0.79760441354214617</v>
      </c>
      <c r="T78" s="10">
        <f t="shared" ca="1" si="11"/>
        <v>0</v>
      </c>
      <c r="AK78">
        <f t="shared" ca="1" si="12"/>
        <v>0.47401523160698134</v>
      </c>
      <c r="AQ78">
        <f t="shared" ca="1" si="13"/>
        <v>0</v>
      </c>
      <c r="AT78">
        <f t="shared" ca="1" si="14"/>
        <v>0</v>
      </c>
      <c r="AW78">
        <f t="shared" ca="1" si="15"/>
        <v>0</v>
      </c>
      <c r="AZ78">
        <f t="shared" ca="1" si="16"/>
        <v>1</v>
      </c>
      <c r="BC78">
        <f t="shared" ca="1" si="17"/>
        <v>0</v>
      </c>
      <c r="BF78">
        <f t="shared" ca="1" si="18"/>
        <v>0</v>
      </c>
      <c r="BI78">
        <f t="shared" ca="1" si="19"/>
        <v>0</v>
      </c>
    </row>
    <row r="79" spans="1:61" x14ac:dyDescent="0.3">
      <c r="A79">
        <f t="shared" ca="1" si="10"/>
        <v>0.89648353021289229</v>
      </c>
      <c r="T79" s="10">
        <f t="shared" ca="1" si="11"/>
        <v>0</v>
      </c>
      <c r="AK79">
        <f t="shared" ca="1" si="12"/>
        <v>0.99512599403741209</v>
      </c>
      <c r="AQ79">
        <f t="shared" ca="1" si="13"/>
        <v>0</v>
      </c>
      <c r="AT79">
        <f t="shared" ca="1" si="14"/>
        <v>0</v>
      </c>
      <c r="AW79">
        <f t="shared" ca="1" si="15"/>
        <v>0</v>
      </c>
      <c r="AZ79">
        <f t="shared" ca="1" si="16"/>
        <v>0</v>
      </c>
      <c r="BC79">
        <f t="shared" ca="1" si="17"/>
        <v>0</v>
      </c>
      <c r="BF79">
        <f t="shared" ca="1" si="18"/>
        <v>1</v>
      </c>
      <c r="BI79">
        <f t="shared" ca="1" si="19"/>
        <v>0</v>
      </c>
    </row>
    <row r="80" spans="1:61" x14ac:dyDescent="0.3">
      <c r="A80">
        <f t="shared" ca="1" si="10"/>
        <v>0.64779448042472465</v>
      </c>
      <c r="T80" s="10">
        <f t="shared" ca="1" si="11"/>
        <v>0</v>
      </c>
      <c r="AK80">
        <f t="shared" ca="1" si="12"/>
        <v>0.65130888483917604</v>
      </c>
      <c r="AQ80">
        <f t="shared" ca="1" si="13"/>
        <v>0</v>
      </c>
      <c r="AT80">
        <f t="shared" ca="1" si="14"/>
        <v>0</v>
      </c>
      <c r="AW80">
        <f t="shared" ca="1" si="15"/>
        <v>0</v>
      </c>
      <c r="AZ80">
        <f t="shared" ca="1" si="16"/>
        <v>0</v>
      </c>
      <c r="BC80">
        <f t="shared" ca="1" si="17"/>
        <v>0</v>
      </c>
      <c r="BF80">
        <f t="shared" ca="1" si="18"/>
        <v>0</v>
      </c>
      <c r="BI80">
        <f t="shared" ca="1" si="19"/>
        <v>1</v>
      </c>
    </row>
    <row r="81" spans="1:61" x14ac:dyDescent="0.3">
      <c r="A81">
        <f t="shared" ca="1" si="10"/>
        <v>0.17761100236379745</v>
      </c>
      <c r="T81" s="10">
        <f t="shared" ca="1" si="11"/>
        <v>1</v>
      </c>
      <c r="AK81">
        <f t="shared" ca="1" si="12"/>
        <v>0.15903282722542544</v>
      </c>
      <c r="AQ81">
        <f t="shared" ca="1" si="13"/>
        <v>0</v>
      </c>
      <c r="AT81">
        <f t="shared" ca="1" si="14"/>
        <v>0</v>
      </c>
      <c r="AW81">
        <f t="shared" ca="1" si="15"/>
        <v>0</v>
      </c>
      <c r="AZ81">
        <f t="shared" ca="1" si="16"/>
        <v>1</v>
      </c>
      <c r="BC81">
        <f t="shared" ca="1" si="17"/>
        <v>0</v>
      </c>
      <c r="BF81">
        <f t="shared" ca="1" si="18"/>
        <v>0</v>
      </c>
      <c r="BI81">
        <f t="shared" ca="1" si="19"/>
        <v>0</v>
      </c>
    </row>
    <row r="82" spans="1:61" x14ac:dyDescent="0.3">
      <c r="A82">
        <f t="shared" ca="1" si="10"/>
        <v>0.27954663103089461</v>
      </c>
      <c r="T82" s="10">
        <f t="shared" ca="1" si="11"/>
        <v>1</v>
      </c>
      <c r="AK82">
        <f t="shared" ca="1" si="12"/>
        <v>8.8448693075341089E-2</v>
      </c>
      <c r="AQ82">
        <f t="shared" ca="1" si="13"/>
        <v>0</v>
      </c>
      <c r="AT82">
        <f t="shared" ca="1" si="14"/>
        <v>0</v>
      </c>
      <c r="AW82">
        <f t="shared" ca="1" si="15"/>
        <v>0</v>
      </c>
      <c r="AZ82">
        <f t="shared" ca="1" si="16"/>
        <v>0</v>
      </c>
      <c r="BC82">
        <f t="shared" ca="1" si="17"/>
        <v>0</v>
      </c>
      <c r="BF82">
        <f t="shared" ca="1" si="18"/>
        <v>0</v>
      </c>
      <c r="BI82">
        <f t="shared" ca="1" si="19"/>
        <v>1</v>
      </c>
    </row>
    <row r="83" spans="1:61" x14ac:dyDescent="0.3">
      <c r="A83">
        <f t="shared" ca="1" si="10"/>
        <v>0.69053301208735751</v>
      </c>
      <c r="T83" s="10">
        <f t="shared" ca="1" si="11"/>
        <v>0</v>
      </c>
      <c r="AK83">
        <f t="shared" ca="1" si="12"/>
        <v>0.67367665907659335</v>
      </c>
      <c r="AQ83">
        <f t="shared" ca="1" si="13"/>
        <v>0</v>
      </c>
      <c r="AT83">
        <f t="shared" ca="1" si="14"/>
        <v>0</v>
      </c>
      <c r="AW83">
        <f t="shared" ca="1" si="15"/>
        <v>0</v>
      </c>
      <c r="AZ83">
        <f t="shared" ca="1" si="16"/>
        <v>0</v>
      </c>
      <c r="BC83">
        <f t="shared" ca="1" si="17"/>
        <v>1</v>
      </c>
      <c r="BF83">
        <f t="shared" ca="1" si="18"/>
        <v>0</v>
      </c>
      <c r="BI83">
        <f t="shared" ca="1" si="19"/>
        <v>0</v>
      </c>
    </row>
    <row r="84" spans="1:61" x14ac:dyDescent="0.3">
      <c r="A84">
        <f t="shared" ca="1" si="10"/>
        <v>0.96961876820942505</v>
      </c>
      <c r="T84" s="10">
        <f t="shared" ca="1" si="11"/>
        <v>0</v>
      </c>
      <c r="AK84">
        <f t="shared" ca="1" si="12"/>
        <v>0.98906276829630291</v>
      </c>
      <c r="AQ84">
        <f t="shared" ca="1" si="13"/>
        <v>0</v>
      </c>
      <c r="AT84">
        <f t="shared" ca="1" si="14"/>
        <v>1</v>
      </c>
      <c r="AW84">
        <f t="shared" ca="1" si="15"/>
        <v>0</v>
      </c>
      <c r="AZ84">
        <f t="shared" ca="1" si="16"/>
        <v>0</v>
      </c>
      <c r="BC84">
        <f t="shared" ca="1" si="17"/>
        <v>0</v>
      </c>
      <c r="BF84">
        <f t="shared" ca="1" si="18"/>
        <v>0</v>
      </c>
      <c r="BI84">
        <f t="shared" ca="1" si="19"/>
        <v>0</v>
      </c>
    </row>
    <row r="85" spans="1:61" x14ac:dyDescent="0.3">
      <c r="A85">
        <f t="shared" ca="1" si="10"/>
        <v>0.51711848379648695</v>
      </c>
      <c r="T85" s="10">
        <f t="shared" ca="1" si="11"/>
        <v>0</v>
      </c>
      <c r="AK85">
        <f t="shared" ca="1" si="12"/>
        <v>0.40267813473006642</v>
      </c>
      <c r="AQ85">
        <f t="shared" ca="1" si="13"/>
        <v>1</v>
      </c>
      <c r="AT85">
        <f t="shared" ca="1" si="14"/>
        <v>0</v>
      </c>
      <c r="AW85">
        <f t="shared" ca="1" si="15"/>
        <v>0</v>
      </c>
      <c r="AZ85">
        <f t="shared" ca="1" si="16"/>
        <v>0</v>
      </c>
      <c r="BC85">
        <f t="shared" ca="1" si="17"/>
        <v>0</v>
      </c>
      <c r="BF85">
        <f t="shared" ca="1" si="18"/>
        <v>0</v>
      </c>
      <c r="BI85">
        <f t="shared" ca="1" si="19"/>
        <v>0</v>
      </c>
    </row>
    <row r="86" spans="1:61" x14ac:dyDescent="0.3">
      <c r="A86">
        <f t="shared" ca="1" si="10"/>
        <v>0.67544836843410727</v>
      </c>
      <c r="T86" s="10">
        <f t="shared" ca="1" si="11"/>
        <v>0</v>
      </c>
      <c r="AK86">
        <f t="shared" ca="1" si="12"/>
        <v>0.72586300408512794</v>
      </c>
      <c r="AQ86">
        <f t="shared" ca="1" si="13"/>
        <v>0</v>
      </c>
      <c r="AT86">
        <f t="shared" ca="1" si="14"/>
        <v>0</v>
      </c>
      <c r="AW86">
        <f t="shared" ca="1" si="15"/>
        <v>0</v>
      </c>
      <c r="AZ86">
        <f t="shared" ca="1" si="16"/>
        <v>0</v>
      </c>
      <c r="BC86">
        <f t="shared" ca="1" si="17"/>
        <v>1</v>
      </c>
      <c r="BF86">
        <f t="shared" ca="1" si="18"/>
        <v>0</v>
      </c>
      <c r="BI86">
        <f t="shared" ca="1" si="19"/>
        <v>0</v>
      </c>
    </row>
    <row r="87" spans="1:61" x14ac:dyDescent="0.3">
      <c r="A87">
        <f t="shared" ca="1" si="10"/>
        <v>0.95224624455533879</v>
      </c>
      <c r="T87" s="10">
        <f t="shared" ca="1" si="11"/>
        <v>0</v>
      </c>
      <c r="AK87">
        <f t="shared" ca="1" si="12"/>
        <v>0.58106846497068865</v>
      </c>
      <c r="AQ87">
        <f t="shared" ca="1" si="13"/>
        <v>0</v>
      </c>
      <c r="AT87">
        <f t="shared" ca="1" si="14"/>
        <v>0</v>
      </c>
      <c r="AW87">
        <f t="shared" ca="1" si="15"/>
        <v>0</v>
      </c>
      <c r="AZ87">
        <f t="shared" ca="1" si="16"/>
        <v>0</v>
      </c>
      <c r="BC87">
        <f t="shared" ca="1" si="17"/>
        <v>0</v>
      </c>
      <c r="BF87">
        <f t="shared" ca="1" si="18"/>
        <v>0</v>
      </c>
      <c r="BI87">
        <f t="shared" ca="1" si="19"/>
        <v>1</v>
      </c>
    </row>
    <row r="88" spans="1:61" x14ac:dyDescent="0.3">
      <c r="A88">
        <f t="shared" ca="1" si="10"/>
        <v>6.7569777316961122E-2</v>
      </c>
      <c r="T88" s="10">
        <f t="shared" ca="1" si="11"/>
        <v>1</v>
      </c>
      <c r="AK88">
        <f t="shared" ca="1" si="12"/>
        <v>0.29246776713914946</v>
      </c>
      <c r="AQ88">
        <f t="shared" ca="1" si="13"/>
        <v>0</v>
      </c>
      <c r="AT88">
        <f t="shared" ca="1" si="14"/>
        <v>0</v>
      </c>
      <c r="AW88">
        <f t="shared" ca="1" si="15"/>
        <v>1</v>
      </c>
      <c r="AZ88">
        <f t="shared" ca="1" si="16"/>
        <v>0</v>
      </c>
      <c r="BC88">
        <f t="shared" ca="1" si="17"/>
        <v>0</v>
      </c>
      <c r="BF88">
        <f t="shared" ca="1" si="18"/>
        <v>0</v>
      </c>
      <c r="BI88">
        <f t="shared" ca="1" si="19"/>
        <v>0</v>
      </c>
    </row>
    <row r="89" spans="1:61" x14ac:dyDescent="0.3">
      <c r="A89">
        <f t="shared" ca="1" si="10"/>
        <v>1.5883047299032005E-2</v>
      </c>
      <c r="T89" s="10">
        <f t="shared" ca="1" si="11"/>
        <v>1</v>
      </c>
      <c r="AK89">
        <f t="shared" ca="1" si="12"/>
        <v>0.19861549921915167</v>
      </c>
      <c r="AQ89">
        <f t="shared" ca="1" si="13"/>
        <v>0</v>
      </c>
      <c r="AT89">
        <f t="shared" ca="1" si="14"/>
        <v>0</v>
      </c>
      <c r="AW89">
        <f t="shared" ca="1" si="15"/>
        <v>0</v>
      </c>
      <c r="AZ89">
        <f t="shared" ca="1" si="16"/>
        <v>0</v>
      </c>
      <c r="BC89">
        <f t="shared" ca="1" si="17"/>
        <v>0</v>
      </c>
      <c r="BF89">
        <f t="shared" ca="1" si="18"/>
        <v>1</v>
      </c>
      <c r="BI89">
        <f t="shared" ca="1" si="19"/>
        <v>0</v>
      </c>
    </row>
    <row r="90" spans="1:61" x14ac:dyDescent="0.3">
      <c r="A90">
        <f t="shared" ca="1" si="10"/>
        <v>0.75219650011997441</v>
      </c>
      <c r="T90" s="10">
        <f t="shared" ca="1" si="11"/>
        <v>0</v>
      </c>
      <c r="AK90">
        <f t="shared" ca="1" si="12"/>
        <v>0.52420284839121734</v>
      </c>
      <c r="AQ90">
        <f t="shared" ca="1" si="13"/>
        <v>0</v>
      </c>
      <c r="AT90">
        <f t="shared" ca="1" si="14"/>
        <v>0</v>
      </c>
      <c r="AW90">
        <f t="shared" ca="1" si="15"/>
        <v>0</v>
      </c>
      <c r="AZ90">
        <f t="shared" ca="1" si="16"/>
        <v>0</v>
      </c>
      <c r="BC90">
        <f t="shared" ca="1" si="17"/>
        <v>1</v>
      </c>
      <c r="BF90">
        <f t="shared" ca="1" si="18"/>
        <v>0</v>
      </c>
      <c r="BI90">
        <f t="shared" ca="1" si="19"/>
        <v>0</v>
      </c>
    </row>
    <row r="91" spans="1:61" x14ac:dyDescent="0.3">
      <c r="A91">
        <f t="shared" ca="1" si="10"/>
        <v>0.15660039958828786</v>
      </c>
      <c r="T91" s="10">
        <f t="shared" ca="1" si="11"/>
        <v>1</v>
      </c>
      <c r="AK91">
        <f t="shared" ca="1" si="12"/>
        <v>0.63135542519481558</v>
      </c>
      <c r="AQ91">
        <f t="shared" ca="1" si="13"/>
        <v>0</v>
      </c>
      <c r="AT91">
        <f t="shared" ca="1" si="14"/>
        <v>0</v>
      </c>
      <c r="AW91">
        <f t="shared" ca="1" si="15"/>
        <v>1</v>
      </c>
      <c r="AZ91">
        <f t="shared" ca="1" si="16"/>
        <v>0</v>
      </c>
      <c r="BC91">
        <f t="shared" ca="1" si="17"/>
        <v>0</v>
      </c>
      <c r="BF91">
        <f t="shared" ca="1" si="18"/>
        <v>0</v>
      </c>
      <c r="BI91">
        <f t="shared" ca="1" si="19"/>
        <v>0</v>
      </c>
    </row>
    <row r="92" spans="1:61" x14ac:dyDescent="0.3">
      <c r="A92">
        <f t="shared" ca="1" si="10"/>
        <v>0.47718471746697111</v>
      </c>
      <c r="T92" s="10">
        <f t="shared" ca="1" si="11"/>
        <v>1</v>
      </c>
      <c r="AK92">
        <f t="shared" ca="1" si="12"/>
        <v>0.51348529412706823</v>
      </c>
      <c r="AQ92">
        <f t="shared" ca="1" si="13"/>
        <v>0</v>
      </c>
      <c r="AT92">
        <f t="shared" ca="1" si="14"/>
        <v>1</v>
      </c>
      <c r="AW92">
        <f t="shared" ca="1" si="15"/>
        <v>0</v>
      </c>
      <c r="AZ92">
        <f t="shared" ca="1" si="16"/>
        <v>0</v>
      </c>
      <c r="BC92">
        <f t="shared" ca="1" si="17"/>
        <v>0</v>
      </c>
      <c r="BF92">
        <f t="shared" ca="1" si="18"/>
        <v>0</v>
      </c>
      <c r="BI92">
        <f t="shared" ca="1" si="19"/>
        <v>0</v>
      </c>
    </row>
    <row r="93" spans="1:61" x14ac:dyDescent="0.3">
      <c r="A93">
        <f t="shared" ca="1" si="10"/>
        <v>0.93560252107354835</v>
      </c>
      <c r="T93" s="10">
        <f t="shared" ca="1" si="11"/>
        <v>0</v>
      </c>
      <c r="AK93">
        <f t="shared" ca="1" si="12"/>
        <v>0.68809857599081903</v>
      </c>
      <c r="AQ93">
        <f t="shared" ca="1" si="13"/>
        <v>0</v>
      </c>
      <c r="AT93">
        <f t="shared" ca="1" si="14"/>
        <v>0</v>
      </c>
      <c r="AW93">
        <f t="shared" ca="1" si="15"/>
        <v>0</v>
      </c>
      <c r="AZ93">
        <f t="shared" ca="1" si="16"/>
        <v>1</v>
      </c>
      <c r="BC93">
        <f t="shared" ca="1" si="17"/>
        <v>0</v>
      </c>
      <c r="BF93">
        <f t="shared" ca="1" si="18"/>
        <v>0</v>
      </c>
      <c r="BI93">
        <f t="shared" ca="1" si="19"/>
        <v>0</v>
      </c>
    </row>
    <row r="94" spans="1:61" x14ac:dyDescent="0.3">
      <c r="A94">
        <f t="shared" ca="1" si="10"/>
        <v>0.57191324251688802</v>
      </c>
      <c r="T94" s="10">
        <f t="shared" ca="1" si="11"/>
        <v>0</v>
      </c>
      <c r="AK94">
        <f t="shared" ca="1" si="12"/>
        <v>0.66965186352643113</v>
      </c>
      <c r="AQ94">
        <f t="shared" ca="1" si="13"/>
        <v>0</v>
      </c>
      <c r="AT94">
        <f t="shared" ca="1" si="14"/>
        <v>0</v>
      </c>
      <c r="AW94">
        <f t="shared" ca="1" si="15"/>
        <v>0</v>
      </c>
      <c r="AZ94">
        <f t="shared" ca="1" si="16"/>
        <v>0</v>
      </c>
      <c r="BC94">
        <f t="shared" ca="1" si="17"/>
        <v>1</v>
      </c>
      <c r="BF94">
        <f t="shared" ca="1" si="18"/>
        <v>0</v>
      </c>
      <c r="BI94">
        <f t="shared" ca="1" si="19"/>
        <v>0</v>
      </c>
    </row>
    <row r="95" spans="1:61" x14ac:dyDescent="0.3">
      <c r="A95">
        <f t="shared" ca="1" si="10"/>
        <v>0.24106067829533473</v>
      </c>
      <c r="T95" s="10">
        <f t="shared" ca="1" si="11"/>
        <v>1</v>
      </c>
      <c r="AK95">
        <f t="shared" ca="1" si="12"/>
        <v>0.33386731318315721</v>
      </c>
      <c r="AQ95">
        <f t="shared" ca="1" si="13"/>
        <v>0</v>
      </c>
      <c r="AT95">
        <f t="shared" ca="1" si="14"/>
        <v>0</v>
      </c>
      <c r="AW95">
        <f t="shared" ca="1" si="15"/>
        <v>0</v>
      </c>
      <c r="AZ95">
        <f t="shared" ca="1" si="16"/>
        <v>1</v>
      </c>
      <c r="BC95">
        <f t="shared" ca="1" si="17"/>
        <v>0</v>
      </c>
      <c r="BF95">
        <f t="shared" ca="1" si="18"/>
        <v>0</v>
      </c>
      <c r="BI95">
        <f t="shared" ca="1" si="19"/>
        <v>0</v>
      </c>
    </row>
    <row r="96" spans="1:61" x14ac:dyDescent="0.3">
      <c r="A96">
        <f t="shared" ca="1" si="10"/>
        <v>0.93876173699874044</v>
      </c>
      <c r="T96" s="10">
        <f t="shared" ca="1" si="11"/>
        <v>0</v>
      </c>
      <c r="AK96">
        <f t="shared" ca="1" si="12"/>
        <v>0.657826678321491</v>
      </c>
      <c r="AQ96">
        <f t="shared" ca="1" si="13"/>
        <v>0</v>
      </c>
      <c r="AT96">
        <f t="shared" ca="1" si="14"/>
        <v>0</v>
      </c>
      <c r="AW96">
        <f t="shared" ca="1" si="15"/>
        <v>0</v>
      </c>
      <c r="AZ96">
        <f t="shared" ca="1" si="16"/>
        <v>0</v>
      </c>
      <c r="BC96">
        <f t="shared" ca="1" si="17"/>
        <v>1</v>
      </c>
      <c r="BF96">
        <f t="shared" ca="1" si="18"/>
        <v>0</v>
      </c>
      <c r="BI96">
        <f t="shared" ca="1" si="19"/>
        <v>0</v>
      </c>
    </row>
    <row r="97" spans="1:61" x14ac:dyDescent="0.3">
      <c r="A97">
        <f t="shared" ca="1" si="10"/>
        <v>0.35860967936723354</v>
      </c>
      <c r="T97" s="10">
        <f t="shared" ca="1" si="11"/>
        <v>1</v>
      </c>
      <c r="AK97">
        <f t="shared" ca="1" si="12"/>
        <v>0.83454980896902531</v>
      </c>
      <c r="AQ97">
        <f t="shared" ca="1" si="13"/>
        <v>0</v>
      </c>
      <c r="AT97">
        <f t="shared" ca="1" si="14"/>
        <v>0</v>
      </c>
      <c r="AW97">
        <f t="shared" ca="1" si="15"/>
        <v>0</v>
      </c>
      <c r="AZ97">
        <f t="shared" ca="1" si="16"/>
        <v>0</v>
      </c>
      <c r="BC97">
        <f t="shared" ca="1" si="17"/>
        <v>1</v>
      </c>
      <c r="BF97">
        <f t="shared" ca="1" si="18"/>
        <v>0</v>
      </c>
      <c r="BI97">
        <f t="shared" ca="1" si="19"/>
        <v>0</v>
      </c>
    </row>
    <row r="98" spans="1:61" x14ac:dyDescent="0.3">
      <c r="A98">
        <f t="shared" ca="1" si="10"/>
        <v>0.94173278752334877</v>
      </c>
      <c r="T98" s="10">
        <f t="shared" ca="1" si="11"/>
        <v>0</v>
      </c>
      <c r="AK98">
        <f t="shared" ca="1" si="12"/>
        <v>0.44759519546175563</v>
      </c>
      <c r="AQ98">
        <f t="shared" ca="1" si="13"/>
        <v>0</v>
      </c>
      <c r="AT98">
        <f t="shared" ca="1" si="14"/>
        <v>0</v>
      </c>
      <c r="AW98">
        <f t="shared" ca="1" si="15"/>
        <v>1</v>
      </c>
      <c r="AZ98">
        <f t="shared" ca="1" si="16"/>
        <v>0</v>
      </c>
      <c r="BC98">
        <f t="shared" ca="1" si="17"/>
        <v>0</v>
      </c>
      <c r="BF98">
        <f t="shared" ca="1" si="18"/>
        <v>0</v>
      </c>
      <c r="BI98">
        <f t="shared" ca="1" si="19"/>
        <v>0</v>
      </c>
    </row>
    <row r="99" spans="1:61" x14ac:dyDescent="0.3">
      <c r="A99">
        <f t="shared" ca="1" si="10"/>
        <v>0.26799110429616468</v>
      </c>
      <c r="T99" s="10">
        <f t="shared" ca="1" si="11"/>
        <v>1</v>
      </c>
      <c r="AK99">
        <f t="shared" ca="1" si="12"/>
        <v>0.62236819178012714</v>
      </c>
      <c r="AQ99">
        <f t="shared" ca="1" si="13"/>
        <v>0</v>
      </c>
      <c r="AT99">
        <f t="shared" ca="1" si="14"/>
        <v>0</v>
      </c>
      <c r="AW99">
        <f t="shared" ca="1" si="15"/>
        <v>0</v>
      </c>
      <c r="AZ99">
        <f t="shared" ca="1" si="16"/>
        <v>0</v>
      </c>
      <c r="BC99">
        <f t="shared" ca="1" si="17"/>
        <v>1</v>
      </c>
      <c r="BF99">
        <f t="shared" ca="1" si="18"/>
        <v>0</v>
      </c>
      <c r="BI99">
        <f t="shared" ca="1" si="19"/>
        <v>0</v>
      </c>
    </row>
    <row r="100" spans="1:61" x14ac:dyDescent="0.3">
      <c r="A100">
        <f t="shared" ca="1" si="10"/>
        <v>1.8463442393569562E-2</v>
      </c>
      <c r="T100" s="10">
        <f t="shared" ca="1" si="11"/>
        <v>1</v>
      </c>
      <c r="AK100">
        <f t="shared" ca="1" si="12"/>
        <v>0.44078249587309837</v>
      </c>
      <c r="AQ100">
        <f t="shared" ca="1" si="13"/>
        <v>0</v>
      </c>
      <c r="AT100">
        <f t="shared" ca="1" si="14"/>
        <v>0</v>
      </c>
      <c r="AW100">
        <f t="shared" ca="1" si="15"/>
        <v>0</v>
      </c>
      <c r="AZ100">
        <f t="shared" ca="1" si="16"/>
        <v>0</v>
      </c>
      <c r="BC100">
        <f t="shared" ca="1" si="17"/>
        <v>0</v>
      </c>
      <c r="BF100">
        <f t="shared" ca="1" si="18"/>
        <v>1</v>
      </c>
      <c r="BI100">
        <f t="shared" ca="1" si="19"/>
        <v>0</v>
      </c>
    </row>
    <row r="101" spans="1:61" x14ac:dyDescent="0.3">
      <c r="AQ101">
        <f t="shared" ca="1" si="13"/>
        <v>0</v>
      </c>
      <c r="AT101">
        <f t="shared" ca="1" si="14"/>
        <v>0</v>
      </c>
      <c r="AW101">
        <f t="shared" ca="1" si="15"/>
        <v>0</v>
      </c>
      <c r="AZ101">
        <f t="shared" ca="1" si="16"/>
        <v>1</v>
      </c>
      <c r="BC101">
        <f t="shared" ca="1" si="17"/>
        <v>0</v>
      </c>
      <c r="BF101">
        <f t="shared" ca="1" si="18"/>
        <v>0</v>
      </c>
      <c r="BI101">
        <f t="shared" ca="1" si="19"/>
        <v>0</v>
      </c>
    </row>
    <row r="102" spans="1:61" x14ac:dyDescent="0.3">
      <c r="AQ102">
        <f t="shared" ca="1" si="13"/>
        <v>0</v>
      </c>
      <c r="AT102">
        <f t="shared" ca="1" si="14"/>
        <v>0</v>
      </c>
      <c r="AW102">
        <f t="shared" ca="1" si="15"/>
        <v>0</v>
      </c>
      <c r="AZ102">
        <f t="shared" ca="1" si="16"/>
        <v>0</v>
      </c>
      <c r="BC102">
        <f t="shared" ca="1" si="17"/>
        <v>1</v>
      </c>
      <c r="BF102">
        <f t="shared" ca="1" si="18"/>
        <v>0</v>
      </c>
      <c r="BI102">
        <f t="shared" ca="1" si="19"/>
        <v>0</v>
      </c>
    </row>
    <row r="103" spans="1:61" x14ac:dyDescent="0.3">
      <c r="AQ103">
        <f t="shared" ca="1" si="13"/>
        <v>0</v>
      </c>
      <c r="AT103">
        <f t="shared" ca="1" si="14"/>
        <v>0</v>
      </c>
      <c r="AW103">
        <f t="shared" ca="1" si="15"/>
        <v>0</v>
      </c>
      <c r="AZ103">
        <f t="shared" ca="1" si="16"/>
        <v>1</v>
      </c>
      <c r="BC103">
        <f t="shared" ca="1" si="17"/>
        <v>0</v>
      </c>
      <c r="BF103">
        <f t="shared" ca="1" si="18"/>
        <v>0</v>
      </c>
      <c r="BI103">
        <f t="shared" ca="1" si="19"/>
        <v>0</v>
      </c>
    </row>
  </sheetData>
  <mergeCells count="10">
    <mergeCell ref="I3:J3"/>
    <mergeCell ref="I4:J4"/>
    <mergeCell ref="AQ1:AR1"/>
    <mergeCell ref="AT1:AU1"/>
    <mergeCell ref="AW1:AX1"/>
    <mergeCell ref="AZ1:BA1"/>
    <mergeCell ref="BC1:BD1"/>
    <mergeCell ref="BF1:BG1"/>
    <mergeCell ref="BI1:BJ1"/>
    <mergeCell ref="C1:E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6D16-647A-4D93-ACF2-AE6051801FF7}">
  <dimension ref="A1:AJ501"/>
  <sheetViews>
    <sheetView zoomScale="45" workbookViewId="0">
      <selection sqref="A1:X501"/>
    </sheetView>
  </sheetViews>
  <sheetFormatPr defaultRowHeight="14.4" x14ac:dyDescent="0.3"/>
  <cols>
    <col min="19" max="19" width="11.33203125" customWidth="1"/>
  </cols>
  <sheetData>
    <row r="1" spans="1:36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Z1" t="s">
        <v>41</v>
      </c>
      <c r="AA1" t="s">
        <v>42</v>
      </c>
      <c r="AB1" t="s">
        <v>43</v>
      </c>
      <c r="AC1" t="s">
        <v>42</v>
      </c>
      <c r="AD1" t="s">
        <v>43</v>
      </c>
      <c r="AE1" t="s">
        <v>44</v>
      </c>
      <c r="AF1" t="s">
        <v>45</v>
      </c>
      <c r="AG1" t="s">
        <v>44</v>
      </c>
      <c r="AH1" t="s">
        <v>46</v>
      </c>
      <c r="AI1" t="s">
        <v>47</v>
      </c>
      <c r="AJ1" t="s">
        <v>48</v>
      </c>
    </row>
    <row r="2" spans="1:36" x14ac:dyDescent="0.3">
      <c r="A2">
        <v>88.15</v>
      </c>
      <c r="B2">
        <v>660945851</v>
      </c>
      <c r="C2">
        <f>A3-A2</f>
        <v>-1.6500000000000057</v>
      </c>
      <c r="D2">
        <f>C2/A2</f>
        <v>-1.8718094157685827E-2</v>
      </c>
      <c r="E2">
        <f>LN(A3)-LN(A2)</f>
        <v>-1.8895494906045585E-2</v>
      </c>
      <c r="F2">
        <f>LN(A2)</f>
        <v>4.4790399088438795</v>
      </c>
      <c r="G2">
        <f>LN(B2)</f>
        <v>20.309182474641894</v>
      </c>
      <c r="Z2">
        <v>4</v>
      </c>
      <c r="AA2">
        <f>_xlfn.QUARTILE.INC(A2:A502,Z2)</f>
        <v>277.49</v>
      </c>
      <c r="AB2">
        <f>_xlfn.QUARTILE.INC(B2:B502,Z2)</f>
        <v>2489298150</v>
      </c>
      <c r="AC2" t="s">
        <v>49</v>
      </c>
      <c r="AD2" t="s">
        <v>50</v>
      </c>
      <c r="AE2" t="s">
        <v>51</v>
      </c>
      <c r="AF2" t="s">
        <v>52</v>
      </c>
      <c r="AG2" t="s">
        <v>51</v>
      </c>
      <c r="AH2" t="s">
        <v>52</v>
      </c>
      <c r="AI2">
        <f>COUNTIF(AE3:AH702,"Выброс")</f>
        <v>19</v>
      </c>
    </row>
    <row r="3" spans="1:36" x14ac:dyDescent="0.3">
      <c r="A3">
        <v>86.5</v>
      </c>
      <c r="B3">
        <v>1109164608</v>
      </c>
      <c r="C3">
        <f t="shared" ref="C3:C66" si="0">A4-A3</f>
        <v>1.9099999999999966</v>
      </c>
      <c r="D3">
        <f>C3/A3</f>
        <v>2.2080924855491291E-2</v>
      </c>
      <c r="E3">
        <f t="shared" ref="E3:E66" si="1">LN(A4)-LN(A3)</f>
        <v>2.1840671479878893E-2</v>
      </c>
      <c r="F3">
        <f t="shared" ref="F3:G18" si="2">LN(A3)</f>
        <v>4.4601444139378339</v>
      </c>
      <c r="G3">
        <f t="shared" si="2"/>
        <v>20.826872963515626</v>
      </c>
      <c r="I3" t="s">
        <v>53</v>
      </c>
      <c r="J3">
        <f>SKEW(A2:A502)</f>
        <v>1.0046159112695823</v>
      </c>
      <c r="L3" t="s">
        <v>54</v>
      </c>
      <c r="M3">
        <f>SKEW(C2:C502)</f>
        <v>-14.875774944752317</v>
      </c>
      <c r="O3" t="s">
        <v>54</v>
      </c>
      <c r="P3">
        <f>SKEW(D2:D501)</f>
        <v>-8.2836485099776631</v>
      </c>
      <c r="R3" t="s">
        <v>54</v>
      </c>
      <c r="S3">
        <f>SKEW(E2:E500)</f>
        <v>-0.2268864235232389</v>
      </c>
      <c r="U3" t="s">
        <v>54</v>
      </c>
      <c r="V3">
        <f>SKEW(F2:F501)</f>
        <v>0.60224457841699619</v>
      </c>
      <c r="X3" t="s">
        <v>54</v>
      </c>
      <c r="Y3">
        <f>SKEW(G2:G501)</f>
        <v>2.9270870682421801E-2</v>
      </c>
      <c r="Z3">
        <v>3</v>
      </c>
      <c r="AA3">
        <f>_xlfn.QUARTILE.INC(A2:A502,Z3)</f>
        <v>164.61500000000001</v>
      </c>
      <c r="AB3">
        <f>_xlfn.QUARTILE.INC(B2:B502,Z3)</f>
        <v>741299257.5</v>
      </c>
      <c r="AC3">
        <f>AA3-AA5</f>
        <v>80.495000000000005</v>
      </c>
      <c r="AD3">
        <f>AB3-AB5</f>
        <v>465208145</v>
      </c>
      <c r="AE3">
        <f>IF(A2&lt;AC$5,"Выброс",0)</f>
        <v>0</v>
      </c>
      <c r="AF3">
        <f>IF(B2&lt;AD$5,"Выброс",0)</f>
        <v>0</v>
      </c>
      <c r="AG3">
        <f>IF(A2&gt;AC$7,"Выброс",0)</f>
        <v>0</v>
      </c>
      <c r="AH3">
        <f>IF(B2&gt;AD$7,"Выброс",0)</f>
        <v>0</v>
      </c>
    </row>
    <row r="4" spans="1:36" x14ac:dyDescent="0.3">
      <c r="A4">
        <v>88.41</v>
      </c>
      <c r="B4">
        <v>939670029</v>
      </c>
      <c r="C4">
        <f t="shared" si="0"/>
        <v>-5.3199999999999932</v>
      </c>
      <c r="D4">
        <f t="shared" ref="D4:D67" si="3">C4/A4</f>
        <v>-6.017418844022162E-2</v>
      </c>
      <c r="E4">
        <f t="shared" si="1"/>
        <v>-6.2060727740822941E-2</v>
      </c>
      <c r="F4">
        <f t="shared" si="2"/>
        <v>4.4819850854177128</v>
      </c>
      <c r="G4">
        <f t="shared" si="2"/>
        <v>20.661039338623102</v>
      </c>
      <c r="I4" t="s">
        <v>55</v>
      </c>
      <c r="J4">
        <f>KURT(A2:A502)</f>
        <v>-0.28622977583282783</v>
      </c>
      <c r="L4" t="s">
        <v>55</v>
      </c>
      <c r="M4">
        <f>KURT(C2:C501)</f>
        <v>285.82467981473246</v>
      </c>
      <c r="O4" t="s">
        <v>55</v>
      </c>
      <c r="P4">
        <f>KURT(D2:D501)</f>
        <v>133.74483830225938</v>
      </c>
      <c r="R4" t="s">
        <v>55</v>
      </c>
      <c r="S4">
        <f>KURT(E2:E500)</f>
        <v>2.9799124582903587</v>
      </c>
      <c r="U4" t="s">
        <v>55</v>
      </c>
      <c r="V4">
        <f>KURT(F3:F501)</f>
        <v>-0.93091305649558054</v>
      </c>
      <c r="X4" t="s">
        <v>55</v>
      </c>
      <c r="Y4">
        <f>KURT(G2:G501)</f>
        <v>-0.12470126588961783</v>
      </c>
      <c r="Z4">
        <v>2</v>
      </c>
      <c r="AA4">
        <f>_xlfn.QUARTILE.INC(A2:A502,Z4)</f>
        <v>99.634999999999991</v>
      </c>
      <c r="AB4">
        <f>_xlfn.QUARTILE.INC(B2:B502,Z4)</f>
        <v>446907100</v>
      </c>
      <c r="AC4" t="s">
        <v>56</v>
      </c>
      <c r="AD4" t="s">
        <v>57</v>
      </c>
      <c r="AE4">
        <f t="shared" ref="AE4:AF67" si="4">IF(A3&lt;AC$5,"Выброс",0)</f>
        <v>0</v>
      </c>
      <c r="AF4">
        <f t="shared" si="4"/>
        <v>0</v>
      </c>
      <c r="AG4">
        <f t="shared" ref="AG4:AH67" si="5">IF(A3&gt;AC$7,"Выброс",0)</f>
        <v>0</v>
      </c>
      <c r="AH4">
        <f t="shared" si="5"/>
        <v>0</v>
      </c>
    </row>
    <row r="5" spans="1:36" x14ac:dyDescent="0.3">
      <c r="A5">
        <v>83.09</v>
      </c>
      <c r="B5">
        <v>931814642</v>
      </c>
      <c r="C5">
        <f t="shared" si="0"/>
        <v>-3.0900000000000034</v>
      </c>
      <c r="D5">
        <f t="shared" si="3"/>
        <v>-3.7188590684799655E-2</v>
      </c>
      <c r="E5">
        <f t="shared" si="1"/>
        <v>-3.7897723003008643E-2</v>
      </c>
      <c r="F5">
        <f t="shared" si="2"/>
        <v>4.4199243576768898</v>
      </c>
      <c r="G5">
        <f t="shared" si="2"/>
        <v>20.652644470895975</v>
      </c>
      <c r="Z5">
        <v>1</v>
      </c>
      <c r="AA5">
        <f>_xlfn.QUARTILE.INC(A2:A502,Z5)</f>
        <v>84.12</v>
      </c>
      <c r="AB5">
        <f>_xlfn.QUARTILE.INC(B2:B502,Z5)</f>
        <v>276091112.5</v>
      </c>
      <c r="AC5">
        <f>AA5-AC3*1.5</f>
        <v>-36.622500000000002</v>
      </c>
      <c r="AD5">
        <f>AB5-AD3*1.5</f>
        <v>-421721105</v>
      </c>
      <c r="AE5">
        <f t="shared" si="4"/>
        <v>0</v>
      </c>
      <c r="AF5">
        <f t="shared" si="4"/>
        <v>0</v>
      </c>
      <c r="AG5">
        <f t="shared" si="5"/>
        <v>0</v>
      </c>
      <c r="AH5">
        <f t="shared" si="5"/>
        <v>0</v>
      </c>
    </row>
    <row r="6" spans="1:36" x14ac:dyDescent="0.3">
      <c r="A6">
        <v>80</v>
      </c>
      <c r="B6">
        <v>1331580729</v>
      </c>
      <c r="C6">
        <f t="shared" si="0"/>
        <v>-0.82999999999999829</v>
      </c>
      <c r="D6">
        <f t="shared" si="3"/>
        <v>-1.0374999999999978E-2</v>
      </c>
      <c r="E6">
        <f t="shared" si="1"/>
        <v>-1.0429195490538667E-2</v>
      </c>
      <c r="F6">
        <f t="shared" si="2"/>
        <v>4.3820266346738812</v>
      </c>
      <c r="G6">
        <f t="shared" si="2"/>
        <v>21.009632591496739</v>
      </c>
      <c r="Z6">
        <v>0</v>
      </c>
      <c r="AA6">
        <f>_xlfn.QUARTILE.INC(A2:A502,Z6)</f>
        <v>54.9</v>
      </c>
      <c r="AB6">
        <f>_xlfn.QUARTILE.INC(B2:B502,Z6)</f>
        <v>34094760</v>
      </c>
      <c r="AC6" t="s">
        <v>56</v>
      </c>
      <c r="AD6" t="s">
        <v>58</v>
      </c>
      <c r="AE6">
        <f t="shared" si="4"/>
        <v>0</v>
      </c>
      <c r="AF6">
        <f t="shared" si="4"/>
        <v>0</v>
      </c>
      <c r="AG6">
        <f t="shared" si="5"/>
        <v>0</v>
      </c>
      <c r="AH6">
        <f t="shared" si="5"/>
        <v>0</v>
      </c>
    </row>
    <row r="7" spans="1:36" x14ac:dyDescent="0.3">
      <c r="A7">
        <v>79.17</v>
      </c>
      <c r="B7">
        <v>993127255</v>
      </c>
      <c r="C7">
        <f t="shared" si="0"/>
        <v>-2.8700000000000045</v>
      </c>
      <c r="D7">
        <f t="shared" si="3"/>
        <v>-3.6251105216622517E-2</v>
      </c>
      <c r="E7">
        <f t="shared" si="1"/>
        <v>-3.6924500892931533E-2</v>
      </c>
      <c r="F7">
        <f t="shared" si="2"/>
        <v>4.3715974391833425</v>
      </c>
      <c r="G7">
        <f t="shared" si="2"/>
        <v>20.716369365863123</v>
      </c>
      <c r="I7" t="s">
        <v>59</v>
      </c>
      <c r="Y7" t="s">
        <v>60</v>
      </c>
      <c r="AC7">
        <f>AA3+AC3*1.5</f>
        <v>285.35750000000002</v>
      </c>
      <c r="AD7">
        <f>AB3+AD3*1.5</f>
        <v>1439111475</v>
      </c>
      <c r="AE7">
        <f t="shared" si="4"/>
        <v>0</v>
      </c>
      <c r="AF7">
        <f t="shared" si="4"/>
        <v>0</v>
      </c>
      <c r="AG7">
        <f t="shared" si="5"/>
        <v>0</v>
      </c>
      <c r="AH7">
        <f t="shared" si="5"/>
        <v>0</v>
      </c>
    </row>
    <row r="8" spans="1:36" x14ac:dyDescent="0.3">
      <c r="A8">
        <v>76.3</v>
      </c>
      <c r="B8">
        <v>753210107</v>
      </c>
      <c r="C8">
        <f t="shared" si="0"/>
        <v>10.900000000000006</v>
      </c>
      <c r="D8">
        <f t="shared" si="3"/>
        <v>0.14285714285714293</v>
      </c>
      <c r="E8">
        <f t="shared" si="1"/>
        <v>0.13353139262452274</v>
      </c>
      <c r="F8">
        <f t="shared" si="2"/>
        <v>4.334672938290411</v>
      </c>
      <c r="G8">
        <f t="shared" si="2"/>
        <v>20.439854773403923</v>
      </c>
      <c r="I8" t="s">
        <v>61</v>
      </c>
      <c r="AE8">
        <f t="shared" si="4"/>
        <v>0</v>
      </c>
      <c r="AF8">
        <f t="shared" si="4"/>
        <v>0</v>
      </c>
      <c r="AG8">
        <f t="shared" si="5"/>
        <v>0</v>
      </c>
      <c r="AH8">
        <f t="shared" si="5"/>
        <v>0</v>
      </c>
    </row>
    <row r="9" spans="1:36" x14ac:dyDescent="0.3">
      <c r="A9">
        <v>87.2</v>
      </c>
      <c r="B9">
        <v>1368934441</v>
      </c>
      <c r="C9">
        <f t="shared" si="0"/>
        <v>1.8999999999999915</v>
      </c>
      <c r="D9">
        <f t="shared" si="3"/>
        <v>2.1788990825687974E-2</v>
      </c>
      <c r="E9">
        <f t="shared" si="1"/>
        <v>2.1555003561830155E-2</v>
      </c>
      <c r="F9">
        <f t="shared" si="2"/>
        <v>4.4682043309149337</v>
      </c>
      <c r="G9">
        <f t="shared" si="2"/>
        <v>21.037298493866455</v>
      </c>
      <c r="AE9">
        <f t="shared" si="4"/>
        <v>0</v>
      </c>
      <c r="AF9">
        <f t="shared" si="4"/>
        <v>0</v>
      </c>
      <c r="AG9">
        <f t="shared" si="5"/>
        <v>0</v>
      </c>
      <c r="AH9">
        <f t="shared" si="5"/>
        <v>0</v>
      </c>
    </row>
    <row r="10" spans="1:36" x14ac:dyDescent="0.3">
      <c r="A10">
        <v>89.1</v>
      </c>
      <c r="B10">
        <v>960018515</v>
      </c>
      <c r="C10">
        <f t="shared" si="0"/>
        <v>-1.0599999999999881</v>
      </c>
      <c r="D10">
        <f t="shared" si="3"/>
        <v>-1.1896745230078431E-2</v>
      </c>
      <c r="E10">
        <f t="shared" si="1"/>
        <v>-1.1968077818503176E-2</v>
      </c>
      <c r="F10">
        <f t="shared" si="2"/>
        <v>4.4897593344767639</v>
      </c>
      <c r="G10">
        <f t="shared" si="2"/>
        <v>20.682463128698508</v>
      </c>
      <c r="AE10">
        <f t="shared" si="4"/>
        <v>0</v>
      </c>
      <c r="AF10">
        <f t="shared" si="4"/>
        <v>0</v>
      </c>
      <c r="AG10">
        <f t="shared" si="5"/>
        <v>0</v>
      </c>
      <c r="AH10">
        <f t="shared" si="5"/>
        <v>0</v>
      </c>
    </row>
    <row r="11" spans="1:36" x14ac:dyDescent="0.3">
      <c r="A11">
        <v>88.04</v>
      </c>
      <c r="B11">
        <v>993904066</v>
      </c>
      <c r="C11">
        <f t="shared" si="0"/>
        <v>-3.4400000000000119</v>
      </c>
      <c r="D11">
        <f t="shared" si="3"/>
        <v>-3.9073148568832483E-2</v>
      </c>
      <c r="E11">
        <f t="shared" si="1"/>
        <v>-3.9856990046082785E-2</v>
      </c>
      <c r="F11">
        <f t="shared" si="2"/>
        <v>4.4777912566582607</v>
      </c>
      <c r="G11">
        <f t="shared" si="2"/>
        <v>20.71715124688469</v>
      </c>
      <c r="AE11">
        <f t="shared" si="4"/>
        <v>0</v>
      </c>
      <c r="AF11">
        <f t="shared" si="4"/>
        <v>0</v>
      </c>
      <c r="AG11">
        <f t="shared" si="5"/>
        <v>0</v>
      </c>
      <c r="AH11">
        <f t="shared" si="5"/>
        <v>0</v>
      </c>
    </row>
    <row r="12" spans="1:36" x14ac:dyDescent="0.3">
      <c r="A12">
        <v>84.6</v>
      </c>
      <c r="B12">
        <v>918662287</v>
      </c>
      <c r="C12">
        <f t="shared" si="0"/>
        <v>3.5800000000000125</v>
      </c>
      <c r="D12">
        <f t="shared" si="3"/>
        <v>4.2316784869976511E-2</v>
      </c>
      <c r="E12">
        <f t="shared" si="1"/>
        <v>4.1445913317613936E-2</v>
      </c>
      <c r="F12">
        <f t="shared" si="2"/>
        <v>4.4379342666121779</v>
      </c>
      <c r="G12">
        <f t="shared" si="2"/>
        <v>20.638429134001804</v>
      </c>
      <c r="AE12">
        <f t="shared" si="4"/>
        <v>0</v>
      </c>
      <c r="AF12">
        <f t="shared" si="4"/>
        <v>0</v>
      </c>
      <c r="AG12">
        <f t="shared" si="5"/>
        <v>0</v>
      </c>
      <c r="AH12">
        <f t="shared" si="5"/>
        <v>0</v>
      </c>
    </row>
    <row r="13" spans="1:36" x14ac:dyDescent="0.3">
      <c r="A13">
        <v>88.18</v>
      </c>
      <c r="B13">
        <v>768298203</v>
      </c>
      <c r="C13">
        <f t="shared" si="0"/>
        <v>-1.3000000000000114</v>
      </c>
      <c r="D13">
        <f t="shared" si="3"/>
        <v>-1.4742572011794186E-2</v>
      </c>
      <c r="E13">
        <f t="shared" si="1"/>
        <v>-1.4852323744166895E-2</v>
      </c>
      <c r="F13">
        <f t="shared" si="2"/>
        <v>4.4793801799297919</v>
      </c>
      <c r="G13">
        <f t="shared" si="2"/>
        <v>20.459688500905024</v>
      </c>
      <c r="AE13">
        <f t="shared" si="4"/>
        <v>0</v>
      </c>
      <c r="AF13">
        <f t="shared" si="4"/>
        <v>0</v>
      </c>
      <c r="AG13">
        <f t="shared" si="5"/>
        <v>0</v>
      </c>
      <c r="AH13">
        <f t="shared" si="5"/>
        <v>0</v>
      </c>
    </row>
    <row r="14" spans="1:36" x14ac:dyDescent="0.3">
      <c r="A14">
        <v>86.88</v>
      </c>
      <c r="B14">
        <v>685535598</v>
      </c>
      <c r="C14">
        <f t="shared" si="0"/>
        <v>0.10999999999999943</v>
      </c>
      <c r="D14">
        <f t="shared" si="3"/>
        <v>1.2661141804788149E-3</v>
      </c>
      <c r="E14">
        <f t="shared" si="1"/>
        <v>1.2653133338247358E-3</v>
      </c>
      <c r="F14">
        <f t="shared" si="2"/>
        <v>4.464527856185625</v>
      </c>
      <c r="G14">
        <f t="shared" si="2"/>
        <v>20.345710985596448</v>
      </c>
      <c r="AE14">
        <f t="shared" si="4"/>
        <v>0</v>
      </c>
      <c r="AF14">
        <f t="shared" si="4"/>
        <v>0</v>
      </c>
      <c r="AG14">
        <f t="shared" si="5"/>
        <v>0</v>
      </c>
      <c r="AH14">
        <f t="shared" si="5"/>
        <v>0</v>
      </c>
    </row>
    <row r="15" spans="1:36" x14ac:dyDescent="0.3">
      <c r="A15">
        <v>86.99</v>
      </c>
      <c r="B15">
        <v>668672894</v>
      </c>
      <c r="C15">
        <f t="shared" si="0"/>
        <v>-2.5699999999999932</v>
      </c>
      <c r="D15">
        <f t="shared" si="3"/>
        <v>-2.9543625704103842E-2</v>
      </c>
      <c r="E15">
        <f t="shared" si="1"/>
        <v>-2.9988829165096931E-2</v>
      </c>
      <c r="F15">
        <f t="shared" si="2"/>
        <v>4.4657931695194497</v>
      </c>
      <c r="G15">
        <f t="shared" si="2"/>
        <v>20.320805550835498</v>
      </c>
      <c r="AE15">
        <f t="shared" si="4"/>
        <v>0</v>
      </c>
      <c r="AF15">
        <f t="shared" si="4"/>
        <v>0</v>
      </c>
      <c r="AG15">
        <f t="shared" si="5"/>
        <v>0</v>
      </c>
      <c r="AH15">
        <f t="shared" si="5"/>
        <v>0</v>
      </c>
    </row>
    <row r="16" spans="1:36" x14ac:dyDescent="0.3">
      <c r="A16">
        <v>84.42</v>
      </c>
      <c r="B16">
        <v>831606933</v>
      </c>
      <c r="C16">
        <f t="shared" si="0"/>
        <v>-5.8200000000000074</v>
      </c>
      <c r="D16">
        <f t="shared" si="3"/>
        <v>-6.8941009239516793E-2</v>
      </c>
      <c r="E16">
        <f t="shared" si="1"/>
        <v>-7.1432640919192103E-2</v>
      </c>
      <c r="F16">
        <f t="shared" si="2"/>
        <v>4.4358043403543528</v>
      </c>
      <c r="G16">
        <f t="shared" si="2"/>
        <v>20.538870450854215</v>
      </c>
      <c r="AE16">
        <f t="shared" si="4"/>
        <v>0</v>
      </c>
      <c r="AF16">
        <f t="shared" si="4"/>
        <v>0</v>
      </c>
      <c r="AG16">
        <f t="shared" si="5"/>
        <v>0</v>
      </c>
      <c r="AH16">
        <f t="shared" si="5"/>
        <v>0</v>
      </c>
    </row>
    <row r="17" spans="1:34" x14ac:dyDescent="0.3">
      <c r="A17">
        <v>78.599999999999994</v>
      </c>
      <c r="B17">
        <v>832271950</v>
      </c>
      <c r="C17">
        <f t="shared" si="0"/>
        <v>-8.25</v>
      </c>
      <c r="D17">
        <f t="shared" si="3"/>
        <v>-0.10496183206106871</v>
      </c>
      <c r="E17">
        <f t="shared" si="1"/>
        <v>-0.11088891587476279</v>
      </c>
      <c r="F17">
        <f t="shared" si="2"/>
        <v>4.3643716994351607</v>
      </c>
      <c r="G17">
        <f t="shared" si="2"/>
        <v>20.539669808358184</v>
      </c>
      <c r="AE17">
        <f t="shared" si="4"/>
        <v>0</v>
      </c>
      <c r="AF17">
        <f t="shared" si="4"/>
        <v>0</v>
      </c>
      <c r="AG17">
        <f t="shared" si="5"/>
        <v>0</v>
      </c>
      <c r="AH17">
        <f t="shared" si="5"/>
        <v>0</v>
      </c>
    </row>
    <row r="18" spans="1:34" x14ac:dyDescent="0.3">
      <c r="A18">
        <v>70.349999999999994</v>
      </c>
      <c r="B18">
        <v>1168808905</v>
      </c>
      <c r="C18">
        <f t="shared" si="0"/>
        <v>7.0800000000000125</v>
      </c>
      <c r="D18">
        <f t="shared" si="3"/>
        <v>0.10063965884861426</v>
      </c>
      <c r="E18">
        <f t="shared" si="1"/>
        <v>9.5891518838234546E-2</v>
      </c>
      <c r="F18">
        <f t="shared" si="2"/>
        <v>4.2534827835603979</v>
      </c>
      <c r="G18">
        <f t="shared" si="2"/>
        <v>20.879251037297134</v>
      </c>
      <c r="AE18">
        <f t="shared" si="4"/>
        <v>0</v>
      </c>
      <c r="AF18">
        <f t="shared" si="4"/>
        <v>0</v>
      </c>
      <c r="AG18">
        <f t="shared" si="5"/>
        <v>0</v>
      </c>
      <c r="AH18">
        <f t="shared" si="5"/>
        <v>0</v>
      </c>
    </row>
    <row r="19" spans="1:34" x14ac:dyDescent="0.3">
      <c r="A19">
        <v>77.430000000000007</v>
      </c>
      <c r="B19">
        <v>1307896226</v>
      </c>
      <c r="C19">
        <f t="shared" si="0"/>
        <v>-8.1300000000000097</v>
      </c>
      <c r="D19">
        <f t="shared" si="3"/>
        <v>-0.10499806276636973</v>
      </c>
      <c r="E19">
        <f t="shared" si="1"/>
        <v>-0.11092939620277509</v>
      </c>
      <c r="F19">
        <f t="shared" ref="F19:G82" si="6">LN(A19)</f>
        <v>4.3493743023986324</v>
      </c>
      <c r="G19">
        <f t="shared" si="6"/>
        <v>20.991685748913511</v>
      </c>
      <c r="AE19">
        <f t="shared" si="4"/>
        <v>0</v>
      </c>
      <c r="AF19">
        <f t="shared" si="4"/>
        <v>0</v>
      </c>
      <c r="AG19">
        <f t="shared" si="5"/>
        <v>0</v>
      </c>
      <c r="AH19">
        <f t="shared" si="5"/>
        <v>0</v>
      </c>
    </row>
    <row r="20" spans="1:34" x14ac:dyDescent="0.3">
      <c r="A20">
        <v>69.3</v>
      </c>
      <c r="B20">
        <v>1713201136</v>
      </c>
      <c r="C20">
        <f t="shared" si="0"/>
        <v>0.90000000000000568</v>
      </c>
      <c r="D20">
        <f t="shared" si="3"/>
        <v>1.2987012987013069E-2</v>
      </c>
      <c r="E20">
        <f t="shared" si="1"/>
        <v>1.2903404835908461E-2</v>
      </c>
      <c r="F20">
        <f t="shared" si="6"/>
        <v>4.2384449061958573</v>
      </c>
      <c r="G20">
        <f t="shared" si="6"/>
        <v>21.261629466791891</v>
      </c>
      <c r="AE20">
        <f t="shared" si="4"/>
        <v>0</v>
      </c>
      <c r="AF20">
        <f t="shared" si="4"/>
        <v>0</v>
      </c>
      <c r="AG20">
        <f t="shared" si="5"/>
        <v>0</v>
      </c>
      <c r="AH20">
        <f t="shared" si="5"/>
        <v>0</v>
      </c>
    </row>
    <row r="21" spans="1:34" x14ac:dyDescent="0.3">
      <c r="A21">
        <v>70.2</v>
      </c>
      <c r="B21">
        <v>1801807871</v>
      </c>
      <c r="C21">
        <f t="shared" si="0"/>
        <v>4.9999999999997158E-2</v>
      </c>
      <c r="D21">
        <f t="shared" si="3"/>
        <v>7.1225071225067174E-4</v>
      </c>
      <c r="E21">
        <f t="shared" si="1"/>
        <v>7.1199718208969642E-4</v>
      </c>
      <c r="F21">
        <f t="shared" si="6"/>
        <v>4.2513483110317658</v>
      </c>
      <c r="G21">
        <f t="shared" si="6"/>
        <v>21.312056370581441</v>
      </c>
      <c r="AE21">
        <f t="shared" si="4"/>
        <v>0</v>
      </c>
      <c r="AF21">
        <f t="shared" si="4"/>
        <v>0</v>
      </c>
      <c r="AG21">
        <f t="shared" si="5"/>
        <v>0</v>
      </c>
      <c r="AH21" t="str">
        <f t="shared" si="5"/>
        <v>Выброс</v>
      </c>
    </row>
    <row r="22" spans="1:34" x14ac:dyDescent="0.3">
      <c r="A22">
        <v>70.25</v>
      </c>
      <c r="B22">
        <v>1200242265</v>
      </c>
      <c r="C22">
        <f t="shared" si="0"/>
        <v>1.9399999999999977</v>
      </c>
      <c r="D22">
        <f t="shared" si="3"/>
        <v>2.7615658362989293E-2</v>
      </c>
      <c r="E22">
        <f t="shared" si="1"/>
        <v>2.7241223937213732E-2</v>
      </c>
      <c r="F22">
        <f t="shared" si="6"/>
        <v>4.2520603082138555</v>
      </c>
      <c r="G22">
        <f t="shared" si="6"/>
        <v>20.905789260863827</v>
      </c>
      <c r="AE22">
        <f t="shared" si="4"/>
        <v>0</v>
      </c>
      <c r="AF22">
        <f t="shared" si="4"/>
        <v>0</v>
      </c>
      <c r="AG22">
        <f t="shared" si="5"/>
        <v>0</v>
      </c>
      <c r="AH22" t="str">
        <f t="shared" si="5"/>
        <v>Выброс</v>
      </c>
    </row>
    <row r="23" spans="1:34" x14ac:dyDescent="0.3">
      <c r="A23">
        <v>72.19</v>
      </c>
      <c r="B23">
        <v>1277281889</v>
      </c>
      <c r="C23">
        <f t="shared" si="0"/>
        <v>8.11</v>
      </c>
      <c r="D23">
        <f t="shared" si="3"/>
        <v>0.11234242969940435</v>
      </c>
      <c r="E23">
        <f t="shared" si="1"/>
        <v>0.10646808880164649</v>
      </c>
      <c r="F23">
        <f t="shared" si="6"/>
        <v>4.2793015321510692</v>
      </c>
      <c r="G23">
        <f t="shared" si="6"/>
        <v>20.968000132784631</v>
      </c>
      <c r="AE23">
        <f t="shared" si="4"/>
        <v>0</v>
      </c>
      <c r="AF23">
        <f t="shared" si="4"/>
        <v>0</v>
      </c>
      <c r="AG23">
        <f t="shared" si="5"/>
        <v>0</v>
      </c>
      <c r="AH23">
        <f t="shared" si="5"/>
        <v>0</v>
      </c>
    </row>
    <row r="24" spans="1:34" x14ac:dyDescent="0.3">
      <c r="A24">
        <v>80.3</v>
      </c>
      <c r="B24">
        <v>1078108761</v>
      </c>
      <c r="C24">
        <f t="shared" si="0"/>
        <v>-2.2999999999999972</v>
      </c>
      <c r="D24">
        <f t="shared" si="3"/>
        <v>-2.8642590286425868E-2</v>
      </c>
      <c r="E24">
        <f t="shared" si="1"/>
        <v>-2.9060794263124023E-2</v>
      </c>
      <c r="F24">
        <f t="shared" si="6"/>
        <v>4.3857696209527157</v>
      </c>
      <c r="G24">
        <f t="shared" si="6"/>
        <v>20.798474195809693</v>
      </c>
      <c r="AE24">
        <f t="shared" si="4"/>
        <v>0</v>
      </c>
      <c r="AF24">
        <f t="shared" si="4"/>
        <v>0</v>
      </c>
      <c r="AG24">
        <f t="shared" si="5"/>
        <v>0</v>
      </c>
      <c r="AH24">
        <f t="shared" si="5"/>
        <v>0</v>
      </c>
    </row>
    <row r="25" spans="1:34" x14ac:dyDescent="0.3">
      <c r="A25">
        <v>78</v>
      </c>
      <c r="B25">
        <v>1020648335</v>
      </c>
      <c r="C25">
        <f t="shared" si="0"/>
        <v>-5.019999999999996</v>
      </c>
      <c r="D25">
        <f t="shared" si="3"/>
        <v>-6.4358974358974308E-2</v>
      </c>
      <c r="E25">
        <f t="shared" si="1"/>
        <v>-6.6523395681289621E-2</v>
      </c>
      <c r="F25">
        <f t="shared" si="6"/>
        <v>4.3567088266895917</v>
      </c>
      <c r="G25">
        <f t="shared" si="6"/>
        <v>20.743703884869159</v>
      </c>
      <c r="AE25">
        <f t="shared" si="4"/>
        <v>0</v>
      </c>
      <c r="AF25">
        <f t="shared" si="4"/>
        <v>0</v>
      </c>
      <c r="AG25">
        <f t="shared" si="5"/>
        <v>0</v>
      </c>
      <c r="AH25">
        <f t="shared" si="5"/>
        <v>0</v>
      </c>
    </row>
    <row r="26" spans="1:34" x14ac:dyDescent="0.3">
      <c r="A26">
        <v>72.98</v>
      </c>
      <c r="B26">
        <v>1137420854</v>
      </c>
      <c r="C26">
        <f t="shared" si="0"/>
        <v>4.6799999999999926</v>
      </c>
      <c r="D26">
        <f t="shared" si="3"/>
        <v>6.4127158125513728E-2</v>
      </c>
      <c r="E26">
        <f t="shared" si="1"/>
        <v>6.2154893295218727E-2</v>
      </c>
      <c r="F26">
        <f t="shared" si="6"/>
        <v>4.2901854310083021</v>
      </c>
      <c r="G26">
        <f t="shared" si="6"/>
        <v>20.852029127467556</v>
      </c>
      <c r="AE26">
        <f t="shared" si="4"/>
        <v>0</v>
      </c>
      <c r="AF26">
        <f t="shared" si="4"/>
        <v>0</v>
      </c>
      <c r="AG26">
        <f t="shared" si="5"/>
        <v>0</v>
      </c>
      <c r="AH26">
        <f t="shared" si="5"/>
        <v>0</v>
      </c>
    </row>
    <row r="27" spans="1:34" x14ac:dyDescent="0.3">
      <c r="A27">
        <v>77.66</v>
      </c>
      <c r="B27">
        <v>1010899900</v>
      </c>
      <c r="C27">
        <f t="shared" si="0"/>
        <v>1.4099999999999966</v>
      </c>
      <c r="D27">
        <f t="shared" si="3"/>
        <v>1.8156064898274486E-2</v>
      </c>
      <c r="E27">
        <f t="shared" si="1"/>
        <v>1.7993211779314677E-2</v>
      </c>
      <c r="F27">
        <f t="shared" si="6"/>
        <v>4.3523403243035208</v>
      </c>
      <c r="G27">
        <f t="shared" si="6"/>
        <v>20.734106761202529</v>
      </c>
      <c r="AE27">
        <f t="shared" si="4"/>
        <v>0</v>
      </c>
      <c r="AF27">
        <f t="shared" si="4"/>
        <v>0</v>
      </c>
      <c r="AG27">
        <f t="shared" si="5"/>
        <v>0</v>
      </c>
      <c r="AH27">
        <f t="shared" si="5"/>
        <v>0</v>
      </c>
    </row>
    <row r="28" spans="1:34" x14ac:dyDescent="0.3">
      <c r="A28">
        <v>79.069999999999993</v>
      </c>
      <c r="B28">
        <v>1260956820</v>
      </c>
      <c r="C28">
        <f t="shared" si="0"/>
        <v>3.9400000000000119</v>
      </c>
      <c r="D28">
        <f t="shared" si="3"/>
        <v>4.9829265208043663E-2</v>
      </c>
      <c r="E28">
        <f t="shared" si="1"/>
        <v>4.8627546384108378E-2</v>
      </c>
      <c r="F28">
        <f t="shared" si="6"/>
        <v>4.3703335360828355</v>
      </c>
      <c r="G28">
        <f t="shared" si="6"/>
        <v>20.955136650678348</v>
      </c>
      <c r="AE28">
        <f t="shared" si="4"/>
        <v>0</v>
      </c>
      <c r="AF28">
        <f t="shared" si="4"/>
        <v>0</v>
      </c>
      <c r="AG28">
        <f t="shared" si="5"/>
        <v>0</v>
      </c>
      <c r="AH28">
        <f t="shared" si="5"/>
        <v>0</v>
      </c>
    </row>
    <row r="29" spans="1:34" x14ac:dyDescent="0.3">
      <c r="A29">
        <v>83.01</v>
      </c>
      <c r="B29">
        <v>1042111407</v>
      </c>
      <c r="C29">
        <f t="shared" si="0"/>
        <v>1.5499999999999972</v>
      </c>
      <c r="D29">
        <f t="shared" si="3"/>
        <v>1.8672449102517735E-2</v>
      </c>
      <c r="E29">
        <f t="shared" si="1"/>
        <v>1.8500259095038274E-2</v>
      </c>
      <c r="F29">
        <f t="shared" si="6"/>
        <v>4.4189610824669439</v>
      </c>
      <c r="G29">
        <f t="shared" si="6"/>
        <v>20.764514691069142</v>
      </c>
      <c r="AE29">
        <f t="shared" si="4"/>
        <v>0</v>
      </c>
      <c r="AF29">
        <f t="shared" si="4"/>
        <v>0</v>
      </c>
      <c r="AG29">
        <f t="shared" si="5"/>
        <v>0</v>
      </c>
      <c r="AH29">
        <f t="shared" si="5"/>
        <v>0</v>
      </c>
    </row>
    <row r="30" spans="1:34" x14ac:dyDescent="0.3">
      <c r="A30">
        <v>84.56</v>
      </c>
      <c r="B30">
        <v>916858060</v>
      </c>
      <c r="C30">
        <f t="shared" si="0"/>
        <v>-1.730000000000004</v>
      </c>
      <c r="D30">
        <f t="shared" si="3"/>
        <v>-2.0458845789971664E-2</v>
      </c>
      <c r="E30">
        <f t="shared" si="1"/>
        <v>-2.0671026951809779E-2</v>
      </c>
      <c r="F30">
        <f t="shared" si="6"/>
        <v>4.4374613415619821</v>
      </c>
      <c r="G30">
        <f t="shared" si="6"/>
        <v>20.636463230889888</v>
      </c>
      <c r="AE30">
        <f t="shared" si="4"/>
        <v>0</v>
      </c>
      <c r="AF30">
        <f t="shared" si="4"/>
        <v>0</v>
      </c>
      <c r="AG30">
        <f t="shared" si="5"/>
        <v>0</v>
      </c>
      <c r="AH30">
        <f t="shared" si="5"/>
        <v>0</v>
      </c>
    </row>
    <row r="31" spans="1:34" x14ac:dyDescent="0.3">
      <c r="A31">
        <v>82.83</v>
      </c>
      <c r="B31">
        <v>768660873</v>
      </c>
      <c r="C31">
        <f t="shared" si="0"/>
        <v>-2.1200000000000045</v>
      </c>
      <c r="D31">
        <f t="shared" si="3"/>
        <v>-2.5594591331643182E-2</v>
      </c>
      <c r="E31">
        <f t="shared" si="1"/>
        <v>-2.5927831273891755E-2</v>
      </c>
      <c r="F31">
        <f t="shared" si="6"/>
        <v>4.4167903146101724</v>
      </c>
      <c r="G31">
        <f t="shared" si="6"/>
        <v>20.460160432802748</v>
      </c>
      <c r="AE31">
        <f t="shared" si="4"/>
        <v>0</v>
      </c>
      <c r="AF31">
        <f t="shared" si="4"/>
        <v>0</v>
      </c>
      <c r="AG31">
        <f t="shared" si="5"/>
        <v>0</v>
      </c>
      <c r="AH31">
        <f t="shared" si="5"/>
        <v>0</v>
      </c>
    </row>
    <row r="32" spans="1:34" x14ac:dyDescent="0.3">
      <c r="A32">
        <v>80.709999999999994</v>
      </c>
      <c r="B32">
        <v>710619009</v>
      </c>
      <c r="C32">
        <f t="shared" si="0"/>
        <v>-2.3399999999999892</v>
      </c>
      <c r="D32">
        <f t="shared" si="3"/>
        <v>-2.8992689877338489E-2</v>
      </c>
      <c r="E32">
        <f t="shared" si="1"/>
        <v>-2.9421282271507643E-2</v>
      </c>
      <c r="F32">
        <f t="shared" si="6"/>
        <v>4.3908624833362806</v>
      </c>
      <c r="G32">
        <f t="shared" si="6"/>
        <v>20.381646991826678</v>
      </c>
      <c r="AE32">
        <f t="shared" si="4"/>
        <v>0</v>
      </c>
      <c r="AF32">
        <f t="shared" si="4"/>
        <v>0</v>
      </c>
      <c r="AG32">
        <f t="shared" si="5"/>
        <v>0</v>
      </c>
      <c r="AH32">
        <f t="shared" si="5"/>
        <v>0</v>
      </c>
    </row>
    <row r="33" spans="1:34" x14ac:dyDescent="0.3">
      <c r="A33">
        <v>78.37</v>
      </c>
      <c r="B33">
        <v>757291176</v>
      </c>
      <c r="C33">
        <f t="shared" si="0"/>
        <v>-1.3599999999999994</v>
      </c>
      <c r="D33">
        <f t="shared" si="3"/>
        <v>-1.7353579175704979E-2</v>
      </c>
      <c r="E33">
        <f t="shared" si="1"/>
        <v>-1.75059175136143E-2</v>
      </c>
      <c r="F33">
        <f t="shared" si="6"/>
        <v>4.361441201064773</v>
      </c>
      <c r="G33">
        <f t="shared" si="6"/>
        <v>20.445258382094867</v>
      </c>
      <c r="AE33">
        <f t="shared" si="4"/>
        <v>0</v>
      </c>
      <c r="AF33">
        <f t="shared" si="4"/>
        <v>0</v>
      </c>
      <c r="AG33">
        <f t="shared" si="5"/>
        <v>0</v>
      </c>
      <c r="AH33">
        <f t="shared" si="5"/>
        <v>0</v>
      </c>
    </row>
    <row r="34" spans="1:34" x14ac:dyDescent="0.3">
      <c r="A34">
        <v>77.010000000000005</v>
      </c>
      <c r="B34">
        <v>1017479009</v>
      </c>
      <c r="C34">
        <f t="shared" si="0"/>
        <v>4.7099999999999937</v>
      </c>
      <c r="D34">
        <f t="shared" si="3"/>
        <v>6.1160888196338054E-2</v>
      </c>
      <c r="E34">
        <f t="shared" si="1"/>
        <v>5.9363486398262388E-2</v>
      </c>
      <c r="F34">
        <f t="shared" si="6"/>
        <v>4.3439352835511587</v>
      </c>
      <c r="G34">
        <f t="shared" si="6"/>
        <v>20.740593845092793</v>
      </c>
      <c r="AE34">
        <f t="shared" si="4"/>
        <v>0</v>
      </c>
      <c r="AF34">
        <f t="shared" si="4"/>
        <v>0</v>
      </c>
      <c r="AG34">
        <f t="shared" si="5"/>
        <v>0</v>
      </c>
      <c r="AH34">
        <f t="shared" si="5"/>
        <v>0</v>
      </c>
    </row>
    <row r="35" spans="1:34" x14ac:dyDescent="0.3">
      <c r="A35">
        <v>81.72</v>
      </c>
      <c r="B35">
        <v>795829107</v>
      </c>
      <c r="C35">
        <f t="shared" si="0"/>
        <v>1.6400000000000006</v>
      </c>
      <c r="D35">
        <f t="shared" si="3"/>
        <v>2.00685266764562E-2</v>
      </c>
      <c r="E35">
        <f t="shared" si="1"/>
        <v>1.9869808055635652E-2</v>
      </c>
      <c r="F35">
        <f t="shared" si="6"/>
        <v>4.403298769949421</v>
      </c>
      <c r="G35">
        <f t="shared" si="6"/>
        <v>20.494895031061031</v>
      </c>
      <c r="AE35">
        <f t="shared" si="4"/>
        <v>0</v>
      </c>
      <c r="AF35">
        <f t="shared" si="4"/>
        <v>0</v>
      </c>
      <c r="AG35">
        <f t="shared" si="5"/>
        <v>0</v>
      </c>
      <c r="AH35">
        <f t="shared" si="5"/>
        <v>0</v>
      </c>
    </row>
    <row r="36" spans="1:34" x14ac:dyDescent="0.3">
      <c r="A36">
        <v>83.36</v>
      </c>
      <c r="B36">
        <v>751687014</v>
      </c>
      <c r="C36">
        <f t="shared" si="0"/>
        <v>-1.2099999999999937</v>
      </c>
      <c r="D36">
        <f t="shared" si="3"/>
        <v>-1.4515355086372287E-2</v>
      </c>
      <c r="E36">
        <f t="shared" si="1"/>
        <v>-1.4621733521779312E-2</v>
      </c>
      <c r="F36">
        <f t="shared" si="6"/>
        <v>4.4231685780050567</v>
      </c>
      <c r="G36">
        <f t="shared" si="6"/>
        <v>20.437830590489629</v>
      </c>
      <c r="AE36">
        <f t="shared" si="4"/>
        <v>0</v>
      </c>
      <c r="AF36">
        <f t="shared" si="4"/>
        <v>0</v>
      </c>
      <c r="AG36">
        <f t="shared" si="5"/>
        <v>0</v>
      </c>
      <c r="AH36">
        <f t="shared" si="5"/>
        <v>0</v>
      </c>
    </row>
    <row r="37" spans="1:34" x14ac:dyDescent="0.3">
      <c r="A37">
        <v>82.15</v>
      </c>
      <c r="B37">
        <v>794697164</v>
      </c>
      <c r="C37">
        <f t="shared" si="0"/>
        <v>2.6599999999999966</v>
      </c>
      <c r="D37">
        <f t="shared" si="3"/>
        <v>3.2379793061472872E-2</v>
      </c>
      <c r="E37">
        <f t="shared" si="1"/>
        <v>3.1866615890331573E-2</v>
      </c>
      <c r="F37">
        <f t="shared" si="6"/>
        <v>4.4085468444832774</v>
      </c>
      <c r="G37">
        <f t="shared" si="6"/>
        <v>20.493471674261784</v>
      </c>
      <c r="AE37">
        <f t="shared" si="4"/>
        <v>0</v>
      </c>
      <c r="AF37">
        <f t="shared" si="4"/>
        <v>0</v>
      </c>
      <c r="AG37">
        <f t="shared" si="5"/>
        <v>0</v>
      </c>
      <c r="AH37">
        <f t="shared" si="5"/>
        <v>0</v>
      </c>
    </row>
    <row r="38" spans="1:34" x14ac:dyDescent="0.3">
      <c r="A38">
        <v>84.81</v>
      </c>
      <c r="B38">
        <v>674311601</v>
      </c>
      <c r="C38">
        <f t="shared" si="0"/>
        <v>4.2800000000000011</v>
      </c>
      <c r="D38">
        <f t="shared" si="3"/>
        <v>5.0465746963801447E-2</v>
      </c>
      <c r="E38">
        <f t="shared" si="1"/>
        <v>4.9233634358943235E-2</v>
      </c>
      <c r="F38">
        <f t="shared" si="6"/>
        <v>4.440413460373609</v>
      </c>
      <c r="G38">
        <f t="shared" si="6"/>
        <v>20.329202878065193</v>
      </c>
      <c r="AE38">
        <f t="shared" si="4"/>
        <v>0</v>
      </c>
      <c r="AF38">
        <f t="shared" si="4"/>
        <v>0</v>
      </c>
      <c r="AG38">
        <f t="shared" si="5"/>
        <v>0</v>
      </c>
      <c r="AH38">
        <f t="shared" si="5"/>
        <v>0</v>
      </c>
    </row>
    <row r="39" spans="1:34" x14ac:dyDescent="0.3">
      <c r="A39">
        <v>89.09</v>
      </c>
      <c r="B39">
        <v>874763909</v>
      </c>
      <c r="C39">
        <f t="shared" si="0"/>
        <v>1.4099999999999966</v>
      </c>
      <c r="D39">
        <f t="shared" si="3"/>
        <v>1.5826692109103115E-2</v>
      </c>
      <c r="E39">
        <f t="shared" si="1"/>
        <v>1.5702755973328486E-2</v>
      </c>
      <c r="F39">
        <f t="shared" si="6"/>
        <v>4.4896470947325522</v>
      </c>
      <c r="G39">
        <f t="shared" si="6"/>
        <v>20.589464589628673</v>
      </c>
      <c r="AE39">
        <f t="shared" si="4"/>
        <v>0</v>
      </c>
      <c r="AF39">
        <f t="shared" si="4"/>
        <v>0</v>
      </c>
      <c r="AG39">
        <f t="shared" si="5"/>
        <v>0</v>
      </c>
      <c r="AH39">
        <f t="shared" si="5"/>
        <v>0</v>
      </c>
    </row>
    <row r="40" spans="1:34" x14ac:dyDescent="0.3">
      <c r="A40">
        <v>90.5</v>
      </c>
      <c r="B40">
        <v>873582673</v>
      </c>
      <c r="C40">
        <f t="shared" si="0"/>
        <v>2.0300000000000011</v>
      </c>
      <c r="D40">
        <f t="shared" si="3"/>
        <v>2.2430939226519349E-2</v>
      </c>
      <c r="E40">
        <f t="shared" si="1"/>
        <v>2.2183065555058334E-2</v>
      </c>
      <c r="F40">
        <f t="shared" si="6"/>
        <v>4.5053498507058807</v>
      </c>
      <c r="G40">
        <f t="shared" si="6"/>
        <v>20.588113328738071</v>
      </c>
      <c r="AE40">
        <f t="shared" si="4"/>
        <v>0</v>
      </c>
      <c r="AF40">
        <f t="shared" si="4"/>
        <v>0</v>
      </c>
      <c r="AG40">
        <f t="shared" si="5"/>
        <v>0</v>
      </c>
      <c r="AH40">
        <f t="shared" si="5"/>
        <v>0</v>
      </c>
    </row>
    <row r="41" spans="1:34" x14ac:dyDescent="0.3">
      <c r="A41">
        <v>92.53</v>
      </c>
      <c r="B41">
        <v>760080924</v>
      </c>
      <c r="C41">
        <f t="shared" si="0"/>
        <v>9.3700000000000045</v>
      </c>
      <c r="D41">
        <f t="shared" si="3"/>
        <v>0.10126445477142554</v>
      </c>
      <c r="E41">
        <f t="shared" si="1"/>
        <v>9.6459023967740087E-2</v>
      </c>
      <c r="F41">
        <f t="shared" si="6"/>
        <v>4.527532916260939</v>
      </c>
      <c r="G41">
        <f t="shared" si="6"/>
        <v>20.44893546452354</v>
      </c>
      <c r="AE41">
        <f t="shared" si="4"/>
        <v>0</v>
      </c>
      <c r="AF41">
        <f t="shared" si="4"/>
        <v>0</v>
      </c>
      <c r="AG41">
        <f t="shared" si="5"/>
        <v>0</v>
      </c>
      <c r="AH41">
        <f t="shared" si="5"/>
        <v>0</v>
      </c>
    </row>
    <row r="42" spans="1:34" x14ac:dyDescent="0.3">
      <c r="A42">
        <v>101.9</v>
      </c>
      <c r="B42">
        <v>1315773497</v>
      </c>
      <c r="C42">
        <f t="shared" si="0"/>
        <v>-0.54000000000000625</v>
      </c>
      <c r="D42">
        <f t="shared" si="3"/>
        <v>-5.2993130520118375E-3</v>
      </c>
      <c r="E42">
        <f t="shared" si="1"/>
        <v>-5.3134042157951811E-3</v>
      </c>
      <c r="F42">
        <f t="shared" si="6"/>
        <v>4.6239919402286791</v>
      </c>
      <c r="G42">
        <f t="shared" si="6"/>
        <v>20.997690540294453</v>
      </c>
      <c r="AE42">
        <f t="shared" si="4"/>
        <v>0</v>
      </c>
      <c r="AF42">
        <f t="shared" si="4"/>
        <v>0</v>
      </c>
      <c r="AG42">
        <f t="shared" si="5"/>
        <v>0</v>
      </c>
      <c r="AH42">
        <f t="shared" si="5"/>
        <v>0</v>
      </c>
    </row>
    <row r="43" spans="1:34" x14ac:dyDescent="0.3">
      <c r="A43">
        <v>101.36</v>
      </c>
      <c r="B43">
        <v>748422827</v>
      </c>
      <c r="C43">
        <f t="shared" si="0"/>
        <v>1.9399999999999977</v>
      </c>
      <c r="D43">
        <f t="shared" si="3"/>
        <v>1.9139700078926576E-2</v>
      </c>
      <c r="E43">
        <f t="shared" si="1"/>
        <v>1.8958840112708764E-2</v>
      </c>
      <c r="F43">
        <f t="shared" si="6"/>
        <v>4.6186785360128839</v>
      </c>
      <c r="G43">
        <f t="shared" si="6"/>
        <v>20.433478652968006</v>
      </c>
      <c r="AE43">
        <f t="shared" si="4"/>
        <v>0</v>
      </c>
      <c r="AF43">
        <f t="shared" si="4"/>
        <v>0</v>
      </c>
      <c r="AG43">
        <f t="shared" si="5"/>
        <v>0</v>
      </c>
      <c r="AH43">
        <f t="shared" si="5"/>
        <v>0</v>
      </c>
    </row>
    <row r="44" spans="1:34" x14ac:dyDescent="0.3">
      <c r="A44">
        <v>103.3</v>
      </c>
      <c r="B44">
        <v>341024293</v>
      </c>
      <c r="C44">
        <f t="shared" si="0"/>
        <v>-5.5</v>
      </c>
      <c r="D44">
        <f t="shared" si="3"/>
        <v>-5.324298160696999E-2</v>
      </c>
      <c r="E44">
        <f t="shared" si="1"/>
        <v>-5.4712799084820851E-2</v>
      </c>
      <c r="F44">
        <f t="shared" si="6"/>
        <v>4.6376373761255927</v>
      </c>
      <c r="G44">
        <f t="shared" si="6"/>
        <v>19.647464273179516</v>
      </c>
      <c r="AE44">
        <f t="shared" si="4"/>
        <v>0</v>
      </c>
      <c r="AF44">
        <f t="shared" si="4"/>
        <v>0</v>
      </c>
      <c r="AG44">
        <f t="shared" si="5"/>
        <v>0</v>
      </c>
      <c r="AH44">
        <f t="shared" si="5"/>
        <v>0</v>
      </c>
    </row>
    <row r="45" spans="1:34" x14ac:dyDescent="0.3">
      <c r="A45">
        <v>97.8</v>
      </c>
      <c r="B45">
        <v>1018147586</v>
      </c>
      <c r="C45">
        <f t="shared" si="0"/>
        <v>0.90000000000000568</v>
      </c>
      <c r="D45">
        <f t="shared" si="3"/>
        <v>9.2024539877301192E-3</v>
      </c>
      <c r="E45">
        <f t="shared" si="1"/>
        <v>9.1603693986641588E-3</v>
      </c>
      <c r="F45">
        <f t="shared" si="6"/>
        <v>4.5829245770407718</v>
      </c>
      <c r="G45">
        <f t="shared" si="6"/>
        <v>20.741250720991037</v>
      </c>
      <c r="AE45">
        <f t="shared" si="4"/>
        <v>0</v>
      </c>
      <c r="AF45">
        <f t="shared" si="4"/>
        <v>0</v>
      </c>
      <c r="AG45">
        <f t="shared" si="5"/>
        <v>0</v>
      </c>
      <c r="AH45">
        <f t="shared" si="5"/>
        <v>0</v>
      </c>
    </row>
    <row r="46" spans="1:34" x14ac:dyDescent="0.3">
      <c r="A46">
        <v>98.7</v>
      </c>
      <c r="B46">
        <v>1062726535</v>
      </c>
      <c r="C46">
        <f t="shared" si="0"/>
        <v>2.6599999999999966</v>
      </c>
      <c r="D46">
        <f t="shared" si="3"/>
        <v>2.6950354609929044E-2</v>
      </c>
      <c r="E46">
        <f t="shared" si="1"/>
        <v>2.6593589573447929E-2</v>
      </c>
      <c r="F46">
        <f t="shared" si="6"/>
        <v>4.592084946439436</v>
      </c>
      <c r="G46">
        <f t="shared" si="6"/>
        <v>20.784103645448713</v>
      </c>
      <c r="AE46">
        <f t="shared" si="4"/>
        <v>0</v>
      </c>
      <c r="AF46">
        <f t="shared" si="4"/>
        <v>0</v>
      </c>
      <c r="AG46">
        <f t="shared" si="5"/>
        <v>0</v>
      </c>
      <c r="AH46">
        <f t="shared" si="5"/>
        <v>0</v>
      </c>
    </row>
    <row r="47" spans="1:34" x14ac:dyDescent="0.3">
      <c r="A47">
        <v>101.36</v>
      </c>
      <c r="B47">
        <v>957997559</v>
      </c>
      <c r="C47">
        <f t="shared" si="0"/>
        <v>1.6700000000000017</v>
      </c>
      <c r="D47">
        <f t="shared" si="3"/>
        <v>1.6475927387529614E-2</v>
      </c>
      <c r="E47">
        <f t="shared" si="1"/>
        <v>1.6341671944092973E-2</v>
      </c>
      <c r="F47">
        <f t="shared" si="6"/>
        <v>4.6186785360128839</v>
      </c>
      <c r="G47">
        <f t="shared" si="6"/>
        <v>20.680355787915186</v>
      </c>
      <c r="AE47">
        <f t="shared" si="4"/>
        <v>0</v>
      </c>
      <c r="AF47">
        <f t="shared" si="4"/>
        <v>0</v>
      </c>
      <c r="AG47">
        <f t="shared" si="5"/>
        <v>0</v>
      </c>
      <c r="AH47">
        <f t="shared" si="5"/>
        <v>0</v>
      </c>
    </row>
    <row r="48" spans="1:34" x14ac:dyDescent="0.3">
      <c r="A48">
        <v>103.03</v>
      </c>
      <c r="B48">
        <v>894588423</v>
      </c>
      <c r="C48">
        <f t="shared" si="0"/>
        <v>1.8900000000000006</v>
      </c>
      <c r="D48">
        <f t="shared" si="3"/>
        <v>1.8344171600504711E-2</v>
      </c>
      <c r="E48">
        <f t="shared" si="1"/>
        <v>1.8177947041696285E-2</v>
      </c>
      <c r="F48">
        <f t="shared" si="6"/>
        <v>4.6350202079569769</v>
      </c>
      <c r="G48">
        <f t="shared" si="6"/>
        <v>20.611874307900077</v>
      </c>
      <c r="AE48">
        <f t="shared" si="4"/>
        <v>0</v>
      </c>
      <c r="AF48">
        <f t="shared" si="4"/>
        <v>0</v>
      </c>
      <c r="AG48">
        <f t="shared" si="5"/>
        <v>0</v>
      </c>
      <c r="AH48">
        <f t="shared" si="5"/>
        <v>0</v>
      </c>
    </row>
    <row r="49" spans="1:34" x14ac:dyDescent="0.3">
      <c r="A49">
        <v>104.92</v>
      </c>
      <c r="B49">
        <v>1091361433</v>
      </c>
      <c r="C49">
        <f t="shared" si="0"/>
        <v>0.78000000000000114</v>
      </c>
      <c r="D49">
        <f t="shared" si="3"/>
        <v>7.4342356080823587E-3</v>
      </c>
      <c r="E49">
        <f t="shared" si="1"/>
        <v>7.4067378775186654E-3</v>
      </c>
      <c r="F49">
        <f t="shared" si="6"/>
        <v>4.6531981549986732</v>
      </c>
      <c r="G49">
        <f t="shared" si="6"/>
        <v>20.810691774910431</v>
      </c>
      <c r="AE49">
        <f t="shared" si="4"/>
        <v>0</v>
      </c>
      <c r="AF49">
        <f t="shared" si="4"/>
        <v>0</v>
      </c>
      <c r="AG49">
        <f t="shared" si="5"/>
        <v>0</v>
      </c>
      <c r="AH49">
        <f t="shared" si="5"/>
        <v>0</v>
      </c>
    </row>
    <row r="50" spans="1:34" x14ac:dyDescent="0.3">
      <c r="A50">
        <v>105.7</v>
      </c>
      <c r="B50">
        <v>650175626</v>
      </c>
      <c r="C50">
        <f t="shared" si="0"/>
        <v>0.53000000000000114</v>
      </c>
      <c r="D50">
        <f t="shared" si="3"/>
        <v>5.0141911069063495E-3</v>
      </c>
      <c r="E50">
        <f t="shared" si="1"/>
        <v>5.00166191573026E-3</v>
      </c>
      <c r="F50">
        <f t="shared" si="6"/>
        <v>4.6606048928761918</v>
      </c>
      <c r="G50">
        <f t="shared" si="6"/>
        <v>20.292753078204328</v>
      </c>
      <c r="AE50">
        <f t="shared" si="4"/>
        <v>0</v>
      </c>
      <c r="AF50">
        <f t="shared" si="4"/>
        <v>0</v>
      </c>
      <c r="AG50">
        <f t="shared" si="5"/>
        <v>0</v>
      </c>
      <c r="AH50">
        <f t="shared" si="5"/>
        <v>0</v>
      </c>
    </row>
    <row r="51" spans="1:34" x14ac:dyDescent="0.3">
      <c r="A51">
        <v>106.23</v>
      </c>
      <c r="B51">
        <v>333387273</v>
      </c>
      <c r="C51">
        <f t="shared" si="0"/>
        <v>-2.0499999999999972</v>
      </c>
      <c r="D51">
        <f t="shared" si="3"/>
        <v>-1.9297750164736865E-2</v>
      </c>
      <c r="E51">
        <f t="shared" si="1"/>
        <v>-1.9486382474876329E-2</v>
      </c>
      <c r="F51">
        <f t="shared" si="6"/>
        <v>4.6656065547919221</v>
      </c>
      <c r="G51">
        <f t="shared" si="6"/>
        <v>19.624815354187021</v>
      </c>
      <c r="AE51">
        <f t="shared" si="4"/>
        <v>0</v>
      </c>
      <c r="AF51">
        <f t="shared" si="4"/>
        <v>0</v>
      </c>
      <c r="AG51">
        <f t="shared" si="5"/>
        <v>0</v>
      </c>
      <c r="AH51">
        <f t="shared" si="5"/>
        <v>0</v>
      </c>
    </row>
    <row r="52" spans="1:34" x14ac:dyDescent="0.3">
      <c r="A52">
        <v>104.18</v>
      </c>
      <c r="B52">
        <v>221465938</v>
      </c>
      <c r="C52">
        <f t="shared" si="0"/>
        <v>3.0299999999999869</v>
      </c>
      <c r="D52">
        <f t="shared" si="3"/>
        <v>2.908427721251667E-2</v>
      </c>
      <c r="E52">
        <f t="shared" si="1"/>
        <v>2.8669355551102171E-2</v>
      </c>
      <c r="F52">
        <f t="shared" si="6"/>
        <v>4.6461201723170458</v>
      </c>
      <c r="G52">
        <f t="shared" si="6"/>
        <v>19.215779356843257</v>
      </c>
      <c r="AE52">
        <f t="shared" si="4"/>
        <v>0</v>
      </c>
      <c r="AF52">
        <f t="shared" si="4"/>
        <v>0</v>
      </c>
      <c r="AG52">
        <f t="shared" si="5"/>
        <v>0</v>
      </c>
      <c r="AH52">
        <f t="shared" si="5"/>
        <v>0</v>
      </c>
    </row>
    <row r="53" spans="1:34" x14ac:dyDescent="0.3">
      <c r="A53">
        <v>107.21</v>
      </c>
      <c r="B53">
        <v>640698379</v>
      </c>
      <c r="C53">
        <f t="shared" si="0"/>
        <v>-1.5999999999999943</v>
      </c>
      <c r="D53">
        <f t="shared" si="3"/>
        <v>-1.4923980971924209E-2</v>
      </c>
      <c r="E53">
        <f t="shared" si="1"/>
        <v>-1.5036464109765113E-2</v>
      </c>
      <c r="F53">
        <f t="shared" si="6"/>
        <v>4.6747895278681479</v>
      </c>
      <c r="G53">
        <f t="shared" si="6"/>
        <v>20.278069356560785</v>
      </c>
      <c r="AE53">
        <f t="shared" si="4"/>
        <v>0</v>
      </c>
      <c r="AF53">
        <f t="shared" si="4"/>
        <v>0</v>
      </c>
      <c r="AG53">
        <f t="shared" si="5"/>
        <v>0</v>
      </c>
      <c r="AH53">
        <f t="shared" si="5"/>
        <v>0</v>
      </c>
    </row>
    <row r="54" spans="1:34" x14ac:dyDescent="0.3">
      <c r="A54">
        <v>105.61</v>
      </c>
      <c r="B54">
        <v>795926657</v>
      </c>
      <c r="C54">
        <f t="shared" si="0"/>
        <v>0.76999999999999602</v>
      </c>
      <c r="D54">
        <f t="shared" si="3"/>
        <v>7.2909762333112022E-3</v>
      </c>
      <c r="E54">
        <f t="shared" si="1"/>
        <v>7.2645255557883814E-3</v>
      </c>
      <c r="F54">
        <f t="shared" si="6"/>
        <v>4.6597530637583828</v>
      </c>
      <c r="G54">
        <f t="shared" si="6"/>
        <v>20.49501760011632</v>
      </c>
      <c r="AE54">
        <f t="shared" si="4"/>
        <v>0</v>
      </c>
      <c r="AF54">
        <f t="shared" si="4"/>
        <v>0</v>
      </c>
      <c r="AG54">
        <f t="shared" si="5"/>
        <v>0</v>
      </c>
      <c r="AH54">
        <f t="shared" si="5"/>
        <v>0</v>
      </c>
    </row>
    <row r="55" spans="1:34" x14ac:dyDescent="0.3">
      <c r="A55">
        <v>106.38</v>
      </c>
      <c r="B55">
        <v>776186386</v>
      </c>
      <c r="C55">
        <f t="shared" si="0"/>
        <v>-3.5799999999999983</v>
      </c>
      <c r="D55">
        <f t="shared" si="3"/>
        <v>-3.3652942282383892E-2</v>
      </c>
      <c r="E55">
        <f t="shared" si="1"/>
        <v>-3.4232236293106233E-2</v>
      </c>
      <c r="F55">
        <f t="shared" si="6"/>
        <v>4.6670175893141712</v>
      </c>
      <c r="G55">
        <f t="shared" si="6"/>
        <v>20.46990323745127</v>
      </c>
      <c r="AE55">
        <f t="shared" si="4"/>
        <v>0</v>
      </c>
      <c r="AF55">
        <f t="shared" si="4"/>
        <v>0</v>
      </c>
      <c r="AG55">
        <f t="shared" si="5"/>
        <v>0</v>
      </c>
      <c r="AH55">
        <f t="shared" si="5"/>
        <v>0</v>
      </c>
    </row>
    <row r="56" spans="1:34" x14ac:dyDescent="0.3">
      <c r="A56">
        <v>102.8</v>
      </c>
      <c r="B56">
        <v>804160144</v>
      </c>
      <c r="C56">
        <f t="shared" si="0"/>
        <v>-1.7599999999999909</v>
      </c>
      <c r="D56">
        <f t="shared" si="3"/>
        <v>-1.7120622568093297E-2</v>
      </c>
      <c r="E56">
        <f t="shared" si="1"/>
        <v>-1.7268874978829452E-2</v>
      </c>
      <c r="F56">
        <f t="shared" si="6"/>
        <v>4.632785353021065</v>
      </c>
      <c r="G56">
        <f t="shared" si="6"/>
        <v>20.505308991388329</v>
      </c>
      <c r="AE56">
        <f t="shared" si="4"/>
        <v>0</v>
      </c>
      <c r="AF56">
        <f t="shared" si="4"/>
        <v>0</v>
      </c>
      <c r="AG56">
        <f t="shared" si="5"/>
        <v>0</v>
      </c>
      <c r="AH56">
        <f t="shared" si="5"/>
        <v>0</v>
      </c>
    </row>
    <row r="57" spans="1:34" x14ac:dyDescent="0.3">
      <c r="A57">
        <v>101.04</v>
      </c>
      <c r="B57">
        <v>1066340493</v>
      </c>
      <c r="C57">
        <f t="shared" si="0"/>
        <v>-0.22000000000001307</v>
      </c>
      <c r="D57">
        <f t="shared" si="3"/>
        <v>-2.1773555027713091E-3</v>
      </c>
      <c r="E57">
        <f t="shared" si="1"/>
        <v>-2.1797293877510171E-3</v>
      </c>
      <c r="F57">
        <f t="shared" si="6"/>
        <v>4.6155164780422355</v>
      </c>
      <c r="G57">
        <f t="shared" si="6"/>
        <v>20.787498523508855</v>
      </c>
      <c r="AE57">
        <f t="shared" si="4"/>
        <v>0</v>
      </c>
      <c r="AF57">
        <f t="shared" si="4"/>
        <v>0</v>
      </c>
      <c r="AG57">
        <f t="shared" si="5"/>
        <v>0</v>
      </c>
      <c r="AH57">
        <f t="shared" si="5"/>
        <v>0</v>
      </c>
    </row>
    <row r="58" spans="1:34" x14ac:dyDescent="0.3">
      <c r="A58">
        <v>100.82</v>
      </c>
      <c r="B58">
        <v>887877077</v>
      </c>
      <c r="C58">
        <f t="shared" si="0"/>
        <v>-0.47999999999998977</v>
      </c>
      <c r="D58">
        <f t="shared" si="3"/>
        <v>-4.7609601269588357E-3</v>
      </c>
      <c r="E58">
        <f t="shared" si="1"/>
        <v>-4.7723295983779224E-3</v>
      </c>
      <c r="F58">
        <f t="shared" si="6"/>
        <v>4.6133367486544845</v>
      </c>
      <c r="G58">
        <f t="shared" si="6"/>
        <v>20.604343864572769</v>
      </c>
      <c r="AE58">
        <f t="shared" si="4"/>
        <v>0</v>
      </c>
      <c r="AF58">
        <f t="shared" si="4"/>
        <v>0</v>
      </c>
      <c r="AG58">
        <f t="shared" si="5"/>
        <v>0</v>
      </c>
      <c r="AH58">
        <f t="shared" si="5"/>
        <v>0</v>
      </c>
    </row>
    <row r="59" spans="1:34" x14ac:dyDescent="0.3">
      <c r="A59">
        <v>100.34</v>
      </c>
      <c r="B59">
        <v>734359794</v>
      </c>
      <c r="C59">
        <f t="shared" si="0"/>
        <v>1.2099999999999937</v>
      </c>
      <c r="D59">
        <f t="shared" si="3"/>
        <v>1.2058999402033024E-2</v>
      </c>
      <c r="E59">
        <f t="shared" si="1"/>
        <v>1.1986868970287112E-2</v>
      </c>
      <c r="F59">
        <f t="shared" si="6"/>
        <v>4.6085644190561066</v>
      </c>
      <c r="G59">
        <f t="shared" si="6"/>
        <v>20.414509649039871</v>
      </c>
      <c r="AE59">
        <f t="shared" si="4"/>
        <v>0</v>
      </c>
      <c r="AF59">
        <f t="shared" si="4"/>
        <v>0</v>
      </c>
      <c r="AG59">
        <f t="shared" si="5"/>
        <v>0</v>
      </c>
      <c r="AH59">
        <f t="shared" si="5"/>
        <v>0</v>
      </c>
    </row>
    <row r="60" spans="1:34" x14ac:dyDescent="0.3">
      <c r="A60">
        <v>101.55</v>
      </c>
      <c r="B60">
        <v>893897691</v>
      </c>
      <c r="C60">
        <f t="shared" si="0"/>
        <v>-2.7999999999999972</v>
      </c>
      <c r="D60">
        <f t="shared" si="3"/>
        <v>-2.7572624322993573E-2</v>
      </c>
      <c r="E60">
        <f t="shared" si="1"/>
        <v>-2.7959884245162492E-2</v>
      </c>
      <c r="F60">
        <f t="shared" si="6"/>
        <v>4.6205512880263937</v>
      </c>
      <c r="G60">
        <f t="shared" si="6"/>
        <v>20.611101886991761</v>
      </c>
      <c r="AE60">
        <f t="shared" si="4"/>
        <v>0</v>
      </c>
      <c r="AF60">
        <f t="shared" si="4"/>
        <v>0</v>
      </c>
      <c r="AG60">
        <f t="shared" si="5"/>
        <v>0</v>
      </c>
      <c r="AH60">
        <f t="shared" si="5"/>
        <v>0</v>
      </c>
    </row>
    <row r="61" spans="1:34" x14ac:dyDescent="0.3">
      <c r="A61">
        <v>98.75</v>
      </c>
      <c r="B61">
        <v>644657040</v>
      </c>
      <c r="C61">
        <f t="shared" si="0"/>
        <v>1.4099999999999966</v>
      </c>
      <c r="D61">
        <f t="shared" si="3"/>
        <v>1.4278481012658193E-2</v>
      </c>
      <c r="E61">
        <f t="shared" si="1"/>
        <v>1.4177503570556915E-2</v>
      </c>
      <c r="F61">
        <f t="shared" si="6"/>
        <v>4.5925914037812312</v>
      </c>
      <c r="G61">
        <f t="shared" si="6"/>
        <v>20.284229012416109</v>
      </c>
      <c r="AE61">
        <f t="shared" si="4"/>
        <v>0</v>
      </c>
      <c r="AF61">
        <f t="shared" si="4"/>
        <v>0</v>
      </c>
      <c r="AG61">
        <f t="shared" si="5"/>
        <v>0</v>
      </c>
      <c r="AH61">
        <f t="shared" si="5"/>
        <v>0</v>
      </c>
    </row>
    <row r="62" spans="1:34" x14ac:dyDescent="0.3">
      <c r="A62">
        <v>100.16</v>
      </c>
      <c r="B62">
        <v>1248250360</v>
      </c>
      <c r="C62">
        <f t="shared" si="0"/>
        <v>6.7800000000000011</v>
      </c>
      <c r="D62">
        <f t="shared" si="3"/>
        <v>6.7691693290734836E-2</v>
      </c>
      <c r="E62">
        <f t="shared" si="1"/>
        <v>6.5499022168797438E-2</v>
      </c>
      <c r="F62">
        <f t="shared" si="6"/>
        <v>4.6067689073517881</v>
      </c>
      <c r="G62">
        <f t="shared" si="6"/>
        <v>20.945008695748715</v>
      </c>
      <c r="AE62">
        <f t="shared" si="4"/>
        <v>0</v>
      </c>
      <c r="AF62">
        <f t="shared" si="4"/>
        <v>0</v>
      </c>
      <c r="AG62">
        <f t="shared" si="5"/>
        <v>0</v>
      </c>
      <c r="AH62">
        <f t="shared" si="5"/>
        <v>0</v>
      </c>
    </row>
    <row r="63" spans="1:34" x14ac:dyDescent="0.3">
      <c r="A63">
        <v>106.94</v>
      </c>
      <c r="B63">
        <v>1142001800</v>
      </c>
      <c r="C63">
        <f t="shared" si="0"/>
        <v>1.7800000000000011</v>
      </c>
      <c r="D63">
        <f t="shared" si="3"/>
        <v>1.6644847578081177E-2</v>
      </c>
      <c r="E63">
        <f t="shared" si="1"/>
        <v>1.6507840322303124E-2</v>
      </c>
      <c r="F63">
        <f t="shared" si="6"/>
        <v>4.6722679295205856</v>
      </c>
      <c r="G63">
        <f t="shared" si="6"/>
        <v>20.856048524361125</v>
      </c>
      <c r="AE63">
        <f t="shared" si="4"/>
        <v>0</v>
      </c>
      <c r="AF63">
        <f t="shared" si="4"/>
        <v>0</v>
      </c>
      <c r="AG63">
        <f t="shared" si="5"/>
        <v>0</v>
      </c>
      <c r="AH63">
        <f t="shared" si="5"/>
        <v>0</v>
      </c>
    </row>
    <row r="64" spans="1:34" x14ac:dyDescent="0.3">
      <c r="A64">
        <v>108.72</v>
      </c>
      <c r="B64">
        <v>732362640</v>
      </c>
      <c r="C64">
        <f t="shared" si="0"/>
        <v>0.37999999999999545</v>
      </c>
      <c r="D64">
        <f t="shared" si="3"/>
        <v>3.4952170713759699E-3</v>
      </c>
      <c r="E64">
        <f t="shared" si="1"/>
        <v>3.4891229961360182E-3</v>
      </c>
      <c r="F64">
        <f t="shared" si="6"/>
        <v>4.6887757698428887</v>
      </c>
      <c r="G64">
        <f t="shared" si="6"/>
        <v>20.411786359086712</v>
      </c>
      <c r="AE64">
        <f t="shared" si="4"/>
        <v>0</v>
      </c>
      <c r="AF64">
        <f t="shared" si="4"/>
        <v>0</v>
      </c>
      <c r="AG64">
        <f t="shared" si="5"/>
        <v>0</v>
      </c>
      <c r="AH64">
        <f t="shared" si="5"/>
        <v>0</v>
      </c>
    </row>
    <row r="65" spans="1:34" x14ac:dyDescent="0.3">
      <c r="A65">
        <v>109.1</v>
      </c>
      <c r="B65">
        <v>764408020</v>
      </c>
      <c r="C65">
        <f t="shared" si="0"/>
        <v>-3.1799999999999926</v>
      </c>
      <c r="D65">
        <f t="shared" si="3"/>
        <v>-2.9147571035746955E-2</v>
      </c>
      <c r="E65">
        <f t="shared" si="1"/>
        <v>-2.9580800650326644E-2</v>
      </c>
      <c r="F65">
        <f t="shared" si="6"/>
        <v>4.6922648928390247</v>
      </c>
      <c r="G65">
        <f t="shared" si="6"/>
        <v>20.454612262164417</v>
      </c>
      <c r="AE65">
        <f t="shared" si="4"/>
        <v>0</v>
      </c>
      <c r="AF65">
        <f t="shared" si="4"/>
        <v>0</v>
      </c>
      <c r="AG65">
        <f t="shared" si="5"/>
        <v>0</v>
      </c>
      <c r="AH65">
        <f t="shared" si="5"/>
        <v>0</v>
      </c>
    </row>
    <row r="66" spans="1:34" x14ac:dyDescent="0.3">
      <c r="A66">
        <v>105.92</v>
      </c>
      <c r="B66">
        <v>815570990</v>
      </c>
      <c r="C66">
        <f t="shared" si="0"/>
        <v>-2</v>
      </c>
      <c r="D66">
        <f t="shared" si="3"/>
        <v>-1.8882175226586102E-2</v>
      </c>
      <c r="E66">
        <f t="shared" si="1"/>
        <v>-1.9062719826353991E-2</v>
      </c>
      <c r="F66">
        <f t="shared" si="6"/>
        <v>4.6626840921886981</v>
      </c>
      <c r="G66">
        <f t="shared" si="6"/>
        <v>20.519399027125658</v>
      </c>
      <c r="AE66">
        <f t="shared" si="4"/>
        <v>0</v>
      </c>
      <c r="AF66">
        <f t="shared" si="4"/>
        <v>0</v>
      </c>
      <c r="AG66">
        <f t="shared" si="5"/>
        <v>0</v>
      </c>
      <c r="AH66">
        <f t="shared" si="5"/>
        <v>0</v>
      </c>
    </row>
    <row r="67" spans="1:34" x14ac:dyDescent="0.3">
      <c r="A67">
        <v>103.92</v>
      </c>
      <c r="B67">
        <v>676684940</v>
      </c>
      <c r="C67">
        <f t="shared" ref="C67:C130" si="7">A68-A67</f>
        <v>-3.9200000000000017</v>
      </c>
      <c r="D67">
        <f t="shared" si="3"/>
        <v>-3.7721324095458059E-2</v>
      </c>
      <c r="E67">
        <f t="shared" ref="E67:E130" si="8">LN(A68)-LN(A67)</f>
        <v>-3.8451186374252266E-2</v>
      </c>
      <c r="F67">
        <f t="shared" si="6"/>
        <v>4.6436213723623441</v>
      </c>
      <c r="G67">
        <f t="shared" si="6"/>
        <v>20.332716345893481</v>
      </c>
      <c r="AE67">
        <f t="shared" si="4"/>
        <v>0</v>
      </c>
      <c r="AF67">
        <f t="shared" si="4"/>
        <v>0</v>
      </c>
      <c r="AG67">
        <f t="shared" si="5"/>
        <v>0</v>
      </c>
      <c r="AH67">
        <f t="shared" si="5"/>
        <v>0</v>
      </c>
    </row>
    <row r="68" spans="1:34" x14ac:dyDescent="0.3">
      <c r="A68">
        <v>100</v>
      </c>
      <c r="B68">
        <v>617665750</v>
      </c>
      <c r="C68">
        <f t="shared" si="7"/>
        <v>-1.7999999999999972</v>
      </c>
      <c r="D68">
        <f t="shared" ref="D68:D131" si="9">C68/A68</f>
        <v>-1.7999999999999971E-2</v>
      </c>
      <c r="E68">
        <f t="shared" si="8"/>
        <v>-1.8163970627671944E-2</v>
      </c>
      <c r="F68">
        <f t="shared" si="6"/>
        <v>4.6051701859880918</v>
      </c>
      <c r="G68">
        <f t="shared" si="6"/>
        <v>20.241458011500551</v>
      </c>
      <c r="AE68">
        <f t="shared" ref="AE68:AF131" si="10">IF(A67&lt;AC$5,"Выброс",0)</f>
        <v>0</v>
      </c>
      <c r="AF68">
        <f t="shared" si="10"/>
        <v>0</v>
      </c>
      <c r="AG68">
        <f t="shared" ref="AG68:AH131" si="11">IF(A67&gt;AC$7,"Выброс",0)</f>
        <v>0</v>
      </c>
      <c r="AH68">
        <f t="shared" si="11"/>
        <v>0</v>
      </c>
    </row>
    <row r="69" spans="1:34" x14ac:dyDescent="0.3">
      <c r="A69">
        <v>98.2</v>
      </c>
      <c r="B69">
        <v>727204500</v>
      </c>
      <c r="C69">
        <f t="shared" si="7"/>
        <v>-0.21000000000000796</v>
      </c>
      <c r="D69">
        <f t="shared" si="9"/>
        <v>-2.1384928716905085E-3</v>
      </c>
      <c r="E69">
        <f t="shared" si="8"/>
        <v>-2.1407827126926904E-3</v>
      </c>
      <c r="F69">
        <f t="shared" si="6"/>
        <v>4.5870062153604199</v>
      </c>
      <c r="G69">
        <f t="shared" si="6"/>
        <v>20.40471828892721</v>
      </c>
      <c r="AE69">
        <f t="shared" si="10"/>
        <v>0</v>
      </c>
      <c r="AF69">
        <f t="shared" si="10"/>
        <v>0</v>
      </c>
      <c r="AG69">
        <f t="shared" si="11"/>
        <v>0</v>
      </c>
      <c r="AH69">
        <f t="shared" si="11"/>
        <v>0</v>
      </c>
    </row>
    <row r="70" spans="1:34" x14ac:dyDescent="0.3">
      <c r="A70">
        <v>97.99</v>
      </c>
      <c r="B70">
        <v>595702900</v>
      </c>
      <c r="C70">
        <f t="shared" si="7"/>
        <v>-3.9899999999999949</v>
      </c>
      <c r="D70">
        <f t="shared" si="9"/>
        <v>-4.0718440657209871E-2</v>
      </c>
      <c r="E70">
        <f t="shared" si="8"/>
        <v>-4.1570650377723339E-2</v>
      </c>
      <c r="F70">
        <f t="shared" si="6"/>
        <v>4.5848654326477272</v>
      </c>
      <c r="G70">
        <f t="shared" si="6"/>
        <v>20.205252610809325</v>
      </c>
      <c r="AE70">
        <f t="shared" si="10"/>
        <v>0</v>
      </c>
      <c r="AF70">
        <f t="shared" si="10"/>
        <v>0</v>
      </c>
      <c r="AG70">
        <f t="shared" si="11"/>
        <v>0</v>
      </c>
      <c r="AH70">
        <f t="shared" si="11"/>
        <v>0</v>
      </c>
    </row>
    <row r="71" spans="1:34" x14ac:dyDescent="0.3">
      <c r="A71">
        <v>94</v>
      </c>
      <c r="B71">
        <v>675446200</v>
      </c>
      <c r="C71">
        <f t="shared" si="7"/>
        <v>3.0999999999999943</v>
      </c>
      <c r="D71">
        <f t="shared" si="9"/>
        <v>3.2978723404255256E-2</v>
      </c>
      <c r="E71">
        <f t="shared" si="8"/>
        <v>3.2446593027275483E-2</v>
      </c>
      <c r="F71">
        <f t="shared" si="6"/>
        <v>4.5432947822700038</v>
      </c>
      <c r="G71">
        <f t="shared" si="6"/>
        <v>20.330884067485094</v>
      </c>
      <c r="AE71">
        <f t="shared" si="10"/>
        <v>0</v>
      </c>
      <c r="AF71">
        <f t="shared" si="10"/>
        <v>0</v>
      </c>
      <c r="AG71">
        <f t="shared" si="11"/>
        <v>0</v>
      </c>
      <c r="AH71">
        <f t="shared" si="11"/>
        <v>0</v>
      </c>
    </row>
    <row r="72" spans="1:34" x14ac:dyDescent="0.3">
      <c r="A72">
        <v>97.1</v>
      </c>
      <c r="B72">
        <v>723403050</v>
      </c>
      <c r="C72">
        <f t="shared" si="7"/>
        <v>-2.0799999999999983</v>
      </c>
      <c r="D72">
        <f t="shared" si="9"/>
        <v>-2.142121524201852E-2</v>
      </c>
      <c r="E72">
        <f t="shared" si="8"/>
        <v>-2.1653979538504231E-2</v>
      </c>
      <c r="F72">
        <f t="shared" si="6"/>
        <v>4.5757413752972793</v>
      </c>
      <c r="G72">
        <f t="shared" si="6"/>
        <v>20.399477093674655</v>
      </c>
      <c r="AE72">
        <f t="shared" si="10"/>
        <v>0</v>
      </c>
      <c r="AF72">
        <f t="shared" si="10"/>
        <v>0</v>
      </c>
      <c r="AG72">
        <f t="shared" si="11"/>
        <v>0</v>
      </c>
      <c r="AH72">
        <f t="shared" si="11"/>
        <v>0</v>
      </c>
    </row>
    <row r="73" spans="1:34" x14ac:dyDescent="0.3">
      <c r="A73">
        <v>95.02</v>
      </c>
      <c r="B73">
        <v>548048970</v>
      </c>
      <c r="C73">
        <f t="shared" si="7"/>
        <v>2.5300000000000011</v>
      </c>
      <c r="D73">
        <f t="shared" si="9"/>
        <v>2.6625973479267536E-2</v>
      </c>
      <c r="E73">
        <f t="shared" si="8"/>
        <v>2.6277671310345418E-2</v>
      </c>
      <c r="F73">
        <f t="shared" si="6"/>
        <v>4.5540873957587751</v>
      </c>
      <c r="G73">
        <f t="shared" si="6"/>
        <v>20.121875202233674</v>
      </c>
      <c r="AE73">
        <f t="shared" si="10"/>
        <v>0</v>
      </c>
      <c r="AF73">
        <f t="shared" si="10"/>
        <v>0</v>
      </c>
      <c r="AG73">
        <f t="shared" si="11"/>
        <v>0</v>
      </c>
      <c r="AH73">
        <f t="shared" si="11"/>
        <v>0</v>
      </c>
    </row>
    <row r="74" spans="1:34" x14ac:dyDescent="0.3">
      <c r="A74">
        <v>97.55</v>
      </c>
      <c r="B74">
        <v>726884370</v>
      </c>
      <c r="C74">
        <f t="shared" si="7"/>
        <v>-2.2199999999999989</v>
      </c>
      <c r="D74">
        <f t="shared" si="9"/>
        <v>-2.2757560225525362E-2</v>
      </c>
      <c r="E74">
        <f t="shared" si="8"/>
        <v>-2.3020510563633856E-2</v>
      </c>
      <c r="F74">
        <f t="shared" si="6"/>
        <v>4.5803650670691205</v>
      </c>
      <c r="G74">
        <f t="shared" si="6"/>
        <v>20.404277971953775</v>
      </c>
      <c r="AE74">
        <f t="shared" si="10"/>
        <v>0</v>
      </c>
      <c r="AF74">
        <f t="shared" si="10"/>
        <v>0</v>
      </c>
      <c r="AG74">
        <f t="shared" si="11"/>
        <v>0</v>
      </c>
      <c r="AH74">
        <f t="shared" si="11"/>
        <v>0</v>
      </c>
    </row>
    <row r="75" spans="1:34" x14ac:dyDescent="0.3">
      <c r="A75">
        <v>95.33</v>
      </c>
      <c r="B75">
        <v>496655910</v>
      </c>
      <c r="C75">
        <f t="shared" si="7"/>
        <v>1.8200000000000074</v>
      </c>
      <c r="D75">
        <f t="shared" si="9"/>
        <v>1.9091576628553524E-2</v>
      </c>
      <c r="E75">
        <f t="shared" si="8"/>
        <v>1.8911619317962369E-2</v>
      </c>
      <c r="F75">
        <f t="shared" si="6"/>
        <v>4.5573445565054866</v>
      </c>
      <c r="G75">
        <f t="shared" si="6"/>
        <v>20.023408010283017</v>
      </c>
      <c r="AE75">
        <f t="shared" si="10"/>
        <v>0</v>
      </c>
      <c r="AF75">
        <f t="shared" si="10"/>
        <v>0</v>
      </c>
      <c r="AG75">
        <f t="shared" si="11"/>
        <v>0</v>
      </c>
      <c r="AH75">
        <f t="shared" si="11"/>
        <v>0</v>
      </c>
    </row>
    <row r="76" spans="1:34" x14ac:dyDescent="0.3">
      <c r="A76">
        <v>97.15</v>
      </c>
      <c r="B76">
        <v>582964960</v>
      </c>
      <c r="C76">
        <f t="shared" si="7"/>
        <v>7.3499999999999943</v>
      </c>
      <c r="D76">
        <f t="shared" si="9"/>
        <v>7.5656201749871269E-2</v>
      </c>
      <c r="E76">
        <f t="shared" si="8"/>
        <v>7.2930895581416522E-2</v>
      </c>
      <c r="F76">
        <f t="shared" si="6"/>
        <v>4.576256175823449</v>
      </c>
      <c r="G76">
        <f t="shared" si="6"/>
        <v>20.183637639592561</v>
      </c>
      <c r="AE76">
        <f t="shared" si="10"/>
        <v>0</v>
      </c>
      <c r="AF76">
        <f t="shared" si="10"/>
        <v>0</v>
      </c>
      <c r="AG76">
        <f t="shared" si="11"/>
        <v>0</v>
      </c>
      <c r="AH76">
        <f t="shared" si="11"/>
        <v>0</v>
      </c>
    </row>
    <row r="77" spans="1:34" x14ac:dyDescent="0.3">
      <c r="A77">
        <v>104.5</v>
      </c>
      <c r="B77">
        <v>852726380</v>
      </c>
      <c r="C77">
        <f t="shared" si="7"/>
        <v>0.76999999999999602</v>
      </c>
      <c r="D77">
        <f t="shared" si="9"/>
        <v>7.3684210526315406E-3</v>
      </c>
      <c r="E77">
        <f t="shared" si="8"/>
        <v>7.341406858367705E-3</v>
      </c>
      <c r="F77">
        <f t="shared" si="6"/>
        <v>4.6491870714048655</v>
      </c>
      <c r="G77">
        <f t="shared" si="6"/>
        <v>20.563949280257312</v>
      </c>
      <c r="AE77">
        <f t="shared" si="10"/>
        <v>0</v>
      </c>
      <c r="AF77">
        <f t="shared" si="10"/>
        <v>0</v>
      </c>
      <c r="AG77">
        <f t="shared" si="11"/>
        <v>0</v>
      </c>
      <c r="AH77">
        <f t="shared" si="11"/>
        <v>0</v>
      </c>
    </row>
    <row r="78" spans="1:34" x14ac:dyDescent="0.3">
      <c r="A78">
        <v>105.27</v>
      </c>
      <c r="B78">
        <v>746623490</v>
      </c>
      <c r="C78">
        <f t="shared" si="7"/>
        <v>0.18999999999999773</v>
      </c>
      <c r="D78">
        <f t="shared" si="9"/>
        <v>1.8048826826256078E-3</v>
      </c>
      <c r="E78">
        <f t="shared" si="8"/>
        <v>1.8032558390901343E-3</v>
      </c>
      <c r="F78">
        <f t="shared" si="6"/>
        <v>4.6565284782632332</v>
      </c>
      <c r="G78">
        <f t="shared" si="6"/>
        <v>20.431071586580412</v>
      </c>
      <c r="AE78">
        <f t="shared" si="10"/>
        <v>0</v>
      </c>
      <c r="AF78">
        <f t="shared" si="10"/>
        <v>0</v>
      </c>
      <c r="AG78">
        <f t="shared" si="11"/>
        <v>0</v>
      </c>
      <c r="AH78">
        <f t="shared" si="11"/>
        <v>0</v>
      </c>
    </row>
    <row r="79" spans="1:34" x14ac:dyDescent="0.3">
      <c r="A79">
        <v>105.46</v>
      </c>
      <c r="B79">
        <v>892330090</v>
      </c>
      <c r="C79">
        <f t="shared" si="7"/>
        <v>-3.6599999999999966</v>
      </c>
      <c r="D79">
        <f t="shared" si="9"/>
        <v>-3.4705101460269269E-2</v>
      </c>
      <c r="E79">
        <f t="shared" si="8"/>
        <v>-3.5321629985901382E-2</v>
      </c>
      <c r="F79">
        <f t="shared" si="6"/>
        <v>4.6583317341023234</v>
      </c>
      <c r="G79">
        <f t="shared" si="6"/>
        <v>20.609346678144242</v>
      </c>
      <c r="AE79">
        <f t="shared" si="10"/>
        <v>0</v>
      </c>
      <c r="AF79">
        <f t="shared" si="10"/>
        <v>0</v>
      </c>
      <c r="AG79">
        <f t="shared" si="11"/>
        <v>0</v>
      </c>
      <c r="AH79">
        <f t="shared" si="11"/>
        <v>0</v>
      </c>
    </row>
    <row r="80" spans="1:34" x14ac:dyDescent="0.3">
      <c r="A80">
        <v>101.8</v>
      </c>
      <c r="B80">
        <v>925139410</v>
      </c>
      <c r="C80">
        <f t="shared" si="7"/>
        <v>-4.9999999999997158E-2</v>
      </c>
      <c r="D80">
        <f t="shared" si="9"/>
        <v>-4.9115913555989352E-4</v>
      </c>
      <c r="E80">
        <f t="shared" si="8"/>
        <v>-4.9127979371732522E-4</v>
      </c>
      <c r="F80">
        <f t="shared" si="6"/>
        <v>4.623010104116422</v>
      </c>
      <c r="G80">
        <f t="shared" si="6"/>
        <v>20.645454997634072</v>
      </c>
      <c r="AE80">
        <f t="shared" si="10"/>
        <v>0</v>
      </c>
      <c r="AF80">
        <f t="shared" si="10"/>
        <v>0</v>
      </c>
      <c r="AG80">
        <f t="shared" si="11"/>
        <v>0</v>
      </c>
      <c r="AH80">
        <f t="shared" si="11"/>
        <v>0</v>
      </c>
    </row>
    <row r="81" spans="1:34" x14ac:dyDescent="0.3">
      <c r="A81">
        <v>101.75</v>
      </c>
      <c r="B81">
        <v>610374950</v>
      </c>
      <c r="C81">
        <f t="shared" si="7"/>
        <v>-5.9000000000000057</v>
      </c>
      <c r="D81">
        <f t="shared" si="9"/>
        <v>-5.798525798525804E-2</v>
      </c>
      <c r="E81">
        <f t="shared" si="8"/>
        <v>-5.9734354831051384E-2</v>
      </c>
      <c r="F81">
        <f t="shared" si="6"/>
        <v>4.6225188243227047</v>
      </c>
      <c r="G81">
        <f t="shared" si="6"/>
        <v>20.229583998429241</v>
      </c>
      <c r="AE81">
        <f t="shared" si="10"/>
        <v>0</v>
      </c>
      <c r="AF81">
        <f t="shared" si="10"/>
        <v>0</v>
      </c>
      <c r="AG81">
        <f t="shared" si="11"/>
        <v>0</v>
      </c>
      <c r="AH81">
        <f t="shared" si="11"/>
        <v>0</v>
      </c>
    </row>
    <row r="82" spans="1:34" x14ac:dyDescent="0.3">
      <c r="A82">
        <v>95.85</v>
      </c>
      <c r="B82">
        <v>1021864420</v>
      </c>
      <c r="C82">
        <f t="shared" si="7"/>
        <v>-10.349999999999994</v>
      </c>
      <c r="D82">
        <f t="shared" si="9"/>
        <v>-0.10798122065727694</v>
      </c>
      <c r="E82">
        <f t="shared" si="8"/>
        <v>-0.11426809354893841</v>
      </c>
      <c r="F82">
        <f t="shared" si="6"/>
        <v>4.5627844694916533</v>
      </c>
      <c r="G82">
        <f t="shared" si="6"/>
        <v>20.744894658479474</v>
      </c>
      <c r="AE82">
        <f t="shared" si="10"/>
        <v>0</v>
      </c>
      <c r="AF82">
        <f t="shared" si="10"/>
        <v>0</v>
      </c>
      <c r="AG82">
        <f t="shared" si="11"/>
        <v>0</v>
      </c>
      <c r="AH82">
        <f t="shared" si="11"/>
        <v>0</v>
      </c>
    </row>
    <row r="83" spans="1:34" x14ac:dyDescent="0.3">
      <c r="A83">
        <v>85.5</v>
      </c>
      <c r="B83">
        <v>1978755620</v>
      </c>
      <c r="C83">
        <f t="shared" si="7"/>
        <v>-6.7199999999999989</v>
      </c>
      <c r="D83">
        <f t="shared" si="9"/>
        <v>-7.8596491228070164E-2</v>
      </c>
      <c r="E83">
        <f t="shared" si="8"/>
        <v>-8.18572183999553E-2</v>
      </c>
      <c r="F83">
        <f t="shared" ref="F83:G146" si="12">LN(A83)</f>
        <v>4.4485163759427149</v>
      </c>
      <c r="G83">
        <f t="shared" si="12"/>
        <v>21.405734009332342</v>
      </c>
      <c r="AE83">
        <f t="shared" si="10"/>
        <v>0</v>
      </c>
      <c r="AF83">
        <f t="shared" si="10"/>
        <v>0</v>
      </c>
      <c r="AG83">
        <f t="shared" si="11"/>
        <v>0</v>
      </c>
      <c r="AH83">
        <f t="shared" si="11"/>
        <v>0</v>
      </c>
    </row>
    <row r="84" spans="1:34" x14ac:dyDescent="0.3">
      <c r="A84">
        <v>78.78</v>
      </c>
      <c r="B84">
        <v>1259769470</v>
      </c>
      <c r="C84">
        <f t="shared" si="7"/>
        <v>-0.98999999999999488</v>
      </c>
      <c r="D84">
        <f t="shared" si="9"/>
        <v>-1.2566641279512502E-2</v>
      </c>
      <c r="E84">
        <f t="shared" si="8"/>
        <v>-1.2646269324076975E-2</v>
      </c>
      <c r="F84">
        <f t="shared" si="12"/>
        <v>4.3666591575427596</v>
      </c>
      <c r="G84">
        <f t="shared" si="12"/>
        <v>20.954194580853056</v>
      </c>
      <c r="AE84">
        <f t="shared" si="10"/>
        <v>0</v>
      </c>
      <c r="AF84">
        <f t="shared" si="10"/>
        <v>0</v>
      </c>
      <c r="AG84">
        <f t="shared" si="11"/>
        <v>0</v>
      </c>
      <c r="AH84" t="str">
        <f t="shared" si="11"/>
        <v>Выброс</v>
      </c>
    </row>
    <row r="85" spans="1:34" x14ac:dyDescent="0.3">
      <c r="A85">
        <v>77.790000000000006</v>
      </c>
      <c r="B85">
        <v>1683478650</v>
      </c>
      <c r="C85">
        <f t="shared" si="7"/>
        <v>4.6099999999999994</v>
      </c>
      <c r="D85">
        <f t="shared" si="9"/>
        <v>5.9262115953207344E-2</v>
      </c>
      <c r="E85">
        <f t="shared" si="8"/>
        <v>5.7572548696743553E-2</v>
      </c>
      <c r="F85">
        <f t="shared" si="12"/>
        <v>4.3540128882186826</v>
      </c>
      <c r="G85">
        <f t="shared" si="12"/>
        <v>21.244128114572305</v>
      </c>
      <c r="AE85">
        <f t="shared" si="10"/>
        <v>0</v>
      </c>
      <c r="AF85">
        <f t="shared" si="10"/>
        <v>0</v>
      </c>
      <c r="AG85">
        <f t="shared" si="11"/>
        <v>0</v>
      </c>
      <c r="AH85">
        <f t="shared" si="11"/>
        <v>0</v>
      </c>
    </row>
    <row r="86" spans="1:34" x14ac:dyDescent="0.3">
      <c r="A86">
        <v>82.4</v>
      </c>
      <c r="B86">
        <v>1328799570</v>
      </c>
      <c r="C86">
        <f t="shared" si="7"/>
        <v>0.79999999999999716</v>
      </c>
      <c r="D86">
        <f t="shared" si="9"/>
        <v>9.7087378640776344E-3</v>
      </c>
      <c r="E86">
        <f t="shared" si="8"/>
        <v>9.6619109117366264E-3</v>
      </c>
      <c r="F86">
        <f t="shared" si="12"/>
        <v>4.4115854369154262</v>
      </c>
      <c r="G86">
        <f t="shared" si="12"/>
        <v>21.007541792663066</v>
      </c>
      <c r="AE86">
        <f t="shared" si="10"/>
        <v>0</v>
      </c>
      <c r="AF86">
        <f t="shared" si="10"/>
        <v>0</v>
      </c>
      <c r="AG86">
        <f t="shared" si="11"/>
        <v>0</v>
      </c>
      <c r="AH86" t="str">
        <f t="shared" si="11"/>
        <v>Выброс</v>
      </c>
    </row>
    <row r="87" spans="1:34" x14ac:dyDescent="0.3">
      <c r="A87">
        <v>83.2</v>
      </c>
      <c r="B87">
        <v>1388996930</v>
      </c>
      <c r="C87">
        <f t="shared" si="7"/>
        <v>-1.710000000000008</v>
      </c>
      <c r="D87">
        <f t="shared" si="9"/>
        <v>-2.0552884615384709E-2</v>
      </c>
      <c r="E87">
        <f t="shared" si="8"/>
        <v>-2.0767034495034586E-2</v>
      </c>
      <c r="F87">
        <f t="shared" si="12"/>
        <v>4.4212473478271628</v>
      </c>
      <c r="G87">
        <f t="shared" si="12"/>
        <v>21.051847690492995</v>
      </c>
      <c r="AE87">
        <f t="shared" si="10"/>
        <v>0</v>
      </c>
      <c r="AF87">
        <f t="shared" si="10"/>
        <v>0</v>
      </c>
      <c r="AG87">
        <f t="shared" si="11"/>
        <v>0</v>
      </c>
      <c r="AH87">
        <f t="shared" si="11"/>
        <v>0</v>
      </c>
    </row>
    <row r="88" spans="1:34" x14ac:dyDescent="0.3">
      <c r="A88">
        <v>81.489999999999995</v>
      </c>
      <c r="B88">
        <v>1486053340</v>
      </c>
      <c r="C88">
        <f t="shared" si="7"/>
        <v>-11.5</v>
      </c>
      <c r="D88">
        <f t="shared" si="9"/>
        <v>-0.1411216100134986</v>
      </c>
      <c r="E88">
        <f t="shared" si="8"/>
        <v>-0.15212793863067997</v>
      </c>
      <c r="F88">
        <f t="shared" si="12"/>
        <v>4.4004803133321282</v>
      </c>
      <c r="G88">
        <f t="shared" si="12"/>
        <v>21.119389677617956</v>
      </c>
      <c r="AE88">
        <f t="shared" si="10"/>
        <v>0</v>
      </c>
      <c r="AF88">
        <f t="shared" si="10"/>
        <v>0</v>
      </c>
      <c r="AG88">
        <f t="shared" si="11"/>
        <v>0</v>
      </c>
      <c r="AH88">
        <f t="shared" si="11"/>
        <v>0</v>
      </c>
    </row>
    <row r="89" spans="1:34" x14ac:dyDescent="0.3">
      <c r="A89">
        <v>69.989999999999995</v>
      </c>
      <c r="B89">
        <v>1549756750</v>
      </c>
      <c r="C89">
        <f t="shared" si="7"/>
        <v>0.45000000000000284</v>
      </c>
      <c r="D89">
        <f t="shared" si="9"/>
        <v>6.4294899271324889E-3</v>
      </c>
      <c r="E89">
        <f t="shared" si="8"/>
        <v>6.4089089265575439E-3</v>
      </c>
      <c r="F89">
        <f t="shared" si="12"/>
        <v>4.2483523747014482</v>
      </c>
      <c r="G89">
        <f t="shared" si="12"/>
        <v>21.161363820078034</v>
      </c>
      <c r="AE89">
        <f t="shared" si="10"/>
        <v>0</v>
      </c>
      <c r="AF89">
        <f t="shared" si="10"/>
        <v>0</v>
      </c>
      <c r="AG89">
        <f t="shared" si="11"/>
        <v>0</v>
      </c>
      <c r="AH89" t="str">
        <f t="shared" si="11"/>
        <v>Выброс</v>
      </c>
    </row>
    <row r="90" spans="1:34" x14ac:dyDescent="0.3">
      <c r="A90">
        <v>70.44</v>
      </c>
      <c r="B90">
        <v>1855544060</v>
      </c>
      <c r="C90">
        <f t="shared" si="7"/>
        <v>-2.2199999999999989</v>
      </c>
      <c r="D90">
        <f t="shared" si="9"/>
        <v>-3.1516183986371363E-2</v>
      </c>
      <c r="E90">
        <f t="shared" si="8"/>
        <v>-3.2023506637505861E-2</v>
      </c>
      <c r="F90">
        <f t="shared" si="12"/>
        <v>4.2547612836280058</v>
      </c>
      <c r="G90">
        <f t="shared" si="12"/>
        <v>21.341443783804131</v>
      </c>
      <c r="AE90">
        <f t="shared" si="10"/>
        <v>0</v>
      </c>
      <c r="AF90">
        <f t="shared" si="10"/>
        <v>0</v>
      </c>
      <c r="AG90">
        <f t="shared" si="11"/>
        <v>0</v>
      </c>
      <c r="AH90" t="str">
        <f t="shared" si="11"/>
        <v>Выброс</v>
      </c>
    </row>
    <row r="91" spans="1:34" x14ac:dyDescent="0.3">
      <c r="A91">
        <v>68.22</v>
      </c>
      <c r="B91">
        <v>2139740140</v>
      </c>
      <c r="C91">
        <f t="shared" si="7"/>
        <v>12.5</v>
      </c>
      <c r="D91">
        <f t="shared" si="9"/>
        <v>0.18323072412782176</v>
      </c>
      <c r="E91">
        <f t="shared" si="8"/>
        <v>0.1682485990548539</v>
      </c>
      <c r="F91">
        <f t="shared" si="12"/>
        <v>4.2227377769904999</v>
      </c>
      <c r="G91">
        <f t="shared" si="12"/>
        <v>21.483950228700422</v>
      </c>
      <c r="AE91">
        <f t="shared" si="10"/>
        <v>0</v>
      </c>
      <c r="AF91">
        <f t="shared" si="10"/>
        <v>0</v>
      </c>
      <c r="AG91">
        <f t="shared" si="11"/>
        <v>0</v>
      </c>
      <c r="AH91" t="str">
        <f t="shared" si="11"/>
        <v>Выброс</v>
      </c>
    </row>
    <row r="92" spans="1:34" x14ac:dyDescent="0.3">
      <c r="A92">
        <v>80.72</v>
      </c>
      <c r="B92">
        <v>2261749030</v>
      </c>
      <c r="C92">
        <f t="shared" si="7"/>
        <v>1.1800000000000068</v>
      </c>
      <c r="D92">
        <f t="shared" si="9"/>
        <v>1.4618434093161631E-2</v>
      </c>
      <c r="E92">
        <f t="shared" si="8"/>
        <v>1.4512614813670055E-2</v>
      </c>
      <c r="F92">
        <f t="shared" si="12"/>
        <v>4.3909863760453538</v>
      </c>
      <c r="G92">
        <f t="shared" si="12"/>
        <v>21.539404257998584</v>
      </c>
      <c r="AE92">
        <f t="shared" si="10"/>
        <v>0</v>
      </c>
      <c r="AF92">
        <f t="shared" si="10"/>
        <v>0</v>
      </c>
      <c r="AG92">
        <f t="shared" si="11"/>
        <v>0</v>
      </c>
      <c r="AH92" t="str">
        <f t="shared" si="11"/>
        <v>Выброс</v>
      </c>
    </row>
    <row r="93" spans="1:34" x14ac:dyDescent="0.3">
      <c r="A93">
        <v>81.900000000000006</v>
      </c>
      <c r="B93">
        <v>2489298150</v>
      </c>
      <c r="C93">
        <f t="shared" si="7"/>
        <v>3.5</v>
      </c>
      <c r="D93">
        <f t="shared" si="9"/>
        <v>4.2735042735042729E-2</v>
      </c>
      <c r="E93">
        <f t="shared" si="8"/>
        <v>4.1847109935500448E-2</v>
      </c>
      <c r="F93">
        <f t="shared" si="12"/>
        <v>4.4054989908590239</v>
      </c>
      <c r="G93">
        <f t="shared" si="12"/>
        <v>21.635266640221047</v>
      </c>
      <c r="AE93">
        <f t="shared" si="10"/>
        <v>0</v>
      </c>
      <c r="AF93">
        <f t="shared" si="10"/>
        <v>0</v>
      </c>
      <c r="AG93">
        <f t="shared" si="11"/>
        <v>0</v>
      </c>
      <c r="AH93" t="str">
        <f t="shared" si="11"/>
        <v>Выброс</v>
      </c>
    </row>
    <row r="94" spans="1:34" x14ac:dyDescent="0.3">
      <c r="A94">
        <v>85.4</v>
      </c>
      <c r="B94">
        <v>1793340830</v>
      </c>
      <c r="C94">
        <f t="shared" si="7"/>
        <v>-4.5</v>
      </c>
      <c r="D94">
        <f t="shared" si="9"/>
        <v>-5.2693208430913345E-2</v>
      </c>
      <c r="E94">
        <f t="shared" si="8"/>
        <v>-5.4132276730078033E-2</v>
      </c>
      <c r="F94">
        <f t="shared" si="12"/>
        <v>4.4473461007945243</v>
      </c>
      <c r="G94">
        <f t="shared" si="12"/>
        <v>21.307346102740656</v>
      </c>
      <c r="AE94">
        <f t="shared" si="10"/>
        <v>0</v>
      </c>
      <c r="AF94">
        <f t="shared" si="10"/>
        <v>0</v>
      </c>
      <c r="AG94">
        <f t="shared" si="11"/>
        <v>0</v>
      </c>
      <c r="AH94" t="str">
        <f t="shared" si="11"/>
        <v>Выброс</v>
      </c>
    </row>
    <row r="95" spans="1:34" x14ac:dyDescent="0.3">
      <c r="A95">
        <v>80.900000000000006</v>
      </c>
      <c r="B95">
        <v>1581604700</v>
      </c>
      <c r="C95">
        <f t="shared" si="7"/>
        <v>-0.10000000000000853</v>
      </c>
      <c r="D95">
        <f t="shared" si="9"/>
        <v>-1.2360939431397839E-3</v>
      </c>
      <c r="E95">
        <f t="shared" si="8"/>
        <v>-1.2368585373963015E-3</v>
      </c>
      <c r="F95">
        <f t="shared" si="12"/>
        <v>4.3932138240644463</v>
      </c>
      <c r="G95">
        <f t="shared" si="12"/>
        <v>21.181705801490519</v>
      </c>
      <c r="AE95">
        <f t="shared" si="10"/>
        <v>0</v>
      </c>
      <c r="AF95">
        <f t="shared" si="10"/>
        <v>0</v>
      </c>
      <c r="AG95">
        <f t="shared" si="11"/>
        <v>0</v>
      </c>
      <c r="AH95" t="str">
        <f t="shared" si="11"/>
        <v>Выброс</v>
      </c>
    </row>
    <row r="96" spans="1:34" x14ac:dyDescent="0.3">
      <c r="A96">
        <v>80.8</v>
      </c>
      <c r="B96">
        <v>1979130830</v>
      </c>
      <c r="C96">
        <f t="shared" si="7"/>
        <v>-0.76999999999999602</v>
      </c>
      <c r="D96">
        <f t="shared" si="9"/>
        <v>-9.5297029702969809E-3</v>
      </c>
      <c r="E96">
        <f t="shared" si="8"/>
        <v>-9.5754011480950751E-3</v>
      </c>
      <c r="F96">
        <f t="shared" si="12"/>
        <v>4.39197696552705</v>
      </c>
      <c r="G96">
        <f t="shared" si="12"/>
        <v>21.405923610527761</v>
      </c>
      <c r="AE96">
        <f t="shared" si="10"/>
        <v>0</v>
      </c>
      <c r="AF96">
        <f t="shared" si="10"/>
        <v>0</v>
      </c>
      <c r="AG96">
        <f t="shared" si="11"/>
        <v>0</v>
      </c>
      <c r="AH96" t="str">
        <f t="shared" si="11"/>
        <v>Выброс</v>
      </c>
    </row>
    <row r="97" spans="1:34" x14ac:dyDescent="0.3">
      <c r="A97">
        <v>80.03</v>
      </c>
      <c r="B97">
        <v>1647152850</v>
      </c>
      <c r="C97">
        <f t="shared" si="7"/>
        <v>-1.4300000000000068</v>
      </c>
      <c r="D97">
        <f t="shared" si="9"/>
        <v>-1.7868299387729686E-2</v>
      </c>
      <c r="E97">
        <f t="shared" si="8"/>
        <v>-1.8029864943794216E-2</v>
      </c>
      <c r="F97">
        <f t="shared" si="12"/>
        <v>4.3824015643789549</v>
      </c>
      <c r="G97">
        <f t="shared" si="12"/>
        <v>21.22231408893597</v>
      </c>
      <c r="AE97">
        <f t="shared" si="10"/>
        <v>0</v>
      </c>
      <c r="AF97">
        <f t="shared" si="10"/>
        <v>0</v>
      </c>
      <c r="AG97">
        <f t="shared" si="11"/>
        <v>0</v>
      </c>
      <c r="AH97" t="str">
        <f t="shared" si="11"/>
        <v>Выброс</v>
      </c>
    </row>
    <row r="98" spans="1:34" x14ac:dyDescent="0.3">
      <c r="A98">
        <v>78.599999999999994</v>
      </c>
      <c r="B98">
        <v>1396555640</v>
      </c>
      <c r="C98">
        <f t="shared" si="7"/>
        <v>10.900000000000006</v>
      </c>
      <c r="D98">
        <f t="shared" si="9"/>
        <v>0.13867684478371509</v>
      </c>
      <c r="E98">
        <f t="shared" si="8"/>
        <v>0.12986692584564885</v>
      </c>
      <c r="F98">
        <f t="shared" si="12"/>
        <v>4.3643716994351607</v>
      </c>
      <c r="G98">
        <f t="shared" si="12"/>
        <v>21.057274785019118</v>
      </c>
      <c r="AE98">
        <f t="shared" si="10"/>
        <v>0</v>
      </c>
      <c r="AF98">
        <f t="shared" si="10"/>
        <v>0</v>
      </c>
      <c r="AG98">
        <f t="shared" si="11"/>
        <v>0</v>
      </c>
      <c r="AH98" t="str">
        <f t="shared" si="11"/>
        <v>Выброс</v>
      </c>
    </row>
    <row r="99" spans="1:34" x14ac:dyDescent="0.3">
      <c r="A99">
        <v>89.5</v>
      </c>
      <c r="B99">
        <v>1820724840</v>
      </c>
      <c r="C99">
        <f t="shared" si="7"/>
        <v>-7.2399999999999949</v>
      </c>
      <c r="D99">
        <f t="shared" si="9"/>
        <v>-8.0893854748603292E-2</v>
      </c>
      <c r="E99">
        <f t="shared" si="8"/>
        <v>-8.435366247853171E-2</v>
      </c>
      <c r="F99">
        <f t="shared" si="12"/>
        <v>4.4942386252808095</v>
      </c>
      <c r="G99">
        <f t="shared" si="12"/>
        <v>21.322500522485427</v>
      </c>
      <c r="AE99">
        <f t="shared" si="10"/>
        <v>0</v>
      </c>
      <c r="AF99">
        <f t="shared" si="10"/>
        <v>0</v>
      </c>
      <c r="AG99">
        <f t="shared" si="11"/>
        <v>0</v>
      </c>
      <c r="AH99">
        <f t="shared" si="11"/>
        <v>0</v>
      </c>
    </row>
    <row r="100" spans="1:34" x14ac:dyDescent="0.3">
      <c r="A100">
        <v>82.26</v>
      </c>
      <c r="B100">
        <v>1473704710</v>
      </c>
      <c r="C100">
        <f t="shared" si="7"/>
        <v>-1.6400000000000006</v>
      </c>
      <c r="D100">
        <f t="shared" si="9"/>
        <v>-1.993678580111841E-2</v>
      </c>
      <c r="E100">
        <f t="shared" si="8"/>
        <v>-2.0138205113258145E-2</v>
      </c>
      <c r="F100">
        <f t="shared" si="12"/>
        <v>4.4098849628022778</v>
      </c>
      <c r="G100">
        <f t="shared" si="12"/>
        <v>21.11104527821557</v>
      </c>
      <c r="AE100">
        <f t="shared" si="10"/>
        <v>0</v>
      </c>
      <c r="AF100">
        <f t="shared" si="10"/>
        <v>0</v>
      </c>
      <c r="AG100">
        <f t="shared" si="11"/>
        <v>0</v>
      </c>
      <c r="AH100" t="str">
        <f t="shared" si="11"/>
        <v>Выброс</v>
      </c>
    </row>
    <row r="101" spans="1:34" x14ac:dyDescent="0.3">
      <c r="A101">
        <v>80.62</v>
      </c>
      <c r="B101">
        <v>1555677230</v>
      </c>
      <c r="C101">
        <f t="shared" si="7"/>
        <v>-0.62000000000000455</v>
      </c>
      <c r="D101">
        <f t="shared" si="9"/>
        <v>-7.6903994046142957E-3</v>
      </c>
      <c r="E101">
        <f t="shared" si="8"/>
        <v>-7.7201230151384692E-3</v>
      </c>
      <c r="F101">
        <f t="shared" si="12"/>
        <v>4.3897467576890197</v>
      </c>
      <c r="G101">
        <f t="shared" si="12"/>
        <v>21.165176805452194</v>
      </c>
      <c r="AE101">
        <f t="shared" si="10"/>
        <v>0</v>
      </c>
      <c r="AF101">
        <f t="shared" si="10"/>
        <v>0</v>
      </c>
      <c r="AG101">
        <f t="shared" si="11"/>
        <v>0</v>
      </c>
      <c r="AH101" t="str">
        <f t="shared" si="11"/>
        <v>Выброс</v>
      </c>
    </row>
    <row r="102" spans="1:34" x14ac:dyDescent="0.3">
      <c r="A102">
        <v>80</v>
      </c>
      <c r="B102">
        <v>1000874380</v>
      </c>
      <c r="C102">
        <f t="shared" si="7"/>
        <v>-0.59999999999999432</v>
      </c>
      <c r="D102">
        <f t="shared" si="9"/>
        <v>-7.4999999999999286E-3</v>
      </c>
      <c r="E102">
        <f t="shared" si="8"/>
        <v>-7.5282664207909633E-3</v>
      </c>
      <c r="F102">
        <f t="shared" si="12"/>
        <v>4.3820266346738812</v>
      </c>
      <c r="G102">
        <f t="shared" si="12"/>
        <v>20.724139834898907</v>
      </c>
      <c r="AE102">
        <f t="shared" si="10"/>
        <v>0</v>
      </c>
      <c r="AF102">
        <f t="shared" si="10"/>
        <v>0</v>
      </c>
      <c r="AG102">
        <f t="shared" si="11"/>
        <v>0</v>
      </c>
      <c r="AH102" t="str">
        <f t="shared" si="11"/>
        <v>Выброс</v>
      </c>
    </row>
    <row r="103" spans="1:34" x14ac:dyDescent="0.3">
      <c r="A103">
        <v>79.400000000000006</v>
      </c>
      <c r="B103">
        <v>404770940</v>
      </c>
      <c r="C103">
        <f t="shared" si="7"/>
        <v>3.7999999999999972</v>
      </c>
      <c r="D103">
        <f t="shared" si="9"/>
        <v>4.7858942065491142E-2</v>
      </c>
      <c r="E103">
        <f t="shared" si="8"/>
        <v>4.6748979574072536E-2</v>
      </c>
      <c r="F103">
        <f t="shared" si="12"/>
        <v>4.3744983682530902</v>
      </c>
      <c r="G103">
        <f t="shared" si="12"/>
        <v>19.818831884823059</v>
      </c>
      <c r="AE103">
        <f t="shared" si="10"/>
        <v>0</v>
      </c>
      <c r="AF103">
        <f t="shared" si="10"/>
        <v>0</v>
      </c>
      <c r="AG103">
        <f t="shared" si="11"/>
        <v>0</v>
      </c>
      <c r="AH103">
        <f t="shared" si="11"/>
        <v>0</v>
      </c>
    </row>
    <row r="104" spans="1:34" x14ac:dyDescent="0.3">
      <c r="A104">
        <v>83.2</v>
      </c>
      <c r="B104">
        <v>451548560</v>
      </c>
      <c r="C104">
        <f t="shared" si="7"/>
        <v>0.39999999999999147</v>
      </c>
      <c r="D104">
        <f t="shared" si="9"/>
        <v>4.8076923076922047E-3</v>
      </c>
      <c r="E104">
        <f t="shared" si="8"/>
        <v>4.7961722634930481E-3</v>
      </c>
      <c r="F104">
        <f t="shared" si="12"/>
        <v>4.4212473478271628</v>
      </c>
      <c r="G104">
        <f t="shared" si="12"/>
        <v>19.928193477640384</v>
      </c>
      <c r="AE104">
        <f t="shared" si="10"/>
        <v>0</v>
      </c>
      <c r="AF104">
        <f t="shared" si="10"/>
        <v>0</v>
      </c>
      <c r="AG104">
        <f t="shared" si="11"/>
        <v>0</v>
      </c>
      <c r="AH104">
        <f t="shared" si="11"/>
        <v>0</v>
      </c>
    </row>
    <row r="105" spans="1:34" x14ac:dyDescent="0.3">
      <c r="A105">
        <v>83.6</v>
      </c>
      <c r="B105">
        <v>972147330</v>
      </c>
      <c r="C105">
        <f t="shared" si="7"/>
        <v>1.5300000000000011</v>
      </c>
      <c r="D105">
        <f t="shared" si="9"/>
        <v>1.8301435406698579E-2</v>
      </c>
      <c r="E105">
        <f t="shared" si="8"/>
        <v>1.8135979805309788E-2</v>
      </c>
      <c r="F105">
        <f t="shared" si="12"/>
        <v>4.4260435200906558</v>
      </c>
      <c r="G105">
        <f t="shared" si="12"/>
        <v>20.695017925012596</v>
      </c>
      <c r="AE105">
        <f t="shared" si="10"/>
        <v>0</v>
      </c>
      <c r="AF105">
        <f t="shared" si="10"/>
        <v>0</v>
      </c>
      <c r="AG105">
        <f t="shared" si="11"/>
        <v>0</v>
      </c>
      <c r="AH105">
        <f t="shared" si="11"/>
        <v>0</v>
      </c>
    </row>
    <row r="106" spans="1:34" x14ac:dyDescent="0.3">
      <c r="A106">
        <v>85.13</v>
      </c>
      <c r="B106">
        <v>882228060</v>
      </c>
      <c r="C106">
        <f t="shared" si="7"/>
        <v>5.6700000000000017</v>
      </c>
      <c r="D106">
        <f t="shared" si="9"/>
        <v>6.6604017385175643E-2</v>
      </c>
      <c r="E106">
        <f t="shared" si="8"/>
        <v>6.4479785711282211E-2</v>
      </c>
      <c r="F106">
        <f t="shared" si="12"/>
        <v>4.4441794998959656</v>
      </c>
      <c r="G106">
        <f t="shared" si="12"/>
        <v>20.597961151975806</v>
      </c>
      <c r="AE106">
        <f t="shared" si="10"/>
        <v>0</v>
      </c>
      <c r="AF106">
        <f t="shared" si="10"/>
        <v>0</v>
      </c>
      <c r="AG106">
        <f t="shared" si="11"/>
        <v>0</v>
      </c>
      <c r="AH106">
        <f t="shared" si="11"/>
        <v>0</v>
      </c>
    </row>
    <row r="107" spans="1:34" x14ac:dyDescent="0.3">
      <c r="A107">
        <v>90.8</v>
      </c>
      <c r="B107">
        <v>1300431320</v>
      </c>
      <c r="C107">
        <f t="shared" si="7"/>
        <v>3.7199999999999989</v>
      </c>
      <c r="D107">
        <f t="shared" si="9"/>
        <v>4.09691629955947E-2</v>
      </c>
      <c r="E107">
        <f t="shared" si="8"/>
        <v>4.0152166711458825E-2</v>
      </c>
      <c r="F107">
        <f t="shared" si="12"/>
        <v>4.5086592856072478</v>
      </c>
      <c r="G107">
        <f t="shared" si="12"/>
        <v>20.985961831000942</v>
      </c>
      <c r="AE107">
        <f t="shared" si="10"/>
        <v>0</v>
      </c>
      <c r="AF107">
        <f t="shared" si="10"/>
        <v>0</v>
      </c>
      <c r="AG107">
        <f t="shared" si="11"/>
        <v>0</v>
      </c>
      <c r="AH107">
        <f t="shared" si="11"/>
        <v>0</v>
      </c>
    </row>
    <row r="108" spans="1:34" x14ac:dyDescent="0.3">
      <c r="A108">
        <v>94.52</v>
      </c>
      <c r="B108">
        <v>1011878100</v>
      </c>
      <c r="C108">
        <f t="shared" si="7"/>
        <v>-0.57999999999999829</v>
      </c>
      <c r="D108">
        <f t="shared" si="9"/>
        <v>-6.1362674566229191E-3</v>
      </c>
      <c r="E108">
        <f t="shared" si="8"/>
        <v>-6.1551717198575773E-3</v>
      </c>
      <c r="F108">
        <f t="shared" si="12"/>
        <v>4.5488114523187066</v>
      </c>
      <c r="G108">
        <f t="shared" si="12"/>
        <v>20.735073946010999</v>
      </c>
      <c r="AE108">
        <f t="shared" si="10"/>
        <v>0</v>
      </c>
      <c r="AF108">
        <f t="shared" si="10"/>
        <v>0</v>
      </c>
      <c r="AG108">
        <f t="shared" si="11"/>
        <v>0</v>
      </c>
      <c r="AH108">
        <f t="shared" si="11"/>
        <v>0</v>
      </c>
    </row>
    <row r="109" spans="1:34" x14ac:dyDescent="0.3">
      <c r="A109">
        <v>93.94</v>
      </c>
      <c r="B109">
        <v>912001160</v>
      </c>
      <c r="C109">
        <f t="shared" si="7"/>
        <v>2.8200000000000074</v>
      </c>
      <c r="D109">
        <f t="shared" si="9"/>
        <v>3.0019161166702231E-2</v>
      </c>
      <c r="E109">
        <f t="shared" si="8"/>
        <v>2.9577405142977575E-2</v>
      </c>
      <c r="F109">
        <f t="shared" si="12"/>
        <v>4.5426562805988491</v>
      </c>
      <c r="G109">
        <f t="shared" si="12"/>
        <v>20.63115181996762</v>
      </c>
      <c r="AE109">
        <f t="shared" si="10"/>
        <v>0</v>
      </c>
      <c r="AF109">
        <f t="shared" si="10"/>
        <v>0</v>
      </c>
      <c r="AG109">
        <f t="shared" si="11"/>
        <v>0</v>
      </c>
      <c r="AH109">
        <f t="shared" si="11"/>
        <v>0</v>
      </c>
    </row>
    <row r="110" spans="1:34" x14ac:dyDescent="0.3">
      <c r="A110">
        <v>96.76</v>
      </c>
      <c r="B110">
        <v>833386280</v>
      </c>
      <c r="C110">
        <f t="shared" si="7"/>
        <v>2.2599999999999909</v>
      </c>
      <c r="D110">
        <f t="shared" si="9"/>
        <v>2.3356758991318633E-2</v>
      </c>
      <c r="E110">
        <f t="shared" si="8"/>
        <v>2.3088164191450211E-2</v>
      </c>
      <c r="F110">
        <f t="shared" si="12"/>
        <v>4.5722336857418266</v>
      </c>
      <c r="G110">
        <f t="shared" si="12"/>
        <v>20.541007814134129</v>
      </c>
      <c r="AE110">
        <f t="shared" si="10"/>
        <v>0</v>
      </c>
      <c r="AF110">
        <f t="shared" si="10"/>
        <v>0</v>
      </c>
      <c r="AG110">
        <f t="shared" si="11"/>
        <v>0</v>
      </c>
      <c r="AH110">
        <f t="shared" si="11"/>
        <v>0</v>
      </c>
    </row>
    <row r="111" spans="1:34" x14ac:dyDescent="0.3">
      <c r="A111">
        <v>99.02</v>
      </c>
      <c r="B111">
        <v>596481130</v>
      </c>
      <c r="C111">
        <f t="shared" si="7"/>
        <v>2.5799999999999983</v>
      </c>
      <c r="D111">
        <f t="shared" si="9"/>
        <v>2.6055342355079766E-2</v>
      </c>
      <c r="E111">
        <f t="shared" si="8"/>
        <v>2.5721685211104628E-2</v>
      </c>
      <c r="F111">
        <f t="shared" si="12"/>
        <v>4.5953218499332769</v>
      </c>
      <c r="G111">
        <f t="shared" si="12"/>
        <v>20.206558164467076</v>
      </c>
      <c r="AE111">
        <f t="shared" si="10"/>
        <v>0</v>
      </c>
      <c r="AF111">
        <f t="shared" si="10"/>
        <v>0</v>
      </c>
      <c r="AG111">
        <f t="shared" si="11"/>
        <v>0</v>
      </c>
      <c r="AH111">
        <f t="shared" si="11"/>
        <v>0</v>
      </c>
    </row>
    <row r="112" spans="1:34" x14ac:dyDescent="0.3">
      <c r="A112">
        <v>101.6</v>
      </c>
      <c r="B112">
        <v>818554280</v>
      </c>
      <c r="C112">
        <f t="shared" si="7"/>
        <v>-2.0300000000000011</v>
      </c>
      <c r="D112">
        <f t="shared" si="9"/>
        <v>-1.9980314960629932E-2</v>
      </c>
      <c r="E112">
        <f t="shared" si="8"/>
        <v>-2.018262074438848E-2</v>
      </c>
      <c r="F112">
        <f t="shared" si="12"/>
        <v>4.6210435351443815</v>
      </c>
      <c r="G112">
        <f t="shared" si="12"/>
        <v>20.523050269009126</v>
      </c>
      <c r="AE112">
        <f t="shared" si="10"/>
        <v>0</v>
      </c>
      <c r="AF112">
        <f t="shared" si="10"/>
        <v>0</v>
      </c>
      <c r="AG112">
        <f t="shared" si="11"/>
        <v>0</v>
      </c>
      <c r="AH112">
        <f t="shared" si="11"/>
        <v>0</v>
      </c>
    </row>
    <row r="113" spans="1:34" x14ac:dyDescent="0.3">
      <c r="A113">
        <v>99.57</v>
      </c>
      <c r="B113">
        <v>604472910</v>
      </c>
      <c r="C113">
        <f t="shared" si="7"/>
        <v>0.61000000000001364</v>
      </c>
      <c r="D113">
        <f t="shared" si="9"/>
        <v>6.1263432760873121E-3</v>
      </c>
      <c r="E113">
        <f t="shared" si="8"/>
        <v>6.1076535294777301E-3</v>
      </c>
      <c r="F113">
        <f t="shared" si="12"/>
        <v>4.600860914399993</v>
      </c>
      <c r="G113">
        <f t="shared" si="12"/>
        <v>20.219867413119168</v>
      </c>
      <c r="AE113">
        <f t="shared" si="10"/>
        <v>0</v>
      </c>
      <c r="AF113">
        <f t="shared" si="10"/>
        <v>0</v>
      </c>
      <c r="AG113">
        <f t="shared" si="11"/>
        <v>0</v>
      </c>
      <c r="AH113">
        <f t="shared" si="11"/>
        <v>0</v>
      </c>
    </row>
    <row r="114" spans="1:34" x14ac:dyDescent="0.3">
      <c r="A114">
        <v>100.18</v>
      </c>
      <c r="B114">
        <v>1051654390</v>
      </c>
      <c r="C114">
        <f t="shared" si="7"/>
        <v>-2.5800000000000125</v>
      </c>
      <c r="D114">
        <f t="shared" si="9"/>
        <v>-2.5753643441804874E-2</v>
      </c>
      <c r="E114">
        <f t="shared" si="8"/>
        <v>-2.6091074510423695E-2</v>
      </c>
      <c r="F114">
        <f t="shared" si="12"/>
        <v>4.6069685679294707</v>
      </c>
      <c r="G114">
        <f t="shared" si="12"/>
        <v>20.77363037066927</v>
      </c>
      <c r="AE114">
        <f t="shared" si="10"/>
        <v>0</v>
      </c>
      <c r="AF114">
        <f t="shared" si="10"/>
        <v>0</v>
      </c>
      <c r="AG114">
        <f t="shared" si="11"/>
        <v>0</v>
      </c>
      <c r="AH114">
        <f t="shared" si="11"/>
        <v>0</v>
      </c>
    </row>
    <row r="115" spans="1:34" x14ac:dyDescent="0.3">
      <c r="A115">
        <v>97.6</v>
      </c>
      <c r="B115">
        <v>813968350</v>
      </c>
      <c r="C115">
        <f t="shared" si="7"/>
        <v>-2.7399999999999949</v>
      </c>
      <c r="D115">
        <f t="shared" si="9"/>
        <v>-2.8073770491803228E-2</v>
      </c>
      <c r="E115">
        <f t="shared" si="8"/>
        <v>-2.8475372969611001E-2</v>
      </c>
      <c r="F115">
        <f t="shared" si="12"/>
        <v>4.580877493419047</v>
      </c>
      <c r="G115">
        <f t="shared" si="12"/>
        <v>20.517432041147007</v>
      </c>
      <c r="AE115">
        <f t="shared" si="10"/>
        <v>0</v>
      </c>
      <c r="AF115">
        <f t="shared" si="10"/>
        <v>0</v>
      </c>
      <c r="AG115">
        <f t="shared" si="11"/>
        <v>0</v>
      </c>
      <c r="AH115">
        <f t="shared" si="11"/>
        <v>0</v>
      </c>
    </row>
    <row r="116" spans="1:34" x14ac:dyDescent="0.3">
      <c r="A116">
        <v>94.86</v>
      </c>
      <c r="B116">
        <v>943943620</v>
      </c>
      <c r="C116">
        <f t="shared" si="7"/>
        <v>0.78000000000000114</v>
      </c>
      <c r="D116">
        <f t="shared" si="9"/>
        <v>8.2226438962681968E-3</v>
      </c>
      <c r="E116">
        <f t="shared" si="8"/>
        <v>8.1890221406881736E-3</v>
      </c>
      <c r="F116">
        <f t="shared" si="12"/>
        <v>4.552402120449436</v>
      </c>
      <c r="G116">
        <f t="shared" si="12"/>
        <v>20.66557699774992</v>
      </c>
      <c r="AE116">
        <f t="shared" si="10"/>
        <v>0</v>
      </c>
      <c r="AF116">
        <f t="shared" si="10"/>
        <v>0</v>
      </c>
      <c r="AG116">
        <f t="shared" si="11"/>
        <v>0</v>
      </c>
      <c r="AH116">
        <f t="shared" si="11"/>
        <v>0</v>
      </c>
    </row>
    <row r="117" spans="1:34" x14ac:dyDescent="0.3">
      <c r="A117">
        <v>95.64</v>
      </c>
      <c r="B117">
        <v>866404630</v>
      </c>
      <c r="C117">
        <f t="shared" si="7"/>
        <v>-1.4599999999999937</v>
      </c>
      <c r="D117">
        <f t="shared" si="9"/>
        <v>-1.5265579255541549E-2</v>
      </c>
      <c r="E117">
        <f t="shared" si="8"/>
        <v>-1.5383297774715921E-2</v>
      </c>
      <c r="F117">
        <f t="shared" si="12"/>
        <v>4.5605911425901242</v>
      </c>
      <c r="G117">
        <f t="shared" si="12"/>
        <v>20.579862597588761</v>
      </c>
      <c r="AE117">
        <f t="shared" si="10"/>
        <v>0</v>
      </c>
      <c r="AF117">
        <f t="shared" si="10"/>
        <v>0</v>
      </c>
      <c r="AG117">
        <f t="shared" si="11"/>
        <v>0</v>
      </c>
      <c r="AH117">
        <f t="shared" si="11"/>
        <v>0</v>
      </c>
    </row>
    <row r="118" spans="1:34" x14ac:dyDescent="0.3">
      <c r="A118">
        <v>94.18</v>
      </c>
      <c r="B118">
        <v>787546260</v>
      </c>
      <c r="C118">
        <f t="shared" si="7"/>
        <v>0.81999999999999318</v>
      </c>
      <c r="D118">
        <f t="shared" si="9"/>
        <v>8.706731790188927E-3</v>
      </c>
      <c r="E118">
        <f t="shared" si="8"/>
        <v>8.6690467851324726E-3</v>
      </c>
      <c r="F118">
        <f t="shared" si="12"/>
        <v>4.5452078448154083</v>
      </c>
      <c r="G118">
        <f t="shared" si="12"/>
        <v>20.484432669795911</v>
      </c>
      <c r="AE118">
        <f t="shared" si="10"/>
        <v>0</v>
      </c>
      <c r="AF118">
        <f t="shared" si="10"/>
        <v>0</v>
      </c>
      <c r="AG118">
        <f t="shared" si="11"/>
        <v>0</v>
      </c>
      <c r="AH118">
        <f t="shared" si="11"/>
        <v>0</v>
      </c>
    </row>
    <row r="119" spans="1:34" x14ac:dyDescent="0.3">
      <c r="A119">
        <v>95</v>
      </c>
      <c r="B119">
        <v>758295370</v>
      </c>
      <c r="C119">
        <f t="shared" si="7"/>
        <v>-1.0499999999999972</v>
      </c>
      <c r="D119">
        <f t="shared" si="9"/>
        <v>-1.1052631578947338E-2</v>
      </c>
      <c r="E119">
        <f t="shared" si="8"/>
        <v>-1.1114165741066273E-2</v>
      </c>
      <c r="F119">
        <f t="shared" si="12"/>
        <v>4.5538768916005408</v>
      </c>
      <c r="G119">
        <f t="shared" si="12"/>
        <v>20.446583537889634</v>
      </c>
      <c r="AE119">
        <f t="shared" si="10"/>
        <v>0</v>
      </c>
      <c r="AF119">
        <f t="shared" si="10"/>
        <v>0</v>
      </c>
      <c r="AG119">
        <f t="shared" si="11"/>
        <v>0</v>
      </c>
      <c r="AH119">
        <f t="shared" si="11"/>
        <v>0</v>
      </c>
    </row>
    <row r="120" spans="1:34" x14ac:dyDescent="0.3">
      <c r="A120">
        <v>93.95</v>
      </c>
      <c r="B120">
        <v>568220670</v>
      </c>
      <c r="C120">
        <f t="shared" si="7"/>
        <v>-3.5300000000000011</v>
      </c>
      <c r="D120">
        <f t="shared" si="9"/>
        <v>-3.7573177221926567E-2</v>
      </c>
      <c r="E120">
        <f t="shared" si="8"/>
        <v>-3.8297243993015151E-2</v>
      </c>
      <c r="F120">
        <f t="shared" si="12"/>
        <v>4.5427627258594745</v>
      </c>
      <c r="G120">
        <f t="shared" si="12"/>
        <v>20.158020404758599</v>
      </c>
      <c r="AE120">
        <f t="shared" si="10"/>
        <v>0</v>
      </c>
      <c r="AF120">
        <f t="shared" si="10"/>
        <v>0</v>
      </c>
      <c r="AG120">
        <f t="shared" si="11"/>
        <v>0</v>
      </c>
      <c r="AH120">
        <f t="shared" si="11"/>
        <v>0</v>
      </c>
    </row>
    <row r="121" spans="1:34" x14ac:dyDescent="0.3">
      <c r="A121">
        <v>90.42</v>
      </c>
      <c r="B121">
        <v>390466540</v>
      </c>
      <c r="C121">
        <f t="shared" si="7"/>
        <v>0.56999999999999318</v>
      </c>
      <c r="D121">
        <f t="shared" si="9"/>
        <v>6.303915063039075E-3</v>
      </c>
      <c r="E121">
        <f t="shared" si="8"/>
        <v>6.2841285021404403E-3</v>
      </c>
      <c r="F121">
        <f t="shared" si="12"/>
        <v>4.5044654818664593</v>
      </c>
      <c r="G121">
        <f t="shared" si="12"/>
        <v>19.782852838553637</v>
      </c>
      <c r="AE121">
        <f t="shared" si="10"/>
        <v>0</v>
      </c>
      <c r="AF121">
        <f t="shared" si="10"/>
        <v>0</v>
      </c>
      <c r="AG121">
        <f t="shared" si="11"/>
        <v>0</v>
      </c>
      <c r="AH121">
        <f t="shared" si="11"/>
        <v>0</v>
      </c>
    </row>
    <row r="122" spans="1:34" x14ac:dyDescent="0.3">
      <c r="A122">
        <v>90.99</v>
      </c>
      <c r="B122">
        <v>424775340</v>
      </c>
      <c r="C122">
        <f t="shared" si="7"/>
        <v>-12.799999999999997</v>
      </c>
      <c r="D122">
        <f t="shared" si="9"/>
        <v>-0.14067479942850861</v>
      </c>
      <c r="E122">
        <f t="shared" si="8"/>
        <v>-0.15160784823217721</v>
      </c>
      <c r="F122">
        <f t="shared" si="12"/>
        <v>4.5107496103685998</v>
      </c>
      <c r="G122">
        <f t="shared" si="12"/>
        <v>19.867070975359528</v>
      </c>
      <c r="AE122">
        <f t="shared" si="10"/>
        <v>0</v>
      </c>
      <c r="AF122">
        <f t="shared" si="10"/>
        <v>0</v>
      </c>
      <c r="AG122">
        <f t="shared" si="11"/>
        <v>0</v>
      </c>
      <c r="AH122">
        <f t="shared" si="11"/>
        <v>0</v>
      </c>
    </row>
    <row r="123" spans="1:34" x14ac:dyDescent="0.3">
      <c r="A123">
        <v>78.19</v>
      </c>
      <c r="B123">
        <v>1154074770</v>
      </c>
      <c r="C123">
        <f t="shared" si="7"/>
        <v>1.6800000000000068</v>
      </c>
      <c r="D123">
        <f t="shared" si="9"/>
        <v>2.1486123545210473E-2</v>
      </c>
      <c r="E123">
        <f t="shared" si="8"/>
        <v>2.1258550792874864E-2</v>
      </c>
      <c r="F123">
        <f t="shared" si="12"/>
        <v>4.3591417621364226</v>
      </c>
      <c r="G123">
        <f t="shared" si="12"/>
        <v>20.866564794961135</v>
      </c>
      <c r="AE123">
        <f t="shared" si="10"/>
        <v>0</v>
      </c>
      <c r="AF123">
        <f t="shared" si="10"/>
        <v>0</v>
      </c>
      <c r="AG123">
        <f t="shared" si="11"/>
        <v>0</v>
      </c>
      <c r="AH123">
        <f t="shared" si="11"/>
        <v>0</v>
      </c>
    </row>
    <row r="124" spans="1:34" x14ac:dyDescent="0.3">
      <c r="A124">
        <v>79.87</v>
      </c>
      <c r="B124">
        <v>978525920</v>
      </c>
      <c r="C124">
        <f t="shared" si="7"/>
        <v>-1.0100000000000051</v>
      </c>
      <c r="D124">
        <f t="shared" si="9"/>
        <v>-1.2645549017152936E-2</v>
      </c>
      <c r="E124">
        <f t="shared" si="8"/>
        <v>-1.2726184479816105E-2</v>
      </c>
      <c r="F124">
        <f t="shared" si="12"/>
        <v>4.3804003129292974</v>
      </c>
      <c r="G124">
        <f t="shared" si="12"/>
        <v>20.701557833974345</v>
      </c>
      <c r="AE124">
        <f t="shared" si="10"/>
        <v>0</v>
      </c>
      <c r="AF124">
        <f t="shared" si="10"/>
        <v>0</v>
      </c>
      <c r="AG124">
        <f t="shared" si="11"/>
        <v>0</v>
      </c>
      <c r="AH124">
        <f t="shared" si="11"/>
        <v>0</v>
      </c>
    </row>
    <row r="125" spans="1:34" x14ac:dyDescent="0.3">
      <c r="A125">
        <v>78.86</v>
      </c>
      <c r="B125">
        <v>984828480</v>
      </c>
      <c r="C125">
        <f t="shared" si="7"/>
        <v>2.7199999999999989</v>
      </c>
      <c r="D125">
        <f t="shared" si="9"/>
        <v>3.4491503931016979E-2</v>
      </c>
      <c r="E125">
        <f t="shared" si="8"/>
        <v>3.3910005439930835E-2</v>
      </c>
      <c r="F125">
        <f t="shared" si="12"/>
        <v>4.3676741284494813</v>
      </c>
      <c r="G125">
        <f t="shared" si="12"/>
        <v>20.707978051993933</v>
      </c>
      <c r="AE125">
        <f t="shared" si="10"/>
        <v>0</v>
      </c>
      <c r="AF125">
        <f t="shared" si="10"/>
        <v>0</v>
      </c>
      <c r="AG125">
        <f t="shared" si="11"/>
        <v>0</v>
      </c>
      <c r="AH125">
        <f t="shared" si="11"/>
        <v>0</v>
      </c>
    </row>
    <row r="126" spans="1:34" x14ac:dyDescent="0.3">
      <c r="A126">
        <v>81.58</v>
      </c>
      <c r="B126">
        <v>893659960</v>
      </c>
      <c r="C126">
        <f t="shared" si="7"/>
        <v>2.7600000000000051</v>
      </c>
      <c r="D126">
        <f t="shared" si="9"/>
        <v>3.3831821524883614E-2</v>
      </c>
      <c r="E126">
        <f t="shared" si="8"/>
        <v>3.3272114429001576E-2</v>
      </c>
      <c r="F126">
        <f t="shared" si="12"/>
        <v>4.4015841338894122</v>
      </c>
      <c r="G126">
        <f t="shared" si="12"/>
        <v>20.610835902841526</v>
      </c>
      <c r="AE126">
        <f t="shared" si="10"/>
        <v>0</v>
      </c>
      <c r="AF126">
        <f t="shared" si="10"/>
        <v>0</v>
      </c>
      <c r="AG126">
        <f t="shared" si="11"/>
        <v>0</v>
      </c>
      <c r="AH126">
        <f t="shared" si="11"/>
        <v>0</v>
      </c>
    </row>
    <row r="127" spans="1:34" x14ac:dyDescent="0.3">
      <c r="A127">
        <v>84.34</v>
      </c>
      <c r="B127">
        <v>382047880</v>
      </c>
      <c r="C127">
        <f t="shared" si="7"/>
        <v>-0.57999999999999829</v>
      </c>
      <c r="D127">
        <f t="shared" si="9"/>
        <v>-6.8769267251600459E-3</v>
      </c>
      <c r="E127">
        <f t="shared" si="8"/>
        <v>-6.900681756132343E-3</v>
      </c>
      <c r="F127">
        <f t="shared" si="12"/>
        <v>4.4348562483184137</v>
      </c>
      <c r="G127">
        <f t="shared" si="12"/>
        <v>19.761056499030545</v>
      </c>
      <c r="AE127">
        <f t="shared" si="10"/>
        <v>0</v>
      </c>
      <c r="AF127">
        <f t="shared" si="10"/>
        <v>0</v>
      </c>
      <c r="AG127">
        <f t="shared" si="11"/>
        <v>0</v>
      </c>
      <c r="AH127">
        <f t="shared" si="11"/>
        <v>0</v>
      </c>
    </row>
    <row r="128" spans="1:34" x14ac:dyDescent="0.3">
      <c r="A128">
        <v>83.76</v>
      </c>
      <c r="B128">
        <v>590149000</v>
      </c>
      <c r="C128">
        <f t="shared" si="7"/>
        <v>2.6299999999999955</v>
      </c>
      <c r="D128">
        <f t="shared" si="9"/>
        <v>3.1399235912129841E-2</v>
      </c>
      <c r="E128">
        <f t="shared" si="8"/>
        <v>3.0916361808511539E-2</v>
      </c>
      <c r="F128">
        <f t="shared" si="12"/>
        <v>4.4279555665622814</v>
      </c>
      <c r="G128">
        <f t="shared" si="12"/>
        <v>20.195885605353464</v>
      </c>
      <c r="AE128">
        <f t="shared" si="10"/>
        <v>0</v>
      </c>
      <c r="AF128">
        <f t="shared" si="10"/>
        <v>0</v>
      </c>
      <c r="AG128">
        <f t="shared" si="11"/>
        <v>0</v>
      </c>
      <c r="AH128">
        <f t="shared" si="11"/>
        <v>0</v>
      </c>
    </row>
    <row r="129" spans="1:34" x14ac:dyDescent="0.3">
      <c r="A129">
        <v>86.39</v>
      </c>
      <c r="B129">
        <v>541996550</v>
      </c>
      <c r="C129">
        <f t="shared" si="7"/>
        <v>2.8100000000000023</v>
      </c>
      <c r="D129">
        <f t="shared" si="9"/>
        <v>3.2526912837133951E-2</v>
      </c>
      <c r="E129">
        <f t="shared" si="8"/>
        <v>3.2009111215170805E-2</v>
      </c>
      <c r="F129">
        <f t="shared" si="12"/>
        <v>4.4588719283707929</v>
      </c>
      <c r="G129">
        <f t="shared" si="12"/>
        <v>20.110770194070007</v>
      </c>
      <c r="AE129">
        <f t="shared" si="10"/>
        <v>0</v>
      </c>
      <c r="AF129">
        <f t="shared" si="10"/>
        <v>0</v>
      </c>
      <c r="AG129">
        <f t="shared" si="11"/>
        <v>0</v>
      </c>
      <c r="AH129">
        <f t="shared" si="11"/>
        <v>0</v>
      </c>
    </row>
    <row r="130" spans="1:34" x14ac:dyDescent="0.3">
      <c r="A130">
        <v>89.2</v>
      </c>
      <c r="B130">
        <v>643992460</v>
      </c>
      <c r="C130">
        <f t="shared" si="7"/>
        <v>1.7800000000000011</v>
      </c>
      <c r="D130">
        <f t="shared" si="9"/>
        <v>1.9955156950672657E-2</v>
      </c>
      <c r="E130">
        <f t="shared" si="8"/>
        <v>1.9758662555894091E-2</v>
      </c>
      <c r="F130">
        <f t="shared" si="12"/>
        <v>4.4908810395859637</v>
      </c>
      <c r="G130">
        <f t="shared" si="12"/>
        <v>20.283197575925552</v>
      </c>
      <c r="AE130">
        <f t="shared" si="10"/>
        <v>0</v>
      </c>
      <c r="AF130">
        <f t="shared" si="10"/>
        <v>0</v>
      </c>
      <c r="AG130">
        <f t="shared" si="11"/>
        <v>0</v>
      </c>
      <c r="AH130">
        <f t="shared" si="11"/>
        <v>0</v>
      </c>
    </row>
    <row r="131" spans="1:34" x14ac:dyDescent="0.3">
      <c r="A131">
        <v>90.98</v>
      </c>
      <c r="B131">
        <v>528799950</v>
      </c>
      <c r="C131">
        <f t="shared" ref="C131:C194" si="13">A132-A131</f>
        <v>-0.85999999999999943</v>
      </c>
      <c r="D131">
        <f t="shared" si="9"/>
        <v>-9.4526269509782306E-3</v>
      </c>
      <c r="E131">
        <f t="shared" ref="E131:E194" si="14">LN(A132)-LN(A131)</f>
        <v>-9.4975865778144097E-3</v>
      </c>
      <c r="F131">
        <f t="shared" si="12"/>
        <v>4.5106397021418578</v>
      </c>
      <c r="G131">
        <f t="shared" si="12"/>
        <v>20.086120751948041</v>
      </c>
      <c r="AE131">
        <f t="shared" si="10"/>
        <v>0</v>
      </c>
      <c r="AF131">
        <f t="shared" si="10"/>
        <v>0</v>
      </c>
      <c r="AG131">
        <f t="shared" si="11"/>
        <v>0</v>
      </c>
      <c r="AH131">
        <f t="shared" si="11"/>
        <v>0</v>
      </c>
    </row>
    <row r="132" spans="1:34" x14ac:dyDescent="0.3">
      <c r="A132">
        <v>90.12</v>
      </c>
      <c r="B132">
        <v>437515250</v>
      </c>
      <c r="C132">
        <f t="shared" si="13"/>
        <v>0.18999999999999773</v>
      </c>
      <c r="D132">
        <f t="shared" ref="D132:D195" si="15">C132/A132</f>
        <v>2.1083000443852386E-3</v>
      </c>
      <c r="E132">
        <f t="shared" si="14"/>
        <v>2.1060806986641367E-3</v>
      </c>
      <c r="F132">
        <f t="shared" si="12"/>
        <v>4.5011421155640434</v>
      </c>
      <c r="G132">
        <f t="shared" si="12"/>
        <v>19.896622120297305</v>
      </c>
      <c r="AE132">
        <f t="shared" ref="AE132:AF195" si="16">IF(A131&lt;AC$5,"Выброс",0)</f>
        <v>0</v>
      </c>
      <c r="AF132">
        <f t="shared" si="16"/>
        <v>0</v>
      </c>
      <c r="AG132">
        <f t="shared" ref="AG132:AH195" si="17">IF(A131&gt;AC$7,"Выброс",0)</f>
        <v>0</v>
      </c>
      <c r="AH132">
        <f t="shared" si="17"/>
        <v>0</v>
      </c>
    </row>
    <row r="133" spans="1:34" x14ac:dyDescent="0.3">
      <c r="A133">
        <v>90.31</v>
      </c>
      <c r="B133">
        <v>765218060</v>
      </c>
      <c r="C133">
        <f t="shared" si="13"/>
        <v>1.3499999999999943</v>
      </c>
      <c r="D133">
        <f t="shared" si="15"/>
        <v>1.4948510685416834E-2</v>
      </c>
      <c r="E133">
        <f t="shared" si="14"/>
        <v>1.4837882818270032E-2</v>
      </c>
      <c r="F133">
        <f t="shared" si="12"/>
        <v>4.5032481962627076</v>
      </c>
      <c r="G133">
        <f t="shared" si="12"/>
        <v>20.455671396924622</v>
      </c>
      <c r="AE133">
        <f t="shared" si="16"/>
        <v>0</v>
      </c>
      <c r="AF133">
        <f t="shared" si="16"/>
        <v>0</v>
      </c>
      <c r="AG133">
        <f t="shared" si="17"/>
        <v>0</v>
      </c>
      <c r="AH133">
        <f t="shared" si="17"/>
        <v>0</v>
      </c>
    </row>
    <row r="134" spans="1:34" x14ac:dyDescent="0.3">
      <c r="A134">
        <v>91.66</v>
      </c>
      <c r="B134">
        <v>567066600</v>
      </c>
      <c r="C134">
        <f t="shared" si="13"/>
        <v>1.1899999999999977</v>
      </c>
      <c r="D134">
        <f t="shared" si="15"/>
        <v>1.298276238271872E-2</v>
      </c>
      <c r="E134">
        <f t="shared" si="14"/>
        <v>1.2899208717737309E-2</v>
      </c>
      <c r="F134">
        <f t="shared" si="12"/>
        <v>4.5180860790809776</v>
      </c>
      <c r="G134">
        <f t="shared" si="12"/>
        <v>20.155987315111563</v>
      </c>
      <c r="AE134">
        <f t="shared" si="16"/>
        <v>0</v>
      </c>
      <c r="AF134">
        <f t="shared" si="16"/>
        <v>0</v>
      </c>
      <c r="AG134">
        <f t="shared" si="17"/>
        <v>0</v>
      </c>
      <c r="AH134">
        <f t="shared" si="17"/>
        <v>0</v>
      </c>
    </row>
    <row r="135" spans="1:34" x14ac:dyDescent="0.3">
      <c r="A135">
        <v>92.85</v>
      </c>
      <c r="B135">
        <v>593822120</v>
      </c>
      <c r="C135">
        <f t="shared" si="13"/>
        <v>-0.79999999999999716</v>
      </c>
      <c r="D135">
        <f t="shared" si="15"/>
        <v>-8.6160473882606059E-3</v>
      </c>
      <c r="E135">
        <f t="shared" si="14"/>
        <v>-8.653380119628018E-3</v>
      </c>
      <c r="F135">
        <f t="shared" si="12"/>
        <v>4.5309852877987149</v>
      </c>
      <c r="G135">
        <f t="shared" si="12"/>
        <v>20.202090371199976</v>
      </c>
      <c r="AE135">
        <f t="shared" si="16"/>
        <v>0</v>
      </c>
      <c r="AF135">
        <f t="shared" si="16"/>
        <v>0</v>
      </c>
      <c r="AG135">
        <f t="shared" si="17"/>
        <v>0</v>
      </c>
      <c r="AH135">
        <f t="shared" si="17"/>
        <v>0</v>
      </c>
    </row>
    <row r="136" spans="1:34" x14ac:dyDescent="0.3">
      <c r="A136">
        <v>92.05</v>
      </c>
      <c r="B136">
        <v>447244020</v>
      </c>
      <c r="C136">
        <f t="shared" si="13"/>
        <v>0.85999999999999943</v>
      </c>
      <c r="D136">
        <f t="shared" si="15"/>
        <v>9.3427485062465999E-3</v>
      </c>
      <c r="E136">
        <f t="shared" si="14"/>
        <v>9.2993749741339116E-3</v>
      </c>
      <c r="F136">
        <f t="shared" si="12"/>
        <v>4.5223319076790869</v>
      </c>
      <c r="G136">
        <f t="shared" si="12"/>
        <v>19.918614909665617</v>
      </c>
      <c r="AE136">
        <f t="shared" si="16"/>
        <v>0</v>
      </c>
      <c r="AF136">
        <f t="shared" si="16"/>
        <v>0</v>
      </c>
      <c r="AG136">
        <f t="shared" si="17"/>
        <v>0</v>
      </c>
      <c r="AH136">
        <f t="shared" si="17"/>
        <v>0</v>
      </c>
    </row>
    <row r="137" spans="1:34" x14ac:dyDescent="0.3">
      <c r="A137">
        <v>92.91</v>
      </c>
      <c r="B137">
        <v>521484670</v>
      </c>
      <c r="C137">
        <f t="shared" si="13"/>
        <v>0.25</v>
      </c>
      <c r="D137">
        <f t="shared" si="15"/>
        <v>2.6907760198041117E-3</v>
      </c>
      <c r="E137">
        <f t="shared" si="14"/>
        <v>2.6871623629194374E-3</v>
      </c>
      <c r="F137">
        <f t="shared" si="12"/>
        <v>4.5316312826532208</v>
      </c>
      <c r="G137">
        <f t="shared" si="12"/>
        <v>20.072190435999875</v>
      </c>
      <c r="AE137">
        <f t="shared" si="16"/>
        <v>0</v>
      </c>
      <c r="AF137">
        <f t="shared" si="16"/>
        <v>0</v>
      </c>
      <c r="AG137">
        <f t="shared" si="17"/>
        <v>0</v>
      </c>
      <c r="AH137">
        <f t="shared" si="17"/>
        <v>0</v>
      </c>
    </row>
    <row r="138" spans="1:34" x14ac:dyDescent="0.3">
      <c r="A138">
        <v>93.16</v>
      </c>
      <c r="B138">
        <v>496791270</v>
      </c>
      <c r="C138">
        <f t="shared" si="13"/>
        <v>0.70000000000000284</v>
      </c>
      <c r="D138">
        <f t="shared" si="15"/>
        <v>7.5139544869042814E-3</v>
      </c>
      <c r="E138">
        <f t="shared" si="14"/>
        <v>7.4858653501310712E-3</v>
      </c>
      <c r="F138">
        <f t="shared" si="12"/>
        <v>4.5343184450161402</v>
      </c>
      <c r="G138">
        <f t="shared" si="12"/>
        <v>20.023680515965378</v>
      </c>
      <c r="AE138">
        <f t="shared" si="16"/>
        <v>0</v>
      </c>
      <c r="AF138">
        <f t="shared" si="16"/>
        <v>0</v>
      </c>
      <c r="AG138">
        <f t="shared" si="17"/>
        <v>0</v>
      </c>
      <c r="AH138">
        <f t="shared" si="17"/>
        <v>0</v>
      </c>
    </row>
    <row r="139" spans="1:34" x14ac:dyDescent="0.3">
      <c r="A139">
        <v>93.86</v>
      </c>
      <c r="B139">
        <v>532081400</v>
      </c>
      <c r="C139">
        <f t="shared" si="13"/>
        <v>3.1899999999999977</v>
      </c>
      <c r="D139">
        <f t="shared" si="15"/>
        <v>3.3986788834434241E-2</v>
      </c>
      <c r="E139">
        <f t="shared" si="14"/>
        <v>3.3421999248748335E-2</v>
      </c>
      <c r="F139">
        <f t="shared" si="12"/>
        <v>4.5418043103662713</v>
      </c>
      <c r="G139">
        <f t="shared" si="12"/>
        <v>20.092307043120258</v>
      </c>
      <c r="AE139">
        <f t="shared" si="16"/>
        <v>0</v>
      </c>
      <c r="AF139">
        <f t="shared" si="16"/>
        <v>0</v>
      </c>
      <c r="AG139">
        <f t="shared" si="17"/>
        <v>0</v>
      </c>
      <c r="AH139">
        <f t="shared" si="17"/>
        <v>0</v>
      </c>
    </row>
    <row r="140" spans="1:34" x14ac:dyDescent="0.3">
      <c r="A140">
        <v>97.05</v>
      </c>
      <c r="B140">
        <v>580012790</v>
      </c>
      <c r="C140">
        <f t="shared" si="13"/>
        <v>-2.8900000000000006</v>
      </c>
      <c r="D140">
        <f t="shared" si="15"/>
        <v>-2.977846470891294E-2</v>
      </c>
      <c r="E140">
        <f t="shared" si="14"/>
        <v>-3.02308466629988E-2</v>
      </c>
      <c r="F140">
        <f t="shared" si="12"/>
        <v>4.5752263096150196</v>
      </c>
      <c r="G140">
        <f t="shared" si="12"/>
        <v>20.178560712985742</v>
      </c>
      <c r="AE140">
        <f t="shared" si="16"/>
        <v>0</v>
      </c>
      <c r="AF140">
        <f t="shared" si="16"/>
        <v>0</v>
      </c>
      <c r="AG140">
        <f t="shared" si="17"/>
        <v>0</v>
      </c>
      <c r="AH140">
        <f t="shared" si="17"/>
        <v>0</v>
      </c>
    </row>
    <row r="141" spans="1:34" x14ac:dyDescent="0.3">
      <c r="A141">
        <v>94.16</v>
      </c>
      <c r="B141">
        <v>919931800</v>
      </c>
      <c r="C141">
        <f t="shared" si="13"/>
        <v>-3.1700000000000017</v>
      </c>
      <c r="D141">
        <f t="shared" si="15"/>
        <v>-3.3666100254885319E-2</v>
      </c>
      <c r="E141">
        <f t="shared" si="14"/>
        <v>-3.4245852583421055E-2</v>
      </c>
      <c r="F141">
        <f t="shared" si="12"/>
        <v>4.5449954629520208</v>
      </c>
      <c r="G141">
        <f t="shared" si="12"/>
        <v>20.639810094824782</v>
      </c>
      <c r="AE141">
        <f t="shared" si="16"/>
        <v>0</v>
      </c>
      <c r="AF141">
        <f t="shared" si="16"/>
        <v>0</v>
      </c>
      <c r="AG141">
        <f t="shared" si="17"/>
        <v>0</v>
      </c>
      <c r="AH141">
        <f t="shared" si="17"/>
        <v>0</v>
      </c>
    </row>
    <row r="142" spans="1:34" x14ac:dyDescent="0.3">
      <c r="A142">
        <v>90.99</v>
      </c>
      <c r="B142">
        <v>521785380</v>
      </c>
      <c r="C142">
        <f t="shared" si="13"/>
        <v>2.0300000000000011</v>
      </c>
      <c r="D142">
        <f t="shared" si="15"/>
        <v>2.2310143971865055E-2</v>
      </c>
      <c r="E142">
        <f t="shared" si="14"/>
        <v>2.2064913427350952E-2</v>
      </c>
      <c r="F142">
        <f t="shared" si="12"/>
        <v>4.5107496103685998</v>
      </c>
      <c r="G142">
        <f t="shared" si="12"/>
        <v>20.072766911876524</v>
      </c>
      <c r="AE142">
        <f t="shared" si="16"/>
        <v>0</v>
      </c>
      <c r="AF142">
        <f t="shared" si="16"/>
        <v>0</v>
      </c>
      <c r="AG142">
        <f t="shared" si="17"/>
        <v>0</v>
      </c>
      <c r="AH142">
        <f t="shared" si="17"/>
        <v>0</v>
      </c>
    </row>
    <row r="143" spans="1:34" x14ac:dyDescent="0.3">
      <c r="A143">
        <v>93.02</v>
      </c>
      <c r="B143">
        <v>474525400</v>
      </c>
      <c r="C143">
        <f t="shared" si="13"/>
        <v>-1.519999999999996</v>
      </c>
      <c r="D143">
        <f t="shared" si="15"/>
        <v>-1.6340571920017158E-2</v>
      </c>
      <c r="E143">
        <f t="shared" si="14"/>
        <v>-1.6475551514474773E-2</v>
      </c>
      <c r="F143">
        <f t="shared" si="12"/>
        <v>4.5328145237959507</v>
      </c>
      <c r="G143">
        <f t="shared" si="12"/>
        <v>19.977825704613188</v>
      </c>
      <c r="AE143">
        <f t="shared" si="16"/>
        <v>0</v>
      </c>
      <c r="AF143">
        <f t="shared" si="16"/>
        <v>0</v>
      </c>
      <c r="AG143">
        <f t="shared" si="17"/>
        <v>0</v>
      </c>
      <c r="AH143">
        <f t="shared" si="17"/>
        <v>0</v>
      </c>
    </row>
    <row r="144" spans="1:34" x14ac:dyDescent="0.3">
      <c r="A144">
        <v>91.5</v>
      </c>
      <c r="B144">
        <v>342422420</v>
      </c>
      <c r="C144">
        <f t="shared" si="13"/>
        <v>1.6899999999999977</v>
      </c>
      <c r="D144">
        <f t="shared" si="15"/>
        <v>1.8469945355191232E-2</v>
      </c>
      <c r="E144">
        <f t="shared" si="14"/>
        <v>1.8301447516088309E-2</v>
      </c>
      <c r="F144">
        <f t="shared" si="12"/>
        <v>4.516338972281476</v>
      </c>
      <c r="G144">
        <f t="shared" si="12"/>
        <v>19.65155567906017</v>
      </c>
      <c r="AE144">
        <f t="shared" si="16"/>
        <v>0</v>
      </c>
      <c r="AF144">
        <f t="shared" si="16"/>
        <v>0</v>
      </c>
      <c r="AG144">
        <f t="shared" si="17"/>
        <v>0</v>
      </c>
      <c r="AH144">
        <f t="shared" si="17"/>
        <v>0</v>
      </c>
    </row>
    <row r="145" spans="1:34" x14ac:dyDescent="0.3">
      <c r="A145">
        <v>93.19</v>
      </c>
      <c r="B145">
        <v>358814930</v>
      </c>
      <c r="C145">
        <f t="shared" si="13"/>
        <v>-1.2399999999999949</v>
      </c>
      <c r="D145">
        <f t="shared" si="15"/>
        <v>-1.330614872840428E-2</v>
      </c>
      <c r="E145">
        <f t="shared" si="14"/>
        <v>-1.3395468747233963E-2</v>
      </c>
      <c r="F145">
        <f t="shared" si="12"/>
        <v>4.5346404197975643</v>
      </c>
      <c r="G145">
        <f t="shared" si="12"/>
        <v>19.698317298208512</v>
      </c>
      <c r="AE145">
        <f t="shared" si="16"/>
        <v>0</v>
      </c>
      <c r="AF145">
        <f t="shared" si="16"/>
        <v>0</v>
      </c>
      <c r="AG145">
        <f t="shared" si="17"/>
        <v>0</v>
      </c>
      <c r="AH145">
        <f t="shared" si="17"/>
        <v>0</v>
      </c>
    </row>
    <row r="146" spans="1:34" x14ac:dyDescent="0.3">
      <c r="A146">
        <v>91.95</v>
      </c>
      <c r="B146">
        <v>357066060</v>
      </c>
      <c r="C146">
        <f t="shared" si="13"/>
        <v>0</v>
      </c>
      <c r="D146">
        <f t="shared" si="15"/>
        <v>0</v>
      </c>
      <c r="E146">
        <f t="shared" si="14"/>
        <v>0</v>
      </c>
      <c r="F146">
        <f t="shared" si="12"/>
        <v>4.5212449510503303</v>
      </c>
      <c r="G146">
        <f t="shared" si="12"/>
        <v>19.693431364642557</v>
      </c>
      <c r="AE146">
        <f t="shared" si="16"/>
        <v>0</v>
      </c>
      <c r="AF146">
        <f t="shared" si="16"/>
        <v>0</v>
      </c>
      <c r="AG146">
        <f t="shared" si="17"/>
        <v>0</v>
      </c>
      <c r="AH146">
        <f t="shared" si="17"/>
        <v>0</v>
      </c>
    </row>
    <row r="147" spans="1:34" x14ac:dyDescent="0.3">
      <c r="A147">
        <v>91.95</v>
      </c>
      <c r="B147">
        <v>288870730</v>
      </c>
      <c r="C147">
        <f t="shared" si="13"/>
        <v>-6.1500000000000057</v>
      </c>
      <c r="D147">
        <f t="shared" si="15"/>
        <v>-6.6884176182708047E-2</v>
      </c>
      <c r="E147">
        <f t="shared" si="14"/>
        <v>-6.9225944556413843E-2</v>
      </c>
      <c r="F147">
        <f t="shared" ref="F147:G210" si="18">LN(A147)</f>
        <v>4.5212449510503303</v>
      </c>
      <c r="G147">
        <f t="shared" si="18"/>
        <v>19.481489844969694</v>
      </c>
      <c r="AE147">
        <f t="shared" si="16"/>
        <v>0</v>
      </c>
      <c r="AF147">
        <f t="shared" si="16"/>
        <v>0</v>
      </c>
      <c r="AG147">
        <f t="shared" si="17"/>
        <v>0</v>
      </c>
      <c r="AH147">
        <f t="shared" si="17"/>
        <v>0</v>
      </c>
    </row>
    <row r="148" spans="1:34" x14ac:dyDescent="0.3">
      <c r="A148">
        <v>85.8</v>
      </c>
      <c r="B148">
        <v>377454300</v>
      </c>
      <c r="C148">
        <f t="shared" si="13"/>
        <v>0.18000000000000682</v>
      </c>
      <c r="D148">
        <f t="shared" si="15"/>
        <v>2.0979020979021773E-3</v>
      </c>
      <c r="E148">
        <f t="shared" si="14"/>
        <v>2.0957045742191482E-3</v>
      </c>
      <c r="F148">
        <f t="shared" si="18"/>
        <v>4.4520190064939165</v>
      </c>
      <c r="G148">
        <f t="shared" si="18"/>
        <v>19.7489600597224</v>
      </c>
      <c r="AE148">
        <f t="shared" si="16"/>
        <v>0</v>
      </c>
      <c r="AF148">
        <f t="shared" si="16"/>
        <v>0</v>
      </c>
      <c r="AG148">
        <f t="shared" si="17"/>
        <v>0</v>
      </c>
      <c r="AH148">
        <f t="shared" si="17"/>
        <v>0</v>
      </c>
    </row>
    <row r="149" spans="1:34" x14ac:dyDescent="0.3">
      <c r="A149">
        <v>85.98</v>
      </c>
      <c r="B149">
        <v>385010450</v>
      </c>
      <c r="C149">
        <f t="shared" si="13"/>
        <v>3.3299999999999983</v>
      </c>
      <c r="D149">
        <f t="shared" si="15"/>
        <v>3.8729937194696418E-2</v>
      </c>
      <c r="E149">
        <f t="shared" si="14"/>
        <v>3.7998752627658838E-2</v>
      </c>
      <c r="F149">
        <f t="shared" si="18"/>
        <v>4.4541147110681356</v>
      </c>
      <c r="G149">
        <f t="shared" si="18"/>
        <v>19.76878103474084</v>
      </c>
      <c r="AE149">
        <f t="shared" si="16"/>
        <v>0</v>
      </c>
      <c r="AF149">
        <f t="shared" si="16"/>
        <v>0</v>
      </c>
      <c r="AG149">
        <f t="shared" si="17"/>
        <v>0</v>
      </c>
      <c r="AH149">
        <f t="shared" si="17"/>
        <v>0</v>
      </c>
    </row>
    <row r="150" spans="1:34" x14ac:dyDescent="0.3">
      <c r="A150">
        <v>89.31</v>
      </c>
      <c r="B150">
        <v>316136620</v>
      </c>
      <c r="C150">
        <f t="shared" si="13"/>
        <v>2.0999999999999943</v>
      </c>
      <c r="D150">
        <f t="shared" si="15"/>
        <v>2.3513604299630435E-2</v>
      </c>
      <c r="E150">
        <f t="shared" si="14"/>
        <v>2.3241417969932954E-2</v>
      </c>
      <c r="F150">
        <f t="shared" si="18"/>
        <v>4.4921134636957945</v>
      </c>
      <c r="G150">
        <f t="shared" si="18"/>
        <v>19.571685019890563</v>
      </c>
      <c r="AE150">
        <f t="shared" si="16"/>
        <v>0</v>
      </c>
      <c r="AF150">
        <f t="shared" si="16"/>
        <v>0</v>
      </c>
      <c r="AG150">
        <f t="shared" si="17"/>
        <v>0</v>
      </c>
      <c r="AH150">
        <f t="shared" si="17"/>
        <v>0</v>
      </c>
    </row>
    <row r="151" spans="1:34" x14ac:dyDescent="0.3">
      <c r="A151">
        <v>91.41</v>
      </c>
      <c r="B151">
        <v>500416420</v>
      </c>
      <c r="C151">
        <f t="shared" si="13"/>
        <v>1.7900000000000063</v>
      </c>
      <c r="D151">
        <f t="shared" si="15"/>
        <v>1.9582102614593658E-2</v>
      </c>
      <c r="E151">
        <f t="shared" si="14"/>
        <v>1.9392840025818536E-2</v>
      </c>
      <c r="F151">
        <f t="shared" si="18"/>
        <v>4.5153548816657274</v>
      </c>
      <c r="G151">
        <f t="shared" si="18"/>
        <v>20.03095114976767</v>
      </c>
      <c r="AE151">
        <f t="shared" si="16"/>
        <v>0</v>
      </c>
      <c r="AF151">
        <f t="shared" si="16"/>
        <v>0</v>
      </c>
      <c r="AG151">
        <f t="shared" si="17"/>
        <v>0</v>
      </c>
      <c r="AH151">
        <f t="shared" si="17"/>
        <v>0</v>
      </c>
    </row>
    <row r="152" spans="1:34" x14ac:dyDescent="0.3">
      <c r="A152">
        <v>93.2</v>
      </c>
      <c r="B152">
        <v>416549300</v>
      </c>
      <c r="C152">
        <f t="shared" si="13"/>
        <v>0.21999999999999886</v>
      </c>
      <c r="D152">
        <f t="shared" si="15"/>
        <v>2.3605150214592151E-3</v>
      </c>
      <c r="E152">
        <f t="shared" si="14"/>
        <v>2.3577333824160718E-3</v>
      </c>
      <c r="F152">
        <f t="shared" si="18"/>
        <v>4.5347477216915459</v>
      </c>
      <c r="G152">
        <f t="shared" si="18"/>
        <v>19.847515379913247</v>
      </c>
      <c r="AE152">
        <f t="shared" si="16"/>
        <v>0</v>
      </c>
      <c r="AF152">
        <f t="shared" si="16"/>
        <v>0</v>
      </c>
      <c r="AG152">
        <f t="shared" si="17"/>
        <v>0</v>
      </c>
      <c r="AH152">
        <f t="shared" si="17"/>
        <v>0</v>
      </c>
    </row>
    <row r="153" spans="1:34" x14ac:dyDescent="0.3">
      <c r="A153">
        <v>93.42</v>
      </c>
      <c r="B153">
        <v>289695950</v>
      </c>
      <c r="C153">
        <f t="shared" si="13"/>
        <v>7.9999999999998295E-2</v>
      </c>
      <c r="D153">
        <f t="shared" si="15"/>
        <v>8.563476771569074E-4</v>
      </c>
      <c r="E153">
        <f t="shared" si="14"/>
        <v>8.5598122067942484E-4</v>
      </c>
      <c r="F153">
        <f t="shared" si="18"/>
        <v>4.537105455073962</v>
      </c>
      <c r="G153">
        <f t="shared" si="18"/>
        <v>19.484342482662569</v>
      </c>
      <c r="AE153">
        <f t="shared" si="16"/>
        <v>0</v>
      </c>
      <c r="AF153">
        <f t="shared" si="16"/>
        <v>0</v>
      </c>
      <c r="AG153">
        <f t="shared" si="17"/>
        <v>0</v>
      </c>
      <c r="AH153">
        <f t="shared" si="17"/>
        <v>0</v>
      </c>
    </row>
    <row r="154" spans="1:34" x14ac:dyDescent="0.3">
      <c r="A154">
        <v>93.5</v>
      </c>
      <c r="B154">
        <v>315332140</v>
      </c>
      <c r="C154">
        <f t="shared" si="13"/>
        <v>-0.56000000000000227</v>
      </c>
      <c r="D154">
        <f t="shared" si="15"/>
        <v>-5.9893048128342487E-3</v>
      </c>
      <c r="E154">
        <f t="shared" si="14"/>
        <v>-6.0073126378092923E-3</v>
      </c>
      <c r="F154">
        <f t="shared" si="18"/>
        <v>4.5379614362946414</v>
      </c>
      <c r="G154">
        <f t="shared" si="18"/>
        <v>19.569137053985703</v>
      </c>
      <c r="AE154">
        <f t="shared" si="16"/>
        <v>0</v>
      </c>
      <c r="AF154">
        <f t="shared" si="16"/>
        <v>0</v>
      </c>
      <c r="AG154">
        <f t="shared" si="17"/>
        <v>0</v>
      </c>
      <c r="AH154">
        <f t="shared" si="17"/>
        <v>0</v>
      </c>
    </row>
    <row r="155" spans="1:34" x14ac:dyDescent="0.3">
      <c r="A155">
        <v>92.94</v>
      </c>
      <c r="B155">
        <v>166194120</v>
      </c>
      <c r="C155">
        <f t="shared" si="13"/>
        <v>6.6200000000000045</v>
      </c>
      <c r="D155">
        <f t="shared" si="15"/>
        <v>7.1228749731009303E-2</v>
      </c>
      <c r="E155">
        <f t="shared" si="14"/>
        <v>6.8806353842559176E-2</v>
      </c>
      <c r="F155">
        <f t="shared" si="18"/>
        <v>4.5319541236568321</v>
      </c>
      <c r="G155">
        <f t="shared" si="18"/>
        <v>18.928667060698395</v>
      </c>
      <c r="AE155">
        <f t="shared" si="16"/>
        <v>0</v>
      </c>
      <c r="AF155">
        <f t="shared" si="16"/>
        <v>0</v>
      </c>
      <c r="AG155">
        <f t="shared" si="17"/>
        <v>0</v>
      </c>
      <c r="AH155">
        <f t="shared" si="17"/>
        <v>0</v>
      </c>
    </row>
    <row r="156" spans="1:34" x14ac:dyDescent="0.3">
      <c r="A156">
        <v>99.56</v>
      </c>
      <c r="B156">
        <v>271572450</v>
      </c>
      <c r="C156">
        <f t="shared" si="13"/>
        <v>3.9200000000000017</v>
      </c>
      <c r="D156">
        <f t="shared" si="15"/>
        <v>3.9373242265970283E-2</v>
      </c>
      <c r="E156">
        <f t="shared" si="14"/>
        <v>3.8617879818437117E-2</v>
      </c>
      <c r="F156">
        <f t="shared" si="18"/>
        <v>4.6007604774993913</v>
      </c>
      <c r="G156">
        <f t="shared" si="18"/>
        <v>19.419739512568643</v>
      </c>
      <c r="AE156">
        <f t="shared" si="16"/>
        <v>0</v>
      </c>
      <c r="AF156">
        <f t="shared" si="16"/>
        <v>0</v>
      </c>
      <c r="AG156">
        <f t="shared" si="17"/>
        <v>0</v>
      </c>
      <c r="AH156">
        <f t="shared" si="17"/>
        <v>0</v>
      </c>
    </row>
    <row r="157" spans="1:34" x14ac:dyDescent="0.3">
      <c r="A157">
        <v>103.48</v>
      </c>
      <c r="B157">
        <v>424892820</v>
      </c>
      <c r="C157">
        <f t="shared" si="13"/>
        <v>0.18999999999999773</v>
      </c>
      <c r="D157">
        <f t="shared" si="15"/>
        <v>1.8361035948975426E-3</v>
      </c>
      <c r="E157">
        <f t="shared" si="14"/>
        <v>1.8344200171922509E-3</v>
      </c>
      <c r="F157">
        <f t="shared" si="18"/>
        <v>4.6393783573178284</v>
      </c>
      <c r="G157">
        <f t="shared" si="18"/>
        <v>19.867347506848596</v>
      </c>
      <c r="AE157">
        <f t="shared" si="16"/>
        <v>0</v>
      </c>
      <c r="AF157">
        <f t="shared" si="16"/>
        <v>0</v>
      </c>
      <c r="AG157">
        <f t="shared" si="17"/>
        <v>0</v>
      </c>
      <c r="AH157">
        <f t="shared" si="17"/>
        <v>0</v>
      </c>
    </row>
    <row r="158" spans="1:34" x14ac:dyDescent="0.3">
      <c r="A158">
        <v>103.67</v>
      </c>
      <c r="B158">
        <v>422720880</v>
      </c>
      <c r="C158">
        <f t="shared" si="13"/>
        <v>4.6899999999999977</v>
      </c>
      <c r="D158">
        <f t="shared" si="15"/>
        <v>4.5239702903443597E-2</v>
      </c>
      <c r="E158">
        <f t="shared" si="14"/>
        <v>4.4246239881873706E-2</v>
      </c>
      <c r="F158">
        <f t="shared" si="18"/>
        <v>4.6412127773350207</v>
      </c>
      <c r="G158">
        <f t="shared" si="18"/>
        <v>19.862222661052314</v>
      </c>
      <c r="AE158">
        <f t="shared" si="16"/>
        <v>0</v>
      </c>
      <c r="AF158">
        <f t="shared" si="16"/>
        <v>0</v>
      </c>
      <c r="AG158">
        <f t="shared" si="17"/>
        <v>0</v>
      </c>
      <c r="AH158">
        <f t="shared" si="17"/>
        <v>0</v>
      </c>
    </row>
    <row r="159" spans="1:34" x14ac:dyDescent="0.3">
      <c r="A159">
        <v>108.36</v>
      </c>
      <c r="B159">
        <v>713159410</v>
      </c>
      <c r="C159">
        <f t="shared" si="13"/>
        <v>-1.2800000000000011</v>
      </c>
      <c r="D159">
        <f t="shared" si="15"/>
        <v>-1.1812476928756008E-2</v>
      </c>
      <c r="E159">
        <f t="shared" si="14"/>
        <v>-1.1882798564742281E-2</v>
      </c>
      <c r="F159">
        <f t="shared" si="18"/>
        <v>4.6854590172168944</v>
      </c>
      <c r="G159">
        <f t="shared" si="18"/>
        <v>20.38521552982667</v>
      </c>
      <c r="AE159">
        <f t="shared" si="16"/>
        <v>0</v>
      </c>
      <c r="AF159">
        <f t="shared" si="16"/>
        <v>0</v>
      </c>
      <c r="AG159">
        <f t="shared" si="17"/>
        <v>0</v>
      </c>
      <c r="AH159">
        <f t="shared" si="17"/>
        <v>0</v>
      </c>
    </row>
    <row r="160" spans="1:34" x14ac:dyDescent="0.3">
      <c r="A160">
        <v>107.08</v>
      </c>
      <c r="B160">
        <v>397384010</v>
      </c>
      <c r="C160">
        <f t="shared" si="13"/>
        <v>-2</v>
      </c>
      <c r="D160">
        <f t="shared" si="15"/>
        <v>-1.867762420620097E-2</v>
      </c>
      <c r="E160">
        <f t="shared" si="14"/>
        <v>-1.8854253834812873E-2</v>
      </c>
      <c r="F160">
        <f t="shared" si="18"/>
        <v>4.6735762186521521</v>
      </c>
      <c r="G160">
        <f t="shared" si="18"/>
        <v>19.800413650734985</v>
      </c>
      <c r="AE160">
        <f t="shared" si="16"/>
        <v>0</v>
      </c>
      <c r="AF160">
        <f t="shared" si="16"/>
        <v>0</v>
      </c>
      <c r="AG160">
        <f t="shared" si="17"/>
        <v>0</v>
      </c>
      <c r="AH160">
        <f t="shared" si="17"/>
        <v>0</v>
      </c>
    </row>
    <row r="161" spans="1:34" x14ac:dyDescent="0.3">
      <c r="A161">
        <v>105.08</v>
      </c>
      <c r="B161">
        <v>476378090</v>
      </c>
      <c r="C161">
        <f t="shared" si="13"/>
        <v>1.0400000000000063</v>
      </c>
      <c r="D161">
        <f t="shared" si="15"/>
        <v>9.8972211648268582E-3</v>
      </c>
      <c r="E161">
        <f t="shared" si="14"/>
        <v>9.8485644521995042E-3</v>
      </c>
      <c r="F161">
        <f t="shared" si="18"/>
        <v>4.6547219648173392</v>
      </c>
      <c r="G161">
        <f t="shared" si="18"/>
        <v>19.981722403623749</v>
      </c>
      <c r="AE161">
        <f t="shared" si="16"/>
        <v>0</v>
      </c>
      <c r="AF161">
        <f t="shared" si="16"/>
        <v>0</v>
      </c>
      <c r="AG161">
        <f t="shared" si="17"/>
        <v>0</v>
      </c>
      <c r="AH161">
        <f t="shared" si="17"/>
        <v>0</v>
      </c>
    </row>
    <row r="162" spans="1:34" x14ac:dyDescent="0.3">
      <c r="A162">
        <v>106.12</v>
      </c>
      <c r="B162">
        <v>354024230</v>
      </c>
      <c r="C162">
        <f t="shared" si="13"/>
        <v>-3.0300000000000011</v>
      </c>
      <c r="D162">
        <f t="shared" si="15"/>
        <v>-2.8552581982661147E-2</v>
      </c>
      <c r="E162">
        <f t="shared" si="14"/>
        <v>-2.8968136161245717E-2</v>
      </c>
      <c r="F162">
        <f t="shared" si="18"/>
        <v>4.6645705292695387</v>
      </c>
      <c r="G162">
        <f t="shared" si="18"/>
        <v>19.684875915083389</v>
      </c>
      <c r="AE162">
        <f t="shared" si="16"/>
        <v>0</v>
      </c>
      <c r="AF162">
        <f t="shared" si="16"/>
        <v>0</v>
      </c>
      <c r="AG162">
        <f t="shared" si="17"/>
        <v>0</v>
      </c>
      <c r="AH162">
        <f t="shared" si="17"/>
        <v>0</v>
      </c>
    </row>
    <row r="163" spans="1:34" x14ac:dyDescent="0.3">
      <c r="A163">
        <v>103.09</v>
      </c>
      <c r="B163">
        <v>326062830</v>
      </c>
      <c r="C163">
        <f t="shared" si="13"/>
        <v>2.2199999999999989</v>
      </c>
      <c r="D163">
        <f t="shared" si="15"/>
        <v>2.1534581433698699E-2</v>
      </c>
      <c r="E163">
        <f t="shared" si="14"/>
        <v>2.1305988284212596E-2</v>
      </c>
      <c r="F163">
        <f t="shared" si="18"/>
        <v>4.635602393108293</v>
      </c>
      <c r="G163">
        <f t="shared" si="18"/>
        <v>19.602600650822279</v>
      </c>
      <c r="AE163">
        <f t="shared" si="16"/>
        <v>0</v>
      </c>
      <c r="AF163">
        <f t="shared" si="16"/>
        <v>0</v>
      </c>
      <c r="AG163">
        <f t="shared" si="17"/>
        <v>0</v>
      </c>
      <c r="AH163">
        <f t="shared" si="17"/>
        <v>0</v>
      </c>
    </row>
    <row r="164" spans="1:34" x14ac:dyDescent="0.3">
      <c r="A164">
        <v>105.31</v>
      </c>
      <c r="B164">
        <v>246415630</v>
      </c>
      <c r="C164">
        <f t="shared" si="13"/>
        <v>-0.89000000000000057</v>
      </c>
      <c r="D164">
        <f t="shared" si="15"/>
        <v>-8.4512391985566478E-3</v>
      </c>
      <c r="E164">
        <f t="shared" si="14"/>
        <v>-8.4871534100994239E-3</v>
      </c>
      <c r="F164">
        <f t="shared" si="18"/>
        <v>4.6569083813925056</v>
      </c>
      <c r="G164">
        <f t="shared" si="18"/>
        <v>19.32253022105338</v>
      </c>
      <c r="AE164">
        <f t="shared" si="16"/>
        <v>0</v>
      </c>
      <c r="AF164">
        <f t="shared" si="16"/>
        <v>0</v>
      </c>
      <c r="AG164">
        <f t="shared" si="17"/>
        <v>0</v>
      </c>
      <c r="AH164">
        <f t="shared" si="17"/>
        <v>0</v>
      </c>
    </row>
    <row r="165" spans="1:34" x14ac:dyDescent="0.3">
      <c r="A165">
        <v>104.42</v>
      </c>
      <c r="B165">
        <v>344496610</v>
      </c>
      <c r="C165">
        <f t="shared" si="13"/>
        <v>-5.0499999999999972</v>
      </c>
      <c r="D165">
        <f t="shared" si="15"/>
        <v>-4.8362382685309298E-2</v>
      </c>
      <c r="E165">
        <f t="shared" si="14"/>
        <v>-4.9570970739134523E-2</v>
      </c>
      <c r="F165">
        <f t="shared" si="18"/>
        <v>4.6484212279824062</v>
      </c>
      <c r="G165">
        <f t="shared" si="18"/>
        <v>19.657594808021241</v>
      </c>
      <c r="AE165">
        <f t="shared" si="16"/>
        <v>0</v>
      </c>
      <c r="AF165">
        <f t="shared" si="16"/>
        <v>0</v>
      </c>
      <c r="AG165">
        <f t="shared" si="17"/>
        <v>0</v>
      </c>
      <c r="AH165">
        <f t="shared" si="17"/>
        <v>0</v>
      </c>
    </row>
    <row r="166" spans="1:34" x14ac:dyDescent="0.3">
      <c r="A166">
        <v>99.37</v>
      </c>
      <c r="B166">
        <v>557294640</v>
      </c>
      <c r="C166">
        <f t="shared" si="13"/>
        <v>-0.51000000000000512</v>
      </c>
      <c r="D166">
        <f t="shared" si="15"/>
        <v>-5.1323337023246969E-3</v>
      </c>
      <c r="E166">
        <f t="shared" si="14"/>
        <v>-5.1455493644585459E-3</v>
      </c>
      <c r="F166">
        <f t="shared" si="18"/>
        <v>4.5988502572432717</v>
      </c>
      <c r="G166">
        <f t="shared" si="18"/>
        <v>20.138604634693404</v>
      </c>
      <c r="AE166">
        <f t="shared" si="16"/>
        <v>0</v>
      </c>
      <c r="AF166">
        <f t="shared" si="16"/>
        <v>0</v>
      </c>
      <c r="AG166">
        <f t="shared" si="17"/>
        <v>0</v>
      </c>
      <c r="AH166">
        <f t="shared" si="17"/>
        <v>0</v>
      </c>
    </row>
    <row r="167" spans="1:34" x14ac:dyDescent="0.3">
      <c r="A167">
        <v>98.86</v>
      </c>
      <c r="B167">
        <v>476072480</v>
      </c>
      <c r="C167">
        <f t="shared" si="13"/>
        <v>0.40000000000000568</v>
      </c>
      <c r="D167">
        <f t="shared" si="15"/>
        <v>4.0461258345135106E-3</v>
      </c>
      <c r="E167">
        <f t="shared" si="14"/>
        <v>4.0379622804813664E-3</v>
      </c>
      <c r="F167">
        <f t="shared" si="18"/>
        <v>4.5937047078788131</v>
      </c>
      <c r="G167">
        <f t="shared" si="18"/>
        <v>19.981080669511524</v>
      </c>
      <c r="AE167">
        <f t="shared" si="16"/>
        <v>0</v>
      </c>
      <c r="AF167">
        <f t="shared" si="16"/>
        <v>0</v>
      </c>
      <c r="AG167">
        <f t="shared" si="17"/>
        <v>0</v>
      </c>
      <c r="AH167">
        <f t="shared" si="17"/>
        <v>0</v>
      </c>
    </row>
    <row r="168" spans="1:34" x14ac:dyDescent="0.3">
      <c r="A168">
        <v>99.26</v>
      </c>
      <c r="B168">
        <v>355278600</v>
      </c>
      <c r="C168">
        <f t="shared" si="13"/>
        <v>-0.90000000000000568</v>
      </c>
      <c r="D168">
        <f t="shared" si="15"/>
        <v>-9.0670965142051752E-3</v>
      </c>
      <c r="E168">
        <f t="shared" si="14"/>
        <v>-9.1084528113025698E-3</v>
      </c>
      <c r="F168">
        <f t="shared" si="18"/>
        <v>4.5977426701592945</v>
      </c>
      <c r="G168">
        <f t="shared" si="18"/>
        <v>19.688412828386429</v>
      </c>
      <c r="AE168">
        <f t="shared" si="16"/>
        <v>0</v>
      </c>
      <c r="AF168">
        <f t="shared" si="16"/>
        <v>0</v>
      </c>
      <c r="AG168">
        <f t="shared" si="17"/>
        <v>0</v>
      </c>
      <c r="AH168">
        <f t="shared" si="17"/>
        <v>0</v>
      </c>
    </row>
    <row r="169" spans="1:34" x14ac:dyDescent="0.3">
      <c r="A169">
        <v>98.36</v>
      </c>
      <c r="B169">
        <v>322670030</v>
      </c>
      <c r="C169">
        <f t="shared" si="13"/>
        <v>-1.9599999999999937</v>
      </c>
      <c r="D169">
        <f t="shared" si="15"/>
        <v>-1.9926799511996683E-2</v>
      </c>
      <c r="E169">
        <f t="shared" si="14"/>
        <v>-2.0128015731492255E-2</v>
      </c>
      <c r="F169">
        <f t="shared" si="18"/>
        <v>4.5886342173479919</v>
      </c>
      <c r="G169">
        <f t="shared" si="18"/>
        <v>19.592140780072135</v>
      </c>
      <c r="AE169">
        <f t="shared" si="16"/>
        <v>0</v>
      </c>
      <c r="AF169">
        <f t="shared" si="16"/>
        <v>0</v>
      </c>
      <c r="AG169">
        <f t="shared" si="17"/>
        <v>0</v>
      </c>
      <c r="AH169">
        <f t="shared" si="17"/>
        <v>0</v>
      </c>
    </row>
    <row r="170" spans="1:34" x14ac:dyDescent="0.3">
      <c r="A170">
        <v>96.4</v>
      </c>
      <c r="B170">
        <v>386182330</v>
      </c>
      <c r="C170">
        <f t="shared" si="13"/>
        <v>-0.60000000000000853</v>
      </c>
      <c r="D170">
        <f t="shared" si="15"/>
        <v>-6.2240663900415818E-3</v>
      </c>
      <c r="E170">
        <f t="shared" si="14"/>
        <v>-6.2435166396852537E-3</v>
      </c>
      <c r="F170">
        <f t="shared" si="18"/>
        <v>4.5685062016164997</v>
      </c>
      <c r="G170">
        <f t="shared" si="18"/>
        <v>19.771820173416366</v>
      </c>
      <c r="AE170">
        <f t="shared" si="16"/>
        <v>0</v>
      </c>
      <c r="AF170">
        <f t="shared" si="16"/>
        <v>0</v>
      </c>
      <c r="AG170">
        <f t="shared" si="17"/>
        <v>0</v>
      </c>
      <c r="AH170">
        <f t="shared" si="17"/>
        <v>0</v>
      </c>
    </row>
    <row r="171" spans="1:34" x14ac:dyDescent="0.3">
      <c r="A171">
        <v>95.8</v>
      </c>
      <c r="B171">
        <v>377956060</v>
      </c>
      <c r="C171">
        <f t="shared" si="13"/>
        <v>7.2000000000000028</v>
      </c>
      <c r="D171">
        <f t="shared" si="15"/>
        <v>7.5156576200417574E-2</v>
      </c>
      <c r="E171">
        <f t="shared" si="14"/>
        <v>7.246630325282144E-2</v>
      </c>
      <c r="F171">
        <f t="shared" si="18"/>
        <v>4.5622626849768144</v>
      </c>
      <c r="G171">
        <f t="shared" si="18"/>
        <v>19.750288503440832</v>
      </c>
      <c r="AE171">
        <f t="shared" si="16"/>
        <v>0</v>
      </c>
      <c r="AF171">
        <f t="shared" si="16"/>
        <v>0</v>
      </c>
      <c r="AG171">
        <f t="shared" si="17"/>
        <v>0</v>
      </c>
      <c r="AH171">
        <f t="shared" si="17"/>
        <v>0</v>
      </c>
    </row>
    <row r="172" spans="1:34" x14ac:dyDescent="0.3">
      <c r="A172">
        <v>103</v>
      </c>
      <c r="B172">
        <v>232756960</v>
      </c>
      <c r="C172">
        <f t="shared" si="13"/>
        <v>0.56999999999999318</v>
      </c>
      <c r="D172">
        <f t="shared" si="15"/>
        <v>5.5339805825242059E-3</v>
      </c>
      <c r="E172">
        <f t="shared" si="14"/>
        <v>5.5187243711518619E-3</v>
      </c>
      <c r="F172">
        <f t="shared" si="18"/>
        <v>4.6347289882296359</v>
      </c>
      <c r="G172">
        <f t="shared" si="18"/>
        <v>19.265505377004107</v>
      </c>
      <c r="AE172">
        <f t="shared" si="16"/>
        <v>0</v>
      </c>
      <c r="AF172">
        <f t="shared" si="16"/>
        <v>0</v>
      </c>
      <c r="AG172">
        <f t="shared" si="17"/>
        <v>0</v>
      </c>
      <c r="AH172">
        <f t="shared" si="17"/>
        <v>0</v>
      </c>
    </row>
    <row r="173" spans="1:34" x14ac:dyDescent="0.3">
      <c r="A173">
        <v>103.57</v>
      </c>
      <c r="B173">
        <v>248496350</v>
      </c>
      <c r="C173">
        <f t="shared" si="13"/>
        <v>1.6200000000000045</v>
      </c>
      <c r="D173">
        <f t="shared" si="15"/>
        <v>1.5641595056483583E-2</v>
      </c>
      <c r="E173">
        <f t="shared" si="14"/>
        <v>1.5520526150394787E-2</v>
      </c>
      <c r="F173">
        <f t="shared" si="18"/>
        <v>4.6402477126007877</v>
      </c>
      <c r="G173">
        <f t="shared" si="18"/>
        <v>19.330938715264313</v>
      </c>
      <c r="AE173">
        <f t="shared" si="16"/>
        <v>0</v>
      </c>
      <c r="AF173">
        <f t="shared" si="16"/>
        <v>0</v>
      </c>
      <c r="AG173">
        <f t="shared" si="17"/>
        <v>0</v>
      </c>
      <c r="AH173">
        <f t="shared" si="17"/>
        <v>0</v>
      </c>
    </row>
    <row r="174" spans="1:34" x14ac:dyDescent="0.3">
      <c r="A174">
        <v>105.19</v>
      </c>
      <c r="B174">
        <v>327464220</v>
      </c>
      <c r="C174">
        <f t="shared" si="13"/>
        <v>-2.1099999999999994</v>
      </c>
      <c r="D174">
        <f t="shared" si="15"/>
        <v>-2.0058940963969953E-2</v>
      </c>
      <c r="E174">
        <f t="shared" si="14"/>
        <v>-2.0262852967018574E-2</v>
      </c>
      <c r="F174">
        <f t="shared" si="18"/>
        <v>4.6557682387511825</v>
      </c>
      <c r="G174">
        <f t="shared" si="18"/>
        <v>19.60688935516276</v>
      </c>
      <c r="AE174">
        <f t="shared" si="16"/>
        <v>0</v>
      </c>
      <c r="AF174">
        <f t="shared" si="16"/>
        <v>0</v>
      </c>
      <c r="AG174">
        <f t="shared" si="17"/>
        <v>0</v>
      </c>
      <c r="AH174">
        <f t="shared" si="17"/>
        <v>0</v>
      </c>
    </row>
    <row r="175" spans="1:34" x14ac:dyDescent="0.3">
      <c r="A175">
        <v>103.08</v>
      </c>
      <c r="B175">
        <v>461953870</v>
      </c>
      <c r="C175">
        <f t="shared" si="13"/>
        <v>-4.0300000000000011</v>
      </c>
      <c r="D175">
        <f t="shared" si="15"/>
        <v>-3.9095847885137772E-2</v>
      </c>
      <c r="E175">
        <f t="shared" si="14"/>
        <v>-3.9880612639604074E-2</v>
      </c>
      <c r="F175">
        <f t="shared" si="18"/>
        <v>4.6355053857841639</v>
      </c>
      <c r="G175">
        <f t="shared" si="18"/>
        <v>19.950975595575972</v>
      </c>
      <c r="AE175">
        <f t="shared" si="16"/>
        <v>0</v>
      </c>
      <c r="AF175">
        <f t="shared" si="16"/>
        <v>0</v>
      </c>
      <c r="AG175">
        <f t="shared" si="17"/>
        <v>0</v>
      </c>
      <c r="AH175">
        <f t="shared" si="17"/>
        <v>0</v>
      </c>
    </row>
    <row r="176" spans="1:34" x14ac:dyDescent="0.3">
      <c r="A176">
        <v>99.05</v>
      </c>
      <c r="B176">
        <v>363524730</v>
      </c>
      <c r="C176">
        <f t="shared" si="13"/>
        <v>0.15000000000000568</v>
      </c>
      <c r="D176">
        <f t="shared" si="15"/>
        <v>1.5143866733973315E-3</v>
      </c>
      <c r="E176">
        <f t="shared" si="14"/>
        <v>1.5132411462674966E-3</v>
      </c>
      <c r="F176">
        <f t="shared" si="18"/>
        <v>4.5956247731445599</v>
      </c>
      <c r="G176">
        <f t="shared" si="18"/>
        <v>19.711357885636087</v>
      </c>
      <c r="AE176">
        <f t="shared" si="16"/>
        <v>0</v>
      </c>
      <c r="AF176">
        <f t="shared" si="16"/>
        <v>0</v>
      </c>
      <c r="AG176">
        <f t="shared" si="17"/>
        <v>0</v>
      </c>
      <c r="AH176">
        <f t="shared" si="17"/>
        <v>0</v>
      </c>
    </row>
    <row r="177" spans="1:34" x14ac:dyDescent="0.3">
      <c r="A177">
        <v>99.2</v>
      </c>
      <c r="B177">
        <v>407278370</v>
      </c>
      <c r="C177">
        <f t="shared" si="13"/>
        <v>-5.5</v>
      </c>
      <c r="D177">
        <f t="shared" si="15"/>
        <v>-5.5443548387096774E-2</v>
      </c>
      <c r="E177">
        <f t="shared" si="14"/>
        <v>-5.703982504645122E-2</v>
      </c>
      <c r="F177">
        <f t="shared" si="18"/>
        <v>4.5971380142908274</v>
      </c>
      <c r="G177">
        <f t="shared" si="18"/>
        <v>19.825007465389671</v>
      </c>
      <c r="AE177">
        <f t="shared" si="16"/>
        <v>0</v>
      </c>
      <c r="AF177">
        <f t="shared" si="16"/>
        <v>0</v>
      </c>
      <c r="AG177">
        <f t="shared" si="17"/>
        <v>0</v>
      </c>
      <c r="AH177">
        <f t="shared" si="17"/>
        <v>0</v>
      </c>
    </row>
    <row r="178" spans="1:34" x14ac:dyDescent="0.3">
      <c r="A178">
        <v>93.7</v>
      </c>
      <c r="B178">
        <v>372199260</v>
      </c>
      <c r="C178">
        <f t="shared" si="13"/>
        <v>-2.2000000000000028</v>
      </c>
      <c r="D178">
        <f t="shared" si="15"/>
        <v>-2.3479188900747093E-2</v>
      </c>
      <c r="E178">
        <f t="shared" si="14"/>
        <v>-2.3759216962900176E-2</v>
      </c>
      <c r="F178">
        <f t="shared" si="18"/>
        <v>4.5400981892443761</v>
      </c>
      <c r="G178">
        <f t="shared" si="18"/>
        <v>19.734939913992051</v>
      </c>
      <c r="AE178">
        <f t="shared" si="16"/>
        <v>0</v>
      </c>
      <c r="AF178">
        <f t="shared" si="16"/>
        <v>0</v>
      </c>
      <c r="AG178">
        <f t="shared" si="17"/>
        <v>0</v>
      </c>
      <c r="AH178">
        <f t="shared" si="17"/>
        <v>0</v>
      </c>
    </row>
    <row r="179" spans="1:34" x14ac:dyDescent="0.3">
      <c r="A179">
        <v>91.5</v>
      </c>
      <c r="B179">
        <v>388875230</v>
      </c>
      <c r="C179">
        <f t="shared" si="13"/>
        <v>2.1800000000000068</v>
      </c>
      <c r="D179">
        <f t="shared" si="15"/>
        <v>2.3825136612021933E-2</v>
      </c>
      <c r="E179">
        <f t="shared" si="14"/>
        <v>2.3545747007985618E-2</v>
      </c>
      <c r="F179">
        <f t="shared" si="18"/>
        <v>4.516338972281476</v>
      </c>
      <c r="G179">
        <f t="shared" si="18"/>
        <v>19.778769104631596</v>
      </c>
      <c r="AE179">
        <f t="shared" si="16"/>
        <v>0</v>
      </c>
      <c r="AF179">
        <f t="shared" si="16"/>
        <v>0</v>
      </c>
      <c r="AG179">
        <f t="shared" si="17"/>
        <v>0</v>
      </c>
      <c r="AH179">
        <f t="shared" si="17"/>
        <v>0</v>
      </c>
    </row>
    <row r="180" spans="1:34" x14ac:dyDescent="0.3">
      <c r="A180">
        <v>93.68</v>
      </c>
      <c r="B180">
        <v>431982280</v>
      </c>
      <c r="C180">
        <f t="shared" si="13"/>
        <v>-0.48000000000000398</v>
      </c>
      <c r="D180">
        <f t="shared" si="15"/>
        <v>-5.1238257899231844E-3</v>
      </c>
      <c r="E180">
        <f t="shared" si="14"/>
        <v>-5.1369975979156379E-3</v>
      </c>
      <c r="F180">
        <f t="shared" si="18"/>
        <v>4.5398847192894616</v>
      </c>
      <c r="G180">
        <f t="shared" si="18"/>
        <v>19.883895126848582</v>
      </c>
      <c r="AE180">
        <f t="shared" si="16"/>
        <v>0</v>
      </c>
      <c r="AF180">
        <f t="shared" si="16"/>
        <v>0</v>
      </c>
      <c r="AG180">
        <f t="shared" si="17"/>
        <v>0</v>
      </c>
      <c r="AH180">
        <f t="shared" si="17"/>
        <v>0</v>
      </c>
    </row>
    <row r="181" spans="1:34" x14ac:dyDescent="0.3">
      <c r="A181">
        <v>93.2</v>
      </c>
      <c r="B181">
        <v>304161790</v>
      </c>
      <c r="C181">
        <f t="shared" si="13"/>
        <v>5.3699999999999903</v>
      </c>
      <c r="D181">
        <f t="shared" si="15"/>
        <v>5.7618025751072853E-2</v>
      </c>
      <c r="E181">
        <f t="shared" si="14"/>
        <v>5.6019233985801442E-2</v>
      </c>
      <c r="F181">
        <f t="shared" si="18"/>
        <v>4.5347477216915459</v>
      </c>
      <c r="G181">
        <f t="shared" si="18"/>
        <v>19.533070321747569</v>
      </c>
      <c r="AE181">
        <f t="shared" si="16"/>
        <v>0</v>
      </c>
      <c r="AF181">
        <f t="shared" si="16"/>
        <v>0</v>
      </c>
      <c r="AG181">
        <f t="shared" si="17"/>
        <v>0</v>
      </c>
      <c r="AH181">
        <f t="shared" si="17"/>
        <v>0</v>
      </c>
    </row>
    <row r="182" spans="1:34" x14ac:dyDescent="0.3">
      <c r="A182">
        <v>98.57</v>
      </c>
      <c r="B182">
        <v>384977260</v>
      </c>
      <c r="C182">
        <f t="shared" si="13"/>
        <v>1.4200000000000017</v>
      </c>
      <c r="D182">
        <f t="shared" si="15"/>
        <v>1.4406005884143267E-2</v>
      </c>
      <c r="E182">
        <f t="shared" si="14"/>
        <v>1.4303225310410284E-2</v>
      </c>
      <c r="F182">
        <f t="shared" si="18"/>
        <v>4.5907669556773474</v>
      </c>
      <c r="G182">
        <f t="shared" si="18"/>
        <v>19.768694825572592</v>
      </c>
      <c r="AE182">
        <f t="shared" si="16"/>
        <v>0</v>
      </c>
      <c r="AF182">
        <f t="shared" si="16"/>
        <v>0</v>
      </c>
      <c r="AG182">
        <f t="shared" si="17"/>
        <v>0</v>
      </c>
      <c r="AH182">
        <f t="shared" si="17"/>
        <v>0</v>
      </c>
    </row>
    <row r="183" spans="1:34" x14ac:dyDescent="0.3">
      <c r="A183">
        <v>99.99</v>
      </c>
      <c r="B183">
        <v>446927380</v>
      </c>
      <c r="C183">
        <f t="shared" si="13"/>
        <v>-5.1799999999999926</v>
      </c>
      <c r="D183">
        <f t="shared" si="15"/>
        <v>-5.1805180518051733E-2</v>
      </c>
      <c r="E183">
        <f t="shared" si="14"/>
        <v>-5.3195292057889532E-2</v>
      </c>
      <c r="F183">
        <f t="shared" si="18"/>
        <v>4.6050701809877577</v>
      </c>
      <c r="G183">
        <f t="shared" si="18"/>
        <v>19.917906678529537</v>
      </c>
      <c r="AE183">
        <f t="shared" si="16"/>
        <v>0</v>
      </c>
      <c r="AF183">
        <f t="shared" si="16"/>
        <v>0</v>
      </c>
      <c r="AG183">
        <f t="shared" si="17"/>
        <v>0</v>
      </c>
      <c r="AH183">
        <f t="shared" si="17"/>
        <v>0</v>
      </c>
    </row>
    <row r="184" spans="1:34" x14ac:dyDescent="0.3">
      <c r="A184">
        <v>94.81</v>
      </c>
      <c r="B184">
        <v>411584300</v>
      </c>
      <c r="C184">
        <f t="shared" si="13"/>
        <v>2.1799999999999926</v>
      </c>
      <c r="D184">
        <f t="shared" si="15"/>
        <v>2.2993355131315184E-2</v>
      </c>
      <c r="E184">
        <f t="shared" si="14"/>
        <v>2.2732991475582942E-2</v>
      </c>
      <c r="F184">
        <f t="shared" si="18"/>
        <v>4.5518748889298681</v>
      </c>
      <c r="G184">
        <f t="shared" si="18"/>
        <v>19.835524417367715</v>
      </c>
      <c r="AE184">
        <f t="shared" si="16"/>
        <v>0</v>
      </c>
      <c r="AF184">
        <f t="shared" si="16"/>
        <v>0</v>
      </c>
      <c r="AG184">
        <f t="shared" si="17"/>
        <v>0</v>
      </c>
      <c r="AH184">
        <f t="shared" si="17"/>
        <v>0</v>
      </c>
    </row>
    <row r="185" spans="1:34" x14ac:dyDescent="0.3">
      <c r="A185">
        <v>96.99</v>
      </c>
      <c r="B185">
        <v>287318740</v>
      </c>
      <c r="C185">
        <f t="shared" si="13"/>
        <v>-1.289999999999992</v>
      </c>
      <c r="D185">
        <f t="shared" si="15"/>
        <v>-1.3300340241261904E-2</v>
      </c>
      <c r="E185">
        <f t="shared" si="14"/>
        <v>-1.3389581946542606E-2</v>
      </c>
      <c r="F185">
        <f t="shared" si="18"/>
        <v>4.5746078804054511</v>
      </c>
      <c r="G185">
        <f t="shared" si="18"/>
        <v>19.476102749806952</v>
      </c>
      <c r="AE185">
        <f t="shared" si="16"/>
        <v>0</v>
      </c>
      <c r="AF185">
        <f t="shared" si="16"/>
        <v>0</v>
      </c>
      <c r="AG185">
        <f t="shared" si="17"/>
        <v>0</v>
      </c>
      <c r="AH185">
        <f t="shared" si="17"/>
        <v>0</v>
      </c>
    </row>
    <row r="186" spans="1:34" x14ac:dyDescent="0.3">
      <c r="A186">
        <v>95.7</v>
      </c>
      <c r="B186">
        <v>245950430</v>
      </c>
      <c r="C186">
        <f t="shared" si="13"/>
        <v>-1.9000000000000057</v>
      </c>
      <c r="D186">
        <f t="shared" si="15"/>
        <v>-1.9853709508881982E-2</v>
      </c>
      <c r="E186">
        <f t="shared" si="14"/>
        <v>-2.0053442446729797E-2</v>
      </c>
      <c r="F186">
        <f t="shared" si="18"/>
        <v>4.5612182984589085</v>
      </c>
      <c r="G186">
        <f t="shared" si="18"/>
        <v>19.320640569526926</v>
      </c>
      <c r="AE186">
        <f t="shared" si="16"/>
        <v>0</v>
      </c>
      <c r="AF186">
        <f t="shared" si="16"/>
        <v>0</v>
      </c>
      <c r="AG186">
        <f t="shared" si="17"/>
        <v>0</v>
      </c>
      <c r="AH186">
        <f t="shared" si="17"/>
        <v>0</v>
      </c>
    </row>
    <row r="187" spans="1:34" x14ac:dyDescent="0.3">
      <c r="A187">
        <v>93.8</v>
      </c>
      <c r="B187">
        <v>314455530</v>
      </c>
      <c r="C187">
        <f t="shared" si="13"/>
        <v>-1.8900000000000006</v>
      </c>
      <c r="D187">
        <f t="shared" si="15"/>
        <v>-2.014925373134329E-2</v>
      </c>
      <c r="E187">
        <f t="shared" si="14"/>
        <v>-2.0355018642160161E-2</v>
      </c>
      <c r="F187">
        <f t="shared" si="18"/>
        <v>4.5411648560121787</v>
      </c>
      <c r="G187">
        <f t="shared" si="18"/>
        <v>19.566353225060876</v>
      </c>
      <c r="AE187">
        <f t="shared" si="16"/>
        <v>0</v>
      </c>
      <c r="AF187">
        <f t="shared" si="16"/>
        <v>0</v>
      </c>
      <c r="AG187">
        <f t="shared" si="17"/>
        <v>0</v>
      </c>
      <c r="AH187">
        <f t="shared" si="17"/>
        <v>0</v>
      </c>
    </row>
    <row r="188" spans="1:34" x14ac:dyDescent="0.3">
      <c r="A188">
        <v>91.91</v>
      </c>
      <c r="B188">
        <v>398856710</v>
      </c>
      <c r="C188">
        <f t="shared" si="13"/>
        <v>-3.6799999999999926</v>
      </c>
      <c r="D188">
        <f t="shared" si="15"/>
        <v>-4.0039168752039958E-2</v>
      </c>
      <c r="E188">
        <f t="shared" si="14"/>
        <v>-4.0862796136004853E-2</v>
      </c>
      <c r="F188">
        <f t="shared" si="18"/>
        <v>4.5208098373700185</v>
      </c>
      <c r="G188">
        <f t="shared" si="18"/>
        <v>19.804112787547083</v>
      </c>
      <c r="AE188">
        <f t="shared" si="16"/>
        <v>0</v>
      </c>
      <c r="AF188">
        <f t="shared" si="16"/>
        <v>0</v>
      </c>
      <c r="AG188">
        <f t="shared" si="17"/>
        <v>0</v>
      </c>
      <c r="AH188">
        <f t="shared" si="17"/>
        <v>0</v>
      </c>
    </row>
    <row r="189" spans="1:34" x14ac:dyDescent="0.3">
      <c r="A189">
        <v>88.23</v>
      </c>
      <c r="B189">
        <v>331530950</v>
      </c>
      <c r="C189">
        <f t="shared" si="13"/>
        <v>4.2399999999999949</v>
      </c>
      <c r="D189">
        <f t="shared" si="15"/>
        <v>4.8056216706335655E-2</v>
      </c>
      <c r="E189">
        <f t="shared" si="14"/>
        <v>4.6937226355533213E-2</v>
      </c>
      <c r="F189">
        <f t="shared" si="18"/>
        <v>4.4799470412340137</v>
      </c>
      <c r="G189">
        <f t="shared" si="18"/>
        <v>19.619231726731336</v>
      </c>
      <c r="AE189">
        <f t="shared" si="16"/>
        <v>0</v>
      </c>
      <c r="AF189">
        <f t="shared" si="16"/>
        <v>0</v>
      </c>
      <c r="AG189">
        <f t="shared" si="17"/>
        <v>0</v>
      </c>
      <c r="AH189">
        <f t="shared" si="17"/>
        <v>0</v>
      </c>
    </row>
    <row r="190" spans="1:34" x14ac:dyDescent="0.3">
      <c r="A190">
        <v>92.47</v>
      </c>
      <c r="B190">
        <v>466286010</v>
      </c>
      <c r="C190">
        <f t="shared" si="13"/>
        <v>3.3499999999999943</v>
      </c>
      <c r="D190">
        <f t="shared" si="15"/>
        <v>3.6227965826754562E-2</v>
      </c>
      <c r="E190">
        <f t="shared" si="14"/>
        <v>3.5587163865429261E-2</v>
      </c>
      <c r="F190">
        <f t="shared" si="18"/>
        <v>4.5268842675895469</v>
      </c>
      <c r="G190">
        <f t="shared" si="18"/>
        <v>19.960309759183932</v>
      </c>
      <c r="AE190">
        <f t="shared" si="16"/>
        <v>0</v>
      </c>
      <c r="AF190">
        <f t="shared" si="16"/>
        <v>0</v>
      </c>
      <c r="AG190">
        <f t="shared" si="17"/>
        <v>0</v>
      </c>
      <c r="AH190">
        <f t="shared" si="17"/>
        <v>0</v>
      </c>
    </row>
    <row r="191" spans="1:34" x14ac:dyDescent="0.3">
      <c r="A191">
        <v>95.82</v>
      </c>
      <c r="B191">
        <v>450373180</v>
      </c>
      <c r="C191">
        <f t="shared" si="13"/>
        <v>6.5400000000000063</v>
      </c>
      <c r="D191">
        <f t="shared" si="15"/>
        <v>6.8252974326862934E-2</v>
      </c>
      <c r="E191">
        <f t="shared" si="14"/>
        <v>6.6024579836612141E-2</v>
      </c>
      <c r="F191">
        <f t="shared" si="18"/>
        <v>4.5624714314549761</v>
      </c>
      <c r="G191">
        <f t="shared" si="18"/>
        <v>19.925587085947488</v>
      </c>
      <c r="AE191">
        <f t="shared" si="16"/>
        <v>0</v>
      </c>
      <c r="AF191">
        <f t="shared" si="16"/>
        <v>0</v>
      </c>
      <c r="AG191">
        <f t="shared" si="17"/>
        <v>0</v>
      </c>
      <c r="AH191">
        <f t="shared" si="17"/>
        <v>0</v>
      </c>
    </row>
    <row r="192" spans="1:34" x14ac:dyDescent="0.3">
      <c r="A192">
        <v>102.36</v>
      </c>
      <c r="B192">
        <v>527776860</v>
      </c>
      <c r="C192">
        <f t="shared" si="13"/>
        <v>-3.769999999999996</v>
      </c>
      <c r="D192">
        <f t="shared" si="15"/>
        <v>-3.6830793278624423E-2</v>
      </c>
      <c r="E192">
        <f t="shared" si="14"/>
        <v>-3.7526174704638038E-2</v>
      </c>
      <c r="F192">
        <f t="shared" si="18"/>
        <v>4.6284960112915883</v>
      </c>
      <c r="G192">
        <f t="shared" si="18"/>
        <v>20.084184138707862</v>
      </c>
      <c r="AE192">
        <f t="shared" si="16"/>
        <v>0</v>
      </c>
      <c r="AF192">
        <f t="shared" si="16"/>
        <v>0</v>
      </c>
      <c r="AG192">
        <f t="shared" si="17"/>
        <v>0</v>
      </c>
      <c r="AH192">
        <f t="shared" si="17"/>
        <v>0</v>
      </c>
    </row>
    <row r="193" spans="1:34" x14ac:dyDescent="0.3">
      <c r="A193">
        <v>98.59</v>
      </c>
      <c r="B193">
        <v>398787340</v>
      </c>
      <c r="C193">
        <f t="shared" si="13"/>
        <v>1.7999999999999972</v>
      </c>
      <c r="D193">
        <f t="shared" si="15"/>
        <v>1.8257429759610477E-2</v>
      </c>
      <c r="E193">
        <f t="shared" si="14"/>
        <v>1.8092764116484972E-2</v>
      </c>
      <c r="F193">
        <f t="shared" si="18"/>
        <v>4.5909698365869502</v>
      </c>
      <c r="G193">
        <f t="shared" si="18"/>
        <v>19.80393885031236</v>
      </c>
      <c r="AE193">
        <f t="shared" si="16"/>
        <v>0</v>
      </c>
      <c r="AF193">
        <f t="shared" si="16"/>
        <v>0</v>
      </c>
      <c r="AG193">
        <f t="shared" si="17"/>
        <v>0</v>
      </c>
      <c r="AH193">
        <f t="shared" si="17"/>
        <v>0</v>
      </c>
    </row>
    <row r="194" spans="1:34" x14ac:dyDescent="0.3">
      <c r="A194">
        <v>100.39</v>
      </c>
      <c r="B194">
        <v>382244250</v>
      </c>
      <c r="C194">
        <f t="shared" si="13"/>
        <v>2.480000000000004</v>
      </c>
      <c r="D194">
        <f t="shared" si="15"/>
        <v>2.4703655742603886E-2</v>
      </c>
      <c r="E194">
        <f t="shared" si="14"/>
        <v>2.4403454439503314E-2</v>
      </c>
      <c r="F194">
        <f t="shared" si="18"/>
        <v>4.6090626007034352</v>
      </c>
      <c r="G194">
        <f t="shared" si="18"/>
        <v>19.761570360148859</v>
      </c>
      <c r="AE194">
        <f t="shared" si="16"/>
        <v>0</v>
      </c>
      <c r="AF194">
        <f t="shared" si="16"/>
        <v>0</v>
      </c>
      <c r="AG194">
        <f t="shared" si="17"/>
        <v>0</v>
      </c>
      <c r="AH194">
        <f t="shared" si="17"/>
        <v>0</v>
      </c>
    </row>
    <row r="195" spans="1:34" x14ac:dyDescent="0.3">
      <c r="A195">
        <v>102.87</v>
      </c>
      <c r="B195">
        <v>496780500</v>
      </c>
      <c r="C195">
        <f t="shared" ref="C195:C258" si="19">A196-A195</f>
        <v>2.269999999999996</v>
      </c>
      <c r="D195">
        <f t="shared" si="15"/>
        <v>2.206668610868082E-2</v>
      </c>
      <c r="E195">
        <f t="shared" ref="E195:E258" si="20">LN(A196)-LN(A195)</f>
        <v>2.1826740248363841E-2</v>
      </c>
      <c r="F195">
        <f t="shared" si="18"/>
        <v>4.6334660551429385</v>
      </c>
      <c r="G195">
        <f t="shared" si="18"/>
        <v>20.023658836605463</v>
      </c>
      <c r="AE195">
        <f t="shared" si="16"/>
        <v>0</v>
      </c>
      <c r="AF195">
        <f t="shared" si="16"/>
        <v>0</v>
      </c>
      <c r="AG195">
        <f t="shared" si="17"/>
        <v>0</v>
      </c>
      <c r="AH195">
        <f t="shared" si="17"/>
        <v>0</v>
      </c>
    </row>
    <row r="196" spans="1:34" x14ac:dyDescent="0.3">
      <c r="A196">
        <v>105.14</v>
      </c>
      <c r="B196">
        <v>450054730</v>
      </c>
      <c r="C196">
        <f t="shared" si="19"/>
        <v>-2.1500000000000057</v>
      </c>
      <c r="D196">
        <f t="shared" ref="D196:D259" si="21">C196/A196</f>
        <v>-2.0448925242533819E-2</v>
      </c>
      <c r="E196">
        <f t="shared" si="20"/>
        <v>-2.0660899253591936E-2</v>
      </c>
      <c r="F196">
        <f t="shared" si="18"/>
        <v>4.6552927953913024</v>
      </c>
      <c r="G196">
        <f t="shared" si="18"/>
        <v>19.92487975555548</v>
      </c>
      <c r="AE196">
        <f t="shared" ref="AE196:AF259" si="22">IF(A195&lt;AC$5,"Выброс",0)</f>
        <v>0</v>
      </c>
      <c r="AF196">
        <f t="shared" si="22"/>
        <v>0</v>
      </c>
      <c r="AG196">
        <f t="shared" ref="AG196:AH259" si="23">IF(A195&gt;AC$7,"Выброс",0)</f>
        <v>0</v>
      </c>
      <c r="AH196">
        <f t="shared" si="23"/>
        <v>0</v>
      </c>
    </row>
    <row r="197" spans="1:34" x14ac:dyDescent="0.3">
      <c r="A197">
        <v>102.99</v>
      </c>
      <c r="B197">
        <v>359298160</v>
      </c>
      <c r="C197">
        <f t="shared" si="19"/>
        <v>0.6600000000000108</v>
      </c>
      <c r="D197">
        <f t="shared" si="21"/>
        <v>6.4083891639966093E-3</v>
      </c>
      <c r="E197">
        <f t="shared" si="20"/>
        <v>6.3879427440785008E-3</v>
      </c>
      <c r="F197">
        <f t="shared" si="18"/>
        <v>4.6346318961377104</v>
      </c>
      <c r="G197">
        <f t="shared" si="18"/>
        <v>19.699663131001891</v>
      </c>
      <c r="AE197">
        <f t="shared" si="22"/>
        <v>0</v>
      </c>
      <c r="AF197">
        <f t="shared" si="22"/>
        <v>0</v>
      </c>
      <c r="AG197">
        <f t="shared" si="23"/>
        <v>0</v>
      </c>
      <c r="AH197">
        <f t="shared" si="23"/>
        <v>0</v>
      </c>
    </row>
    <row r="198" spans="1:34" x14ac:dyDescent="0.3">
      <c r="A198">
        <v>103.65</v>
      </c>
      <c r="B198">
        <v>366375090</v>
      </c>
      <c r="C198">
        <f t="shared" si="19"/>
        <v>-1.7900000000000063</v>
      </c>
      <c r="D198">
        <f t="shared" si="21"/>
        <v>-1.7269657501206043E-2</v>
      </c>
      <c r="E198">
        <f t="shared" si="20"/>
        <v>-1.7420517425330573E-2</v>
      </c>
      <c r="F198">
        <f t="shared" si="18"/>
        <v>4.6410198388817889</v>
      </c>
      <c r="G198">
        <f t="shared" si="18"/>
        <v>19.71916820264525</v>
      </c>
      <c r="AE198">
        <f t="shared" si="22"/>
        <v>0</v>
      </c>
      <c r="AF198">
        <f t="shared" si="22"/>
        <v>0</v>
      </c>
      <c r="AG198">
        <f t="shared" si="23"/>
        <v>0</v>
      </c>
      <c r="AH198">
        <f t="shared" si="23"/>
        <v>0</v>
      </c>
    </row>
    <row r="199" spans="1:34" x14ac:dyDescent="0.3">
      <c r="A199">
        <v>101.86</v>
      </c>
      <c r="B199">
        <v>291139790</v>
      </c>
      <c r="C199">
        <f t="shared" si="19"/>
        <v>1.8299999999999983</v>
      </c>
      <c r="D199">
        <f t="shared" si="21"/>
        <v>1.7965835460435876E-2</v>
      </c>
      <c r="E199">
        <f t="shared" si="20"/>
        <v>1.7806357113728133E-2</v>
      </c>
      <c r="F199">
        <f t="shared" si="18"/>
        <v>4.6235993214564584</v>
      </c>
      <c r="G199">
        <f t="shared" si="18"/>
        <v>19.489314087798064</v>
      </c>
      <c r="AE199">
        <f t="shared" si="22"/>
        <v>0</v>
      </c>
      <c r="AF199">
        <f t="shared" si="22"/>
        <v>0</v>
      </c>
      <c r="AG199">
        <f t="shared" si="23"/>
        <v>0</v>
      </c>
      <c r="AH199">
        <f t="shared" si="23"/>
        <v>0</v>
      </c>
    </row>
    <row r="200" spans="1:34" x14ac:dyDescent="0.3">
      <c r="A200">
        <v>103.69</v>
      </c>
      <c r="B200">
        <v>488440110</v>
      </c>
      <c r="C200">
        <f t="shared" si="19"/>
        <v>1.4099999999999966</v>
      </c>
      <c r="D200">
        <f t="shared" si="21"/>
        <v>1.3598225479795513E-2</v>
      </c>
      <c r="E200">
        <f t="shared" si="20"/>
        <v>1.3506599312719025E-2</v>
      </c>
      <c r="F200">
        <f t="shared" si="18"/>
        <v>4.6414056785701865</v>
      </c>
      <c r="G200">
        <f t="shared" si="18"/>
        <v>20.00672742213585</v>
      </c>
      <c r="AE200">
        <f t="shared" si="22"/>
        <v>0</v>
      </c>
      <c r="AF200">
        <f t="shared" si="22"/>
        <v>0</v>
      </c>
      <c r="AG200">
        <f t="shared" si="23"/>
        <v>0</v>
      </c>
      <c r="AH200">
        <f t="shared" si="23"/>
        <v>0</v>
      </c>
    </row>
    <row r="201" spans="1:34" x14ac:dyDescent="0.3">
      <c r="A201">
        <v>105.1</v>
      </c>
      <c r="B201">
        <v>418030770</v>
      </c>
      <c r="C201">
        <f t="shared" si="19"/>
        <v>-2.0300000000000011</v>
      </c>
      <c r="D201">
        <f t="shared" si="21"/>
        <v>-1.9314938154138928E-2</v>
      </c>
      <c r="E201">
        <f t="shared" si="20"/>
        <v>-1.9503908834204609E-2</v>
      </c>
      <c r="F201">
        <f t="shared" si="18"/>
        <v>4.6549122778829055</v>
      </c>
      <c r="G201">
        <f t="shared" si="18"/>
        <v>19.851065600219957</v>
      </c>
      <c r="AE201">
        <f t="shared" si="22"/>
        <v>0</v>
      </c>
      <c r="AF201">
        <f t="shared" si="22"/>
        <v>0</v>
      </c>
      <c r="AG201">
        <f t="shared" si="23"/>
        <v>0</v>
      </c>
      <c r="AH201">
        <f t="shared" si="23"/>
        <v>0</v>
      </c>
    </row>
    <row r="202" spans="1:34" x14ac:dyDescent="0.3">
      <c r="A202">
        <v>103.07</v>
      </c>
      <c r="B202">
        <v>388095560</v>
      </c>
      <c r="C202">
        <f t="shared" si="19"/>
        <v>-3.1699999999999875</v>
      </c>
      <c r="D202">
        <f t="shared" si="21"/>
        <v>-3.0755797031143763E-2</v>
      </c>
      <c r="E202">
        <f t="shared" si="20"/>
        <v>-3.123868339419289E-2</v>
      </c>
      <c r="F202">
        <f t="shared" si="18"/>
        <v>4.6354083690487009</v>
      </c>
      <c r="G202">
        <f t="shared" si="18"/>
        <v>19.776762155923269</v>
      </c>
      <c r="AE202">
        <f t="shared" si="22"/>
        <v>0</v>
      </c>
      <c r="AF202">
        <f t="shared" si="22"/>
        <v>0</v>
      </c>
      <c r="AG202">
        <f t="shared" si="23"/>
        <v>0</v>
      </c>
      <c r="AH202">
        <f t="shared" si="23"/>
        <v>0</v>
      </c>
    </row>
    <row r="203" spans="1:34" x14ac:dyDescent="0.3">
      <c r="A203">
        <v>99.9</v>
      </c>
      <c r="B203">
        <v>481667700</v>
      </c>
      <c r="C203">
        <f t="shared" si="19"/>
        <v>-0.96000000000000796</v>
      </c>
      <c r="D203">
        <f t="shared" si="21"/>
        <v>-9.609609609609689E-3</v>
      </c>
      <c r="E203">
        <f t="shared" si="20"/>
        <v>-9.6560798549454319E-3</v>
      </c>
      <c r="F203">
        <f t="shared" si="18"/>
        <v>4.604169685654508</v>
      </c>
      <c r="G203">
        <f t="shared" si="18"/>
        <v>19.992765015169116</v>
      </c>
      <c r="AE203">
        <f t="shared" si="22"/>
        <v>0</v>
      </c>
      <c r="AF203">
        <f t="shared" si="22"/>
        <v>0</v>
      </c>
      <c r="AG203">
        <f t="shared" si="23"/>
        <v>0</v>
      </c>
      <c r="AH203">
        <f t="shared" si="23"/>
        <v>0</v>
      </c>
    </row>
    <row r="204" spans="1:34" x14ac:dyDescent="0.3">
      <c r="A204">
        <v>98.94</v>
      </c>
      <c r="B204">
        <v>452085030</v>
      </c>
      <c r="C204">
        <f t="shared" si="19"/>
        <v>3.2600000000000051</v>
      </c>
      <c r="D204">
        <f t="shared" si="21"/>
        <v>3.2949262179098493E-2</v>
      </c>
      <c r="E204">
        <f t="shared" si="20"/>
        <v>3.2418071970041318E-2</v>
      </c>
      <c r="F204">
        <f t="shared" si="18"/>
        <v>4.5945136057995626</v>
      </c>
      <c r="G204">
        <f t="shared" si="18"/>
        <v>19.929380839573284</v>
      </c>
      <c r="AE204">
        <f t="shared" si="22"/>
        <v>0</v>
      </c>
      <c r="AF204">
        <f t="shared" si="22"/>
        <v>0</v>
      </c>
      <c r="AG204">
        <f t="shared" si="23"/>
        <v>0</v>
      </c>
      <c r="AH204">
        <f t="shared" si="23"/>
        <v>0</v>
      </c>
    </row>
    <row r="205" spans="1:34" x14ac:dyDescent="0.3">
      <c r="A205">
        <v>102.2</v>
      </c>
      <c r="B205">
        <v>397189240</v>
      </c>
      <c r="C205">
        <f t="shared" si="19"/>
        <v>-1.519999999999996</v>
      </c>
      <c r="D205">
        <f t="shared" si="21"/>
        <v>-1.487279843444223E-2</v>
      </c>
      <c r="E205">
        <f t="shared" si="20"/>
        <v>-1.4984507502489031E-2</v>
      </c>
      <c r="F205">
        <f t="shared" si="18"/>
        <v>4.6269316777696039</v>
      </c>
      <c r="G205">
        <f t="shared" si="18"/>
        <v>19.799923400140969</v>
      </c>
      <c r="AE205">
        <f t="shared" si="22"/>
        <v>0</v>
      </c>
      <c r="AF205">
        <f t="shared" si="22"/>
        <v>0</v>
      </c>
      <c r="AG205">
        <f t="shared" si="23"/>
        <v>0</v>
      </c>
      <c r="AH205">
        <f t="shared" si="23"/>
        <v>0</v>
      </c>
    </row>
    <row r="206" spans="1:34" x14ac:dyDescent="0.3">
      <c r="A206">
        <v>100.68</v>
      </c>
      <c r="B206">
        <v>187683690</v>
      </c>
      <c r="C206">
        <f t="shared" si="19"/>
        <v>0.48999999999999488</v>
      </c>
      <c r="D206">
        <f t="shared" si="21"/>
        <v>4.8669050456892618E-3</v>
      </c>
      <c r="E206">
        <f t="shared" si="20"/>
        <v>4.8550999506842274E-3</v>
      </c>
      <c r="F206">
        <f t="shared" si="18"/>
        <v>4.6119471702671149</v>
      </c>
      <c r="G206">
        <f t="shared" si="18"/>
        <v>19.050268603801481</v>
      </c>
      <c r="AE206">
        <f t="shared" si="22"/>
        <v>0</v>
      </c>
      <c r="AF206">
        <f t="shared" si="22"/>
        <v>0</v>
      </c>
      <c r="AG206">
        <f t="shared" si="23"/>
        <v>0</v>
      </c>
      <c r="AH206">
        <f t="shared" si="23"/>
        <v>0</v>
      </c>
    </row>
    <row r="207" spans="1:34" x14ac:dyDescent="0.3">
      <c r="A207">
        <v>101.17</v>
      </c>
      <c r="B207">
        <v>34094760</v>
      </c>
      <c r="C207">
        <f t="shared" si="19"/>
        <v>-1.9699999999999989</v>
      </c>
      <c r="D207">
        <f t="shared" si="21"/>
        <v>-1.9472175546110495E-2</v>
      </c>
      <c r="E207">
        <f t="shared" si="20"/>
        <v>-1.9664255926971741E-2</v>
      </c>
      <c r="F207">
        <f t="shared" si="18"/>
        <v>4.6168022702177991</v>
      </c>
      <c r="G207">
        <f t="shared" si="18"/>
        <v>17.344654264756812</v>
      </c>
      <c r="AE207">
        <f t="shared" si="22"/>
        <v>0</v>
      </c>
      <c r="AF207">
        <f t="shared" si="22"/>
        <v>0</v>
      </c>
      <c r="AG207">
        <f t="shared" si="23"/>
        <v>0</v>
      </c>
      <c r="AH207">
        <f t="shared" si="23"/>
        <v>0</v>
      </c>
    </row>
    <row r="208" spans="1:34" x14ac:dyDescent="0.3">
      <c r="A208">
        <v>99.2</v>
      </c>
      <c r="B208">
        <v>170507210</v>
      </c>
      <c r="C208">
        <f t="shared" si="19"/>
        <v>1.9699999999999989</v>
      </c>
      <c r="D208">
        <f t="shared" si="21"/>
        <v>1.9858870967741922E-2</v>
      </c>
      <c r="E208">
        <f t="shared" si="20"/>
        <v>1.9664255926971741E-2</v>
      </c>
      <c r="F208">
        <f t="shared" si="18"/>
        <v>4.5971380142908274</v>
      </c>
      <c r="G208">
        <f t="shared" si="18"/>
        <v>18.954288141183788</v>
      </c>
      <c r="AE208">
        <f t="shared" si="22"/>
        <v>0</v>
      </c>
      <c r="AF208">
        <f t="shared" si="22"/>
        <v>0</v>
      </c>
      <c r="AG208">
        <f t="shared" si="23"/>
        <v>0</v>
      </c>
      <c r="AH208">
        <f t="shared" si="23"/>
        <v>0</v>
      </c>
    </row>
    <row r="209" spans="1:34" x14ac:dyDescent="0.3">
      <c r="A209">
        <v>101.17</v>
      </c>
      <c r="B209">
        <v>347947120</v>
      </c>
      <c r="C209">
        <f t="shared" si="19"/>
        <v>-1.4699999999999989</v>
      </c>
      <c r="D209">
        <f t="shared" si="21"/>
        <v>-1.4529999011564682E-2</v>
      </c>
      <c r="E209">
        <f t="shared" si="20"/>
        <v>-1.4636593250006769E-2</v>
      </c>
      <c r="F209">
        <f t="shared" si="18"/>
        <v>4.6168022702177991</v>
      </c>
      <c r="G209">
        <f t="shared" si="18"/>
        <v>19.667561072169576</v>
      </c>
      <c r="AE209">
        <f t="shared" si="22"/>
        <v>0</v>
      </c>
      <c r="AF209">
        <f t="shared" si="22"/>
        <v>0</v>
      </c>
      <c r="AG209">
        <f t="shared" si="23"/>
        <v>0</v>
      </c>
      <c r="AH209">
        <f t="shared" si="23"/>
        <v>0</v>
      </c>
    </row>
    <row r="210" spans="1:34" x14ac:dyDescent="0.3">
      <c r="A210">
        <v>99.7</v>
      </c>
      <c r="B210">
        <v>363905950</v>
      </c>
      <c r="C210">
        <f t="shared" si="19"/>
        <v>-5</v>
      </c>
      <c r="D210">
        <f t="shared" si="21"/>
        <v>-5.0150451354062188E-2</v>
      </c>
      <c r="E210">
        <f t="shared" si="20"/>
        <v>-5.1451676775760014E-2</v>
      </c>
      <c r="F210">
        <f t="shared" si="18"/>
        <v>4.6021656769677923</v>
      </c>
      <c r="G210">
        <f t="shared" si="18"/>
        <v>19.712406013094501</v>
      </c>
      <c r="AE210">
        <f t="shared" si="22"/>
        <v>0</v>
      </c>
      <c r="AF210">
        <f t="shared" si="22"/>
        <v>0</v>
      </c>
      <c r="AG210">
        <f t="shared" si="23"/>
        <v>0</v>
      </c>
      <c r="AH210">
        <f t="shared" si="23"/>
        <v>0</v>
      </c>
    </row>
    <row r="211" spans="1:34" x14ac:dyDescent="0.3">
      <c r="A211">
        <v>94.7</v>
      </c>
      <c r="B211">
        <v>534185980</v>
      </c>
      <c r="C211">
        <f t="shared" si="19"/>
        <v>1.8299999999999983</v>
      </c>
      <c r="D211">
        <f t="shared" si="21"/>
        <v>1.9324181626187945E-2</v>
      </c>
      <c r="E211">
        <f t="shared" si="20"/>
        <v>1.9139840668491281E-2</v>
      </c>
      <c r="F211">
        <f t="shared" ref="F211:G274" si="24">LN(A211)</f>
        <v>4.5507140001920323</v>
      </c>
      <c r="G211">
        <f t="shared" si="24"/>
        <v>20.096254613443616</v>
      </c>
      <c r="AE211">
        <f t="shared" si="22"/>
        <v>0</v>
      </c>
      <c r="AF211">
        <f t="shared" si="22"/>
        <v>0</v>
      </c>
      <c r="AG211">
        <f t="shared" si="23"/>
        <v>0</v>
      </c>
      <c r="AH211">
        <f t="shared" si="23"/>
        <v>0</v>
      </c>
    </row>
    <row r="212" spans="1:34" x14ac:dyDescent="0.3">
      <c r="A212">
        <v>96.53</v>
      </c>
      <c r="B212">
        <v>417532140</v>
      </c>
      <c r="C212">
        <f t="shared" si="19"/>
        <v>0.12000000000000455</v>
      </c>
      <c r="D212">
        <f t="shared" si="21"/>
        <v>1.2431368486481359E-3</v>
      </c>
      <c r="E212">
        <f t="shared" si="20"/>
        <v>1.2423647938160087E-3</v>
      </c>
      <c r="F212">
        <f t="shared" si="24"/>
        <v>4.5698538408605236</v>
      </c>
      <c r="G212">
        <f t="shared" si="24"/>
        <v>19.849872081328147</v>
      </c>
      <c r="AE212">
        <f t="shared" si="22"/>
        <v>0</v>
      </c>
      <c r="AF212">
        <f t="shared" si="22"/>
        <v>0</v>
      </c>
      <c r="AG212">
        <f t="shared" si="23"/>
        <v>0</v>
      </c>
      <c r="AH212">
        <f t="shared" si="23"/>
        <v>0</v>
      </c>
    </row>
    <row r="213" spans="1:34" x14ac:dyDescent="0.3">
      <c r="A213">
        <v>96.65</v>
      </c>
      <c r="B213">
        <v>316389420</v>
      </c>
      <c r="C213">
        <f t="shared" si="19"/>
        <v>-1.6500000000000057</v>
      </c>
      <c r="D213">
        <f t="shared" si="21"/>
        <v>-1.7071908949818991E-2</v>
      </c>
      <c r="E213">
        <f t="shared" si="20"/>
        <v>-1.721931405379884E-2</v>
      </c>
      <c r="F213">
        <f t="shared" si="24"/>
        <v>4.5710962056543396</v>
      </c>
      <c r="G213">
        <f t="shared" si="24"/>
        <v>19.572484354613479</v>
      </c>
      <c r="AE213">
        <f t="shared" si="22"/>
        <v>0</v>
      </c>
      <c r="AF213">
        <f t="shared" si="22"/>
        <v>0</v>
      </c>
      <c r="AG213">
        <f t="shared" si="23"/>
        <v>0</v>
      </c>
      <c r="AH213">
        <f t="shared" si="23"/>
        <v>0</v>
      </c>
    </row>
    <row r="214" spans="1:34" x14ac:dyDescent="0.3">
      <c r="A214">
        <v>95</v>
      </c>
      <c r="B214">
        <v>313628860</v>
      </c>
      <c r="C214">
        <f t="shared" si="19"/>
        <v>-3.8400000000000034</v>
      </c>
      <c r="D214">
        <f t="shared" si="21"/>
        <v>-4.0421052631578983E-2</v>
      </c>
      <c r="E214">
        <f t="shared" si="20"/>
        <v>-4.1260687223057424E-2</v>
      </c>
      <c r="F214">
        <f t="shared" si="24"/>
        <v>4.5538768916005408</v>
      </c>
      <c r="G214">
        <f t="shared" si="24"/>
        <v>19.563720870267428</v>
      </c>
      <c r="AE214">
        <f t="shared" si="22"/>
        <v>0</v>
      </c>
      <c r="AF214">
        <f t="shared" si="22"/>
        <v>0</v>
      </c>
      <c r="AG214">
        <f t="shared" si="23"/>
        <v>0</v>
      </c>
      <c r="AH214">
        <f t="shared" si="23"/>
        <v>0</v>
      </c>
    </row>
    <row r="215" spans="1:34" x14ac:dyDescent="0.3">
      <c r="A215">
        <v>91.16</v>
      </c>
      <c r="B215">
        <v>451438030</v>
      </c>
      <c r="C215">
        <f t="shared" si="19"/>
        <v>-11.170000000000002</v>
      </c>
      <c r="D215">
        <f t="shared" si="21"/>
        <v>-0.12253181219833263</v>
      </c>
      <c r="E215">
        <f t="shared" si="20"/>
        <v>-0.13071457751675286</v>
      </c>
      <c r="F215">
        <f t="shared" si="24"/>
        <v>4.5126162043774833</v>
      </c>
      <c r="G215">
        <f t="shared" si="24"/>
        <v>19.927948667802063</v>
      </c>
      <c r="AE215">
        <f t="shared" si="22"/>
        <v>0</v>
      </c>
      <c r="AF215">
        <f t="shared" si="22"/>
        <v>0</v>
      </c>
      <c r="AG215">
        <f t="shared" si="23"/>
        <v>0</v>
      </c>
      <c r="AH215">
        <f t="shared" si="23"/>
        <v>0</v>
      </c>
    </row>
    <row r="216" spans="1:34" x14ac:dyDescent="0.3">
      <c r="A216">
        <v>79.989999999999995</v>
      </c>
      <c r="B216">
        <v>1443194180</v>
      </c>
      <c r="C216">
        <f t="shared" si="19"/>
        <v>-8.2399999999999949</v>
      </c>
      <c r="D216">
        <f t="shared" si="21"/>
        <v>-0.10301287660957614</v>
      </c>
      <c r="E216">
        <f t="shared" si="20"/>
        <v>-0.10871377222099987</v>
      </c>
      <c r="F216">
        <f t="shared" si="24"/>
        <v>4.3819016268607305</v>
      </c>
      <c r="G216">
        <f t="shared" si="24"/>
        <v>21.090124674559402</v>
      </c>
      <c r="AE216">
        <f t="shared" si="22"/>
        <v>0</v>
      </c>
      <c r="AF216">
        <f t="shared" si="22"/>
        <v>0</v>
      </c>
      <c r="AG216">
        <f t="shared" si="23"/>
        <v>0</v>
      </c>
      <c r="AH216">
        <f t="shared" si="23"/>
        <v>0</v>
      </c>
    </row>
    <row r="217" spans="1:34" x14ac:dyDescent="0.3">
      <c r="A217">
        <v>71.75</v>
      </c>
      <c r="B217">
        <v>976528730</v>
      </c>
      <c r="C217">
        <f t="shared" si="19"/>
        <v>6.7199999999999989</v>
      </c>
      <c r="D217">
        <f t="shared" si="21"/>
        <v>9.365853658536584E-2</v>
      </c>
      <c r="E217">
        <f t="shared" si="20"/>
        <v>8.952853149965101E-2</v>
      </c>
      <c r="F217">
        <f t="shared" si="24"/>
        <v>4.2731878546397306</v>
      </c>
      <c r="G217">
        <f t="shared" si="24"/>
        <v>20.699514729251177</v>
      </c>
      <c r="AE217">
        <f t="shared" si="22"/>
        <v>0</v>
      </c>
      <c r="AF217">
        <f t="shared" si="22"/>
        <v>0</v>
      </c>
      <c r="AG217">
        <f t="shared" si="23"/>
        <v>0</v>
      </c>
      <c r="AH217" t="str">
        <f t="shared" si="23"/>
        <v>Выброс</v>
      </c>
    </row>
    <row r="218" spans="1:34" x14ac:dyDescent="0.3">
      <c r="A218">
        <v>78.47</v>
      </c>
      <c r="B218">
        <v>1288107500</v>
      </c>
      <c r="C218">
        <f t="shared" si="19"/>
        <v>3</v>
      </c>
      <c r="D218">
        <f t="shared" si="21"/>
        <v>3.8231171148209508E-2</v>
      </c>
      <c r="E218">
        <f t="shared" si="20"/>
        <v>3.7518468183169063E-2</v>
      </c>
      <c r="F218">
        <f t="shared" si="24"/>
        <v>4.3627163861393816</v>
      </c>
      <c r="G218">
        <f t="shared" si="24"/>
        <v>20.976439923878672</v>
      </c>
      <c r="AE218">
        <f t="shared" si="22"/>
        <v>0</v>
      </c>
      <c r="AF218">
        <f t="shared" si="22"/>
        <v>0</v>
      </c>
      <c r="AG218">
        <f t="shared" si="23"/>
        <v>0</v>
      </c>
      <c r="AH218">
        <f t="shared" si="23"/>
        <v>0</v>
      </c>
    </row>
    <row r="219" spans="1:34" x14ac:dyDescent="0.3">
      <c r="A219">
        <v>81.47</v>
      </c>
      <c r="B219">
        <v>983292360</v>
      </c>
      <c r="C219">
        <f t="shared" si="19"/>
        <v>1.5100000000000051</v>
      </c>
      <c r="D219">
        <f t="shared" si="21"/>
        <v>1.8534429851479135E-2</v>
      </c>
      <c r="E219">
        <f t="shared" si="20"/>
        <v>1.8364760582171513E-2</v>
      </c>
      <c r="F219">
        <f t="shared" si="24"/>
        <v>4.4002348543225507</v>
      </c>
      <c r="G219">
        <f t="shared" si="24"/>
        <v>20.706417049965292</v>
      </c>
      <c r="AE219">
        <f t="shared" si="22"/>
        <v>0</v>
      </c>
      <c r="AF219">
        <f t="shared" si="22"/>
        <v>0</v>
      </c>
      <c r="AG219">
        <f t="shared" si="23"/>
        <v>0</v>
      </c>
      <c r="AH219">
        <f t="shared" si="23"/>
        <v>0</v>
      </c>
    </row>
    <row r="220" spans="1:34" x14ac:dyDescent="0.3">
      <c r="A220">
        <v>82.98</v>
      </c>
      <c r="B220">
        <v>750823890</v>
      </c>
      <c r="C220">
        <f t="shared" si="19"/>
        <v>-3.230000000000004</v>
      </c>
      <c r="D220">
        <f t="shared" si="21"/>
        <v>-3.8925042178838319E-2</v>
      </c>
      <c r="E220">
        <f t="shared" si="20"/>
        <v>-3.9702873239768621E-2</v>
      </c>
      <c r="F220">
        <f t="shared" si="24"/>
        <v>4.4185996149047222</v>
      </c>
      <c r="G220">
        <f t="shared" si="24"/>
        <v>20.436681681563048</v>
      </c>
      <c r="AE220">
        <f t="shared" si="22"/>
        <v>0</v>
      </c>
      <c r="AF220">
        <f t="shared" si="22"/>
        <v>0</v>
      </c>
      <c r="AG220">
        <f t="shared" si="23"/>
        <v>0</v>
      </c>
      <c r="AH220">
        <f t="shared" si="23"/>
        <v>0</v>
      </c>
    </row>
    <row r="221" spans="1:34" x14ac:dyDescent="0.3">
      <c r="A221">
        <v>79.75</v>
      </c>
      <c r="B221">
        <v>892832850</v>
      </c>
      <c r="C221">
        <f t="shared" si="19"/>
        <v>-0.93000000000000682</v>
      </c>
      <c r="D221">
        <f t="shared" si="21"/>
        <v>-1.1661442006269679E-2</v>
      </c>
      <c r="E221">
        <f t="shared" si="20"/>
        <v>-1.1729969898095938E-2</v>
      </c>
      <c r="F221">
        <f t="shared" si="24"/>
        <v>4.3788967416649536</v>
      </c>
      <c r="G221">
        <f t="shared" si="24"/>
        <v>20.609909943269265</v>
      </c>
      <c r="AE221">
        <f t="shared" si="22"/>
        <v>0</v>
      </c>
      <c r="AF221">
        <f t="shared" si="22"/>
        <v>0</v>
      </c>
      <c r="AG221">
        <f t="shared" si="23"/>
        <v>0</v>
      </c>
      <c r="AH221">
        <f t="shared" si="23"/>
        <v>0</v>
      </c>
    </row>
    <row r="222" spans="1:34" x14ac:dyDescent="0.3">
      <c r="A222">
        <v>78.819999999999993</v>
      </c>
      <c r="B222">
        <v>967619650</v>
      </c>
      <c r="C222">
        <f t="shared" si="19"/>
        <v>-8.9099999999999966</v>
      </c>
      <c r="D222">
        <f t="shared" si="21"/>
        <v>-0.11304237503171781</v>
      </c>
      <c r="E222">
        <f t="shared" si="20"/>
        <v>-0.11995807124296398</v>
      </c>
      <c r="F222">
        <f t="shared" si="24"/>
        <v>4.3671667717668576</v>
      </c>
      <c r="G222">
        <f t="shared" si="24"/>
        <v>20.690349644472445</v>
      </c>
      <c r="AE222">
        <f t="shared" si="22"/>
        <v>0</v>
      </c>
      <c r="AF222">
        <f t="shared" si="22"/>
        <v>0</v>
      </c>
      <c r="AG222">
        <f t="shared" si="23"/>
        <v>0</v>
      </c>
      <c r="AH222">
        <f t="shared" si="23"/>
        <v>0</v>
      </c>
    </row>
    <row r="223" spans="1:34" x14ac:dyDescent="0.3">
      <c r="A223">
        <v>69.91</v>
      </c>
      <c r="B223">
        <v>899963490</v>
      </c>
      <c r="C223">
        <f t="shared" si="19"/>
        <v>2.3100000000000023</v>
      </c>
      <c r="D223">
        <f t="shared" si="21"/>
        <v>3.3042483192676331E-2</v>
      </c>
      <c r="E223">
        <f t="shared" si="20"/>
        <v>3.2508315325418202E-2</v>
      </c>
      <c r="F223">
        <f t="shared" si="24"/>
        <v>4.2472087005238937</v>
      </c>
      <c r="G223">
        <f t="shared" si="24"/>
        <v>20.617864753799068</v>
      </c>
      <c r="AE223">
        <f t="shared" si="22"/>
        <v>0</v>
      </c>
      <c r="AF223">
        <f t="shared" si="22"/>
        <v>0</v>
      </c>
      <c r="AG223">
        <f t="shared" si="23"/>
        <v>0</v>
      </c>
      <c r="AH223">
        <f t="shared" si="23"/>
        <v>0</v>
      </c>
    </row>
    <row r="224" spans="1:34" x14ac:dyDescent="0.3">
      <c r="A224">
        <v>72.22</v>
      </c>
      <c r="B224">
        <v>739599910</v>
      </c>
      <c r="C224">
        <f t="shared" si="19"/>
        <v>6.5799999999999983</v>
      </c>
      <c r="D224">
        <f t="shared" si="21"/>
        <v>9.1110495707560205E-2</v>
      </c>
      <c r="E224">
        <f t="shared" si="20"/>
        <v>8.7195981014521529E-2</v>
      </c>
      <c r="F224">
        <f t="shared" si="24"/>
        <v>4.2797170158493119</v>
      </c>
      <c r="G224">
        <f t="shared" si="24"/>
        <v>20.421619935789838</v>
      </c>
      <c r="AE224">
        <f t="shared" si="22"/>
        <v>0</v>
      </c>
      <c r="AF224">
        <f t="shared" si="22"/>
        <v>0</v>
      </c>
      <c r="AG224">
        <f t="shared" si="23"/>
        <v>0</v>
      </c>
      <c r="AH224">
        <f t="shared" si="23"/>
        <v>0</v>
      </c>
    </row>
    <row r="225" spans="1:34" x14ac:dyDescent="0.3">
      <c r="A225">
        <v>78.8</v>
      </c>
      <c r="B225">
        <v>715948220</v>
      </c>
      <c r="C225">
        <f t="shared" si="19"/>
        <v>0.40000000000000568</v>
      </c>
      <c r="D225">
        <f t="shared" si="21"/>
        <v>5.0761421319797679E-3</v>
      </c>
      <c r="E225">
        <f t="shared" si="20"/>
        <v>5.0633019565466952E-3</v>
      </c>
      <c r="F225">
        <f t="shared" si="24"/>
        <v>4.3669129968638334</v>
      </c>
      <c r="G225">
        <f t="shared" si="24"/>
        <v>20.389118403874061</v>
      </c>
      <c r="AE225">
        <f t="shared" si="22"/>
        <v>0</v>
      </c>
      <c r="AF225">
        <f t="shared" si="22"/>
        <v>0</v>
      </c>
      <c r="AG225">
        <f t="shared" si="23"/>
        <v>0</v>
      </c>
      <c r="AH225">
        <f t="shared" si="23"/>
        <v>0</v>
      </c>
    </row>
    <row r="226" spans="1:34" x14ac:dyDescent="0.3">
      <c r="A226">
        <v>79.2</v>
      </c>
      <c r="B226">
        <v>806530930</v>
      </c>
      <c r="C226">
        <f t="shared" si="19"/>
        <v>6.6299999999999955</v>
      </c>
      <c r="D226">
        <f t="shared" si="21"/>
        <v>8.3712121212121154E-2</v>
      </c>
      <c r="E226">
        <f t="shared" si="20"/>
        <v>8.039229690974814E-2</v>
      </c>
      <c r="F226">
        <f t="shared" si="24"/>
        <v>4.3719762988203801</v>
      </c>
      <c r="G226">
        <f t="shared" si="24"/>
        <v>20.508252805693107</v>
      </c>
      <c r="AE226">
        <f t="shared" si="22"/>
        <v>0</v>
      </c>
      <c r="AF226">
        <f t="shared" si="22"/>
        <v>0</v>
      </c>
      <c r="AG226">
        <f t="shared" si="23"/>
        <v>0</v>
      </c>
      <c r="AH226">
        <f t="shared" si="23"/>
        <v>0</v>
      </c>
    </row>
    <row r="227" spans="1:34" x14ac:dyDescent="0.3">
      <c r="A227">
        <v>85.83</v>
      </c>
      <c r="B227">
        <v>789942390</v>
      </c>
      <c r="C227">
        <f t="shared" si="19"/>
        <v>-1.3299999999999983</v>
      </c>
      <c r="D227">
        <f t="shared" si="21"/>
        <v>-1.5495747407666297E-2</v>
      </c>
      <c r="E227">
        <f t="shared" si="20"/>
        <v>-1.561706136700014E-2</v>
      </c>
      <c r="F227">
        <f t="shared" si="24"/>
        <v>4.4523685957301282</v>
      </c>
      <c r="G227">
        <f t="shared" si="24"/>
        <v>20.487470576715619</v>
      </c>
      <c r="AE227">
        <f t="shared" si="22"/>
        <v>0</v>
      </c>
      <c r="AF227">
        <f t="shared" si="22"/>
        <v>0</v>
      </c>
      <c r="AG227">
        <f t="shared" si="23"/>
        <v>0</v>
      </c>
      <c r="AH227">
        <f t="shared" si="23"/>
        <v>0</v>
      </c>
    </row>
    <row r="228" spans="1:34" x14ac:dyDescent="0.3">
      <c r="A228">
        <v>84.5</v>
      </c>
      <c r="B228">
        <v>622555560</v>
      </c>
      <c r="C228">
        <f t="shared" si="19"/>
        <v>4.5</v>
      </c>
      <c r="D228">
        <f t="shared" si="21"/>
        <v>5.3254437869822487E-2</v>
      </c>
      <c r="E228">
        <f t="shared" si="20"/>
        <v>5.1884835369011562E-2</v>
      </c>
      <c r="F228">
        <f t="shared" si="24"/>
        <v>4.4367515343631281</v>
      </c>
      <c r="G228">
        <f t="shared" si="24"/>
        <v>20.249343435332371</v>
      </c>
      <c r="AE228">
        <f t="shared" si="22"/>
        <v>0</v>
      </c>
      <c r="AF228">
        <f t="shared" si="22"/>
        <v>0</v>
      </c>
      <c r="AG228">
        <f t="shared" si="23"/>
        <v>0</v>
      </c>
      <c r="AH228">
        <f t="shared" si="23"/>
        <v>0</v>
      </c>
    </row>
    <row r="229" spans="1:34" x14ac:dyDescent="0.3">
      <c r="A229">
        <v>89</v>
      </c>
      <c r="B229">
        <v>638574780</v>
      </c>
      <c r="C229">
        <f t="shared" si="19"/>
        <v>0</v>
      </c>
      <c r="D229">
        <f t="shared" si="21"/>
        <v>0</v>
      </c>
      <c r="E229">
        <f t="shared" si="20"/>
        <v>0</v>
      </c>
      <c r="F229">
        <f t="shared" si="24"/>
        <v>4.4886363697321396</v>
      </c>
      <c r="G229">
        <f t="shared" si="24"/>
        <v>20.274749344824951</v>
      </c>
      <c r="AE229">
        <f t="shared" si="22"/>
        <v>0</v>
      </c>
      <c r="AF229">
        <f t="shared" si="22"/>
        <v>0</v>
      </c>
      <c r="AG229">
        <f t="shared" si="23"/>
        <v>0</v>
      </c>
      <c r="AH229">
        <f t="shared" si="23"/>
        <v>0</v>
      </c>
    </row>
    <row r="230" spans="1:34" x14ac:dyDescent="0.3">
      <c r="A230">
        <v>89</v>
      </c>
      <c r="B230">
        <v>238551510</v>
      </c>
      <c r="C230">
        <f t="shared" si="19"/>
        <v>-4.8400000000000034</v>
      </c>
      <c r="D230">
        <f t="shared" si="21"/>
        <v>-5.4382022471910152E-2</v>
      </c>
      <c r="E230">
        <f t="shared" si="20"/>
        <v>-5.5916620742739731E-2</v>
      </c>
      <c r="F230">
        <f t="shared" si="24"/>
        <v>4.4886363697321396</v>
      </c>
      <c r="G230">
        <f t="shared" si="24"/>
        <v>19.29009581981623</v>
      </c>
      <c r="AE230">
        <f t="shared" si="22"/>
        <v>0</v>
      </c>
      <c r="AF230">
        <f t="shared" si="22"/>
        <v>0</v>
      </c>
      <c r="AG230">
        <f t="shared" si="23"/>
        <v>0</v>
      </c>
      <c r="AH230">
        <f t="shared" si="23"/>
        <v>0</v>
      </c>
    </row>
    <row r="231" spans="1:34" x14ac:dyDescent="0.3">
      <c r="A231">
        <v>84.16</v>
      </c>
      <c r="B231">
        <v>527388800</v>
      </c>
      <c r="C231">
        <f t="shared" si="19"/>
        <v>0.17000000000000171</v>
      </c>
      <c r="D231">
        <f t="shared" si="21"/>
        <v>2.0199619771863321E-3</v>
      </c>
      <c r="E231">
        <f t="shared" si="20"/>
        <v>2.0179245971503335E-3</v>
      </c>
      <c r="F231">
        <f t="shared" si="24"/>
        <v>4.4327197489893999</v>
      </c>
      <c r="G231">
        <f t="shared" si="24"/>
        <v>20.083448595404651</v>
      </c>
      <c r="AE231">
        <f t="shared" si="22"/>
        <v>0</v>
      </c>
      <c r="AF231">
        <f t="shared" si="22"/>
        <v>0</v>
      </c>
      <c r="AG231">
        <f t="shared" si="23"/>
        <v>0</v>
      </c>
      <c r="AH231">
        <f t="shared" si="23"/>
        <v>0</v>
      </c>
    </row>
    <row r="232" spans="1:34" x14ac:dyDescent="0.3">
      <c r="A232">
        <v>84.33</v>
      </c>
      <c r="B232">
        <v>520700160</v>
      </c>
      <c r="C232">
        <f t="shared" si="19"/>
        <v>-0.32999999999999829</v>
      </c>
      <c r="D232">
        <f t="shared" si="21"/>
        <v>-3.9131981501244906E-3</v>
      </c>
      <c r="E232">
        <f t="shared" si="20"/>
        <v>-3.9208747432368796E-3</v>
      </c>
      <c r="F232">
        <f t="shared" si="24"/>
        <v>4.4347376735865502</v>
      </c>
      <c r="G232">
        <f t="shared" si="24"/>
        <v>20.070684925411744</v>
      </c>
      <c r="AE232">
        <f t="shared" si="22"/>
        <v>0</v>
      </c>
      <c r="AF232">
        <f t="shared" si="22"/>
        <v>0</v>
      </c>
      <c r="AG232">
        <f t="shared" si="23"/>
        <v>0</v>
      </c>
      <c r="AH232">
        <f t="shared" si="23"/>
        <v>0</v>
      </c>
    </row>
    <row r="233" spans="1:34" x14ac:dyDescent="0.3">
      <c r="A233">
        <v>84</v>
      </c>
      <c r="B233">
        <v>401260330</v>
      </c>
      <c r="C233">
        <f t="shared" si="19"/>
        <v>0.54999999999999716</v>
      </c>
      <c r="D233">
        <f t="shared" si="21"/>
        <v>6.5476190476190139E-3</v>
      </c>
      <c r="E233">
        <f t="shared" si="20"/>
        <v>6.5262765012761292E-3</v>
      </c>
      <c r="F233">
        <f t="shared" si="24"/>
        <v>4.4308167988433134</v>
      </c>
      <c r="G233">
        <f t="shared" si="24"/>
        <v>19.810120976625402</v>
      </c>
      <c r="AE233">
        <f t="shared" si="22"/>
        <v>0</v>
      </c>
      <c r="AF233">
        <f t="shared" si="22"/>
        <v>0</v>
      </c>
      <c r="AG233">
        <f t="shared" si="23"/>
        <v>0</v>
      </c>
      <c r="AH233">
        <f t="shared" si="23"/>
        <v>0</v>
      </c>
    </row>
    <row r="234" spans="1:34" x14ac:dyDescent="0.3">
      <c r="A234">
        <v>84.55</v>
      </c>
      <c r="B234">
        <v>443791270</v>
      </c>
      <c r="C234">
        <f t="shared" si="19"/>
        <v>-4.2800000000000011</v>
      </c>
      <c r="D234">
        <f t="shared" si="21"/>
        <v>-5.0620934358367842E-2</v>
      </c>
      <c r="E234">
        <f t="shared" si="20"/>
        <v>-5.1947123201103729E-2</v>
      </c>
      <c r="F234">
        <f t="shared" si="24"/>
        <v>4.4373430753445895</v>
      </c>
      <c r="G234">
        <f t="shared" si="24"/>
        <v>19.910864897246306</v>
      </c>
      <c r="AE234">
        <f t="shared" si="22"/>
        <v>0</v>
      </c>
      <c r="AF234">
        <f t="shared" si="22"/>
        <v>0</v>
      </c>
      <c r="AG234">
        <f t="shared" si="23"/>
        <v>0</v>
      </c>
      <c r="AH234">
        <f t="shared" si="23"/>
        <v>0</v>
      </c>
    </row>
    <row r="235" spans="1:34" x14ac:dyDescent="0.3">
      <c r="A235">
        <v>80.27</v>
      </c>
      <c r="B235">
        <v>527638880</v>
      </c>
      <c r="C235">
        <f t="shared" si="19"/>
        <v>-5.1099999999999994</v>
      </c>
      <c r="D235">
        <f t="shared" si="21"/>
        <v>-6.3660147003861967E-2</v>
      </c>
      <c r="E235">
        <f t="shared" si="20"/>
        <v>-6.5776777598220981E-2</v>
      </c>
      <c r="F235">
        <f t="shared" si="24"/>
        <v>4.3853959521434858</v>
      </c>
      <c r="G235">
        <f t="shared" si="24"/>
        <v>20.08392266828335</v>
      </c>
      <c r="AE235">
        <f t="shared" si="22"/>
        <v>0</v>
      </c>
      <c r="AF235">
        <f t="shared" si="22"/>
        <v>0</v>
      </c>
      <c r="AG235">
        <f t="shared" si="23"/>
        <v>0</v>
      </c>
      <c r="AH235">
        <f t="shared" si="23"/>
        <v>0</v>
      </c>
    </row>
    <row r="236" spans="1:34" x14ac:dyDescent="0.3">
      <c r="A236">
        <v>75.16</v>
      </c>
      <c r="B236">
        <v>641705210</v>
      </c>
      <c r="C236">
        <f t="shared" si="19"/>
        <v>-2.789999999999992</v>
      </c>
      <c r="D236">
        <f t="shared" si="21"/>
        <v>-3.7120808940925919E-2</v>
      </c>
      <c r="E236">
        <f t="shared" si="20"/>
        <v>-3.7827325667228351E-2</v>
      </c>
      <c r="F236">
        <f t="shared" si="24"/>
        <v>4.3196191745452648</v>
      </c>
      <c r="G236">
        <f t="shared" si="24"/>
        <v>20.279639581746533</v>
      </c>
      <c r="AE236">
        <f t="shared" si="22"/>
        <v>0</v>
      </c>
      <c r="AF236">
        <f t="shared" si="22"/>
        <v>0</v>
      </c>
      <c r="AG236">
        <f t="shared" si="23"/>
        <v>0</v>
      </c>
      <c r="AH236">
        <f t="shared" si="23"/>
        <v>0</v>
      </c>
    </row>
    <row r="237" spans="1:34" x14ac:dyDescent="0.3">
      <c r="A237">
        <v>72.37</v>
      </c>
      <c r="B237">
        <v>798155080</v>
      </c>
      <c r="C237">
        <f t="shared" si="19"/>
        <v>-1.6700000000000017</v>
      </c>
      <c r="D237">
        <f t="shared" si="21"/>
        <v>-2.307586016305101E-2</v>
      </c>
      <c r="E237">
        <f t="shared" si="20"/>
        <v>-2.3346275975509201E-2</v>
      </c>
      <c r="F237">
        <f t="shared" si="24"/>
        <v>4.2817918488780364</v>
      </c>
      <c r="G237">
        <f t="shared" si="24"/>
        <v>20.497813472372918</v>
      </c>
      <c r="AE237">
        <f t="shared" si="22"/>
        <v>0</v>
      </c>
      <c r="AF237">
        <f t="shared" si="22"/>
        <v>0</v>
      </c>
      <c r="AG237">
        <f t="shared" si="23"/>
        <v>0</v>
      </c>
      <c r="AH237">
        <f t="shared" si="23"/>
        <v>0</v>
      </c>
    </row>
    <row r="238" spans="1:34" x14ac:dyDescent="0.3">
      <c r="A238">
        <v>70.7</v>
      </c>
      <c r="B238">
        <v>878585840</v>
      </c>
      <c r="C238">
        <f t="shared" si="19"/>
        <v>4.3499999999999943</v>
      </c>
      <c r="D238">
        <f t="shared" si="21"/>
        <v>6.1527581329561445E-2</v>
      </c>
      <c r="E238">
        <f t="shared" si="20"/>
        <v>5.9708985176944118E-2</v>
      </c>
      <c r="F238">
        <f t="shared" si="24"/>
        <v>4.2584455729025272</v>
      </c>
      <c r="G238">
        <f t="shared" si="24"/>
        <v>20.593824172827023</v>
      </c>
      <c r="AE238">
        <f t="shared" si="22"/>
        <v>0</v>
      </c>
      <c r="AF238">
        <f t="shared" si="22"/>
        <v>0</v>
      </c>
      <c r="AG238">
        <f t="shared" si="23"/>
        <v>0</v>
      </c>
      <c r="AH238">
        <f t="shared" si="23"/>
        <v>0</v>
      </c>
    </row>
    <row r="239" spans="1:34" x14ac:dyDescent="0.3">
      <c r="A239">
        <v>75.05</v>
      </c>
      <c r="B239">
        <v>746932350</v>
      </c>
      <c r="C239">
        <f t="shared" si="19"/>
        <v>3.3400000000000034</v>
      </c>
      <c r="D239">
        <f t="shared" si="21"/>
        <v>4.4503664223850811E-2</v>
      </c>
      <c r="E239">
        <f t="shared" si="20"/>
        <v>4.3541810121159763E-2</v>
      </c>
      <c r="F239">
        <f t="shared" si="24"/>
        <v>4.3181545580794714</v>
      </c>
      <c r="G239">
        <f t="shared" si="24"/>
        <v>20.431485176747088</v>
      </c>
      <c r="AE239">
        <f t="shared" si="22"/>
        <v>0</v>
      </c>
      <c r="AF239">
        <f t="shared" si="22"/>
        <v>0</v>
      </c>
      <c r="AG239">
        <f t="shared" si="23"/>
        <v>0</v>
      </c>
      <c r="AH239">
        <f t="shared" si="23"/>
        <v>0</v>
      </c>
    </row>
    <row r="240" spans="1:34" x14ac:dyDescent="0.3">
      <c r="A240">
        <v>78.39</v>
      </c>
      <c r="B240">
        <v>561033910</v>
      </c>
      <c r="C240">
        <f t="shared" si="19"/>
        <v>-5.1800000000000068</v>
      </c>
      <c r="D240">
        <f t="shared" si="21"/>
        <v>-6.6079857124633337E-2</v>
      </c>
      <c r="E240">
        <f t="shared" si="20"/>
        <v>-6.8364344542080069E-2</v>
      </c>
      <c r="F240">
        <f t="shared" si="24"/>
        <v>4.3616963682006311</v>
      </c>
      <c r="G240">
        <f t="shared" si="24"/>
        <v>20.145291907293004</v>
      </c>
      <c r="AE240">
        <f t="shared" si="22"/>
        <v>0</v>
      </c>
      <c r="AF240">
        <f t="shared" si="22"/>
        <v>0</v>
      </c>
      <c r="AG240">
        <f t="shared" si="23"/>
        <v>0</v>
      </c>
      <c r="AH240">
        <f t="shared" si="23"/>
        <v>0</v>
      </c>
    </row>
    <row r="241" spans="1:34" x14ac:dyDescent="0.3">
      <c r="A241">
        <v>73.209999999999994</v>
      </c>
      <c r="B241">
        <v>704166440</v>
      </c>
      <c r="C241">
        <f t="shared" si="19"/>
        <v>7.0400000000000063</v>
      </c>
      <c r="D241">
        <f t="shared" si="21"/>
        <v>9.6161726540090239E-2</v>
      </c>
      <c r="E241">
        <f t="shared" si="20"/>
        <v>9.1814738351573943E-2</v>
      </c>
      <c r="F241">
        <f t="shared" si="24"/>
        <v>4.293332023658551</v>
      </c>
      <c r="G241">
        <f t="shared" si="24"/>
        <v>20.37252530663395</v>
      </c>
      <c r="AE241">
        <f t="shared" si="22"/>
        <v>0</v>
      </c>
      <c r="AF241">
        <f t="shared" si="22"/>
        <v>0</v>
      </c>
      <c r="AG241">
        <f t="shared" si="23"/>
        <v>0</v>
      </c>
      <c r="AH241">
        <f t="shared" si="23"/>
        <v>0</v>
      </c>
    </row>
    <row r="242" spans="1:34" x14ac:dyDescent="0.3">
      <c r="A242">
        <v>80.25</v>
      </c>
      <c r="B242">
        <v>863028040</v>
      </c>
      <c r="C242">
        <f t="shared" si="19"/>
        <v>-3.5999999999999943</v>
      </c>
      <c r="D242">
        <f t="shared" si="21"/>
        <v>-4.4859813084112077E-2</v>
      </c>
      <c r="E242">
        <f t="shared" si="20"/>
        <v>-4.5897156692301877E-2</v>
      </c>
      <c r="F242">
        <f t="shared" si="24"/>
        <v>4.385146762010125</v>
      </c>
      <c r="G242">
        <f t="shared" si="24"/>
        <v>20.575957739829256</v>
      </c>
      <c r="AE242">
        <f t="shared" si="22"/>
        <v>0</v>
      </c>
      <c r="AF242">
        <f t="shared" si="22"/>
        <v>0</v>
      </c>
      <c r="AG242">
        <f t="shared" si="23"/>
        <v>0</v>
      </c>
      <c r="AH242">
        <f t="shared" si="23"/>
        <v>0</v>
      </c>
    </row>
    <row r="243" spans="1:34" x14ac:dyDescent="0.3">
      <c r="A243">
        <v>76.650000000000006</v>
      </c>
      <c r="B243">
        <v>598313460</v>
      </c>
      <c r="C243">
        <f t="shared" si="19"/>
        <v>0.75</v>
      </c>
      <c r="D243">
        <f t="shared" si="21"/>
        <v>9.7847358121330719E-3</v>
      </c>
      <c r="E243">
        <f t="shared" si="20"/>
        <v>9.7371752778583343E-3</v>
      </c>
      <c r="F243">
        <f t="shared" si="24"/>
        <v>4.3392496053178231</v>
      </c>
      <c r="G243">
        <f t="shared" si="24"/>
        <v>20.209625355182251</v>
      </c>
      <c r="AE243">
        <f t="shared" si="22"/>
        <v>0</v>
      </c>
      <c r="AF243">
        <f t="shared" si="22"/>
        <v>0</v>
      </c>
      <c r="AG243">
        <f t="shared" si="23"/>
        <v>0</v>
      </c>
      <c r="AH243">
        <f t="shared" si="23"/>
        <v>0</v>
      </c>
    </row>
    <row r="244" spans="1:34" x14ac:dyDescent="0.3">
      <c r="A244">
        <v>77.400000000000006</v>
      </c>
      <c r="B244">
        <v>644044660</v>
      </c>
      <c r="C244">
        <f t="shared" si="19"/>
        <v>0.19999999999998863</v>
      </c>
      <c r="D244">
        <f t="shared" si="21"/>
        <v>2.5839793281652278E-3</v>
      </c>
      <c r="E244">
        <f t="shared" si="20"/>
        <v>2.5806465934916645E-3</v>
      </c>
      <c r="F244">
        <f t="shared" si="24"/>
        <v>4.3489867805956814</v>
      </c>
      <c r="G244">
        <f t="shared" si="24"/>
        <v>20.283278629490265</v>
      </c>
      <c r="AE244">
        <f t="shared" si="22"/>
        <v>0</v>
      </c>
      <c r="AF244">
        <f t="shared" si="22"/>
        <v>0</v>
      </c>
      <c r="AG244">
        <f t="shared" si="23"/>
        <v>0</v>
      </c>
      <c r="AH244">
        <f t="shared" si="23"/>
        <v>0</v>
      </c>
    </row>
    <row r="245" spans="1:34" x14ac:dyDescent="0.3">
      <c r="A245">
        <v>77.599999999999994</v>
      </c>
      <c r="B245">
        <v>537909060</v>
      </c>
      <c r="C245">
        <f t="shared" si="19"/>
        <v>-3.8299999999999983</v>
      </c>
      <c r="D245">
        <f t="shared" si="21"/>
        <v>-4.9355670103092768E-2</v>
      </c>
      <c r="E245">
        <f t="shared" si="20"/>
        <v>-5.0615282292961972E-2</v>
      </c>
      <c r="F245">
        <f t="shared" si="24"/>
        <v>4.3515674271891731</v>
      </c>
      <c r="G245">
        <f t="shared" si="24"/>
        <v>20.103200070381046</v>
      </c>
      <c r="AE245">
        <f t="shared" si="22"/>
        <v>0</v>
      </c>
      <c r="AF245">
        <f t="shared" si="22"/>
        <v>0</v>
      </c>
      <c r="AG245">
        <f t="shared" si="23"/>
        <v>0</v>
      </c>
      <c r="AH245">
        <f t="shared" si="23"/>
        <v>0</v>
      </c>
    </row>
    <row r="246" spans="1:34" x14ac:dyDescent="0.3">
      <c r="A246">
        <v>73.77</v>
      </c>
      <c r="B246">
        <v>631842280</v>
      </c>
      <c r="C246">
        <f t="shared" si="19"/>
        <v>-0.26999999999999602</v>
      </c>
      <c r="D246">
        <f t="shared" si="21"/>
        <v>-3.660024400162614E-3</v>
      </c>
      <c r="E246">
        <f t="shared" si="20"/>
        <v>-3.6667386774205113E-3</v>
      </c>
      <c r="F246">
        <f t="shared" si="24"/>
        <v>4.3009521448962111</v>
      </c>
      <c r="G246">
        <f t="shared" si="24"/>
        <v>20.264150364004585</v>
      </c>
      <c r="AE246">
        <f t="shared" si="22"/>
        <v>0</v>
      </c>
      <c r="AF246">
        <f t="shared" si="22"/>
        <v>0</v>
      </c>
      <c r="AG246">
        <f t="shared" si="23"/>
        <v>0</v>
      </c>
      <c r="AH246">
        <f t="shared" si="23"/>
        <v>0</v>
      </c>
    </row>
    <row r="247" spans="1:34" x14ac:dyDescent="0.3">
      <c r="A247">
        <v>73.5</v>
      </c>
      <c r="B247">
        <v>639920060</v>
      </c>
      <c r="C247">
        <f t="shared" si="19"/>
        <v>-0.34999999999999432</v>
      </c>
      <c r="D247">
        <f t="shared" si="21"/>
        <v>-4.7619047619046843E-3</v>
      </c>
      <c r="E247">
        <f t="shared" si="20"/>
        <v>-4.7732787526575393E-3</v>
      </c>
      <c r="F247">
        <f t="shared" si="24"/>
        <v>4.2972854062187906</v>
      </c>
      <c r="G247">
        <f t="shared" si="24"/>
        <v>20.276853820266556</v>
      </c>
      <c r="AE247">
        <f t="shared" si="22"/>
        <v>0</v>
      </c>
      <c r="AF247">
        <f t="shared" si="22"/>
        <v>0</v>
      </c>
      <c r="AG247">
        <f t="shared" si="23"/>
        <v>0</v>
      </c>
      <c r="AH247">
        <f t="shared" si="23"/>
        <v>0</v>
      </c>
    </row>
    <row r="248" spans="1:34" x14ac:dyDescent="0.3">
      <c r="A248">
        <v>73.150000000000006</v>
      </c>
      <c r="B248">
        <v>673940010</v>
      </c>
      <c r="C248">
        <f t="shared" si="19"/>
        <v>-0.6600000000000108</v>
      </c>
      <c r="D248">
        <f t="shared" si="21"/>
        <v>-9.0225563909775899E-3</v>
      </c>
      <c r="E248">
        <f t="shared" si="20"/>
        <v>-9.0635061533470562E-3</v>
      </c>
      <c r="F248">
        <f t="shared" si="24"/>
        <v>4.2925121274661331</v>
      </c>
      <c r="G248">
        <f t="shared" si="24"/>
        <v>20.328651658980601</v>
      </c>
      <c r="AE248">
        <f t="shared" si="22"/>
        <v>0</v>
      </c>
      <c r="AF248">
        <f t="shared" si="22"/>
        <v>0</v>
      </c>
      <c r="AG248">
        <f t="shared" si="23"/>
        <v>0</v>
      </c>
      <c r="AH248">
        <f t="shared" si="23"/>
        <v>0</v>
      </c>
    </row>
    <row r="249" spans="1:34" x14ac:dyDescent="0.3">
      <c r="A249">
        <v>72.489999999999995</v>
      </c>
      <c r="B249">
        <v>545072200</v>
      </c>
      <c r="C249">
        <f t="shared" si="19"/>
        <v>3.7400000000000091</v>
      </c>
      <c r="D249">
        <f t="shared" si="21"/>
        <v>5.1593323216995578E-2</v>
      </c>
      <c r="E249">
        <f t="shared" si="20"/>
        <v>5.030646468739608E-2</v>
      </c>
      <c r="F249">
        <f t="shared" si="24"/>
        <v>4.283448621312786</v>
      </c>
      <c r="G249">
        <f t="shared" si="24"/>
        <v>20.116428820917427</v>
      </c>
      <c r="AE249">
        <f t="shared" si="22"/>
        <v>0</v>
      </c>
      <c r="AF249">
        <f t="shared" si="22"/>
        <v>0</v>
      </c>
      <c r="AG249">
        <f t="shared" si="23"/>
        <v>0</v>
      </c>
      <c r="AH249">
        <f t="shared" si="23"/>
        <v>0</v>
      </c>
    </row>
    <row r="250" spans="1:34" x14ac:dyDescent="0.3">
      <c r="A250">
        <v>76.23</v>
      </c>
      <c r="B250">
        <v>655759570</v>
      </c>
      <c r="C250">
        <f t="shared" si="19"/>
        <v>-0.54000000000000625</v>
      </c>
      <c r="D250">
        <f t="shared" si="21"/>
        <v>-7.0838252656435291E-3</v>
      </c>
      <c r="E250">
        <f t="shared" si="20"/>
        <v>-7.1090346791065073E-3</v>
      </c>
      <c r="F250">
        <f t="shared" si="24"/>
        <v>4.3337550860001821</v>
      </c>
      <c r="G250">
        <f t="shared" si="24"/>
        <v>20.30130477058113</v>
      </c>
      <c r="AE250">
        <f t="shared" si="22"/>
        <v>0</v>
      </c>
      <c r="AF250">
        <f t="shared" si="22"/>
        <v>0</v>
      </c>
      <c r="AG250">
        <f t="shared" si="23"/>
        <v>0</v>
      </c>
      <c r="AH250">
        <f t="shared" si="23"/>
        <v>0</v>
      </c>
    </row>
    <row r="251" spans="1:34" x14ac:dyDescent="0.3">
      <c r="A251">
        <v>75.69</v>
      </c>
      <c r="B251">
        <v>455435420</v>
      </c>
      <c r="C251">
        <f t="shared" si="19"/>
        <v>-1.539999999999992</v>
      </c>
      <c r="D251">
        <f t="shared" si="21"/>
        <v>-2.0346148764698008E-2</v>
      </c>
      <c r="E251">
        <f t="shared" si="20"/>
        <v>-2.0555982737134215E-2</v>
      </c>
      <c r="F251">
        <f t="shared" si="24"/>
        <v>4.3266460513210756</v>
      </c>
      <c r="G251">
        <f t="shared" si="24"/>
        <v>19.936764486347158</v>
      </c>
      <c r="AE251">
        <f t="shared" si="22"/>
        <v>0</v>
      </c>
      <c r="AF251">
        <f t="shared" si="22"/>
        <v>0</v>
      </c>
      <c r="AG251">
        <f t="shared" si="23"/>
        <v>0</v>
      </c>
      <c r="AH251">
        <f t="shared" si="23"/>
        <v>0</v>
      </c>
    </row>
    <row r="252" spans="1:34" x14ac:dyDescent="0.3">
      <c r="A252">
        <v>74.150000000000006</v>
      </c>
      <c r="B252">
        <v>622197110</v>
      </c>
      <c r="C252">
        <f t="shared" si="19"/>
        <v>0.23999999999999488</v>
      </c>
      <c r="D252">
        <f t="shared" si="21"/>
        <v>3.236682400539378E-3</v>
      </c>
      <c r="E252">
        <f t="shared" si="20"/>
        <v>3.2314556193089317E-3</v>
      </c>
      <c r="F252">
        <f t="shared" si="24"/>
        <v>4.3060900685839414</v>
      </c>
      <c r="G252">
        <f t="shared" si="24"/>
        <v>20.248767497608281</v>
      </c>
      <c r="AE252">
        <f t="shared" si="22"/>
        <v>0</v>
      </c>
      <c r="AF252">
        <f t="shared" si="22"/>
        <v>0</v>
      </c>
      <c r="AG252">
        <f t="shared" si="23"/>
        <v>0</v>
      </c>
      <c r="AH252">
        <f t="shared" si="23"/>
        <v>0</v>
      </c>
    </row>
    <row r="253" spans="1:34" x14ac:dyDescent="0.3">
      <c r="A253">
        <v>74.39</v>
      </c>
      <c r="B253">
        <v>498317930</v>
      </c>
      <c r="C253">
        <f t="shared" si="19"/>
        <v>-2.1400000000000006</v>
      </c>
      <c r="D253">
        <f t="shared" si="21"/>
        <v>-2.8767307433794874E-2</v>
      </c>
      <c r="E253">
        <f t="shared" si="20"/>
        <v>-2.9189197210708784E-2</v>
      </c>
      <c r="F253">
        <f t="shared" si="24"/>
        <v>4.3093215242032503</v>
      </c>
      <c r="G253">
        <f t="shared" si="24"/>
        <v>20.02674884494424</v>
      </c>
      <c r="AE253">
        <f t="shared" si="22"/>
        <v>0</v>
      </c>
      <c r="AF253">
        <f t="shared" si="22"/>
        <v>0</v>
      </c>
      <c r="AG253">
        <f t="shared" si="23"/>
        <v>0</v>
      </c>
      <c r="AH253">
        <f t="shared" si="23"/>
        <v>0</v>
      </c>
    </row>
    <row r="254" spans="1:34" x14ac:dyDescent="0.3">
      <c r="A254">
        <v>72.25</v>
      </c>
      <c r="B254">
        <v>452356250</v>
      </c>
      <c r="C254">
        <f t="shared" si="19"/>
        <v>-3.6500000000000057</v>
      </c>
      <c r="D254">
        <f t="shared" si="21"/>
        <v>-5.0519031141868592E-2</v>
      </c>
      <c r="E254">
        <f t="shared" si="20"/>
        <v>-5.1839792260701678E-2</v>
      </c>
      <c r="F254">
        <f t="shared" si="24"/>
        <v>4.2801323269925415</v>
      </c>
      <c r="G254">
        <f t="shared" si="24"/>
        <v>19.929980591075402</v>
      </c>
      <c r="AE254">
        <f t="shared" si="22"/>
        <v>0</v>
      </c>
      <c r="AF254">
        <f t="shared" si="22"/>
        <v>0</v>
      </c>
      <c r="AG254">
        <f t="shared" si="23"/>
        <v>0</v>
      </c>
      <c r="AH254">
        <f t="shared" si="23"/>
        <v>0</v>
      </c>
    </row>
    <row r="255" spans="1:34" x14ac:dyDescent="0.3">
      <c r="A255">
        <v>68.599999999999994</v>
      </c>
      <c r="B255">
        <v>710160930</v>
      </c>
      <c r="C255">
        <f t="shared" si="19"/>
        <v>-4.3999999999999915</v>
      </c>
      <c r="D255">
        <f t="shared" si="21"/>
        <v>-6.4139941690961974E-2</v>
      </c>
      <c r="E255">
        <f t="shared" si="20"/>
        <v>-6.6289324035924579E-2</v>
      </c>
      <c r="F255">
        <f t="shared" si="24"/>
        <v>4.2282925347318399</v>
      </c>
      <c r="G255">
        <f t="shared" si="24"/>
        <v>20.381002164287523</v>
      </c>
      <c r="AE255">
        <f t="shared" si="22"/>
        <v>0</v>
      </c>
      <c r="AF255">
        <f t="shared" si="22"/>
        <v>0</v>
      </c>
      <c r="AG255">
        <f t="shared" si="23"/>
        <v>0</v>
      </c>
      <c r="AH255">
        <f t="shared" si="23"/>
        <v>0</v>
      </c>
    </row>
    <row r="256" spans="1:34" x14ac:dyDescent="0.3">
      <c r="A256">
        <v>64.2</v>
      </c>
      <c r="B256">
        <v>883475170</v>
      </c>
      <c r="C256">
        <f t="shared" si="19"/>
        <v>-2.7600000000000051</v>
      </c>
      <c r="D256">
        <f t="shared" si="21"/>
        <v>-4.2990654205607555E-2</v>
      </c>
      <c r="E256">
        <f t="shared" si="20"/>
        <v>-4.3942121856498595E-2</v>
      </c>
      <c r="F256">
        <f t="shared" si="24"/>
        <v>4.1620032106959153</v>
      </c>
      <c r="G256">
        <f t="shared" si="24"/>
        <v>20.599373745197802</v>
      </c>
      <c r="AE256">
        <f t="shared" si="22"/>
        <v>0</v>
      </c>
      <c r="AF256">
        <f t="shared" si="22"/>
        <v>0</v>
      </c>
      <c r="AG256">
        <f t="shared" si="23"/>
        <v>0</v>
      </c>
      <c r="AH256">
        <f t="shared" si="23"/>
        <v>0</v>
      </c>
    </row>
    <row r="257" spans="1:34" x14ac:dyDescent="0.3">
      <c r="A257">
        <v>61.44</v>
      </c>
      <c r="B257">
        <v>1629277740</v>
      </c>
      <c r="C257">
        <f t="shared" si="19"/>
        <v>-4.3099999999999952</v>
      </c>
      <c r="D257">
        <f t="shared" si="21"/>
        <v>-7.0149739583333259E-2</v>
      </c>
      <c r="E257">
        <f t="shared" si="20"/>
        <v>-7.2731716103045407E-2</v>
      </c>
      <c r="F257">
        <f t="shared" si="24"/>
        <v>4.1180610888394167</v>
      </c>
      <c r="G257">
        <f t="shared" si="24"/>
        <v>21.211402649270887</v>
      </c>
      <c r="AE257">
        <f t="shared" si="22"/>
        <v>0</v>
      </c>
      <c r="AF257">
        <f t="shared" si="22"/>
        <v>0</v>
      </c>
      <c r="AG257">
        <f t="shared" si="23"/>
        <v>0</v>
      </c>
      <c r="AH257">
        <f t="shared" si="23"/>
        <v>0</v>
      </c>
    </row>
    <row r="258" spans="1:34" x14ac:dyDescent="0.3">
      <c r="A258">
        <v>57.13</v>
      </c>
      <c r="B258">
        <v>876522930</v>
      </c>
      <c r="C258">
        <f t="shared" si="19"/>
        <v>-2.230000000000004</v>
      </c>
      <c r="D258">
        <f t="shared" si="21"/>
        <v>-3.903378260108531E-2</v>
      </c>
      <c r="E258">
        <f t="shared" si="20"/>
        <v>-3.9816024220886703E-2</v>
      </c>
      <c r="F258">
        <f t="shared" si="24"/>
        <v>4.0453293727363713</v>
      </c>
      <c r="G258">
        <f t="shared" si="24"/>
        <v>20.591473422850459</v>
      </c>
      <c r="AE258">
        <f t="shared" si="22"/>
        <v>0</v>
      </c>
      <c r="AF258">
        <f t="shared" si="22"/>
        <v>0</v>
      </c>
      <c r="AG258">
        <f t="shared" si="23"/>
        <v>0</v>
      </c>
      <c r="AH258" t="str">
        <f t="shared" si="23"/>
        <v>Выброс</v>
      </c>
    </row>
    <row r="259" spans="1:34" x14ac:dyDescent="0.3">
      <c r="A259">
        <v>54.9</v>
      </c>
      <c r="B259">
        <v>233856770</v>
      </c>
      <c r="C259">
        <f t="shared" ref="C259:C322" si="25">A260-A259</f>
        <v>8.2000000000000028</v>
      </c>
      <c r="D259">
        <f t="shared" si="21"/>
        <v>0.14936247723132975</v>
      </c>
      <c r="E259">
        <f t="shared" ref="E259:E322" si="26">LN(A260)-LN(A259)</f>
        <v>0.13920742103168315</v>
      </c>
      <c r="F259">
        <f t="shared" si="24"/>
        <v>4.0055133485154846</v>
      </c>
      <c r="G259">
        <f t="shared" si="24"/>
        <v>19.270219391898863</v>
      </c>
      <c r="AE259">
        <f t="shared" si="22"/>
        <v>0</v>
      </c>
      <c r="AF259">
        <f t="shared" si="22"/>
        <v>0</v>
      </c>
      <c r="AG259">
        <f t="shared" si="23"/>
        <v>0</v>
      </c>
      <c r="AH259">
        <f t="shared" si="23"/>
        <v>0</v>
      </c>
    </row>
    <row r="260" spans="1:34" x14ac:dyDescent="0.3">
      <c r="A260">
        <v>63.1</v>
      </c>
      <c r="B260">
        <v>428397380</v>
      </c>
      <c r="C260">
        <f t="shared" si="25"/>
        <v>-1.1099999999999994</v>
      </c>
      <c r="D260">
        <f t="shared" ref="D260:D323" si="27">C260/A260</f>
        <v>-1.7591125198098249E-2</v>
      </c>
      <c r="E260">
        <f t="shared" si="26"/>
        <v>-1.7747687833339576E-2</v>
      </c>
      <c r="F260">
        <f t="shared" si="24"/>
        <v>4.1447207695471677</v>
      </c>
      <c r="G260">
        <f t="shared" si="24"/>
        <v>19.87556178073952</v>
      </c>
      <c r="AE260">
        <f t="shared" ref="AE260:AF323" si="28">IF(A259&lt;AC$5,"Выброс",0)</f>
        <v>0</v>
      </c>
      <c r="AF260">
        <f t="shared" si="28"/>
        <v>0</v>
      </c>
      <c r="AG260">
        <f t="shared" ref="AG260:AH323" si="29">IF(A259&gt;AC$7,"Выброс",0)</f>
        <v>0</v>
      </c>
      <c r="AH260">
        <f t="shared" si="29"/>
        <v>0</v>
      </c>
    </row>
    <row r="261" spans="1:34" x14ac:dyDescent="0.3">
      <c r="A261">
        <v>61.99</v>
      </c>
      <c r="B261">
        <v>746397300</v>
      </c>
      <c r="C261">
        <f t="shared" si="25"/>
        <v>2.4600000000000009</v>
      </c>
      <c r="D261">
        <f t="shared" si="27"/>
        <v>3.9683819970963069E-2</v>
      </c>
      <c r="E261">
        <f t="shared" si="26"/>
        <v>3.8916647671368487E-2</v>
      </c>
      <c r="F261">
        <f t="shared" si="24"/>
        <v>4.1269730817138282</v>
      </c>
      <c r="G261">
        <f t="shared" si="24"/>
        <v>20.430768590127521</v>
      </c>
      <c r="AE261">
        <f t="shared" si="28"/>
        <v>0</v>
      </c>
      <c r="AF261">
        <f t="shared" si="28"/>
        <v>0</v>
      </c>
      <c r="AG261">
        <f t="shared" si="29"/>
        <v>0</v>
      </c>
      <c r="AH261">
        <f t="shared" si="29"/>
        <v>0</v>
      </c>
    </row>
    <row r="262" spans="1:34" x14ac:dyDescent="0.3">
      <c r="A262">
        <v>64.45</v>
      </c>
      <c r="B262">
        <v>688192950</v>
      </c>
      <c r="C262">
        <f t="shared" si="25"/>
        <v>-2.9500000000000028</v>
      </c>
      <c r="D262">
        <f t="shared" si="27"/>
        <v>-4.5771916214119517E-2</v>
      </c>
      <c r="E262">
        <f t="shared" si="26"/>
        <v>-4.6852554572724081E-2</v>
      </c>
      <c r="F262">
        <f t="shared" si="24"/>
        <v>4.1658897293851966</v>
      </c>
      <c r="G262">
        <f t="shared" si="24"/>
        <v>20.349579807160101</v>
      </c>
      <c r="AE262">
        <f t="shared" si="28"/>
        <v>0</v>
      </c>
      <c r="AF262">
        <f t="shared" si="28"/>
        <v>0</v>
      </c>
      <c r="AG262">
        <f t="shared" si="29"/>
        <v>0</v>
      </c>
      <c r="AH262">
        <f t="shared" si="29"/>
        <v>0</v>
      </c>
    </row>
    <row r="263" spans="1:34" x14ac:dyDescent="0.3">
      <c r="A263">
        <v>61.5</v>
      </c>
      <c r="B263">
        <v>826481980</v>
      </c>
      <c r="C263">
        <f t="shared" si="25"/>
        <v>2.8100000000000023</v>
      </c>
      <c r="D263">
        <f t="shared" si="27"/>
        <v>4.5691056910569142E-2</v>
      </c>
      <c r="E263">
        <f t="shared" si="26"/>
        <v>4.4677965334299685E-2</v>
      </c>
      <c r="F263">
        <f t="shared" si="24"/>
        <v>4.1190371748124726</v>
      </c>
      <c r="G263">
        <f t="shared" si="24"/>
        <v>20.532688672204849</v>
      </c>
      <c r="AE263">
        <f t="shared" si="28"/>
        <v>0</v>
      </c>
      <c r="AF263">
        <f t="shared" si="28"/>
        <v>0</v>
      </c>
      <c r="AG263">
        <f t="shared" si="29"/>
        <v>0</v>
      </c>
      <c r="AH263">
        <f t="shared" si="29"/>
        <v>0</v>
      </c>
    </row>
    <row r="264" spans="1:34" x14ac:dyDescent="0.3">
      <c r="A264">
        <v>64.31</v>
      </c>
      <c r="B264">
        <v>772722270</v>
      </c>
      <c r="C264">
        <f t="shared" si="25"/>
        <v>6.289999999999992</v>
      </c>
      <c r="D264">
        <f t="shared" si="27"/>
        <v>9.7807494946353477E-2</v>
      </c>
      <c r="E264">
        <f t="shared" si="26"/>
        <v>9.3315004352423792E-2</v>
      </c>
      <c r="F264">
        <f t="shared" si="24"/>
        <v>4.1637151401467722</v>
      </c>
      <c r="G264">
        <f t="shared" si="24"/>
        <v>20.465430253505708</v>
      </c>
      <c r="AE264">
        <f t="shared" si="28"/>
        <v>0</v>
      </c>
      <c r="AF264">
        <f t="shared" si="28"/>
        <v>0</v>
      </c>
      <c r="AG264">
        <f t="shared" si="29"/>
        <v>0</v>
      </c>
      <c r="AH264">
        <f t="shared" si="29"/>
        <v>0</v>
      </c>
    </row>
    <row r="265" spans="1:34" x14ac:dyDescent="0.3">
      <c r="A265">
        <v>70.599999999999994</v>
      </c>
      <c r="B265">
        <v>1265736000</v>
      </c>
      <c r="C265">
        <f t="shared" si="25"/>
        <v>4.1500000000000057</v>
      </c>
      <c r="D265">
        <f t="shared" si="27"/>
        <v>5.8781869688385356E-2</v>
      </c>
      <c r="E265">
        <f t="shared" si="26"/>
        <v>5.7119067771600029E-2</v>
      </c>
      <c r="F265">
        <f t="shared" si="24"/>
        <v>4.257030144499196</v>
      </c>
      <c r="G265">
        <f t="shared" si="24"/>
        <v>20.958919608117135</v>
      </c>
      <c r="AE265">
        <f t="shared" si="28"/>
        <v>0</v>
      </c>
      <c r="AF265">
        <f t="shared" si="28"/>
        <v>0</v>
      </c>
      <c r="AG265">
        <f t="shared" si="29"/>
        <v>0</v>
      </c>
      <c r="AH265">
        <f t="shared" si="29"/>
        <v>0</v>
      </c>
    </row>
    <row r="266" spans="1:34" x14ac:dyDescent="0.3">
      <c r="A266">
        <v>74.75</v>
      </c>
      <c r="B266">
        <v>1027958310</v>
      </c>
      <c r="C266">
        <f t="shared" si="25"/>
        <v>1.1599999999999966</v>
      </c>
      <c r="D266">
        <f t="shared" si="27"/>
        <v>1.5518394648829386E-2</v>
      </c>
      <c r="E266">
        <f t="shared" si="26"/>
        <v>1.5399215757880391E-2</v>
      </c>
      <c r="F266">
        <f t="shared" si="24"/>
        <v>4.3141492122707961</v>
      </c>
      <c r="G266">
        <f t="shared" si="24"/>
        <v>20.750840448682322</v>
      </c>
      <c r="AE266">
        <f t="shared" si="28"/>
        <v>0</v>
      </c>
      <c r="AF266">
        <f t="shared" si="28"/>
        <v>0</v>
      </c>
      <c r="AG266">
        <f t="shared" si="29"/>
        <v>0</v>
      </c>
      <c r="AH266">
        <f t="shared" si="29"/>
        <v>0</v>
      </c>
    </row>
    <row r="267" spans="1:34" x14ac:dyDescent="0.3">
      <c r="A267">
        <v>75.91</v>
      </c>
      <c r="B267">
        <v>512121570</v>
      </c>
      <c r="C267">
        <f t="shared" si="25"/>
        <v>-2.6599999999999966</v>
      </c>
      <c r="D267">
        <f t="shared" si="27"/>
        <v>-3.5041496509023801E-2</v>
      </c>
      <c r="E267">
        <f t="shared" si="26"/>
        <v>-3.5670180131499585E-2</v>
      </c>
      <c r="F267">
        <f t="shared" si="24"/>
        <v>4.3295484280286765</v>
      </c>
      <c r="G267">
        <f t="shared" si="24"/>
        <v>20.054072596225282</v>
      </c>
      <c r="AE267">
        <f t="shared" si="28"/>
        <v>0</v>
      </c>
      <c r="AF267">
        <f t="shared" si="28"/>
        <v>0</v>
      </c>
      <c r="AG267">
        <f t="shared" si="29"/>
        <v>0</v>
      </c>
      <c r="AH267">
        <f t="shared" si="29"/>
        <v>0</v>
      </c>
    </row>
    <row r="268" spans="1:34" x14ac:dyDescent="0.3">
      <c r="A268">
        <v>73.25</v>
      </c>
      <c r="B268">
        <v>638510000</v>
      </c>
      <c r="C268">
        <f t="shared" si="25"/>
        <v>-5.3799999999999955</v>
      </c>
      <c r="D268">
        <f t="shared" si="27"/>
        <v>-7.3447098976109154E-2</v>
      </c>
      <c r="E268">
        <f t="shared" si="26"/>
        <v>-7.6284137181509948E-2</v>
      </c>
      <c r="F268">
        <f t="shared" si="24"/>
        <v>4.2938782478971769</v>
      </c>
      <c r="G268">
        <f t="shared" si="24"/>
        <v>20.274647895021349</v>
      </c>
      <c r="AE268">
        <f t="shared" si="28"/>
        <v>0</v>
      </c>
      <c r="AF268">
        <f t="shared" si="28"/>
        <v>0</v>
      </c>
      <c r="AG268">
        <f t="shared" si="29"/>
        <v>0</v>
      </c>
      <c r="AH268">
        <f t="shared" si="29"/>
        <v>0</v>
      </c>
    </row>
    <row r="269" spans="1:34" x14ac:dyDescent="0.3">
      <c r="A269">
        <v>67.87</v>
      </c>
      <c r="B269">
        <v>533459200</v>
      </c>
      <c r="C269">
        <f t="shared" si="25"/>
        <v>-0.87000000000000455</v>
      </c>
      <c r="D269">
        <f t="shared" si="27"/>
        <v>-1.2818623839693597E-2</v>
      </c>
      <c r="E269">
        <f t="shared" si="26"/>
        <v>-1.2901491324701198E-2</v>
      </c>
      <c r="F269">
        <f t="shared" si="24"/>
        <v>4.2175941107156669</v>
      </c>
      <c r="G269">
        <f t="shared" si="24"/>
        <v>20.094893149680416</v>
      </c>
      <c r="AE269">
        <f t="shared" si="28"/>
        <v>0</v>
      </c>
      <c r="AF269">
        <f t="shared" si="28"/>
        <v>0</v>
      </c>
      <c r="AG269">
        <f t="shared" si="29"/>
        <v>0</v>
      </c>
      <c r="AH269">
        <f t="shared" si="29"/>
        <v>0</v>
      </c>
    </row>
    <row r="270" spans="1:34" x14ac:dyDescent="0.3">
      <c r="A270">
        <v>67</v>
      </c>
      <c r="B270">
        <v>719315230</v>
      </c>
      <c r="C270">
        <f t="shared" si="25"/>
        <v>-6</v>
      </c>
      <c r="D270">
        <f t="shared" si="27"/>
        <v>-8.9552238805970144E-2</v>
      </c>
      <c r="E270">
        <f t="shared" si="26"/>
        <v>-9.381875521765437E-2</v>
      </c>
      <c r="F270">
        <f t="shared" si="24"/>
        <v>4.2046926193909657</v>
      </c>
      <c r="G270">
        <f t="shared" si="24"/>
        <v>20.393810247976425</v>
      </c>
      <c r="AE270">
        <f t="shared" si="28"/>
        <v>0</v>
      </c>
      <c r="AF270">
        <f t="shared" si="28"/>
        <v>0</v>
      </c>
      <c r="AG270">
        <f t="shared" si="29"/>
        <v>0</v>
      </c>
      <c r="AH270">
        <f t="shared" si="29"/>
        <v>0</v>
      </c>
    </row>
    <row r="271" spans="1:34" x14ac:dyDescent="0.3">
      <c r="A271">
        <v>61</v>
      </c>
      <c r="B271">
        <v>656701690</v>
      </c>
      <c r="C271">
        <f t="shared" si="25"/>
        <v>4.5</v>
      </c>
      <c r="D271">
        <f t="shared" si="27"/>
        <v>7.3770491803278687E-2</v>
      </c>
      <c r="E271">
        <f t="shared" si="26"/>
        <v>7.1176278467895315E-2</v>
      </c>
      <c r="F271">
        <f t="shared" si="24"/>
        <v>4.1108738641733114</v>
      </c>
      <c r="G271">
        <f t="shared" si="24"/>
        <v>20.302740424631317</v>
      </c>
      <c r="AE271">
        <f t="shared" si="28"/>
        <v>0</v>
      </c>
      <c r="AF271">
        <f t="shared" si="28"/>
        <v>0</v>
      </c>
      <c r="AG271">
        <f t="shared" si="29"/>
        <v>0</v>
      </c>
      <c r="AH271">
        <f t="shared" si="29"/>
        <v>0</v>
      </c>
    </row>
    <row r="272" spans="1:34" x14ac:dyDescent="0.3">
      <c r="A272">
        <v>65.5</v>
      </c>
      <c r="B272">
        <v>620210250</v>
      </c>
      <c r="C272">
        <f t="shared" si="25"/>
        <v>6</v>
      </c>
      <c r="D272">
        <f t="shared" si="27"/>
        <v>9.1603053435114504E-2</v>
      </c>
      <c r="E272">
        <f t="shared" si="26"/>
        <v>8.7647307058754897E-2</v>
      </c>
      <c r="F272">
        <f t="shared" si="24"/>
        <v>4.1820501426412067</v>
      </c>
      <c r="G272">
        <f t="shared" si="24"/>
        <v>20.245569091420851</v>
      </c>
      <c r="AE272">
        <f t="shared" si="28"/>
        <v>0</v>
      </c>
      <c r="AF272">
        <f t="shared" si="28"/>
        <v>0</v>
      </c>
      <c r="AG272">
        <f t="shared" si="29"/>
        <v>0</v>
      </c>
      <c r="AH272">
        <f t="shared" si="29"/>
        <v>0</v>
      </c>
    </row>
    <row r="273" spans="1:34" x14ac:dyDescent="0.3">
      <c r="A273">
        <v>71.5</v>
      </c>
      <c r="B273">
        <v>817512100</v>
      </c>
      <c r="C273">
        <f t="shared" si="25"/>
        <v>1</v>
      </c>
      <c r="D273">
        <f t="shared" si="27"/>
        <v>1.3986013986013986E-2</v>
      </c>
      <c r="E273">
        <f t="shared" si="26"/>
        <v>1.3889112160667239E-2</v>
      </c>
      <c r="F273">
        <f t="shared" si="24"/>
        <v>4.2696974496999616</v>
      </c>
      <c r="G273">
        <f t="shared" si="24"/>
        <v>20.521776261849386</v>
      </c>
      <c r="AE273">
        <f t="shared" si="28"/>
        <v>0</v>
      </c>
      <c r="AF273">
        <f t="shared" si="28"/>
        <v>0</v>
      </c>
      <c r="AG273">
        <f t="shared" si="29"/>
        <v>0</v>
      </c>
      <c r="AH273">
        <f t="shared" si="29"/>
        <v>0</v>
      </c>
    </row>
    <row r="274" spans="1:34" x14ac:dyDescent="0.3">
      <c r="A274">
        <v>72.5</v>
      </c>
      <c r="B274">
        <v>787924370</v>
      </c>
      <c r="C274">
        <f t="shared" si="25"/>
        <v>3.25</v>
      </c>
      <c r="D274">
        <f t="shared" si="27"/>
        <v>4.4827586206896551E-2</v>
      </c>
      <c r="E274">
        <f t="shared" si="26"/>
        <v>4.3851882528850084E-2</v>
      </c>
      <c r="F274">
        <f t="shared" si="24"/>
        <v>4.2835865618606288</v>
      </c>
      <c r="G274">
        <f t="shared" si="24"/>
        <v>20.48491266605869</v>
      </c>
      <c r="AE274">
        <f t="shared" si="28"/>
        <v>0</v>
      </c>
      <c r="AF274">
        <f t="shared" si="28"/>
        <v>0</v>
      </c>
      <c r="AG274">
        <f t="shared" si="29"/>
        <v>0</v>
      </c>
      <c r="AH274">
        <f t="shared" si="29"/>
        <v>0</v>
      </c>
    </row>
    <row r="275" spans="1:34" x14ac:dyDescent="0.3">
      <c r="A275">
        <v>75.75</v>
      </c>
      <c r="B275">
        <v>807219300</v>
      </c>
      <c r="C275">
        <f t="shared" si="25"/>
        <v>1.1500000000000057</v>
      </c>
      <c r="D275">
        <f t="shared" si="27"/>
        <v>1.5181518151815256E-2</v>
      </c>
      <c r="E275">
        <f t="shared" si="26"/>
        <v>1.5067432122119584E-2</v>
      </c>
      <c r="F275">
        <f t="shared" ref="F275:G338" si="30">LN(A275)</f>
        <v>4.3274384443894789</v>
      </c>
      <c r="G275">
        <f t="shared" si="30"/>
        <v>20.509105936529533</v>
      </c>
      <c r="AE275">
        <f t="shared" si="28"/>
        <v>0</v>
      </c>
      <c r="AF275">
        <f t="shared" si="28"/>
        <v>0</v>
      </c>
      <c r="AG275">
        <f t="shared" si="29"/>
        <v>0</v>
      </c>
      <c r="AH275">
        <f t="shared" si="29"/>
        <v>0</v>
      </c>
    </row>
    <row r="276" spans="1:34" x14ac:dyDescent="0.3">
      <c r="A276">
        <v>76.900000000000006</v>
      </c>
      <c r="B276">
        <v>417532510</v>
      </c>
      <c r="C276">
        <f t="shared" si="25"/>
        <v>-1.4000000000000057</v>
      </c>
      <c r="D276">
        <f t="shared" si="27"/>
        <v>-1.820546163849162E-2</v>
      </c>
      <c r="E276">
        <f t="shared" si="26"/>
        <v>-1.8373220256619582E-2</v>
      </c>
      <c r="F276">
        <f t="shared" si="30"/>
        <v>4.3425058765115985</v>
      </c>
      <c r="G276">
        <f t="shared" si="30"/>
        <v>19.84987296748708</v>
      </c>
      <c r="AE276">
        <f t="shared" si="28"/>
        <v>0</v>
      </c>
      <c r="AF276">
        <f t="shared" si="28"/>
        <v>0</v>
      </c>
      <c r="AG276">
        <f t="shared" si="29"/>
        <v>0</v>
      </c>
      <c r="AH276">
        <f t="shared" si="29"/>
        <v>0</v>
      </c>
    </row>
    <row r="277" spans="1:34" x14ac:dyDescent="0.3">
      <c r="A277">
        <v>75.5</v>
      </c>
      <c r="B277">
        <v>468074220</v>
      </c>
      <c r="C277">
        <f t="shared" si="25"/>
        <v>-0.45000000000000284</v>
      </c>
      <c r="D277">
        <f t="shared" si="27"/>
        <v>-5.9602649006622894E-3</v>
      </c>
      <c r="E277">
        <f t="shared" si="26"/>
        <v>-5.9780981755075402E-3</v>
      </c>
      <c r="F277">
        <f t="shared" si="30"/>
        <v>4.3241326562549789</v>
      </c>
      <c r="G277">
        <f t="shared" si="30"/>
        <v>19.964137431051487</v>
      </c>
      <c r="AE277">
        <f t="shared" si="28"/>
        <v>0</v>
      </c>
      <c r="AF277">
        <f t="shared" si="28"/>
        <v>0</v>
      </c>
      <c r="AG277">
        <f t="shared" si="29"/>
        <v>0</v>
      </c>
      <c r="AH277">
        <f t="shared" si="29"/>
        <v>0</v>
      </c>
    </row>
    <row r="278" spans="1:34" x14ac:dyDescent="0.3">
      <c r="A278">
        <v>75.05</v>
      </c>
      <c r="B278">
        <v>364126360</v>
      </c>
      <c r="C278">
        <f t="shared" si="25"/>
        <v>-0.70000000000000284</v>
      </c>
      <c r="D278">
        <f t="shared" si="27"/>
        <v>-9.327115256495707E-3</v>
      </c>
      <c r="E278">
        <f t="shared" si="26"/>
        <v>-9.3708851733076415E-3</v>
      </c>
      <c r="F278">
        <f t="shared" si="30"/>
        <v>4.3181545580794714</v>
      </c>
      <c r="G278">
        <f t="shared" si="30"/>
        <v>19.713011508218017</v>
      </c>
      <c r="AE278">
        <f t="shared" si="28"/>
        <v>0</v>
      </c>
      <c r="AF278">
        <f t="shared" si="28"/>
        <v>0</v>
      </c>
      <c r="AG278">
        <f t="shared" si="29"/>
        <v>0</v>
      </c>
      <c r="AH278">
        <f t="shared" si="29"/>
        <v>0</v>
      </c>
    </row>
    <row r="279" spans="1:34" x14ac:dyDescent="0.3">
      <c r="A279">
        <v>74.349999999999994</v>
      </c>
      <c r="B279">
        <v>526112780</v>
      </c>
      <c r="C279">
        <f t="shared" si="25"/>
        <v>-0.84999999999999432</v>
      </c>
      <c r="D279">
        <f t="shared" si="27"/>
        <v>-1.1432414256892998E-2</v>
      </c>
      <c r="E279">
        <f t="shared" si="26"/>
        <v>-1.1498266687373082E-2</v>
      </c>
      <c r="F279">
        <f t="shared" si="30"/>
        <v>4.3087836729061637</v>
      </c>
      <c r="G279">
        <f t="shared" si="30"/>
        <v>20.081026158365695</v>
      </c>
      <c r="AE279">
        <f t="shared" si="28"/>
        <v>0</v>
      </c>
      <c r="AF279">
        <f t="shared" si="28"/>
        <v>0</v>
      </c>
      <c r="AG279">
        <f t="shared" si="29"/>
        <v>0</v>
      </c>
      <c r="AH279">
        <f t="shared" si="29"/>
        <v>0</v>
      </c>
    </row>
    <row r="280" spans="1:34" x14ac:dyDescent="0.3">
      <c r="A280">
        <v>73.5</v>
      </c>
      <c r="B280">
        <v>471615940</v>
      </c>
      <c r="C280">
        <f t="shared" si="25"/>
        <v>-2.8900000000000006</v>
      </c>
      <c r="D280">
        <f t="shared" si="27"/>
        <v>-3.9319727891156474E-2</v>
      </c>
      <c r="E280">
        <f t="shared" si="26"/>
        <v>-4.011362869053503E-2</v>
      </c>
      <c r="F280">
        <f t="shared" si="30"/>
        <v>4.2972854062187906</v>
      </c>
      <c r="G280">
        <f t="shared" si="30"/>
        <v>19.971675525886653</v>
      </c>
      <c r="AE280">
        <f t="shared" si="28"/>
        <v>0</v>
      </c>
      <c r="AF280">
        <f t="shared" si="28"/>
        <v>0</v>
      </c>
      <c r="AG280">
        <f t="shared" si="29"/>
        <v>0</v>
      </c>
      <c r="AH280">
        <f t="shared" si="29"/>
        <v>0</v>
      </c>
    </row>
    <row r="281" spans="1:34" x14ac:dyDescent="0.3">
      <c r="A281">
        <v>70.61</v>
      </c>
      <c r="B281">
        <v>482889190</v>
      </c>
      <c r="C281">
        <f t="shared" si="25"/>
        <v>1.9399999999999977</v>
      </c>
      <c r="D281">
        <f t="shared" si="27"/>
        <v>2.7474861917575383E-2</v>
      </c>
      <c r="E281">
        <f t="shared" si="26"/>
        <v>2.7104201801940953E-2</v>
      </c>
      <c r="F281">
        <f t="shared" si="30"/>
        <v>4.2571717775282556</v>
      </c>
      <c r="G281">
        <f t="shared" si="30"/>
        <v>19.995297765006132</v>
      </c>
      <c r="AE281">
        <f t="shared" si="28"/>
        <v>0</v>
      </c>
      <c r="AF281">
        <f t="shared" si="28"/>
        <v>0</v>
      </c>
      <c r="AG281">
        <f t="shared" si="29"/>
        <v>0</v>
      </c>
      <c r="AH281">
        <f t="shared" si="29"/>
        <v>0</v>
      </c>
    </row>
    <row r="282" spans="1:34" x14ac:dyDescent="0.3">
      <c r="A282">
        <v>72.55</v>
      </c>
      <c r="B282">
        <v>416562980</v>
      </c>
      <c r="C282">
        <f t="shared" si="25"/>
        <v>-0.98999999999999488</v>
      </c>
      <c r="D282">
        <f t="shared" si="27"/>
        <v>-1.3645761543762852E-2</v>
      </c>
      <c r="E282">
        <f t="shared" si="26"/>
        <v>-1.3739720689677881E-2</v>
      </c>
      <c r="F282">
        <f t="shared" si="30"/>
        <v>4.2842759793301965</v>
      </c>
      <c r="G282">
        <f t="shared" si="30"/>
        <v>19.847548220624709</v>
      </c>
      <c r="AE282">
        <f t="shared" si="28"/>
        <v>0</v>
      </c>
      <c r="AF282">
        <f t="shared" si="28"/>
        <v>0</v>
      </c>
      <c r="AG282">
        <f t="shared" si="29"/>
        <v>0</v>
      </c>
      <c r="AH282">
        <f t="shared" si="29"/>
        <v>0</v>
      </c>
    </row>
    <row r="283" spans="1:34" x14ac:dyDescent="0.3">
      <c r="A283">
        <v>71.56</v>
      </c>
      <c r="B283">
        <v>480409860</v>
      </c>
      <c r="C283">
        <f t="shared" si="25"/>
        <v>-0.96000000000000796</v>
      </c>
      <c r="D283">
        <f t="shared" si="27"/>
        <v>-1.3415315818893348E-2</v>
      </c>
      <c r="E283">
        <f t="shared" si="26"/>
        <v>-1.3506114141322634E-2</v>
      </c>
      <c r="F283">
        <f t="shared" si="30"/>
        <v>4.2705362586405187</v>
      </c>
      <c r="G283">
        <f t="shared" si="30"/>
        <v>19.990150172522341</v>
      </c>
      <c r="AE283">
        <f t="shared" si="28"/>
        <v>0</v>
      </c>
      <c r="AF283">
        <f t="shared" si="28"/>
        <v>0</v>
      </c>
      <c r="AG283">
        <f t="shared" si="29"/>
        <v>0</v>
      </c>
      <c r="AH283">
        <f t="shared" si="29"/>
        <v>0</v>
      </c>
    </row>
    <row r="284" spans="1:34" x14ac:dyDescent="0.3">
      <c r="A284">
        <v>70.599999999999994</v>
      </c>
      <c r="B284">
        <v>327206360</v>
      </c>
      <c r="C284">
        <f t="shared" si="25"/>
        <v>7.000000000000739E-2</v>
      </c>
      <c r="D284">
        <f t="shared" si="27"/>
        <v>9.915014164306997E-4</v>
      </c>
      <c r="E284">
        <f t="shared" si="26"/>
        <v>9.9101020356684444E-4</v>
      </c>
      <c r="F284">
        <f t="shared" si="30"/>
        <v>4.257030144499196</v>
      </c>
      <c r="G284">
        <f t="shared" si="30"/>
        <v>19.606101600156769</v>
      </c>
      <c r="AE284">
        <f t="shared" si="28"/>
        <v>0</v>
      </c>
      <c r="AF284">
        <f t="shared" si="28"/>
        <v>0</v>
      </c>
      <c r="AG284">
        <f t="shared" si="29"/>
        <v>0</v>
      </c>
      <c r="AH284">
        <f t="shared" si="29"/>
        <v>0</v>
      </c>
    </row>
    <row r="285" spans="1:34" x14ac:dyDescent="0.3">
      <c r="A285">
        <v>70.67</v>
      </c>
      <c r="B285">
        <v>420312980</v>
      </c>
      <c r="C285">
        <f t="shared" si="25"/>
        <v>0.39000000000000057</v>
      </c>
      <c r="D285">
        <f t="shared" si="27"/>
        <v>5.5186076128484586E-3</v>
      </c>
      <c r="E285">
        <f t="shared" si="26"/>
        <v>5.5034358901178138E-3</v>
      </c>
      <c r="F285">
        <f t="shared" si="30"/>
        <v>4.2580211547027629</v>
      </c>
      <c r="G285">
        <f t="shared" si="30"/>
        <v>19.856510182201315</v>
      </c>
      <c r="AE285">
        <f t="shared" si="28"/>
        <v>0</v>
      </c>
      <c r="AF285">
        <f t="shared" si="28"/>
        <v>0</v>
      </c>
      <c r="AG285">
        <f t="shared" si="29"/>
        <v>0</v>
      </c>
      <c r="AH285">
        <f t="shared" si="29"/>
        <v>0</v>
      </c>
    </row>
    <row r="286" spans="1:34" x14ac:dyDescent="0.3">
      <c r="A286">
        <v>71.06</v>
      </c>
      <c r="B286">
        <v>580410090</v>
      </c>
      <c r="C286">
        <f t="shared" si="25"/>
        <v>4.4599999999999937</v>
      </c>
      <c r="D286">
        <f t="shared" si="27"/>
        <v>6.2763861525471337E-2</v>
      </c>
      <c r="E286">
        <f t="shared" si="26"/>
        <v>6.0872931244364104E-2</v>
      </c>
      <c r="F286">
        <f t="shared" si="30"/>
        <v>4.2635245905928807</v>
      </c>
      <c r="G286">
        <f t="shared" si="30"/>
        <v>20.179245463385566</v>
      </c>
      <c r="AE286">
        <f t="shared" si="28"/>
        <v>0</v>
      </c>
      <c r="AF286">
        <f t="shared" si="28"/>
        <v>0</v>
      </c>
      <c r="AG286">
        <f t="shared" si="29"/>
        <v>0</v>
      </c>
      <c r="AH286">
        <f t="shared" si="29"/>
        <v>0</v>
      </c>
    </row>
    <row r="287" spans="1:34" x14ac:dyDescent="0.3">
      <c r="A287">
        <v>75.52</v>
      </c>
      <c r="B287">
        <v>566652460</v>
      </c>
      <c r="C287">
        <f t="shared" si="25"/>
        <v>-5.0699999999999932</v>
      </c>
      <c r="D287">
        <f t="shared" si="27"/>
        <v>-6.7134533898304996E-2</v>
      </c>
      <c r="E287">
        <f t="shared" si="26"/>
        <v>-6.9494283492555375E-2</v>
      </c>
      <c r="F287">
        <f t="shared" si="30"/>
        <v>4.3243975218372448</v>
      </c>
      <c r="G287">
        <f t="shared" si="30"/>
        <v>20.155256728437966</v>
      </c>
      <c r="AE287">
        <f t="shared" si="28"/>
        <v>0</v>
      </c>
      <c r="AF287">
        <f t="shared" si="28"/>
        <v>0</v>
      </c>
      <c r="AG287">
        <f t="shared" si="29"/>
        <v>0</v>
      </c>
      <c r="AH287">
        <f t="shared" si="29"/>
        <v>0</v>
      </c>
    </row>
    <row r="288" spans="1:34" x14ac:dyDescent="0.3">
      <c r="A288">
        <v>70.45</v>
      </c>
      <c r="B288">
        <v>523054780</v>
      </c>
      <c r="C288">
        <f t="shared" si="25"/>
        <v>1.8499999999999943</v>
      </c>
      <c r="D288">
        <f t="shared" si="27"/>
        <v>2.6259758694109216E-2</v>
      </c>
      <c r="E288">
        <f t="shared" si="26"/>
        <v>2.5920890820029463E-2</v>
      </c>
      <c r="F288">
        <f t="shared" si="30"/>
        <v>4.2549032383446894</v>
      </c>
      <c r="G288">
        <f t="shared" si="30"/>
        <v>20.075196758417956</v>
      </c>
      <c r="AE288">
        <f t="shared" si="28"/>
        <v>0</v>
      </c>
      <c r="AF288">
        <f t="shared" si="28"/>
        <v>0</v>
      </c>
      <c r="AG288">
        <f t="shared" si="29"/>
        <v>0</v>
      </c>
      <c r="AH288">
        <f t="shared" si="29"/>
        <v>0</v>
      </c>
    </row>
    <row r="289" spans="1:34" x14ac:dyDescent="0.3">
      <c r="A289">
        <v>72.3</v>
      </c>
      <c r="B289">
        <v>775199000</v>
      </c>
      <c r="C289">
        <f t="shared" si="25"/>
        <v>1.9000000000000057</v>
      </c>
      <c r="D289">
        <f t="shared" si="27"/>
        <v>2.627939142461972E-2</v>
      </c>
      <c r="E289">
        <f t="shared" si="26"/>
        <v>2.5940021008615588E-2</v>
      </c>
      <c r="F289">
        <f t="shared" si="30"/>
        <v>4.2808241291647189</v>
      </c>
      <c r="G289">
        <f t="shared" si="30"/>
        <v>20.468630328550319</v>
      </c>
      <c r="AE289">
        <f t="shared" si="28"/>
        <v>0</v>
      </c>
      <c r="AF289">
        <f t="shared" si="28"/>
        <v>0</v>
      </c>
      <c r="AG289">
        <f t="shared" si="29"/>
        <v>0</v>
      </c>
      <c r="AH289">
        <f t="shared" si="29"/>
        <v>0</v>
      </c>
    </row>
    <row r="290" spans="1:34" x14ac:dyDescent="0.3">
      <c r="A290">
        <v>74.2</v>
      </c>
      <c r="B290">
        <v>537162570</v>
      </c>
      <c r="C290">
        <f t="shared" si="25"/>
        <v>0.23000000000000398</v>
      </c>
      <c r="D290">
        <f t="shared" si="27"/>
        <v>3.0997304582210776E-3</v>
      </c>
      <c r="E290">
        <f t="shared" si="26"/>
        <v>3.0949361984848878E-3</v>
      </c>
      <c r="F290">
        <f t="shared" si="30"/>
        <v>4.3067641501733345</v>
      </c>
      <c r="G290">
        <f t="shared" si="30"/>
        <v>20.101811344087576</v>
      </c>
      <c r="AE290">
        <f t="shared" si="28"/>
        <v>0</v>
      </c>
      <c r="AF290">
        <f t="shared" si="28"/>
        <v>0</v>
      </c>
      <c r="AG290">
        <f t="shared" si="29"/>
        <v>0</v>
      </c>
      <c r="AH290">
        <f t="shared" si="29"/>
        <v>0</v>
      </c>
    </row>
    <row r="291" spans="1:34" x14ac:dyDescent="0.3">
      <c r="A291">
        <v>74.430000000000007</v>
      </c>
      <c r="B291">
        <v>446886820</v>
      </c>
      <c r="C291">
        <f t="shared" si="25"/>
        <v>-4.5700000000000074</v>
      </c>
      <c r="D291">
        <f t="shared" si="27"/>
        <v>-6.1399973129114695E-2</v>
      </c>
      <c r="E291">
        <f t="shared" si="26"/>
        <v>-6.3365846993133523E-2</v>
      </c>
      <c r="F291">
        <f t="shared" si="30"/>
        <v>4.3098590863718194</v>
      </c>
      <c r="G291">
        <f t="shared" si="30"/>
        <v>19.917815921412391</v>
      </c>
      <c r="AE291">
        <f t="shared" si="28"/>
        <v>0</v>
      </c>
      <c r="AF291">
        <f t="shared" si="28"/>
        <v>0</v>
      </c>
      <c r="AG291">
        <f t="shared" si="29"/>
        <v>0</v>
      </c>
      <c r="AH291">
        <f t="shared" si="29"/>
        <v>0</v>
      </c>
    </row>
    <row r="292" spans="1:34" x14ac:dyDescent="0.3">
      <c r="A292">
        <v>69.86</v>
      </c>
      <c r="B292">
        <v>513248150</v>
      </c>
      <c r="C292">
        <f t="shared" si="25"/>
        <v>4.9599999999999937</v>
      </c>
      <c r="D292">
        <f t="shared" si="27"/>
        <v>7.0999141139421615E-2</v>
      </c>
      <c r="E292">
        <f t="shared" si="26"/>
        <v>6.8591989541314291E-2</v>
      </c>
      <c r="F292">
        <f t="shared" si="30"/>
        <v>4.2464932393786858</v>
      </c>
      <c r="G292">
        <f t="shared" si="30"/>
        <v>20.056270009375574</v>
      </c>
      <c r="AE292">
        <f t="shared" si="28"/>
        <v>0</v>
      </c>
      <c r="AF292">
        <f t="shared" si="28"/>
        <v>0</v>
      </c>
      <c r="AG292">
        <f t="shared" si="29"/>
        <v>0</v>
      </c>
      <c r="AH292">
        <f t="shared" si="29"/>
        <v>0</v>
      </c>
    </row>
    <row r="293" spans="1:34" x14ac:dyDescent="0.3">
      <c r="A293">
        <v>74.819999999999993</v>
      </c>
      <c r="B293">
        <v>834022450</v>
      </c>
      <c r="C293">
        <f t="shared" si="25"/>
        <v>-0.85999999999999943</v>
      </c>
      <c r="D293">
        <f t="shared" si="27"/>
        <v>-1.1494252873563211E-2</v>
      </c>
      <c r="E293">
        <f t="shared" si="26"/>
        <v>-1.1560822401076365E-2</v>
      </c>
      <c r="F293">
        <f t="shared" si="30"/>
        <v>4.3150852289200001</v>
      </c>
      <c r="G293">
        <f t="shared" si="30"/>
        <v>20.541770878425954</v>
      </c>
      <c r="AE293">
        <f t="shared" si="28"/>
        <v>0</v>
      </c>
      <c r="AF293">
        <f t="shared" si="28"/>
        <v>0</v>
      </c>
      <c r="AG293">
        <f t="shared" si="29"/>
        <v>0</v>
      </c>
      <c r="AH293">
        <f t="shared" si="29"/>
        <v>0</v>
      </c>
    </row>
    <row r="294" spans="1:34" x14ac:dyDescent="0.3">
      <c r="A294">
        <v>73.959999999999994</v>
      </c>
      <c r="B294">
        <v>611596770</v>
      </c>
      <c r="C294">
        <f t="shared" si="25"/>
        <v>0.14000000000000057</v>
      </c>
      <c r="D294">
        <f t="shared" si="27"/>
        <v>1.8929150892374334E-3</v>
      </c>
      <c r="E294">
        <f t="shared" si="26"/>
        <v>1.8911257831177863E-3</v>
      </c>
      <c r="F294">
        <f t="shared" si="30"/>
        <v>4.3035244065189238</v>
      </c>
      <c r="G294">
        <f t="shared" si="30"/>
        <v>20.231583750775673</v>
      </c>
      <c r="AE294">
        <f t="shared" si="28"/>
        <v>0</v>
      </c>
      <c r="AF294">
        <f t="shared" si="28"/>
        <v>0</v>
      </c>
      <c r="AG294">
        <f t="shared" si="29"/>
        <v>0</v>
      </c>
      <c r="AH294">
        <f t="shared" si="29"/>
        <v>0</v>
      </c>
    </row>
    <row r="295" spans="1:34" x14ac:dyDescent="0.3">
      <c r="A295">
        <v>74.099999999999994</v>
      </c>
      <c r="B295">
        <v>384126700</v>
      </c>
      <c r="C295">
        <f t="shared" si="25"/>
        <v>1.4000000000000057</v>
      </c>
      <c r="D295">
        <f t="shared" si="27"/>
        <v>1.8893387314440024E-2</v>
      </c>
      <c r="E295">
        <f t="shared" si="26"/>
        <v>1.8717123952937342E-2</v>
      </c>
      <c r="F295">
        <f t="shared" si="30"/>
        <v>4.3054155323020415</v>
      </c>
      <c r="G295">
        <f t="shared" si="30"/>
        <v>19.766483004047824</v>
      </c>
      <c r="AE295">
        <f t="shared" si="28"/>
        <v>0</v>
      </c>
      <c r="AF295">
        <f t="shared" si="28"/>
        <v>0</v>
      </c>
      <c r="AG295">
        <f t="shared" si="29"/>
        <v>0</v>
      </c>
      <c r="AH295">
        <f t="shared" si="29"/>
        <v>0</v>
      </c>
    </row>
    <row r="296" spans="1:34" x14ac:dyDescent="0.3">
      <c r="A296">
        <v>75.5</v>
      </c>
      <c r="B296">
        <v>461570990</v>
      </c>
      <c r="C296">
        <f t="shared" si="25"/>
        <v>-0.53000000000000114</v>
      </c>
      <c r="D296">
        <f t="shared" si="27"/>
        <v>-7.0198675496688893E-3</v>
      </c>
      <c r="E296">
        <f t="shared" si="26"/>
        <v>-7.0446227400084993E-3</v>
      </c>
      <c r="F296">
        <f t="shared" si="30"/>
        <v>4.3241326562549789</v>
      </c>
      <c r="G296">
        <f t="shared" si="30"/>
        <v>19.950146424562782</v>
      </c>
      <c r="AE296">
        <f t="shared" si="28"/>
        <v>0</v>
      </c>
      <c r="AF296">
        <f t="shared" si="28"/>
        <v>0</v>
      </c>
      <c r="AG296">
        <f t="shared" si="29"/>
        <v>0</v>
      </c>
      <c r="AH296">
        <f t="shared" si="29"/>
        <v>0</v>
      </c>
    </row>
    <row r="297" spans="1:34" x14ac:dyDescent="0.3">
      <c r="A297">
        <v>74.97</v>
      </c>
      <c r="B297">
        <v>461626740</v>
      </c>
      <c r="C297">
        <f t="shared" si="25"/>
        <v>-1.1700000000000017</v>
      </c>
      <c r="D297">
        <f t="shared" si="27"/>
        <v>-1.5606242496998822E-2</v>
      </c>
      <c r="E297">
        <f t="shared" si="26"/>
        <v>-1.5729301908543825E-2</v>
      </c>
      <c r="F297">
        <f t="shared" si="30"/>
        <v>4.3170880335149704</v>
      </c>
      <c r="G297">
        <f t="shared" si="30"/>
        <v>19.950267200423156</v>
      </c>
      <c r="AE297">
        <f t="shared" si="28"/>
        <v>0</v>
      </c>
      <c r="AF297">
        <f t="shared" si="28"/>
        <v>0</v>
      </c>
      <c r="AG297">
        <f t="shared" si="29"/>
        <v>0</v>
      </c>
      <c r="AH297">
        <f t="shared" si="29"/>
        <v>0</v>
      </c>
    </row>
    <row r="298" spans="1:34" x14ac:dyDescent="0.3">
      <c r="A298">
        <v>73.8</v>
      </c>
      <c r="B298">
        <v>446594780</v>
      </c>
      <c r="C298">
        <f t="shared" si="25"/>
        <v>11.969999999999999</v>
      </c>
      <c r="D298">
        <f t="shared" si="27"/>
        <v>0.16219512195121949</v>
      </c>
      <c r="E298">
        <f t="shared" si="26"/>
        <v>0.15031056339590343</v>
      </c>
      <c r="F298">
        <f t="shared" si="30"/>
        <v>4.3013587316064266</v>
      </c>
      <c r="G298">
        <f t="shared" si="30"/>
        <v>19.917162208990334</v>
      </c>
      <c r="AE298">
        <f t="shared" si="28"/>
        <v>0</v>
      </c>
      <c r="AF298">
        <f t="shared" si="28"/>
        <v>0</v>
      </c>
      <c r="AG298">
        <f t="shared" si="29"/>
        <v>0</v>
      </c>
      <c r="AH298">
        <f t="shared" si="29"/>
        <v>0</v>
      </c>
    </row>
    <row r="299" spans="1:34" x14ac:dyDescent="0.3">
      <c r="A299">
        <v>85.77</v>
      </c>
      <c r="B299">
        <v>822124430</v>
      </c>
      <c r="C299">
        <f t="shared" si="25"/>
        <v>2.75</v>
      </c>
      <c r="D299">
        <f t="shared" si="27"/>
        <v>3.2062492713069837E-2</v>
      </c>
      <c r="E299">
        <f t="shared" si="26"/>
        <v>3.1559220180518821E-2</v>
      </c>
      <c r="F299">
        <f t="shared" si="30"/>
        <v>4.45166929500233</v>
      </c>
      <c r="G299">
        <f t="shared" si="30"/>
        <v>20.527402316260325</v>
      </c>
      <c r="AE299">
        <f t="shared" si="28"/>
        <v>0</v>
      </c>
      <c r="AF299">
        <f t="shared" si="28"/>
        <v>0</v>
      </c>
      <c r="AG299">
        <f t="shared" si="29"/>
        <v>0</v>
      </c>
      <c r="AH299">
        <f t="shared" si="29"/>
        <v>0</v>
      </c>
    </row>
    <row r="300" spans="1:34" x14ac:dyDescent="0.3">
      <c r="A300">
        <v>88.52</v>
      </c>
      <c r="B300">
        <v>642128480</v>
      </c>
      <c r="C300">
        <f t="shared" si="25"/>
        <v>1.9300000000000068</v>
      </c>
      <c r="D300">
        <f t="shared" si="27"/>
        <v>2.1802982376864063E-2</v>
      </c>
      <c r="E300">
        <f t="shared" si="26"/>
        <v>2.1568696658455622E-2</v>
      </c>
      <c r="F300">
        <f t="shared" si="30"/>
        <v>4.4832285151828488</v>
      </c>
      <c r="G300">
        <f t="shared" si="30"/>
        <v>20.280298966242569</v>
      </c>
      <c r="AE300">
        <f t="shared" si="28"/>
        <v>0</v>
      </c>
      <c r="AF300">
        <f t="shared" si="28"/>
        <v>0</v>
      </c>
      <c r="AG300">
        <f t="shared" si="29"/>
        <v>0</v>
      </c>
      <c r="AH300">
        <f t="shared" si="29"/>
        <v>0</v>
      </c>
    </row>
    <row r="301" spans="1:34" x14ac:dyDescent="0.3">
      <c r="A301">
        <v>90.45</v>
      </c>
      <c r="B301">
        <v>554185250</v>
      </c>
      <c r="C301">
        <f t="shared" si="25"/>
        <v>7.9999999999998295E-2</v>
      </c>
      <c r="D301">
        <f t="shared" si="27"/>
        <v>8.8446655610832832E-4</v>
      </c>
      <c r="E301">
        <f t="shared" si="26"/>
        <v>8.840756460442023E-4</v>
      </c>
      <c r="F301">
        <f t="shared" si="30"/>
        <v>4.5047972118413044</v>
      </c>
      <c r="G301">
        <f t="shared" si="30"/>
        <v>20.133009575098512</v>
      </c>
      <c r="AE301">
        <f t="shared" si="28"/>
        <v>0</v>
      </c>
      <c r="AF301">
        <f t="shared" si="28"/>
        <v>0</v>
      </c>
      <c r="AG301">
        <f t="shared" si="29"/>
        <v>0</v>
      </c>
      <c r="AH301">
        <f t="shared" si="29"/>
        <v>0</v>
      </c>
    </row>
    <row r="302" spans="1:34" x14ac:dyDescent="0.3">
      <c r="A302">
        <v>90.53</v>
      </c>
      <c r="B302">
        <v>620522910</v>
      </c>
      <c r="C302">
        <f t="shared" si="25"/>
        <v>3.5600000000000023</v>
      </c>
      <c r="D302">
        <f t="shared" si="27"/>
        <v>3.932398100077325E-2</v>
      </c>
      <c r="E302">
        <f t="shared" si="26"/>
        <v>3.8570483531326083E-2</v>
      </c>
      <c r="F302">
        <f t="shared" si="30"/>
        <v>4.5056812874873486</v>
      </c>
      <c r="G302">
        <f t="shared" si="30"/>
        <v>20.246073083764571</v>
      </c>
      <c r="AE302">
        <f t="shared" si="28"/>
        <v>0</v>
      </c>
      <c r="AF302">
        <f t="shared" si="28"/>
        <v>0</v>
      </c>
      <c r="AG302">
        <f t="shared" si="29"/>
        <v>0</v>
      </c>
      <c r="AH302">
        <f t="shared" si="29"/>
        <v>0</v>
      </c>
    </row>
    <row r="303" spans="1:34" x14ac:dyDescent="0.3">
      <c r="A303">
        <v>94.09</v>
      </c>
      <c r="B303">
        <v>480617350</v>
      </c>
      <c r="C303">
        <f t="shared" si="25"/>
        <v>-0.68999999999999773</v>
      </c>
      <c r="D303">
        <f t="shared" si="27"/>
        <v>-7.3334041874800479E-3</v>
      </c>
      <c r="E303">
        <f t="shared" si="26"/>
        <v>-7.3604257838777443E-3</v>
      </c>
      <c r="F303">
        <f t="shared" si="30"/>
        <v>4.5442517710186747</v>
      </c>
      <c r="G303">
        <f t="shared" si="30"/>
        <v>19.990581981322478</v>
      </c>
      <c r="AE303">
        <f t="shared" si="28"/>
        <v>0</v>
      </c>
      <c r="AF303">
        <f t="shared" si="28"/>
        <v>0</v>
      </c>
      <c r="AG303">
        <f t="shared" si="29"/>
        <v>0</v>
      </c>
      <c r="AH303">
        <f t="shared" si="29"/>
        <v>0</v>
      </c>
    </row>
    <row r="304" spans="1:34" x14ac:dyDescent="0.3">
      <c r="A304">
        <v>93.4</v>
      </c>
      <c r="B304">
        <v>385830190</v>
      </c>
      <c r="C304">
        <f t="shared" si="25"/>
        <v>13.899999999999991</v>
      </c>
      <c r="D304">
        <f t="shared" si="27"/>
        <v>0.14882226980728042</v>
      </c>
      <c r="E304">
        <f t="shared" si="26"/>
        <v>0.13873730440185561</v>
      </c>
      <c r="F304">
        <f t="shared" si="30"/>
        <v>4.536891345234797</v>
      </c>
      <c r="G304">
        <f t="shared" si="30"/>
        <v>19.770907908355117</v>
      </c>
      <c r="AE304">
        <f t="shared" si="28"/>
        <v>0</v>
      </c>
      <c r="AF304">
        <f t="shared" si="28"/>
        <v>0</v>
      </c>
      <c r="AG304">
        <f t="shared" si="29"/>
        <v>0</v>
      </c>
      <c r="AH304">
        <f t="shared" si="29"/>
        <v>0</v>
      </c>
    </row>
    <row r="305" spans="1:34" x14ac:dyDescent="0.3">
      <c r="A305">
        <v>107.3</v>
      </c>
      <c r="B305">
        <v>709850790</v>
      </c>
      <c r="C305">
        <f t="shared" si="25"/>
        <v>-2.75</v>
      </c>
      <c r="D305">
        <f t="shared" si="27"/>
        <v>-2.5629077353215284E-2</v>
      </c>
      <c r="E305">
        <f t="shared" si="26"/>
        <v>-2.5963223762009768E-2</v>
      </c>
      <c r="F305">
        <f t="shared" si="30"/>
        <v>4.6756286496366526</v>
      </c>
      <c r="G305">
        <f t="shared" si="30"/>
        <v>20.380565350984416</v>
      </c>
      <c r="AE305">
        <f t="shared" si="28"/>
        <v>0</v>
      </c>
      <c r="AF305">
        <f t="shared" si="28"/>
        <v>0</v>
      </c>
      <c r="AG305">
        <f t="shared" si="29"/>
        <v>0</v>
      </c>
      <c r="AH305">
        <f t="shared" si="29"/>
        <v>0</v>
      </c>
    </row>
    <row r="306" spans="1:34" x14ac:dyDescent="0.3">
      <c r="A306">
        <v>104.55</v>
      </c>
      <c r="B306">
        <v>620581500</v>
      </c>
      <c r="C306">
        <f t="shared" si="25"/>
        <v>-1.5</v>
      </c>
      <c r="D306">
        <f t="shared" si="27"/>
        <v>-1.4347202295552367E-2</v>
      </c>
      <c r="E306">
        <f t="shared" si="26"/>
        <v>-1.4451118538175045E-2</v>
      </c>
      <c r="F306">
        <f t="shared" si="30"/>
        <v>4.6496654258746428</v>
      </c>
      <c r="G306">
        <f t="shared" si="30"/>
        <v>20.246167499672808</v>
      </c>
      <c r="AE306">
        <f t="shared" si="28"/>
        <v>0</v>
      </c>
      <c r="AF306">
        <f t="shared" si="28"/>
        <v>0</v>
      </c>
      <c r="AG306">
        <f t="shared" si="29"/>
        <v>0</v>
      </c>
      <c r="AH306">
        <f t="shared" si="29"/>
        <v>0</v>
      </c>
    </row>
    <row r="307" spans="1:34" x14ac:dyDescent="0.3">
      <c r="A307">
        <v>103.05</v>
      </c>
      <c r="B307">
        <v>479327260</v>
      </c>
      <c r="C307">
        <f t="shared" si="25"/>
        <v>-4.8999999999999915</v>
      </c>
      <c r="D307">
        <f t="shared" si="27"/>
        <v>-4.754973313925271E-2</v>
      </c>
      <c r="E307">
        <f t="shared" si="26"/>
        <v>-4.8717386613997604E-2</v>
      </c>
      <c r="F307">
        <f t="shared" si="30"/>
        <v>4.6352143073364678</v>
      </c>
      <c r="G307">
        <f t="shared" si="30"/>
        <v>19.987894137121366</v>
      </c>
      <c r="AE307">
        <f t="shared" si="28"/>
        <v>0</v>
      </c>
      <c r="AF307">
        <f t="shared" si="28"/>
        <v>0</v>
      </c>
      <c r="AG307">
        <f t="shared" si="29"/>
        <v>0</v>
      </c>
      <c r="AH307">
        <f t="shared" si="29"/>
        <v>0</v>
      </c>
    </row>
    <row r="308" spans="1:34" x14ac:dyDescent="0.3">
      <c r="A308">
        <v>98.15</v>
      </c>
      <c r="B308">
        <v>549268990</v>
      </c>
      <c r="C308">
        <f t="shared" si="25"/>
        <v>0.65999999999999659</v>
      </c>
      <c r="D308">
        <f t="shared" si="27"/>
        <v>6.7244014263881458E-3</v>
      </c>
      <c r="E308">
        <f t="shared" si="26"/>
        <v>6.7018934844016442E-3</v>
      </c>
      <c r="F308">
        <f t="shared" si="30"/>
        <v>4.5864969207224702</v>
      </c>
      <c r="G308">
        <f t="shared" si="30"/>
        <v>20.124098843050977</v>
      </c>
      <c r="AE308">
        <f t="shared" si="28"/>
        <v>0</v>
      </c>
      <c r="AF308">
        <f t="shared" si="28"/>
        <v>0</v>
      </c>
      <c r="AG308">
        <f t="shared" si="29"/>
        <v>0</v>
      </c>
      <c r="AH308">
        <f t="shared" si="29"/>
        <v>0</v>
      </c>
    </row>
    <row r="309" spans="1:34" x14ac:dyDescent="0.3">
      <c r="A309">
        <v>98.81</v>
      </c>
      <c r="B309">
        <v>488522780</v>
      </c>
      <c r="C309">
        <f t="shared" si="25"/>
        <v>2.5300000000000011</v>
      </c>
      <c r="D309">
        <f t="shared" si="27"/>
        <v>2.5604695880983717E-2</v>
      </c>
      <c r="E309">
        <f t="shared" si="26"/>
        <v>2.5282385840891486E-2</v>
      </c>
      <c r="F309">
        <f t="shared" si="30"/>
        <v>4.5931988142068718</v>
      </c>
      <c r="G309">
        <f t="shared" si="30"/>
        <v>20.006896660908467</v>
      </c>
      <c r="AE309">
        <f t="shared" si="28"/>
        <v>0</v>
      </c>
      <c r="AF309">
        <f t="shared" si="28"/>
        <v>0</v>
      </c>
      <c r="AG309">
        <f t="shared" si="29"/>
        <v>0</v>
      </c>
      <c r="AH309">
        <f t="shared" si="29"/>
        <v>0</v>
      </c>
    </row>
    <row r="310" spans="1:34" x14ac:dyDescent="0.3">
      <c r="A310">
        <v>101.34</v>
      </c>
      <c r="B310">
        <v>300611380</v>
      </c>
      <c r="C310">
        <f t="shared" si="25"/>
        <v>-7.9999999999998295E-2</v>
      </c>
      <c r="D310">
        <f t="shared" si="27"/>
        <v>-7.8942174856915621E-4</v>
      </c>
      <c r="E310">
        <f t="shared" si="26"/>
        <v>-7.8973350600008985E-4</v>
      </c>
      <c r="F310">
        <f t="shared" si="30"/>
        <v>4.6184812000477633</v>
      </c>
      <c r="G310">
        <f t="shared" si="30"/>
        <v>19.521328892184663</v>
      </c>
      <c r="AE310">
        <f t="shared" si="28"/>
        <v>0</v>
      </c>
      <c r="AF310">
        <f t="shared" si="28"/>
        <v>0</v>
      </c>
      <c r="AG310">
        <f t="shared" si="29"/>
        <v>0</v>
      </c>
      <c r="AH310">
        <f t="shared" si="29"/>
        <v>0</v>
      </c>
    </row>
    <row r="311" spans="1:34" x14ac:dyDescent="0.3">
      <c r="A311">
        <v>101.26</v>
      </c>
      <c r="B311">
        <v>148445580</v>
      </c>
      <c r="C311">
        <f t="shared" si="25"/>
        <v>-4.4100000000000108</v>
      </c>
      <c r="D311">
        <f t="shared" si="27"/>
        <v>-4.3551254197116439E-2</v>
      </c>
      <c r="E311">
        <f t="shared" si="26"/>
        <v>-4.4528076688758134E-2</v>
      </c>
      <c r="F311">
        <f t="shared" si="30"/>
        <v>4.6176914665417632</v>
      </c>
      <c r="G311">
        <f t="shared" si="30"/>
        <v>18.815728984395985</v>
      </c>
      <c r="AE311">
        <f t="shared" si="28"/>
        <v>0</v>
      </c>
      <c r="AF311">
        <f t="shared" si="28"/>
        <v>0</v>
      </c>
      <c r="AG311">
        <f t="shared" si="29"/>
        <v>0</v>
      </c>
      <c r="AH311">
        <f t="shared" si="29"/>
        <v>0</v>
      </c>
    </row>
    <row r="312" spans="1:34" x14ac:dyDescent="0.3">
      <c r="A312">
        <v>96.85</v>
      </c>
      <c r="B312">
        <v>140869540</v>
      </c>
      <c r="C312">
        <f t="shared" si="25"/>
        <v>-9.5799999999999983</v>
      </c>
      <c r="D312">
        <f t="shared" si="27"/>
        <v>-9.8915849251419705E-2</v>
      </c>
      <c r="E312">
        <f t="shared" si="26"/>
        <v>-0.10415662867778508</v>
      </c>
      <c r="F312">
        <f t="shared" si="30"/>
        <v>4.5731633898530051</v>
      </c>
      <c r="G312">
        <f t="shared" si="30"/>
        <v>18.763344771809138</v>
      </c>
      <c r="AE312">
        <f t="shared" si="28"/>
        <v>0</v>
      </c>
      <c r="AF312">
        <f t="shared" si="28"/>
        <v>0</v>
      </c>
      <c r="AG312">
        <f t="shared" si="29"/>
        <v>0</v>
      </c>
      <c r="AH312">
        <f t="shared" si="29"/>
        <v>0</v>
      </c>
    </row>
    <row r="313" spans="1:34" x14ac:dyDescent="0.3">
      <c r="A313">
        <v>87.27</v>
      </c>
      <c r="B313">
        <v>484100530</v>
      </c>
      <c r="C313">
        <f t="shared" si="25"/>
        <v>4.230000000000004</v>
      </c>
      <c r="D313">
        <f t="shared" si="27"/>
        <v>4.8470264695771793E-2</v>
      </c>
      <c r="E313">
        <f t="shared" si="26"/>
        <v>4.7332211106255961E-2</v>
      </c>
      <c r="F313">
        <f t="shared" si="30"/>
        <v>4.46900676117522</v>
      </c>
      <c r="G313">
        <f t="shared" si="30"/>
        <v>19.997803149724444</v>
      </c>
      <c r="AE313">
        <f t="shared" si="28"/>
        <v>0</v>
      </c>
      <c r="AF313">
        <f t="shared" si="28"/>
        <v>0</v>
      </c>
      <c r="AG313">
        <f t="shared" si="29"/>
        <v>0</v>
      </c>
      <c r="AH313">
        <f t="shared" si="29"/>
        <v>0</v>
      </c>
    </row>
    <row r="314" spans="1:34" x14ac:dyDescent="0.3">
      <c r="A314">
        <v>91.5</v>
      </c>
      <c r="B314">
        <v>698938670</v>
      </c>
      <c r="C314">
        <f t="shared" si="25"/>
        <v>5</v>
      </c>
      <c r="D314">
        <f t="shared" si="27"/>
        <v>5.4644808743169397E-2</v>
      </c>
      <c r="E314">
        <f t="shared" si="26"/>
        <v>5.3204036063464244E-2</v>
      </c>
      <c r="F314">
        <f t="shared" si="30"/>
        <v>4.516338972281476</v>
      </c>
      <c r="G314">
        <f t="shared" si="30"/>
        <v>20.365073556720699</v>
      </c>
      <c r="AE314">
        <f t="shared" si="28"/>
        <v>0</v>
      </c>
      <c r="AF314">
        <f t="shared" si="28"/>
        <v>0</v>
      </c>
      <c r="AG314">
        <f t="shared" si="29"/>
        <v>0</v>
      </c>
      <c r="AH314">
        <f t="shared" si="29"/>
        <v>0</v>
      </c>
    </row>
    <row r="315" spans="1:34" x14ac:dyDescent="0.3">
      <c r="A315">
        <v>96.5</v>
      </c>
      <c r="B315">
        <v>731535630</v>
      </c>
      <c r="C315">
        <f t="shared" si="25"/>
        <v>0.70000000000000284</v>
      </c>
      <c r="D315">
        <f t="shared" si="27"/>
        <v>7.2538860103627239E-3</v>
      </c>
      <c r="E315">
        <f t="shared" si="26"/>
        <v>7.227703121452933E-3</v>
      </c>
      <c r="F315">
        <f t="shared" si="30"/>
        <v>4.5695430083449402</v>
      </c>
      <c r="G315">
        <f t="shared" si="30"/>
        <v>20.410656485372222</v>
      </c>
      <c r="AE315">
        <f t="shared" si="28"/>
        <v>0</v>
      </c>
      <c r="AF315">
        <f t="shared" si="28"/>
        <v>0</v>
      </c>
      <c r="AG315">
        <f t="shared" si="29"/>
        <v>0</v>
      </c>
      <c r="AH315">
        <f t="shared" si="29"/>
        <v>0</v>
      </c>
    </row>
    <row r="316" spans="1:34" x14ac:dyDescent="0.3">
      <c r="A316">
        <v>97.2</v>
      </c>
      <c r="B316">
        <v>533051980</v>
      </c>
      <c r="C316">
        <f t="shared" si="25"/>
        <v>-2.3500000000000085</v>
      </c>
      <c r="D316">
        <f t="shared" si="27"/>
        <v>-2.4176954732510376E-2</v>
      </c>
      <c r="E316">
        <f t="shared" si="26"/>
        <v>-2.4474015085369949E-2</v>
      </c>
      <c r="F316">
        <f t="shared" si="30"/>
        <v>4.5767707114663931</v>
      </c>
      <c r="G316">
        <f t="shared" si="30"/>
        <v>20.094129500827172</v>
      </c>
      <c r="AE316">
        <f t="shared" si="28"/>
        <v>0</v>
      </c>
      <c r="AF316">
        <f t="shared" si="28"/>
        <v>0</v>
      </c>
      <c r="AG316">
        <f t="shared" si="29"/>
        <v>0</v>
      </c>
      <c r="AH316">
        <f t="shared" si="29"/>
        <v>0</v>
      </c>
    </row>
    <row r="317" spans="1:34" x14ac:dyDescent="0.3">
      <c r="A317">
        <v>94.85</v>
      </c>
      <c r="B317">
        <v>532962040</v>
      </c>
      <c r="C317">
        <f t="shared" si="25"/>
        <v>7.5</v>
      </c>
      <c r="D317">
        <f t="shared" si="27"/>
        <v>7.9072219293621515E-2</v>
      </c>
      <c r="E317">
        <f t="shared" si="26"/>
        <v>7.6101615726275718E-2</v>
      </c>
      <c r="F317">
        <f t="shared" si="30"/>
        <v>4.5522966963810232</v>
      </c>
      <c r="G317">
        <f t="shared" si="30"/>
        <v>20.093960760081693</v>
      </c>
      <c r="AE317">
        <f t="shared" si="28"/>
        <v>0</v>
      </c>
      <c r="AF317">
        <f t="shared" si="28"/>
        <v>0</v>
      </c>
      <c r="AG317">
        <f t="shared" si="29"/>
        <v>0</v>
      </c>
      <c r="AH317">
        <f t="shared" si="29"/>
        <v>0</v>
      </c>
    </row>
    <row r="318" spans="1:34" x14ac:dyDescent="0.3">
      <c r="A318">
        <v>102.35</v>
      </c>
      <c r="B318">
        <v>612696040</v>
      </c>
      <c r="C318">
        <f t="shared" si="25"/>
        <v>3.8900000000000006</v>
      </c>
      <c r="D318">
        <f t="shared" si="27"/>
        <v>3.8006839276990723E-2</v>
      </c>
      <c r="E318">
        <f t="shared" si="26"/>
        <v>3.7302373620824447E-2</v>
      </c>
      <c r="F318">
        <f t="shared" si="30"/>
        <v>4.6283983121072989</v>
      </c>
      <c r="G318">
        <f t="shared" si="30"/>
        <v>20.233379514479306</v>
      </c>
      <c r="AE318">
        <f t="shared" si="28"/>
        <v>0</v>
      </c>
      <c r="AF318">
        <f t="shared" si="28"/>
        <v>0</v>
      </c>
      <c r="AG318">
        <f t="shared" si="29"/>
        <v>0</v>
      </c>
      <c r="AH318">
        <f t="shared" si="29"/>
        <v>0</v>
      </c>
    </row>
    <row r="319" spans="1:34" x14ac:dyDescent="0.3">
      <c r="A319">
        <v>106.24</v>
      </c>
      <c r="B319">
        <v>409095620</v>
      </c>
      <c r="C319">
        <f t="shared" si="25"/>
        <v>2.75</v>
      </c>
      <c r="D319">
        <f t="shared" si="27"/>
        <v>2.5884789156626509E-2</v>
      </c>
      <c r="E319">
        <f t="shared" si="26"/>
        <v>2.5555449173096711E-2</v>
      </c>
      <c r="F319">
        <f t="shared" si="30"/>
        <v>4.6657006857281234</v>
      </c>
      <c r="G319">
        <f t="shared" si="30"/>
        <v>19.829459476413568</v>
      </c>
      <c r="AE319">
        <f t="shared" si="28"/>
        <v>0</v>
      </c>
      <c r="AF319">
        <f t="shared" si="28"/>
        <v>0</v>
      </c>
      <c r="AG319">
        <f t="shared" si="29"/>
        <v>0</v>
      </c>
      <c r="AH319">
        <f t="shared" si="29"/>
        <v>0</v>
      </c>
    </row>
    <row r="320" spans="1:34" x14ac:dyDescent="0.3">
      <c r="A320">
        <v>108.99</v>
      </c>
      <c r="B320">
        <v>468321370</v>
      </c>
      <c r="C320">
        <f t="shared" si="25"/>
        <v>0.27000000000001023</v>
      </c>
      <c r="D320">
        <f t="shared" si="27"/>
        <v>2.4772914946326291E-3</v>
      </c>
      <c r="E320">
        <f t="shared" si="26"/>
        <v>2.4742280663518912E-3</v>
      </c>
      <c r="F320">
        <f t="shared" si="30"/>
        <v>4.6912561349012201</v>
      </c>
      <c r="G320">
        <f t="shared" si="30"/>
        <v>19.96466530625376</v>
      </c>
      <c r="AE320">
        <f t="shared" si="28"/>
        <v>0</v>
      </c>
      <c r="AF320">
        <f t="shared" si="28"/>
        <v>0</v>
      </c>
      <c r="AG320">
        <f t="shared" si="29"/>
        <v>0</v>
      </c>
      <c r="AH320">
        <f t="shared" si="29"/>
        <v>0</v>
      </c>
    </row>
    <row r="321" spans="1:34" x14ac:dyDescent="0.3">
      <c r="A321">
        <v>109.26</v>
      </c>
      <c r="B321">
        <v>303479870</v>
      </c>
      <c r="C321">
        <f t="shared" si="25"/>
        <v>3.1400000000000006</v>
      </c>
      <c r="D321">
        <f t="shared" si="27"/>
        <v>2.8738788211605349E-2</v>
      </c>
      <c r="E321">
        <f t="shared" si="26"/>
        <v>2.8333574492019231E-2</v>
      </c>
      <c r="F321">
        <f t="shared" si="30"/>
        <v>4.693730362967572</v>
      </c>
      <c r="G321">
        <f t="shared" si="30"/>
        <v>19.530825840069749</v>
      </c>
      <c r="AE321">
        <f t="shared" si="28"/>
        <v>0</v>
      </c>
      <c r="AF321">
        <f t="shared" si="28"/>
        <v>0</v>
      </c>
      <c r="AG321">
        <f t="shared" si="29"/>
        <v>0</v>
      </c>
      <c r="AH321">
        <f t="shared" si="29"/>
        <v>0</v>
      </c>
    </row>
    <row r="322" spans="1:34" x14ac:dyDescent="0.3">
      <c r="A322">
        <v>112.4</v>
      </c>
      <c r="B322">
        <v>495681900</v>
      </c>
      <c r="C322">
        <f t="shared" si="25"/>
        <v>-3.3000000000000114</v>
      </c>
      <c r="D322">
        <f t="shared" si="27"/>
        <v>-2.9359430604982306E-2</v>
      </c>
      <c r="E322">
        <f t="shared" si="26"/>
        <v>-2.9799044620566484E-2</v>
      </c>
      <c r="F322">
        <f t="shared" si="30"/>
        <v>4.7220639374595912</v>
      </c>
      <c r="G322">
        <f t="shared" si="30"/>
        <v>20.021444948303571</v>
      </c>
      <c r="AE322">
        <f t="shared" si="28"/>
        <v>0</v>
      </c>
      <c r="AF322">
        <f t="shared" si="28"/>
        <v>0</v>
      </c>
      <c r="AG322">
        <f t="shared" si="29"/>
        <v>0</v>
      </c>
      <c r="AH322">
        <f t="shared" si="29"/>
        <v>0</v>
      </c>
    </row>
    <row r="323" spans="1:34" x14ac:dyDescent="0.3">
      <c r="A323">
        <v>109.1</v>
      </c>
      <c r="B323">
        <v>453237770</v>
      </c>
      <c r="C323">
        <f t="shared" ref="C323:C386" si="31">A324-A323</f>
        <v>-0.57999999999999829</v>
      </c>
      <c r="D323">
        <f t="shared" si="27"/>
        <v>-5.3162236480293152E-3</v>
      </c>
      <c r="E323">
        <f t="shared" ref="E323:E386" si="32">LN(A324)-LN(A323)</f>
        <v>-5.3304050482934073E-3</v>
      </c>
      <c r="F323">
        <f t="shared" si="30"/>
        <v>4.6922648928390247</v>
      </c>
      <c r="G323">
        <f t="shared" si="30"/>
        <v>19.931927424333921</v>
      </c>
      <c r="AE323">
        <f t="shared" si="28"/>
        <v>0</v>
      </c>
      <c r="AF323">
        <f t="shared" si="28"/>
        <v>0</v>
      </c>
      <c r="AG323">
        <f t="shared" si="29"/>
        <v>0</v>
      </c>
      <c r="AH323">
        <f t="shared" si="29"/>
        <v>0</v>
      </c>
    </row>
    <row r="324" spans="1:34" x14ac:dyDescent="0.3">
      <c r="A324">
        <v>108.52</v>
      </c>
      <c r="B324">
        <v>428070040</v>
      </c>
      <c r="C324">
        <f t="shared" si="31"/>
        <v>4.4000000000000057</v>
      </c>
      <c r="D324">
        <f t="shared" ref="D324:D387" si="33">C324/A324</f>
        <v>4.0545521562845611E-2</v>
      </c>
      <c r="E324">
        <f t="shared" si="32"/>
        <v>3.9745115594556957E-2</v>
      </c>
      <c r="F324">
        <f t="shared" si="30"/>
        <v>4.6869344877907313</v>
      </c>
      <c r="G324">
        <f t="shared" si="30"/>
        <v>19.874797385017523</v>
      </c>
      <c r="AE324">
        <f t="shared" ref="AE324:AF387" si="34">IF(A323&lt;AC$5,"Выброс",0)</f>
        <v>0</v>
      </c>
      <c r="AF324">
        <f t="shared" si="34"/>
        <v>0</v>
      </c>
      <c r="AG324">
        <f t="shared" ref="AG324:AH387" si="35">IF(A323&gt;AC$7,"Выброс",0)</f>
        <v>0</v>
      </c>
      <c r="AH324">
        <f t="shared" si="35"/>
        <v>0</v>
      </c>
    </row>
    <row r="325" spans="1:34" x14ac:dyDescent="0.3">
      <c r="A325">
        <v>112.92</v>
      </c>
      <c r="B325">
        <v>435894840</v>
      </c>
      <c r="C325">
        <f t="shared" si="31"/>
        <v>6.3799999999999955</v>
      </c>
      <c r="D325">
        <f t="shared" si="33"/>
        <v>5.6500177116542642E-2</v>
      </c>
      <c r="E325">
        <f t="shared" si="32"/>
        <v>5.4961725718581711E-2</v>
      </c>
      <c r="F325">
        <f t="shared" si="30"/>
        <v>4.7266796033852883</v>
      </c>
      <c r="G325">
        <f t="shared" si="30"/>
        <v>19.89291157956113</v>
      </c>
      <c r="AE325">
        <f t="shared" si="34"/>
        <v>0</v>
      </c>
      <c r="AF325">
        <f t="shared" si="34"/>
        <v>0</v>
      </c>
      <c r="AG325">
        <f t="shared" si="35"/>
        <v>0</v>
      </c>
      <c r="AH325">
        <f t="shared" si="35"/>
        <v>0</v>
      </c>
    </row>
    <row r="326" spans="1:34" x14ac:dyDescent="0.3">
      <c r="A326">
        <v>119.3</v>
      </c>
      <c r="B326">
        <v>533374640</v>
      </c>
      <c r="C326">
        <f t="shared" si="31"/>
        <v>1.9500000000000028</v>
      </c>
      <c r="D326">
        <f t="shared" si="33"/>
        <v>1.6345347862531459E-2</v>
      </c>
      <c r="E326">
        <f t="shared" si="32"/>
        <v>1.6213200713722564E-2</v>
      </c>
      <c r="F326">
        <f t="shared" si="30"/>
        <v>4.78164132910387</v>
      </c>
      <c r="G326">
        <f t="shared" si="30"/>
        <v>20.094734624524939</v>
      </c>
      <c r="AE326">
        <f t="shared" si="34"/>
        <v>0</v>
      </c>
      <c r="AF326">
        <f t="shared" si="34"/>
        <v>0</v>
      </c>
      <c r="AG326">
        <f t="shared" si="35"/>
        <v>0</v>
      </c>
      <c r="AH326">
        <f t="shared" si="35"/>
        <v>0</v>
      </c>
    </row>
    <row r="327" spans="1:34" x14ac:dyDescent="0.3">
      <c r="A327">
        <v>121.25</v>
      </c>
      <c r="B327">
        <v>618111130</v>
      </c>
      <c r="C327">
        <f t="shared" si="31"/>
        <v>2.2999999999999972</v>
      </c>
      <c r="D327">
        <f t="shared" si="33"/>
        <v>1.896907216494843E-2</v>
      </c>
      <c r="E327">
        <f t="shared" si="32"/>
        <v>1.8791402617026165E-2</v>
      </c>
      <c r="F327">
        <f t="shared" si="30"/>
        <v>4.7978545298175925</v>
      </c>
      <c r="G327">
        <f t="shared" si="30"/>
        <v>20.242178821262399</v>
      </c>
      <c r="AE327">
        <f t="shared" si="34"/>
        <v>0</v>
      </c>
      <c r="AF327">
        <f t="shared" si="34"/>
        <v>0</v>
      </c>
      <c r="AG327">
        <f t="shared" si="35"/>
        <v>0</v>
      </c>
      <c r="AH327">
        <f t="shared" si="35"/>
        <v>0</v>
      </c>
    </row>
    <row r="328" spans="1:34" x14ac:dyDescent="0.3">
      <c r="A328">
        <v>123.55</v>
      </c>
      <c r="B328">
        <v>434476560</v>
      </c>
      <c r="C328">
        <f t="shared" si="31"/>
        <v>-2.9099999999999966</v>
      </c>
      <c r="D328">
        <f t="shared" si="33"/>
        <v>-2.3553217320922675E-2</v>
      </c>
      <c r="E328">
        <f t="shared" si="32"/>
        <v>-2.3835028174972628E-2</v>
      </c>
      <c r="F328">
        <f t="shared" si="30"/>
        <v>4.8166459324346187</v>
      </c>
      <c r="G328">
        <f t="shared" si="30"/>
        <v>19.889652554148935</v>
      </c>
      <c r="AE328">
        <f t="shared" si="34"/>
        <v>0</v>
      </c>
      <c r="AF328">
        <f t="shared" si="34"/>
        <v>0</v>
      </c>
      <c r="AG328">
        <f t="shared" si="35"/>
        <v>0</v>
      </c>
      <c r="AH328">
        <f t="shared" si="35"/>
        <v>0</v>
      </c>
    </row>
    <row r="329" spans="1:34" x14ac:dyDescent="0.3">
      <c r="A329">
        <v>120.64</v>
      </c>
      <c r="B329">
        <v>211073370</v>
      </c>
      <c r="C329">
        <f t="shared" si="31"/>
        <v>0.42999999999999261</v>
      </c>
      <c r="D329">
        <f t="shared" si="33"/>
        <v>3.5643236074269944E-3</v>
      </c>
      <c r="E329">
        <f t="shared" si="32"/>
        <v>3.5579864600023825E-3</v>
      </c>
      <c r="F329">
        <f t="shared" si="30"/>
        <v>4.7928109042596461</v>
      </c>
      <c r="G329">
        <f t="shared" si="30"/>
        <v>19.167716356116458</v>
      </c>
      <c r="AE329">
        <f t="shared" si="34"/>
        <v>0</v>
      </c>
      <c r="AF329">
        <f t="shared" si="34"/>
        <v>0</v>
      </c>
      <c r="AG329">
        <f t="shared" si="35"/>
        <v>0</v>
      </c>
      <c r="AH329">
        <f t="shared" si="35"/>
        <v>0</v>
      </c>
    </row>
    <row r="330" spans="1:34" x14ac:dyDescent="0.3">
      <c r="A330">
        <v>121.07</v>
      </c>
      <c r="B330">
        <v>297121250</v>
      </c>
      <c r="C330">
        <f t="shared" si="31"/>
        <v>0.83000000000001251</v>
      </c>
      <c r="D330">
        <f t="shared" si="33"/>
        <v>6.855538118443979E-3</v>
      </c>
      <c r="E330">
        <f t="shared" si="32"/>
        <v>6.8321457675777353E-3</v>
      </c>
      <c r="F330">
        <f t="shared" si="30"/>
        <v>4.7963688907196484</v>
      </c>
      <c r="G330">
        <f t="shared" si="30"/>
        <v>19.509650862614208</v>
      </c>
      <c r="AE330">
        <f t="shared" si="34"/>
        <v>0</v>
      </c>
      <c r="AF330">
        <f t="shared" si="34"/>
        <v>0</v>
      </c>
      <c r="AG330">
        <f t="shared" si="35"/>
        <v>0</v>
      </c>
      <c r="AH330">
        <f t="shared" si="35"/>
        <v>0</v>
      </c>
    </row>
    <row r="331" spans="1:34" x14ac:dyDescent="0.3">
      <c r="A331">
        <v>121.9</v>
      </c>
      <c r="B331">
        <v>307663890</v>
      </c>
      <c r="C331">
        <f t="shared" si="31"/>
        <v>11.299999999999983</v>
      </c>
      <c r="D331">
        <f t="shared" si="33"/>
        <v>9.2698933552091731E-2</v>
      </c>
      <c r="E331">
        <f t="shared" si="32"/>
        <v>8.8650721619062622E-2</v>
      </c>
      <c r="F331">
        <f t="shared" si="30"/>
        <v>4.8032010364872262</v>
      </c>
      <c r="G331">
        <f t="shared" si="30"/>
        <v>19.544518478839549</v>
      </c>
      <c r="AE331">
        <f t="shared" si="34"/>
        <v>0</v>
      </c>
      <c r="AF331">
        <f t="shared" si="34"/>
        <v>0</v>
      </c>
      <c r="AG331">
        <f t="shared" si="35"/>
        <v>0</v>
      </c>
      <c r="AH331">
        <f t="shared" si="35"/>
        <v>0</v>
      </c>
    </row>
    <row r="332" spans="1:34" x14ac:dyDescent="0.3">
      <c r="A332">
        <v>133.19999999999999</v>
      </c>
      <c r="B332">
        <v>439541560</v>
      </c>
      <c r="C332">
        <f t="shared" si="31"/>
        <v>-1.6099999999999852</v>
      </c>
      <c r="D332">
        <f t="shared" si="33"/>
        <v>-1.2087087087086976E-2</v>
      </c>
      <c r="E332">
        <f t="shared" si="32"/>
        <v>-1.216072994423989E-2</v>
      </c>
      <c r="F332">
        <f t="shared" si="30"/>
        <v>4.8918517581062888</v>
      </c>
      <c r="G332">
        <f t="shared" si="30"/>
        <v>19.901242832621076</v>
      </c>
      <c r="AE332">
        <f t="shared" si="34"/>
        <v>0</v>
      </c>
      <c r="AF332">
        <f t="shared" si="34"/>
        <v>0</v>
      </c>
      <c r="AG332">
        <f t="shared" si="35"/>
        <v>0</v>
      </c>
      <c r="AH332">
        <f t="shared" si="35"/>
        <v>0</v>
      </c>
    </row>
    <row r="333" spans="1:34" x14ac:dyDescent="0.3">
      <c r="A333">
        <v>131.59</v>
      </c>
      <c r="B333">
        <v>327014540</v>
      </c>
      <c r="C333">
        <f t="shared" si="31"/>
        <v>1.9099999999999966</v>
      </c>
      <c r="D333">
        <f t="shared" si="33"/>
        <v>1.4514780758416267E-2</v>
      </c>
      <c r="E333">
        <f t="shared" si="32"/>
        <v>1.4410449678255333E-2</v>
      </c>
      <c r="F333">
        <f t="shared" si="30"/>
        <v>4.8796910281620489</v>
      </c>
      <c r="G333">
        <f t="shared" si="30"/>
        <v>19.6055151927048</v>
      </c>
      <c r="AE333">
        <f t="shared" si="34"/>
        <v>0</v>
      </c>
      <c r="AF333">
        <f t="shared" si="34"/>
        <v>0</v>
      </c>
      <c r="AG333">
        <f t="shared" si="35"/>
        <v>0</v>
      </c>
      <c r="AH333">
        <f t="shared" si="35"/>
        <v>0</v>
      </c>
    </row>
    <row r="334" spans="1:34" x14ac:dyDescent="0.3">
      <c r="A334">
        <v>133.5</v>
      </c>
      <c r="B334">
        <v>359134560</v>
      </c>
      <c r="C334">
        <f t="shared" si="31"/>
        <v>-4.8000000000000114</v>
      </c>
      <c r="D334">
        <f t="shared" si="33"/>
        <v>-3.5955056179775367E-2</v>
      </c>
      <c r="E334">
        <f t="shared" si="32"/>
        <v>-3.6617363238223177E-2</v>
      </c>
      <c r="F334">
        <f t="shared" si="30"/>
        <v>4.8941014778403042</v>
      </c>
      <c r="G334">
        <f t="shared" si="30"/>
        <v>19.699207695166987</v>
      </c>
      <c r="AE334">
        <f t="shared" si="34"/>
        <v>0</v>
      </c>
      <c r="AF334">
        <f t="shared" si="34"/>
        <v>0</v>
      </c>
      <c r="AG334">
        <f t="shared" si="35"/>
        <v>0</v>
      </c>
      <c r="AH334">
        <f t="shared" si="35"/>
        <v>0</v>
      </c>
    </row>
    <row r="335" spans="1:34" x14ac:dyDescent="0.3">
      <c r="A335">
        <v>128.69999999999999</v>
      </c>
      <c r="B335">
        <v>323294770</v>
      </c>
      <c r="C335">
        <f t="shared" si="31"/>
        <v>4.7000000000000171</v>
      </c>
      <c r="D335">
        <f t="shared" si="33"/>
        <v>3.6519036519036652E-2</v>
      </c>
      <c r="E335">
        <f t="shared" si="32"/>
        <v>3.5868018879442687E-2</v>
      </c>
      <c r="F335">
        <f t="shared" si="30"/>
        <v>4.8574841146020811</v>
      </c>
      <c r="G335">
        <f t="shared" si="30"/>
        <v>19.594075065639359</v>
      </c>
      <c r="AE335">
        <f t="shared" si="34"/>
        <v>0</v>
      </c>
      <c r="AF335">
        <f t="shared" si="34"/>
        <v>0</v>
      </c>
      <c r="AG335">
        <f t="shared" si="35"/>
        <v>0</v>
      </c>
      <c r="AH335">
        <f t="shared" si="35"/>
        <v>0</v>
      </c>
    </row>
    <row r="336" spans="1:34" x14ac:dyDescent="0.3">
      <c r="A336">
        <v>133.4</v>
      </c>
      <c r="B336">
        <v>307369650</v>
      </c>
      <c r="C336">
        <f t="shared" si="31"/>
        <v>0.44999999999998863</v>
      </c>
      <c r="D336">
        <f t="shared" si="33"/>
        <v>3.3733133433282506E-3</v>
      </c>
      <c r="E336">
        <f t="shared" si="32"/>
        <v>3.3676364848380658E-3</v>
      </c>
      <c r="F336">
        <f t="shared" si="30"/>
        <v>4.8933521334815238</v>
      </c>
      <c r="G336">
        <f t="shared" si="30"/>
        <v>19.543561652899786</v>
      </c>
      <c r="AE336">
        <f t="shared" si="34"/>
        <v>0</v>
      </c>
      <c r="AF336">
        <f t="shared" si="34"/>
        <v>0</v>
      </c>
      <c r="AG336">
        <f t="shared" si="35"/>
        <v>0</v>
      </c>
      <c r="AH336">
        <f t="shared" si="35"/>
        <v>0</v>
      </c>
    </row>
    <row r="337" spans="1:34" x14ac:dyDescent="0.3">
      <c r="A337">
        <v>133.85</v>
      </c>
      <c r="B337">
        <v>427156380</v>
      </c>
      <c r="C337">
        <f t="shared" si="31"/>
        <v>0.56000000000000227</v>
      </c>
      <c r="D337">
        <f t="shared" si="33"/>
        <v>4.1837878221890343E-3</v>
      </c>
      <c r="E337">
        <f t="shared" si="32"/>
        <v>4.1750601166947732E-3</v>
      </c>
      <c r="F337">
        <f t="shared" si="30"/>
        <v>4.8967197699663618</v>
      </c>
      <c r="G337">
        <f t="shared" si="30"/>
        <v>19.872660733655437</v>
      </c>
      <c r="AE337">
        <f t="shared" si="34"/>
        <v>0</v>
      </c>
      <c r="AF337">
        <f t="shared" si="34"/>
        <v>0</v>
      </c>
      <c r="AG337">
        <f t="shared" si="35"/>
        <v>0</v>
      </c>
      <c r="AH337">
        <f t="shared" si="35"/>
        <v>0</v>
      </c>
    </row>
    <row r="338" spans="1:34" x14ac:dyDescent="0.3">
      <c r="A338">
        <v>134.41</v>
      </c>
      <c r="B338">
        <v>305373370</v>
      </c>
      <c r="C338">
        <f t="shared" si="31"/>
        <v>3.710000000000008</v>
      </c>
      <c r="D338">
        <f t="shared" si="33"/>
        <v>2.7602112938025506E-2</v>
      </c>
      <c r="E338">
        <f t="shared" si="32"/>
        <v>2.7228042438735223E-2</v>
      </c>
      <c r="F338">
        <f t="shared" si="30"/>
        <v>4.9008948300830566</v>
      </c>
      <c r="G338">
        <f t="shared" si="30"/>
        <v>19.537045749828383</v>
      </c>
      <c r="AE338">
        <f t="shared" si="34"/>
        <v>0</v>
      </c>
      <c r="AF338">
        <f t="shared" si="34"/>
        <v>0</v>
      </c>
      <c r="AG338">
        <f t="shared" si="35"/>
        <v>0</v>
      </c>
      <c r="AH338">
        <f t="shared" si="35"/>
        <v>0</v>
      </c>
    </row>
    <row r="339" spans="1:34" x14ac:dyDescent="0.3">
      <c r="A339">
        <v>138.12</v>
      </c>
      <c r="B339">
        <v>333860240</v>
      </c>
      <c r="C339">
        <f t="shared" si="31"/>
        <v>-0.31999999999999318</v>
      </c>
      <c r="D339">
        <f t="shared" si="33"/>
        <v>-2.3168259484505731E-3</v>
      </c>
      <c r="E339">
        <f t="shared" si="32"/>
        <v>-2.3195139422336197E-3</v>
      </c>
      <c r="F339">
        <f t="shared" ref="F339:G402" si="36">LN(A339)</f>
        <v>4.9281228725217918</v>
      </c>
      <c r="G339">
        <f t="shared" si="36"/>
        <v>19.626233020255452</v>
      </c>
      <c r="AE339">
        <f t="shared" si="34"/>
        <v>0</v>
      </c>
      <c r="AF339">
        <f t="shared" si="34"/>
        <v>0</v>
      </c>
      <c r="AG339">
        <f t="shared" si="35"/>
        <v>0</v>
      </c>
      <c r="AH339">
        <f t="shared" si="35"/>
        <v>0</v>
      </c>
    </row>
    <row r="340" spans="1:34" x14ac:dyDescent="0.3">
      <c r="A340">
        <v>137.80000000000001</v>
      </c>
      <c r="B340">
        <v>229513310</v>
      </c>
      <c r="C340">
        <f t="shared" si="31"/>
        <v>1.3499999999999943</v>
      </c>
      <c r="D340">
        <f t="shared" si="33"/>
        <v>9.7968069666182454E-3</v>
      </c>
      <c r="E340">
        <f t="shared" si="32"/>
        <v>9.7491293923415157E-3</v>
      </c>
      <c r="F340">
        <f t="shared" si="36"/>
        <v>4.9258033585795582</v>
      </c>
      <c r="G340">
        <f t="shared" si="36"/>
        <v>19.251471581425893</v>
      </c>
      <c r="AE340">
        <f t="shared" si="34"/>
        <v>0</v>
      </c>
      <c r="AF340">
        <f t="shared" si="34"/>
        <v>0</v>
      </c>
      <c r="AG340">
        <f t="shared" si="35"/>
        <v>0</v>
      </c>
      <c r="AH340">
        <f t="shared" si="35"/>
        <v>0</v>
      </c>
    </row>
    <row r="341" spans="1:34" x14ac:dyDescent="0.3">
      <c r="A341">
        <v>139.15</v>
      </c>
      <c r="B341">
        <v>290061610</v>
      </c>
      <c r="C341">
        <f t="shared" si="31"/>
        <v>-0.46000000000000796</v>
      </c>
      <c r="D341">
        <f t="shared" si="33"/>
        <v>-3.3057851239669993E-3</v>
      </c>
      <c r="E341">
        <f t="shared" si="32"/>
        <v>-3.31126130365611E-3</v>
      </c>
      <c r="F341">
        <f t="shared" si="36"/>
        <v>4.9355524879718997</v>
      </c>
      <c r="G341">
        <f t="shared" si="36"/>
        <v>19.485603906656717</v>
      </c>
      <c r="AE341">
        <f t="shared" si="34"/>
        <v>0</v>
      </c>
      <c r="AF341">
        <f t="shared" si="34"/>
        <v>0</v>
      </c>
      <c r="AG341">
        <f t="shared" si="35"/>
        <v>0</v>
      </c>
      <c r="AH341">
        <f t="shared" si="35"/>
        <v>0</v>
      </c>
    </row>
    <row r="342" spans="1:34" x14ac:dyDescent="0.3">
      <c r="A342">
        <v>138.69</v>
      </c>
      <c r="B342">
        <v>237101950</v>
      </c>
      <c r="C342">
        <f t="shared" si="31"/>
        <v>0.75999999999999091</v>
      </c>
      <c r="D342">
        <f t="shared" si="33"/>
        <v>5.4798471411059988E-3</v>
      </c>
      <c r="E342">
        <f t="shared" si="32"/>
        <v>5.4648874052540819E-3</v>
      </c>
      <c r="F342">
        <f t="shared" si="36"/>
        <v>4.9322412266682436</v>
      </c>
      <c r="G342">
        <f t="shared" si="36"/>
        <v>19.284000775379713</v>
      </c>
      <c r="AE342">
        <f t="shared" si="34"/>
        <v>0</v>
      </c>
      <c r="AF342">
        <f t="shared" si="34"/>
        <v>0</v>
      </c>
      <c r="AG342">
        <f t="shared" si="35"/>
        <v>0</v>
      </c>
      <c r="AH342">
        <f t="shared" si="35"/>
        <v>0</v>
      </c>
    </row>
    <row r="343" spans="1:34" x14ac:dyDescent="0.3">
      <c r="A343">
        <v>139.44999999999999</v>
      </c>
      <c r="B343">
        <v>214589270</v>
      </c>
      <c r="C343">
        <f t="shared" si="31"/>
        <v>-3.6499999999999773</v>
      </c>
      <c r="D343">
        <f t="shared" si="33"/>
        <v>-2.6174256005736661E-2</v>
      </c>
      <c r="E343">
        <f t="shared" si="32"/>
        <v>-2.6522898948901918E-2</v>
      </c>
      <c r="F343">
        <f t="shared" si="36"/>
        <v>4.9377061140734977</v>
      </c>
      <c r="G343">
        <f t="shared" si="36"/>
        <v>19.184236386910829</v>
      </c>
      <c r="AE343">
        <f t="shared" si="34"/>
        <v>0</v>
      </c>
      <c r="AF343">
        <f t="shared" si="34"/>
        <v>0</v>
      </c>
      <c r="AG343">
        <f t="shared" si="35"/>
        <v>0</v>
      </c>
      <c r="AH343">
        <f t="shared" si="35"/>
        <v>0</v>
      </c>
    </row>
    <row r="344" spans="1:34" x14ac:dyDescent="0.3">
      <c r="A344">
        <v>135.80000000000001</v>
      </c>
      <c r="B344">
        <v>252351310</v>
      </c>
      <c r="C344">
        <f t="shared" si="31"/>
        <v>9.4499999999999886</v>
      </c>
      <c r="D344">
        <f t="shared" si="33"/>
        <v>6.9587628865979287E-2</v>
      </c>
      <c r="E344">
        <f t="shared" si="32"/>
        <v>6.7273180607425154E-2</v>
      </c>
      <c r="F344">
        <f t="shared" si="36"/>
        <v>4.9111832151245958</v>
      </c>
      <c r="G344">
        <f t="shared" si="36"/>
        <v>19.346332761939767</v>
      </c>
      <c r="AE344">
        <f t="shared" si="34"/>
        <v>0</v>
      </c>
      <c r="AF344">
        <f t="shared" si="34"/>
        <v>0</v>
      </c>
      <c r="AG344">
        <f t="shared" si="35"/>
        <v>0</v>
      </c>
      <c r="AH344">
        <f t="shared" si="35"/>
        <v>0</v>
      </c>
    </row>
    <row r="345" spans="1:34" x14ac:dyDescent="0.3">
      <c r="A345">
        <v>145.25</v>
      </c>
      <c r="B345">
        <v>303813520</v>
      </c>
      <c r="C345">
        <f t="shared" si="31"/>
        <v>1.6299999999999955</v>
      </c>
      <c r="D345">
        <f t="shared" si="33"/>
        <v>1.1222030981067095E-2</v>
      </c>
      <c r="E345">
        <f t="shared" si="32"/>
        <v>1.1159531140159551E-2</v>
      </c>
      <c r="F345">
        <f t="shared" si="36"/>
        <v>4.9784563957320209</v>
      </c>
      <c r="G345">
        <f t="shared" si="36"/>
        <v>19.531924650098194</v>
      </c>
      <c r="AE345">
        <f t="shared" si="34"/>
        <v>0</v>
      </c>
      <c r="AF345">
        <f t="shared" si="34"/>
        <v>0</v>
      </c>
      <c r="AG345">
        <f t="shared" si="35"/>
        <v>0</v>
      </c>
      <c r="AH345">
        <f t="shared" si="35"/>
        <v>0</v>
      </c>
    </row>
    <row r="346" spans="1:34" x14ac:dyDescent="0.3">
      <c r="A346">
        <v>146.88</v>
      </c>
      <c r="B346">
        <v>237062940</v>
      </c>
      <c r="C346">
        <f t="shared" si="31"/>
        <v>4.7199999999999989</v>
      </c>
      <c r="D346">
        <f t="shared" si="33"/>
        <v>3.2135076252723306E-2</v>
      </c>
      <c r="E346">
        <f t="shared" si="32"/>
        <v>3.1629546336090719E-2</v>
      </c>
      <c r="F346">
        <f t="shared" si="36"/>
        <v>4.9896159268721805</v>
      </c>
      <c r="G346">
        <f t="shared" si="36"/>
        <v>19.283836233462289</v>
      </c>
      <c r="AE346">
        <f t="shared" si="34"/>
        <v>0</v>
      </c>
      <c r="AF346">
        <f t="shared" si="34"/>
        <v>0</v>
      </c>
      <c r="AG346">
        <f t="shared" si="35"/>
        <v>0</v>
      </c>
      <c r="AH346">
        <f t="shared" si="35"/>
        <v>0</v>
      </c>
    </row>
    <row r="347" spans="1:34" x14ac:dyDescent="0.3">
      <c r="A347">
        <v>151.6</v>
      </c>
      <c r="B347">
        <v>313257430</v>
      </c>
      <c r="C347">
        <f t="shared" si="31"/>
        <v>-4.5999999999999943</v>
      </c>
      <c r="D347">
        <f t="shared" si="33"/>
        <v>-3.0343007915567245E-2</v>
      </c>
      <c r="E347">
        <f t="shared" si="32"/>
        <v>-3.0812886429535169E-2</v>
      </c>
      <c r="F347">
        <f t="shared" si="36"/>
        <v>5.0212454732082712</v>
      </c>
      <c r="G347">
        <f t="shared" si="36"/>
        <v>19.562535870533381</v>
      </c>
      <c r="AE347">
        <f t="shared" si="34"/>
        <v>0</v>
      </c>
      <c r="AF347">
        <f t="shared" si="34"/>
        <v>0</v>
      </c>
      <c r="AG347">
        <f t="shared" si="35"/>
        <v>0</v>
      </c>
      <c r="AH347">
        <f t="shared" si="35"/>
        <v>0</v>
      </c>
    </row>
    <row r="348" spans="1:34" x14ac:dyDescent="0.3">
      <c r="A348">
        <v>147</v>
      </c>
      <c r="B348">
        <v>225727160</v>
      </c>
      <c r="C348">
        <f t="shared" si="31"/>
        <v>4.5</v>
      </c>
      <c r="D348">
        <f t="shared" si="33"/>
        <v>3.0612244897959183E-2</v>
      </c>
      <c r="E348">
        <f t="shared" si="32"/>
        <v>3.0153038170687374E-2</v>
      </c>
      <c r="F348">
        <f t="shared" si="36"/>
        <v>4.990432586778736</v>
      </c>
      <c r="G348">
        <f t="shared" si="36"/>
        <v>19.234837571278053</v>
      </c>
      <c r="AE348">
        <f t="shared" si="34"/>
        <v>0</v>
      </c>
      <c r="AF348">
        <f t="shared" si="34"/>
        <v>0</v>
      </c>
      <c r="AG348">
        <f t="shared" si="35"/>
        <v>0</v>
      </c>
      <c r="AH348">
        <f t="shared" si="35"/>
        <v>0</v>
      </c>
    </row>
    <row r="349" spans="1:34" x14ac:dyDescent="0.3">
      <c r="A349">
        <v>151.5</v>
      </c>
      <c r="B349">
        <v>235040590</v>
      </c>
      <c r="C349">
        <f t="shared" si="31"/>
        <v>-6.1599999999999966</v>
      </c>
      <c r="D349">
        <f t="shared" si="33"/>
        <v>-4.0660066006600638E-2</v>
      </c>
      <c r="E349">
        <f t="shared" si="32"/>
        <v>-4.1509799760933497E-2</v>
      </c>
      <c r="F349">
        <f t="shared" si="36"/>
        <v>5.0205856249494234</v>
      </c>
      <c r="G349">
        <f t="shared" si="36"/>
        <v>19.27526878059772</v>
      </c>
      <c r="AE349">
        <f t="shared" si="34"/>
        <v>0</v>
      </c>
      <c r="AF349">
        <f t="shared" si="34"/>
        <v>0</v>
      </c>
      <c r="AG349">
        <f t="shared" si="35"/>
        <v>0</v>
      </c>
      <c r="AH349">
        <f t="shared" si="35"/>
        <v>0</v>
      </c>
    </row>
    <row r="350" spans="1:34" x14ac:dyDescent="0.3">
      <c r="A350">
        <v>145.34</v>
      </c>
      <c r="B350">
        <v>246661610</v>
      </c>
      <c r="C350">
        <f t="shared" si="31"/>
        <v>3.4000000000000057</v>
      </c>
      <c r="D350">
        <f t="shared" si="33"/>
        <v>2.3393422320077101E-2</v>
      </c>
      <c r="E350">
        <f t="shared" si="32"/>
        <v>2.3123990086664215E-2</v>
      </c>
      <c r="F350">
        <f t="shared" si="36"/>
        <v>4.9790758251884899</v>
      </c>
      <c r="G350">
        <f t="shared" si="36"/>
        <v>19.323527955284252</v>
      </c>
      <c r="AE350">
        <f t="shared" si="34"/>
        <v>0</v>
      </c>
      <c r="AF350">
        <f t="shared" si="34"/>
        <v>0</v>
      </c>
      <c r="AG350">
        <f t="shared" si="35"/>
        <v>0</v>
      </c>
      <c r="AH350">
        <f t="shared" si="35"/>
        <v>0</v>
      </c>
    </row>
    <row r="351" spans="1:34" x14ac:dyDescent="0.3">
      <c r="A351">
        <v>148.74</v>
      </c>
      <c r="B351">
        <v>214455720</v>
      </c>
      <c r="C351">
        <f t="shared" si="31"/>
        <v>-2.0100000000000193</v>
      </c>
      <c r="D351">
        <f t="shared" si="33"/>
        <v>-1.3513513513513643E-2</v>
      </c>
      <c r="E351">
        <f t="shared" si="32"/>
        <v>-1.360565205577835E-2</v>
      </c>
      <c r="F351">
        <f t="shared" si="36"/>
        <v>5.0021998152751541</v>
      </c>
      <c r="G351">
        <f t="shared" si="36"/>
        <v>19.183613841455571</v>
      </c>
      <c r="AE351">
        <f t="shared" si="34"/>
        <v>0</v>
      </c>
      <c r="AF351">
        <f t="shared" si="34"/>
        <v>0</v>
      </c>
      <c r="AG351">
        <f t="shared" si="35"/>
        <v>0</v>
      </c>
      <c r="AH351">
        <f t="shared" si="35"/>
        <v>0</v>
      </c>
    </row>
    <row r="352" spans="1:34" x14ac:dyDescent="0.3">
      <c r="A352">
        <v>146.72999999999999</v>
      </c>
      <c r="B352">
        <v>209077940</v>
      </c>
      <c r="C352">
        <f t="shared" si="31"/>
        <v>1.6899999999999977</v>
      </c>
      <c r="D352">
        <f t="shared" si="33"/>
        <v>1.1517753697267074E-2</v>
      </c>
      <c r="E352">
        <f t="shared" si="32"/>
        <v>1.1451929322611853E-2</v>
      </c>
      <c r="F352">
        <f t="shared" si="36"/>
        <v>4.9885941632193758</v>
      </c>
      <c r="G352">
        <f t="shared" si="36"/>
        <v>19.158217659072491</v>
      </c>
      <c r="AE352">
        <f t="shared" si="34"/>
        <v>0</v>
      </c>
      <c r="AF352">
        <f t="shared" si="34"/>
        <v>0</v>
      </c>
      <c r="AG352">
        <f t="shared" si="35"/>
        <v>0</v>
      </c>
      <c r="AH352">
        <f t="shared" si="35"/>
        <v>0</v>
      </c>
    </row>
    <row r="353" spans="1:34" x14ac:dyDescent="0.3">
      <c r="A353">
        <v>148.41999999999999</v>
      </c>
      <c r="B353">
        <v>164740270</v>
      </c>
      <c r="C353">
        <f t="shared" si="31"/>
        <v>0.78000000000000114</v>
      </c>
      <c r="D353">
        <f t="shared" si="33"/>
        <v>5.2553564209675326E-3</v>
      </c>
      <c r="E353">
        <f t="shared" si="32"/>
        <v>5.2415952276732014E-3</v>
      </c>
      <c r="F353">
        <f t="shared" si="36"/>
        <v>5.0000460925419876</v>
      </c>
      <c r="G353">
        <f t="shared" si="36"/>
        <v>18.919880670422252</v>
      </c>
      <c r="AE353">
        <f t="shared" si="34"/>
        <v>0</v>
      </c>
      <c r="AF353">
        <f t="shared" si="34"/>
        <v>0</v>
      </c>
      <c r="AG353">
        <f t="shared" si="35"/>
        <v>0</v>
      </c>
      <c r="AH353">
        <f t="shared" si="35"/>
        <v>0</v>
      </c>
    </row>
    <row r="354" spans="1:34" x14ac:dyDescent="0.3">
      <c r="A354">
        <v>149.19999999999999</v>
      </c>
      <c r="B354">
        <v>160586680</v>
      </c>
      <c r="C354">
        <f t="shared" si="31"/>
        <v>-6.4499999999999886</v>
      </c>
      <c r="D354">
        <f t="shared" si="33"/>
        <v>-4.323056300268089E-2</v>
      </c>
      <c r="E354">
        <f t="shared" si="32"/>
        <v>-4.4192839233541115E-2</v>
      </c>
      <c r="F354">
        <f t="shared" si="36"/>
        <v>5.0052876877696608</v>
      </c>
      <c r="G354">
        <f t="shared" si="36"/>
        <v>18.89434441705848</v>
      </c>
      <c r="AE354">
        <f t="shared" si="34"/>
        <v>0</v>
      </c>
      <c r="AF354">
        <f t="shared" si="34"/>
        <v>0</v>
      </c>
      <c r="AG354">
        <f t="shared" si="35"/>
        <v>0</v>
      </c>
      <c r="AH354">
        <f t="shared" si="35"/>
        <v>0</v>
      </c>
    </row>
    <row r="355" spans="1:34" x14ac:dyDescent="0.3">
      <c r="A355">
        <v>142.75</v>
      </c>
      <c r="B355">
        <v>172187910</v>
      </c>
      <c r="C355">
        <f t="shared" si="31"/>
        <v>8.7599999999999909</v>
      </c>
      <c r="D355">
        <f t="shared" si="33"/>
        <v>6.1366024518388726E-2</v>
      </c>
      <c r="E355">
        <f t="shared" si="32"/>
        <v>5.9556780835624323E-2</v>
      </c>
      <c r="F355">
        <f t="shared" si="36"/>
        <v>4.9610948485361197</v>
      </c>
      <c r="G355">
        <f t="shared" si="36"/>
        <v>18.964096938433901</v>
      </c>
      <c r="AE355">
        <f t="shared" si="34"/>
        <v>0</v>
      </c>
      <c r="AF355">
        <f t="shared" si="34"/>
        <v>0</v>
      </c>
      <c r="AG355">
        <f t="shared" si="35"/>
        <v>0</v>
      </c>
      <c r="AH355">
        <f t="shared" si="35"/>
        <v>0</v>
      </c>
    </row>
    <row r="356" spans="1:34" x14ac:dyDescent="0.3">
      <c r="A356">
        <v>151.51</v>
      </c>
      <c r="B356">
        <v>341581930</v>
      </c>
      <c r="C356">
        <f t="shared" si="31"/>
        <v>-1.4599999999999795</v>
      </c>
      <c r="D356">
        <f t="shared" si="33"/>
        <v>-9.6363276351394602E-3</v>
      </c>
      <c r="E356">
        <f t="shared" si="32"/>
        <v>-9.6830574853674634E-3</v>
      </c>
      <c r="F356">
        <f t="shared" si="36"/>
        <v>5.020651629371744</v>
      </c>
      <c r="G356">
        <f t="shared" si="36"/>
        <v>19.64909812035307</v>
      </c>
      <c r="AE356">
        <f t="shared" si="34"/>
        <v>0</v>
      </c>
      <c r="AF356">
        <f t="shared" si="34"/>
        <v>0</v>
      </c>
      <c r="AG356">
        <f t="shared" si="35"/>
        <v>0</v>
      </c>
      <c r="AH356">
        <f t="shared" si="35"/>
        <v>0</v>
      </c>
    </row>
    <row r="357" spans="1:34" x14ac:dyDescent="0.3">
      <c r="A357">
        <v>150.05000000000001</v>
      </c>
      <c r="B357">
        <v>198473790</v>
      </c>
      <c r="C357">
        <f t="shared" si="31"/>
        <v>10.310000000000002</v>
      </c>
      <c r="D357">
        <f t="shared" si="33"/>
        <v>6.8710429856714439E-2</v>
      </c>
      <c r="E357">
        <f t="shared" si="32"/>
        <v>6.6452715887929337E-2</v>
      </c>
      <c r="F357">
        <f t="shared" si="36"/>
        <v>5.0109685718863766</v>
      </c>
      <c r="G357">
        <f t="shared" si="36"/>
        <v>19.106167609071164</v>
      </c>
      <c r="AE357">
        <f t="shared" si="34"/>
        <v>0</v>
      </c>
      <c r="AF357">
        <f t="shared" si="34"/>
        <v>0</v>
      </c>
      <c r="AG357">
        <f t="shared" si="35"/>
        <v>0</v>
      </c>
      <c r="AH357">
        <f t="shared" si="35"/>
        <v>0</v>
      </c>
    </row>
    <row r="358" spans="1:34" x14ac:dyDescent="0.3">
      <c r="A358">
        <v>160.36000000000001</v>
      </c>
      <c r="B358">
        <v>282678710</v>
      </c>
      <c r="C358">
        <f t="shared" si="31"/>
        <v>-0.96000000000000796</v>
      </c>
      <c r="D358">
        <f t="shared" si="33"/>
        <v>-5.9865303068097273E-3</v>
      </c>
      <c r="E358">
        <f t="shared" si="32"/>
        <v>-6.0045214181911888E-3</v>
      </c>
      <c r="F358">
        <f t="shared" si="36"/>
        <v>5.0774212877743059</v>
      </c>
      <c r="G358">
        <f t="shared" si="36"/>
        <v>19.459821510312526</v>
      </c>
      <c r="AE358">
        <f t="shared" si="34"/>
        <v>0</v>
      </c>
      <c r="AF358">
        <f t="shared" si="34"/>
        <v>0</v>
      </c>
      <c r="AG358">
        <f t="shared" si="35"/>
        <v>0</v>
      </c>
      <c r="AH358">
        <f t="shared" si="35"/>
        <v>0</v>
      </c>
    </row>
    <row r="359" spans="1:34" x14ac:dyDescent="0.3">
      <c r="A359">
        <v>159.4</v>
      </c>
      <c r="B359">
        <v>242130300</v>
      </c>
      <c r="C359">
        <f t="shared" si="31"/>
        <v>10.259999999999991</v>
      </c>
      <c r="D359">
        <f t="shared" si="33"/>
        <v>6.4366373902132942E-2</v>
      </c>
      <c r="E359">
        <f t="shared" si="32"/>
        <v>6.2379668023473833E-2</v>
      </c>
      <c r="F359">
        <f t="shared" si="36"/>
        <v>5.0714167663561147</v>
      </c>
      <c r="G359">
        <f t="shared" si="36"/>
        <v>19.304986568971739</v>
      </c>
      <c r="AE359">
        <f t="shared" si="34"/>
        <v>0</v>
      </c>
      <c r="AF359">
        <f t="shared" si="34"/>
        <v>0</v>
      </c>
      <c r="AG359">
        <f t="shared" si="35"/>
        <v>0</v>
      </c>
      <c r="AH359">
        <f t="shared" si="35"/>
        <v>0</v>
      </c>
    </row>
    <row r="360" spans="1:34" x14ac:dyDescent="0.3">
      <c r="A360">
        <v>169.66</v>
      </c>
      <c r="B360">
        <v>323092190</v>
      </c>
      <c r="C360">
        <f t="shared" si="31"/>
        <v>4.2400000000000091</v>
      </c>
      <c r="D360">
        <f t="shared" si="33"/>
        <v>2.499115878816462E-2</v>
      </c>
      <c r="E360">
        <f t="shared" si="32"/>
        <v>2.4683986980648775E-2</v>
      </c>
      <c r="F360">
        <f t="shared" si="36"/>
        <v>5.1337964343795885</v>
      </c>
      <c r="G360">
        <f t="shared" si="36"/>
        <v>19.593448258419631</v>
      </c>
      <c r="AE360">
        <f t="shared" si="34"/>
        <v>0</v>
      </c>
      <c r="AF360">
        <f t="shared" si="34"/>
        <v>0</v>
      </c>
      <c r="AG360">
        <f t="shared" si="35"/>
        <v>0</v>
      </c>
      <c r="AH360">
        <f t="shared" si="35"/>
        <v>0</v>
      </c>
    </row>
    <row r="361" spans="1:34" x14ac:dyDescent="0.3">
      <c r="A361">
        <v>173.9</v>
      </c>
      <c r="B361">
        <v>357510770</v>
      </c>
      <c r="C361">
        <f t="shared" si="31"/>
        <v>-2.75</v>
      </c>
      <c r="D361">
        <f t="shared" si="33"/>
        <v>-1.5813686026451983E-2</v>
      </c>
      <c r="E361">
        <f t="shared" si="32"/>
        <v>-1.5940056384042833E-2</v>
      </c>
      <c r="F361">
        <f t="shared" si="36"/>
        <v>5.1584804213602373</v>
      </c>
      <c r="G361">
        <f t="shared" si="36"/>
        <v>19.694676045518687</v>
      </c>
      <c r="AE361">
        <f t="shared" si="34"/>
        <v>0</v>
      </c>
      <c r="AF361">
        <f t="shared" si="34"/>
        <v>0</v>
      </c>
      <c r="AG361">
        <f t="shared" si="35"/>
        <v>0</v>
      </c>
      <c r="AH361">
        <f t="shared" si="35"/>
        <v>0</v>
      </c>
    </row>
    <row r="362" spans="1:34" x14ac:dyDescent="0.3">
      <c r="A362">
        <v>171.15</v>
      </c>
      <c r="B362">
        <v>262498230</v>
      </c>
      <c r="C362">
        <f t="shared" si="31"/>
        <v>2.0999999999999943</v>
      </c>
      <c r="D362">
        <f t="shared" si="33"/>
        <v>1.2269938650306714E-2</v>
      </c>
      <c r="E362">
        <f t="shared" si="32"/>
        <v>1.219527309381796E-2</v>
      </c>
      <c r="F362">
        <f t="shared" si="36"/>
        <v>5.1425403649761945</v>
      </c>
      <c r="G362">
        <f t="shared" si="36"/>
        <v>19.385754897116076</v>
      </c>
      <c r="AE362">
        <f t="shared" si="34"/>
        <v>0</v>
      </c>
      <c r="AF362">
        <f t="shared" si="34"/>
        <v>0</v>
      </c>
      <c r="AG362">
        <f t="shared" si="35"/>
        <v>0</v>
      </c>
      <c r="AH362">
        <f t="shared" si="35"/>
        <v>0</v>
      </c>
    </row>
    <row r="363" spans="1:34" x14ac:dyDescent="0.3">
      <c r="A363">
        <v>173.25</v>
      </c>
      <c r="B363">
        <v>162937460</v>
      </c>
      <c r="C363">
        <f t="shared" si="31"/>
        <v>-2.5600000000000023</v>
      </c>
      <c r="D363">
        <f t="shared" si="33"/>
        <v>-1.477633477633479E-2</v>
      </c>
      <c r="E363">
        <f t="shared" si="32"/>
        <v>-1.4886592293771095E-2</v>
      </c>
      <c r="F363">
        <f t="shared" si="36"/>
        <v>5.1547356380700124</v>
      </c>
      <c r="G363">
        <f t="shared" si="36"/>
        <v>18.90887700416506</v>
      </c>
      <c r="AE363">
        <f t="shared" si="34"/>
        <v>0</v>
      </c>
      <c r="AF363">
        <f t="shared" si="34"/>
        <v>0</v>
      </c>
      <c r="AG363">
        <f t="shared" si="35"/>
        <v>0</v>
      </c>
      <c r="AH363">
        <f t="shared" si="35"/>
        <v>0</v>
      </c>
    </row>
    <row r="364" spans="1:34" x14ac:dyDescent="0.3">
      <c r="A364">
        <v>170.69</v>
      </c>
      <c r="B364">
        <v>165642640</v>
      </c>
      <c r="C364">
        <f t="shared" si="31"/>
        <v>-5.789999999999992</v>
      </c>
      <c r="D364">
        <f t="shared" si="33"/>
        <v>-3.3921143593649263E-2</v>
      </c>
      <c r="E364">
        <f t="shared" si="32"/>
        <v>-3.4509816210688271E-2</v>
      </c>
      <c r="F364">
        <f t="shared" si="36"/>
        <v>5.1398490457762414</v>
      </c>
      <c r="G364">
        <f t="shared" si="36"/>
        <v>18.925343254693814</v>
      </c>
      <c r="AE364">
        <f t="shared" si="34"/>
        <v>0</v>
      </c>
      <c r="AF364">
        <f t="shared" si="34"/>
        <v>0</v>
      </c>
      <c r="AG364">
        <f t="shared" si="35"/>
        <v>0</v>
      </c>
      <c r="AH364">
        <f t="shared" si="35"/>
        <v>0</v>
      </c>
    </row>
    <row r="365" spans="1:34" x14ac:dyDescent="0.3">
      <c r="A365">
        <v>164.9</v>
      </c>
      <c r="B365">
        <v>282483080</v>
      </c>
      <c r="C365">
        <f t="shared" si="31"/>
        <v>2.5900000000000034</v>
      </c>
      <c r="D365">
        <f t="shared" si="33"/>
        <v>1.5706488781079463E-2</v>
      </c>
      <c r="E365">
        <f t="shared" si="32"/>
        <v>1.5584418424825941E-2</v>
      </c>
      <c r="F365">
        <f t="shared" si="36"/>
        <v>5.1053392295655531</v>
      </c>
      <c r="G365">
        <f t="shared" si="36"/>
        <v>19.459129212951755</v>
      </c>
      <c r="AE365">
        <f t="shared" si="34"/>
        <v>0</v>
      </c>
      <c r="AF365">
        <f t="shared" si="34"/>
        <v>0</v>
      </c>
      <c r="AG365">
        <f t="shared" si="35"/>
        <v>0</v>
      </c>
      <c r="AH365">
        <f t="shared" si="35"/>
        <v>0</v>
      </c>
    </row>
    <row r="366" spans="1:34" x14ac:dyDescent="0.3">
      <c r="A366">
        <v>167.49</v>
      </c>
      <c r="B366">
        <v>196936880</v>
      </c>
      <c r="C366">
        <f t="shared" si="31"/>
        <v>11.429999999999978</v>
      </c>
      <c r="D366">
        <f t="shared" si="33"/>
        <v>6.8242880171950432E-2</v>
      </c>
      <c r="E366">
        <f t="shared" si="32"/>
        <v>6.6015130574267999E-2</v>
      </c>
      <c r="F366">
        <f t="shared" si="36"/>
        <v>5.120923647990379</v>
      </c>
      <c r="G366">
        <f t="shared" si="36"/>
        <v>19.098393829269895</v>
      </c>
      <c r="AE366">
        <f t="shared" si="34"/>
        <v>0</v>
      </c>
      <c r="AF366">
        <f t="shared" si="34"/>
        <v>0</v>
      </c>
      <c r="AG366">
        <f t="shared" si="35"/>
        <v>0</v>
      </c>
      <c r="AH366">
        <f t="shared" si="35"/>
        <v>0</v>
      </c>
    </row>
    <row r="367" spans="1:34" x14ac:dyDescent="0.3">
      <c r="A367">
        <v>178.92</v>
      </c>
      <c r="B367">
        <v>251441100</v>
      </c>
      <c r="C367">
        <f t="shared" si="31"/>
        <v>-5.1199999999999761</v>
      </c>
      <c r="D367">
        <f t="shared" si="33"/>
        <v>-2.86161412921975E-2</v>
      </c>
      <c r="E367">
        <f t="shared" si="32"/>
        <v>-2.903356573335536E-2</v>
      </c>
      <c r="F367">
        <f t="shared" si="36"/>
        <v>5.186938778564647</v>
      </c>
      <c r="G367">
        <f t="shared" si="36"/>
        <v>19.342719325245163</v>
      </c>
      <c r="AE367">
        <f t="shared" si="34"/>
        <v>0</v>
      </c>
      <c r="AF367">
        <f t="shared" si="34"/>
        <v>0</v>
      </c>
      <c r="AG367">
        <f t="shared" si="35"/>
        <v>0</v>
      </c>
      <c r="AH367">
        <f t="shared" si="35"/>
        <v>0</v>
      </c>
    </row>
    <row r="368" spans="1:34" x14ac:dyDescent="0.3">
      <c r="A368">
        <v>173.8</v>
      </c>
      <c r="B368">
        <v>200169000</v>
      </c>
      <c r="C368">
        <f t="shared" si="31"/>
        <v>-8.3000000000000114</v>
      </c>
      <c r="D368">
        <f t="shared" si="33"/>
        <v>-4.7756041426927562E-2</v>
      </c>
      <c r="E368">
        <f t="shared" si="32"/>
        <v>-4.8934018014174185E-2</v>
      </c>
      <c r="F368">
        <f t="shared" si="36"/>
        <v>5.1579052128312917</v>
      </c>
      <c r="G368">
        <f t="shared" si="36"/>
        <v>19.114672567700801</v>
      </c>
      <c r="AE368">
        <f t="shared" si="34"/>
        <v>0</v>
      </c>
      <c r="AF368">
        <f t="shared" si="34"/>
        <v>0</v>
      </c>
      <c r="AG368">
        <f t="shared" si="35"/>
        <v>0</v>
      </c>
      <c r="AH368">
        <f t="shared" si="35"/>
        <v>0</v>
      </c>
    </row>
    <row r="369" spans="1:34" x14ac:dyDescent="0.3">
      <c r="A369">
        <v>165.5</v>
      </c>
      <c r="B369">
        <v>208619900</v>
      </c>
      <c r="C369">
        <f t="shared" si="31"/>
        <v>-9.9999999999909051E-3</v>
      </c>
      <c r="D369">
        <f t="shared" si="33"/>
        <v>-6.0422960725020573E-5</v>
      </c>
      <c r="E369">
        <f t="shared" si="32"/>
        <v>-6.0424786265222963E-5</v>
      </c>
      <c r="F369">
        <f t="shared" si="36"/>
        <v>5.1089711948171175</v>
      </c>
      <c r="G369">
        <f t="shared" si="36"/>
        <v>19.156024493871556</v>
      </c>
      <c r="AE369">
        <f t="shared" si="34"/>
        <v>0</v>
      </c>
      <c r="AF369">
        <f t="shared" si="34"/>
        <v>0</v>
      </c>
      <c r="AG369">
        <f t="shared" si="35"/>
        <v>0</v>
      </c>
      <c r="AH369">
        <f t="shared" si="35"/>
        <v>0</v>
      </c>
    </row>
    <row r="370" spans="1:34" x14ac:dyDescent="0.3">
      <c r="A370">
        <v>165.49</v>
      </c>
      <c r="B370">
        <v>253093680</v>
      </c>
      <c r="C370">
        <f t="shared" si="31"/>
        <v>1.999999999998181E-2</v>
      </c>
      <c r="D370">
        <f t="shared" si="33"/>
        <v>1.2085322375963387E-4</v>
      </c>
      <c r="E370">
        <f t="shared" si="32"/>
        <v>1.208459215966684E-4</v>
      </c>
      <c r="F370">
        <f t="shared" si="36"/>
        <v>5.1089107700308523</v>
      </c>
      <c r="G370">
        <f t="shared" si="36"/>
        <v>19.349270254836146</v>
      </c>
      <c r="AE370">
        <f t="shared" si="34"/>
        <v>0</v>
      </c>
      <c r="AF370">
        <f t="shared" si="34"/>
        <v>0</v>
      </c>
      <c r="AG370">
        <f t="shared" si="35"/>
        <v>0</v>
      </c>
      <c r="AH370">
        <f t="shared" si="35"/>
        <v>0</v>
      </c>
    </row>
    <row r="371" spans="1:34" x14ac:dyDescent="0.3">
      <c r="A371">
        <v>165.51</v>
      </c>
      <c r="B371">
        <v>136801570</v>
      </c>
      <c r="C371">
        <f t="shared" si="31"/>
        <v>-1.1099999999999852</v>
      </c>
      <c r="D371">
        <f t="shared" si="33"/>
        <v>-6.7065434112741542E-3</v>
      </c>
      <c r="E371">
        <f t="shared" si="32"/>
        <v>-6.7291333303689527E-3</v>
      </c>
      <c r="F371">
        <f t="shared" si="36"/>
        <v>5.1090316159524489</v>
      </c>
      <c r="G371">
        <f t="shared" si="36"/>
        <v>18.734042039695055</v>
      </c>
      <c r="AE371">
        <f t="shared" si="34"/>
        <v>0</v>
      </c>
      <c r="AF371">
        <f t="shared" si="34"/>
        <v>0</v>
      </c>
      <c r="AG371">
        <f t="shared" si="35"/>
        <v>0</v>
      </c>
      <c r="AH371">
        <f t="shared" si="35"/>
        <v>0</v>
      </c>
    </row>
    <row r="372" spans="1:34" x14ac:dyDescent="0.3">
      <c r="A372">
        <v>164.4</v>
      </c>
      <c r="B372">
        <v>275260490</v>
      </c>
      <c r="C372">
        <f t="shared" si="31"/>
        <v>-6.9000000000000057</v>
      </c>
      <c r="D372">
        <f t="shared" si="33"/>
        <v>-4.1970802919708061E-2</v>
      </c>
      <c r="E372">
        <f t="shared" si="32"/>
        <v>-4.287702435639229E-2</v>
      </c>
      <c r="F372">
        <f t="shared" si="36"/>
        <v>5.10230248262208</v>
      </c>
      <c r="G372">
        <f t="shared" si="36"/>
        <v>19.43322844364922</v>
      </c>
      <c r="AE372">
        <f t="shared" si="34"/>
        <v>0</v>
      </c>
      <c r="AF372">
        <f t="shared" si="34"/>
        <v>0</v>
      </c>
      <c r="AG372">
        <f t="shared" si="35"/>
        <v>0</v>
      </c>
      <c r="AH372">
        <f t="shared" si="35"/>
        <v>0</v>
      </c>
    </row>
    <row r="373" spans="1:34" x14ac:dyDescent="0.3">
      <c r="A373">
        <v>157.5</v>
      </c>
      <c r="B373">
        <v>196469590</v>
      </c>
      <c r="C373">
        <f t="shared" si="31"/>
        <v>3.6500000000000057</v>
      </c>
      <c r="D373">
        <f t="shared" si="33"/>
        <v>2.3174603174603212E-2</v>
      </c>
      <c r="E373">
        <f t="shared" si="32"/>
        <v>2.2910149995759355E-2</v>
      </c>
      <c r="F373">
        <f t="shared" si="36"/>
        <v>5.0594254582656877</v>
      </c>
      <c r="G373">
        <f t="shared" si="36"/>
        <v>19.096018219027574</v>
      </c>
      <c r="AE373">
        <f t="shared" si="34"/>
        <v>0</v>
      </c>
      <c r="AF373">
        <f t="shared" si="34"/>
        <v>0</v>
      </c>
      <c r="AG373">
        <f t="shared" si="35"/>
        <v>0</v>
      </c>
      <c r="AH373">
        <f t="shared" si="35"/>
        <v>0</v>
      </c>
    </row>
    <row r="374" spans="1:34" x14ac:dyDescent="0.3">
      <c r="A374">
        <v>161.15</v>
      </c>
      <c r="B374">
        <v>275668680</v>
      </c>
      <c r="C374">
        <f t="shared" si="31"/>
        <v>3.3700000000000045</v>
      </c>
      <c r="D374">
        <f t="shared" si="33"/>
        <v>2.0912193608439371E-2</v>
      </c>
      <c r="E374">
        <f t="shared" si="32"/>
        <v>2.0696535100776181E-2</v>
      </c>
      <c r="F374">
        <f t="shared" si="36"/>
        <v>5.082335608261447</v>
      </c>
      <c r="G374">
        <f t="shared" si="36"/>
        <v>19.434710267799836</v>
      </c>
      <c r="AE374">
        <f t="shared" si="34"/>
        <v>0</v>
      </c>
      <c r="AF374">
        <f t="shared" si="34"/>
        <v>0</v>
      </c>
      <c r="AG374">
        <f t="shared" si="35"/>
        <v>0</v>
      </c>
      <c r="AH374">
        <f t="shared" si="35"/>
        <v>0</v>
      </c>
    </row>
    <row r="375" spans="1:34" x14ac:dyDescent="0.3">
      <c r="A375">
        <v>164.52</v>
      </c>
      <c r="B375">
        <v>193488810</v>
      </c>
      <c r="C375">
        <f t="shared" si="31"/>
        <v>-4.7199999999999989</v>
      </c>
      <c r="D375">
        <f t="shared" si="33"/>
        <v>-2.8689521030877695E-2</v>
      </c>
      <c r="E375">
        <f t="shared" si="32"/>
        <v>-2.9109110030049123E-2</v>
      </c>
      <c r="F375">
        <f t="shared" si="36"/>
        <v>5.1030321433622232</v>
      </c>
      <c r="G375">
        <f t="shared" si="36"/>
        <v>19.080730239304557</v>
      </c>
      <c r="AE375">
        <f t="shared" si="34"/>
        <v>0</v>
      </c>
      <c r="AF375">
        <f t="shared" si="34"/>
        <v>0</v>
      </c>
      <c r="AG375">
        <f t="shared" si="35"/>
        <v>0</v>
      </c>
      <c r="AH375">
        <f t="shared" si="35"/>
        <v>0</v>
      </c>
    </row>
    <row r="376" spans="1:34" x14ac:dyDescent="0.3">
      <c r="A376">
        <v>159.80000000000001</v>
      </c>
      <c r="B376">
        <v>147789700</v>
      </c>
      <c r="C376">
        <f t="shared" si="31"/>
        <v>1.6899999999999977</v>
      </c>
      <c r="D376">
        <f t="shared" si="33"/>
        <v>1.0575719649561938E-2</v>
      </c>
      <c r="E376">
        <f t="shared" si="32"/>
        <v>1.0520187908801937E-2</v>
      </c>
      <c r="F376">
        <f t="shared" si="36"/>
        <v>5.0739230333321741</v>
      </c>
      <c r="G376">
        <f t="shared" si="36"/>
        <v>18.811300875281393</v>
      </c>
      <c r="AE376">
        <f t="shared" si="34"/>
        <v>0</v>
      </c>
      <c r="AF376">
        <f t="shared" si="34"/>
        <v>0</v>
      </c>
      <c r="AG376">
        <f t="shared" si="35"/>
        <v>0</v>
      </c>
      <c r="AH376">
        <f t="shared" si="35"/>
        <v>0</v>
      </c>
    </row>
    <row r="377" spans="1:34" x14ac:dyDescent="0.3">
      <c r="A377">
        <v>161.49</v>
      </c>
      <c r="B377">
        <v>197673310</v>
      </c>
      <c r="C377">
        <f t="shared" si="31"/>
        <v>-12.25</v>
      </c>
      <c r="D377">
        <f t="shared" si="33"/>
        <v>-7.5856090160381445E-2</v>
      </c>
      <c r="E377">
        <f t="shared" si="32"/>
        <v>-7.8887472888018451E-2</v>
      </c>
      <c r="F377">
        <f t="shared" si="36"/>
        <v>5.084443221240976</v>
      </c>
      <c r="G377">
        <f t="shared" si="36"/>
        <v>19.102126276498097</v>
      </c>
      <c r="AE377">
        <f t="shared" si="34"/>
        <v>0</v>
      </c>
      <c r="AF377">
        <f t="shared" si="34"/>
        <v>0</v>
      </c>
      <c r="AG377">
        <f t="shared" si="35"/>
        <v>0</v>
      </c>
      <c r="AH377">
        <f t="shared" si="35"/>
        <v>0</v>
      </c>
    </row>
    <row r="378" spans="1:34" x14ac:dyDescent="0.3">
      <c r="A378">
        <v>149.24</v>
      </c>
      <c r="B378">
        <v>274969070</v>
      </c>
      <c r="C378">
        <f t="shared" si="31"/>
        <v>10.349999999999994</v>
      </c>
      <c r="D378">
        <f t="shared" si="33"/>
        <v>6.9351380326990036E-2</v>
      </c>
      <c r="E378">
        <f t="shared" si="32"/>
        <v>6.7052278058137738E-2</v>
      </c>
      <c r="F378">
        <f t="shared" si="36"/>
        <v>5.0055557483529576</v>
      </c>
      <c r="G378">
        <f t="shared" si="36"/>
        <v>19.432169176578043</v>
      </c>
      <c r="AE378">
        <f t="shared" si="34"/>
        <v>0</v>
      </c>
      <c r="AF378">
        <f t="shared" si="34"/>
        <v>0</v>
      </c>
      <c r="AG378">
        <f t="shared" si="35"/>
        <v>0</v>
      </c>
      <c r="AH378">
        <f t="shared" si="35"/>
        <v>0</v>
      </c>
    </row>
    <row r="379" spans="1:34" x14ac:dyDescent="0.3">
      <c r="A379">
        <v>159.59</v>
      </c>
      <c r="B379">
        <v>269265760</v>
      </c>
      <c r="C379">
        <f t="shared" si="31"/>
        <v>5.6099999999999852</v>
      </c>
      <c r="D379">
        <f t="shared" si="33"/>
        <v>3.5152578482360954E-2</v>
      </c>
      <c r="E379">
        <f t="shared" si="32"/>
        <v>3.4548834675782736E-2</v>
      </c>
      <c r="F379">
        <f t="shared" si="36"/>
        <v>5.0726080264110953</v>
      </c>
      <c r="G379">
        <f t="shared" si="36"/>
        <v>19.411209405249718</v>
      </c>
      <c r="AE379">
        <f t="shared" si="34"/>
        <v>0</v>
      </c>
      <c r="AF379">
        <f t="shared" si="34"/>
        <v>0</v>
      </c>
      <c r="AG379">
        <f t="shared" si="35"/>
        <v>0</v>
      </c>
      <c r="AH379">
        <f t="shared" si="35"/>
        <v>0</v>
      </c>
    </row>
    <row r="380" spans="1:34" x14ac:dyDescent="0.3">
      <c r="A380">
        <v>165.2</v>
      </c>
      <c r="B380">
        <v>222061890</v>
      </c>
      <c r="C380">
        <f t="shared" si="31"/>
        <v>0.60000000000002274</v>
      </c>
      <c r="D380">
        <f t="shared" si="33"/>
        <v>3.6319612590800412E-3</v>
      </c>
      <c r="E380">
        <f t="shared" si="32"/>
        <v>3.6253816143165807E-3</v>
      </c>
      <c r="F380">
        <f t="shared" si="36"/>
        <v>5.1071568610868781</v>
      </c>
      <c r="G380">
        <f t="shared" si="36"/>
        <v>19.21846668476736</v>
      </c>
      <c r="AE380">
        <f t="shared" si="34"/>
        <v>0</v>
      </c>
      <c r="AF380">
        <f t="shared" si="34"/>
        <v>0</v>
      </c>
      <c r="AG380">
        <f t="shared" si="35"/>
        <v>0</v>
      </c>
      <c r="AH380">
        <f t="shared" si="35"/>
        <v>0</v>
      </c>
    </row>
    <row r="381" spans="1:34" x14ac:dyDescent="0.3">
      <c r="A381">
        <v>165.8</v>
      </c>
      <c r="B381">
        <v>148906380</v>
      </c>
      <c r="C381">
        <f t="shared" si="31"/>
        <v>1.8999999999999773</v>
      </c>
      <c r="D381">
        <f t="shared" si="33"/>
        <v>1.1459589867309874E-2</v>
      </c>
      <c r="E381">
        <f t="shared" si="32"/>
        <v>1.1394426127968593E-2</v>
      </c>
      <c r="F381">
        <f t="shared" si="36"/>
        <v>5.1107822427011946</v>
      </c>
      <c r="G381">
        <f t="shared" si="36"/>
        <v>18.818828344284999</v>
      </c>
      <c r="AE381">
        <f t="shared" si="34"/>
        <v>0</v>
      </c>
      <c r="AF381">
        <f t="shared" si="34"/>
        <v>0</v>
      </c>
      <c r="AG381">
        <f t="shared" si="35"/>
        <v>0</v>
      </c>
      <c r="AH381">
        <f t="shared" si="35"/>
        <v>0</v>
      </c>
    </row>
    <row r="382" spans="1:34" x14ac:dyDescent="0.3">
      <c r="A382">
        <v>167.7</v>
      </c>
      <c r="B382">
        <v>140098240</v>
      </c>
      <c r="C382">
        <f t="shared" si="31"/>
        <v>1.1700000000000159</v>
      </c>
      <c r="D382">
        <f t="shared" si="33"/>
        <v>6.9767441860466069E-3</v>
      </c>
      <c r="E382">
        <f t="shared" si="32"/>
        <v>6.9525193148818332E-3</v>
      </c>
      <c r="F382">
        <f t="shared" si="36"/>
        <v>5.1221766688291632</v>
      </c>
      <c r="G382">
        <f t="shared" si="36"/>
        <v>18.757854448772939</v>
      </c>
      <c r="AE382">
        <f t="shared" si="34"/>
        <v>0</v>
      </c>
      <c r="AF382">
        <f t="shared" si="34"/>
        <v>0</v>
      </c>
      <c r="AG382">
        <f t="shared" si="35"/>
        <v>0</v>
      </c>
      <c r="AH382">
        <f t="shared" si="35"/>
        <v>0</v>
      </c>
    </row>
    <row r="383" spans="1:34" x14ac:dyDescent="0.3">
      <c r="A383">
        <v>168.87</v>
      </c>
      <c r="B383">
        <v>213280550</v>
      </c>
      <c r="C383">
        <f t="shared" si="31"/>
        <v>-8.1700000000000159</v>
      </c>
      <c r="D383">
        <f t="shared" si="33"/>
        <v>-4.8380410967016139E-2</v>
      </c>
      <c r="E383">
        <f t="shared" si="32"/>
        <v>-4.9589915400578555E-2</v>
      </c>
      <c r="F383">
        <f t="shared" si="36"/>
        <v>5.1291291881440451</v>
      </c>
      <c r="G383">
        <f t="shared" si="36"/>
        <v>19.178118993161039</v>
      </c>
      <c r="AE383">
        <f t="shared" si="34"/>
        <v>0</v>
      </c>
      <c r="AF383">
        <f t="shared" si="34"/>
        <v>0</v>
      </c>
      <c r="AG383">
        <f t="shared" si="35"/>
        <v>0</v>
      </c>
      <c r="AH383">
        <f t="shared" si="35"/>
        <v>0</v>
      </c>
    </row>
    <row r="384" spans="1:34" x14ac:dyDescent="0.3">
      <c r="A384">
        <v>160.69999999999999</v>
      </c>
      <c r="B384">
        <v>196196330</v>
      </c>
      <c r="C384">
        <f t="shared" si="31"/>
        <v>-3.5600000000000023</v>
      </c>
      <c r="D384">
        <f t="shared" si="33"/>
        <v>-2.2153080273802132E-2</v>
      </c>
      <c r="E384">
        <f t="shared" si="32"/>
        <v>-2.2402144995790962E-2</v>
      </c>
      <c r="F384">
        <f t="shared" si="36"/>
        <v>5.0795392727434665</v>
      </c>
      <c r="G384">
        <f t="shared" si="36"/>
        <v>19.094626399517939</v>
      </c>
      <c r="AE384">
        <f t="shared" si="34"/>
        <v>0</v>
      </c>
      <c r="AF384">
        <f t="shared" si="34"/>
        <v>0</v>
      </c>
      <c r="AG384">
        <f t="shared" si="35"/>
        <v>0</v>
      </c>
      <c r="AH384">
        <f t="shared" si="35"/>
        <v>0</v>
      </c>
    </row>
    <row r="385" spans="1:34" x14ac:dyDescent="0.3">
      <c r="A385">
        <v>157.13999999999999</v>
      </c>
      <c r="B385">
        <v>241583390</v>
      </c>
      <c r="C385">
        <f t="shared" si="31"/>
        <v>-7.0099999999999909</v>
      </c>
      <c r="D385">
        <f t="shared" si="33"/>
        <v>-4.4609901998218099E-2</v>
      </c>
      <c r="E385">
        <f t="shared" si="32"/>
        <v>-4.5635542323461564E-2</v>
      </c>
      <c r="F385">
        <f t="shared" si="36"/>
        <v>5.0571371277476755</v>
      </c>
      <c r="G385">
        <f t="shared" si="36"/>
        <v>19.302725271661544</v>
      </c>
      <c r="AE385">
        <f t="shared" si="34"/>
        <v>0</v>
      </c>
      <c r="AF385">
        <f t="shared" si="34"/>
        <v>0</v>
      </c>
      <c r="AG385">
        <f t="shared" si="35"/>
        <v>0</v>
      </c>
      <c r="AH385">
        <f t="shared" si="35"/>
        <v>0</v>
      </c>
    </row>
    <row r="386" spans="1:34" x14ac:dyDescent="0.3">
      <c r="A386">
        <v>150.13</v>
      </c>
      <c r="B386">
        <v>240047840</v>
      </c>
      <c r="C386">
        <f t="shared" si="31"/>
        <v>-8.5</v>
      </c>
      <c r="D386">
        <f t="shared" si="33"/>
        <v>-5.6617598081662564E-2</v>
      </c>
      <c r="E386">
        <f t="shared" si="32"/>
        <v>-5.8283562197908978E-2</v>
      </c>
      <c r="F386">
        <f t="shared" si="36"/>
        <v>5.011501585424214</v>
      </c>
      <c r="G386">
        <f t="shared" si="36"/>
        <v>19.296348794775348</v>
      </c>
      <c r="AE386">
        <f t="shared" si="34"/>
        <v>0</v>
      </c>
      <c r="AF386">
        <f t="shared" si="34"/>
        <v>0</v>
      </c>
      <c r="AG386">
        <f t="shared" si="35"/>
        <v>0</v>
      </c>
      <c r="AH386">
        <f t="shared" si="35"/>
        <v>0</v>
      </c>
    </row>
    <row r="387" spans="1:34" x14ac:dyDescent="0.3">
      <c r="A387">
        <v>141.63</v>
      </c>
      <c r="B387">
        <v>373952220</v>
      </c>
      <c r="C387">
        <f t="shared" ref="C387:C450" si="37">A388-A387</f>
        <v>2.4699999999999989</v>
      </c>
      <c r="D387">
        <f t="shared" si="33"/>
        <v>1.7439807950293009E-2</v>
      </c>
      <c r="E387">
        <f t="shared" ref="E387:E450" si="38">LN(A388)-LN(A387)</f>
        <v>1.7289479779170946E-2</v>
      </c>
      <c r="F387">
        <f t="shared" si="36"/>
        <v>4.953218023226305</v>
      </c>
      <c r="G387">
        <f t="shared" si="36"/>
        <v>19.739638593206873</v>
      </c>
      <c r="AE387">
        <f t="shared" si="34"/>
        <v>0</v>
      </c>
      <c r="AF387">
        <f t="shared" si="34"/>
        <v>0</v>
      </c>
      <c r="AG387">
        <f t="shared" si="35"/>
        <v>0</v>
      </c>
      <c r="AH387">
        <f t="shared" si="35"/>
        <v>0</v>
      </c>
    </row>
    <row r="388" spans="1:34" x14ac:dyDescent="0.3">
      <c r="A388">
        <v>144.1</v>
      </c>
      <c r="B388">
        <v>258756020</v>
      </c>
      <c r="C388">
        <f t="shared" si="37"/>
        <v>1.4900000000000091</v>
      </c>
      <c r="D388">
        <f t="shared" ref="D388:D451" si="39">C388/A388</f>
        <v>1.0340041637751625E-2</v>
      </c>
      <c r="E388">
        <f t="shared" si="38"/>
        <v>1.0286949079758578E-2</v>
      </c>
      <c r="F388">
        <f t="shared" si="36"/>
        <v>4.9705075030054759</v>
      </c>
      <c r="G388">
        <f t="shared" si="36"/>
        <v>19.371396167973693</v>
      </c>
      <c r="AE388">
        <f t="shared" ref="AE388:AF451" si="40">IF(A387&lt;AC$5,"Выброс",0)</f>
        <v>0</v>
      </c>
      <c r="AF388">
        <f t="shared" si="40"/>
        <v>0</v>
      </c>
      <c r="AG388">
        <f t="shared" ref="AG388:AH451" si="41">IF(A387&gt;AC$7,"Выброс",0)</f>
        <v>0</v>
      </c>
      <c r="AH388">
        <f t="shared" si="41"/>
        <v>0</v>
      </c>
    </row>
    <row r="389" spans="1:34" x14ac:dyDescent="0.3">
      <c r="A389">
        <v>145.59</v>
      </c>
      <c r="B389">
        <v>258959810</v>
      </c>
      <c r="C389">
        <f t="shared" si="37"/>
        <v>6.5699999999999932</v>
      </c>
      <c r="D389">
        <f t="shared" si="39"/>
        <v>4.5126725736657693E-2</v>
      </c>
      <c r="E389">
        <f t="shared" si="38"/>
        <v>4.4138146711845572E-2</v>
      </c>
      <c r="F389">
        <f t="shared" si="36"/>
        <v>4.9807944520852345</v>
      </c>
      <c r="G389">
        <f t="shared" si="36"/>
        <v>19.372183433877947</v>
      </c>
      <c r="AE389">
        <f t="shared" si="40"/>
        <v>0</v>
      </c>
      <c r="AF389">
        <f t="shared" si="40"/>
        <v>0</v>
      </c>
      <c r="AG389">
        <f t="shared" si="41"/>
        <v>0</v>
      </c>
      <c r="AH389">
        <f t="shared" si="41"/>
        <v>0</v>
      </c>
    </row>
    <row r="390" spans="1:34" x14ac:dyDescent="0.3">
      <c r="A390">
        <v>152.16</v>
      </c>
      <c r="B390">
        <v>234976030</v>
      </c>
      <c r="C390">
        <f t="shared" si="37"/>
        <v>9.2400000000000091</v>
      </c>
      <c r="D390">
        <f t="shared" si="39"/>
        <v>6.0725552050473246E-2</v>
      </c>
      <c r="E390">
        <f t="shared" si="38"/>
        <v>5.8953157038768467E-2</v>
      </c>
      <c r="F390">
        <f t="shared" si="36"/>
        <v>5.0249325987970801</v>
      </c>
      <c r="G390">
        <f t="shared" si="36"/>
        <v>19.274994066906078</v>
      </c>
      <c r="AE390">
        <f t="shared" si="40"/>
        <v>0</v>
      </c>
      <c r="AF390">
        <f t="shared" si="40"/>
        <v>0</v>
      </c>
      <c r="AG390">
        <f t="shared" si="41"/>
        <v>0</v>
      </c>
      <c r="AH390">
        <f t="shared" si="41"/>
        <v>0</v>
      </c>
    </row>
    <row r="391" spans="1:34" x14ac:dyDescent="0.3">
      <c r="A391">
        <v>161.4</v>
      </c>
      <c r="B391">
        <v>306503520</v>
      </c>
      <c r="C391">
        <f t="shared" si="37"/>
        <v>0.69999999999998863</v>
      </c>
      <c r="D391">
        <f t="shared" si="39"/>
        <v>4.3370508054522217E-3</v>
      </c>
      <c r="E391">
        <f t="shared" si="38"/>
        <v>4.327672905781732E-3</v>
      </c>
      <c r="F391">
        <f t="shared" si="36"/>
        <v>5.0838857558358486</v>
      </c>
      <c r="G391">
        <f t="shared" si="36"/>
        <v>19.540739797777039</v>
      </c>
      <c r="AE391">
        <f t="shared" si="40"/>
        <v>0</v>
      </c>
      <c r="AF391">
        <f t="shared" si="40"/>
        <v>0</v>
      </c>
      <c r="AG391">
        <f t="shared" si="41"/>
        <v>0</v>
      </c>
      <c r="AH391">
        <f t="shared" si="41"/>
        <v>0</v>
      </c>
    </row>
    <row r="392" spans="1:34" x14ac:dyDescent="0.3">
      <c r="A392">
        <v>162.1</v>
      </c>
      <c r="B392">
        <v>209829810</v>
      </c>
      <c r="C392">
        <f t="shared" si="37"/>
        <v>3.3000000000000114</v>
      </c>
      <c r="D392">
        <f t="shared" si="39"/>
        <v>2.0357803824799577E-2</v>
      </c>
      <c r="E392">
        <f t="shared" si="38"/>
        <v>2.0153353847960354E-2</v>
      </c>
      <c r="F392">
        <f t="shared" si="36"/>
        <v>5.0882134287416303</v>
      </c>
      <c r="G392">
        <f t="shared" si="36"/>
        <v>19.161807331535542</v>
      </c>
      <c r="AE392">
        <f t="shared" si="40"/>
        <v>0</v>
      </c>
      <c r="AF392">
        <f t="shared" si="40"/>
        <v>0</v>
      </c>
      <c r="AG392">
        <f t="shared" si="41"/>
        <v>0</v>
      </c>
      <c r="AH392">
        <f t="shared" si="41"/>
        <v>0</v>
      </c>
    </row>
    <row r="393" spans="1:34" x14ac:dyDescent="0.3">
      <c r="A393">
        <v>165.4</v>
      </c>
      <c r="B393">
        <v>248420620</v>
      </c>
      <c r="C393">
        <f t="shared" si="37"/>
        <v>4.3299999999999841</v>
      </c>
      <c r="D393">
        <f t="shared" si="39"/>
        <v>2.617896009673509E-2</v>
      </c>
      <c r="E393">
        <f t="shared" si="38"/>
        <v>2.5842156583848919E-2</v>
      </c>
      <c r="F393">
        <f t="shared" si="36"/>
        <v>5.1083667825895906</v>
      </c>
      <c r="G393">
        <f t="shared" si="36"/>
        <v>19.330633915850495</v>
      </c>
      <c r="AE393">
        <f t="shared" si="40"/>
        <v>0</v>
      </c>
      <c r="AF393">
        <f t="shared" si="40"/>
        <v>0</v>
      </c>
      <c r="AG393">
        <f t="shared" si="41"/>
        <v>0</v>
      </c>
      <c r="AH393">
        <f t="shared" si="41"/>
        <v>0</v>
      </c>
    </row>
    <row r="394" spans="1:34" x14ac:dyDescent="0.3">
      <c r="A394">
        <v>169.73</v>
      </c>
      <c r="B394">
        <v>249775640</v>
      </c>
      <c r="C394">
        <f t="shared" si="37"/>
        <v>2.3200000000000216</v>
      </c>
      <c r="D394">
        <f t="shared" si="39"/>
        <v>1.3668768043363116E-2</v>
      </c>
      <c r="E394">
        <f t="shared" si="38"/>
        <v>1.3576193070050202E-2</v>
      </c>
      <c r="F394">
        <f t="shared" si="36"/>
        <v>5.1342089391734396</v>
      </c>
      <c r="G394">
        <f t="shared" si="36"/>
        <v>19.336073632886148</v>
      </c>
      <c r="AE394">
        <f t="shared" si="40"/>
        <v>0</v>
      </c>
      <c r="AF394">
        <f t="shared" si="40"/>
        <v>0</v>
      </c>
      <c r="AG394">
        <f t="shared" si="41"/>
        <v>0</v>
      </c>
      <c r="AH394">
        <f t="shared" si="41"/>
        <v>0</v>
      </c>
    </row>
    <row r="395" spans="1:34" x14ac:dyDescent="0.3">
      <c r="A395">
        <v>172.05</v>
      </c>
      <c r="B395">
        <v>225336000</v>
      </c>
      <c r="C395">
        <f t="shared" si="37"/>
        <v>-2.5500000000000114</v>
      </c>
      <c r="D395">
        <f t="shared" si="39"/>
        <v>-1.4821272885789079E-2</v>
      </c>
      <c r="E395">
        <f t="shared" si="38"/>
        <v>-1.4932205422985234E-2</v>
      </c>
      <c r="F395">
        <f t="shared" si="36"/>
        <v>5.1477851322434898</v>
      </c>
      <c r="G395">
        <f t="shared" si="36"/>
        <v>19.233103179588632</v>
      </c>
      <c r="AE395">
        <f t="shared" si="40"/>
        <v>0</v>
      </c>
      <c r="AF395">
        <f t="shared" si="40"/>
        <v>0</v>
      </c>
      <c r="AG395">
        <f t="shared" si="41"/>
        <v>0</v>
      </c>
      <c r="AH395">
        <f t="shared" si="41"/>
        <v>0</v>
      </c>
    </row>
    <row r="396" spans="1:34" x14ac:dyDescent="0.3">
      <c r="A396">
        <v>169.5</v>
      </c>
      <c r="B396">
        <v>181219610</v>
      </c>
      <c r="C396">
        <f t="shared" si="37"/>
        <v>11.009999999999991</v>
      </c>
      <c r="D396">
        <f t="shared" si="39"/>
        <v>6.495575221238932E-2</v>
      </c>
      <c r="E396">
        <f t="shared" si="38"/>
        <v>6.2933251079865471E-2</v>
      </c>
      <c r="F396">
        <f t="shared" si="36"/>
        <v>5.1328529268205045</v>
      </c>
      <c r="G396">
        <f t="shared" si="36"/>
        <v>19.01522016867553</v>
      </c>
      <c r="AE396">
        <f t="shared" si="40"/>
        <v>0</v>
      </c>
      <c r="AF396">
        <f t="shared" si="40"/>
        <v>0</v>
      </c>
      <c r="AG396">
        <f t="shared" si="41"/>
        <v>0</v>
      </c>
      <c r="AH396">
        <f t="shared" si="41"/>
        <v>0</v>
      </c>
    </row>
    <row r="397" spans="1:34" x14ac:dyDescent="0.3">
      <c r="A397">
        <v>180.51</v>
      </c>
      <c r="B397">
        <v>277014960</v>
      </c>
      <c r="C397">
        <f t="shared" si="37"/>
        <v>3.1500000000000057</v>
      </c>
      <c r="D397">
        <f t="shared" si="39"/>
        <v>1.7450556755858434E-2</v>
      </c>
      <c r="E397">
        <f t="shared" si="38"/>
        <v>1.7300044285006422E-2</v>
      </c>
      <c r="F397">
        <f t="shared" si="36"/>
        <v>5.19578617790037</v>
      </c>
      <c r="G397">
        <f t="shared" si="36"/>
        <v>19.439582069913492</v>
      </c>
      <c r="AE397">
        <f t="shared" si="40"/>
        <v>0</v>
      </c>
      <c r="AF397">
        <f t="shared" si="40"/>
        <v>0</v>
      </c>
      <c r="AG397">
        <f t="shared" si="41"/>
        <v>0</v>
      </c>
      <c r="AH397">
        <f t="shared" si="41"/>
        <v>0</v>
      </c>
    </row>
    <row r="398" spans="1:34" x14ac:dyDescent="0.3">
      <c r="A398">
        <v>183.66</v>
      </c>
      <c r="B398">
        <v>220506770</v>
      </c>
      <c r="C398">
        <f t="shared" si="37"/>
        <v>2.2299999999999898</v>
      </c>
      <c r="D398">
        <f t="shared" si="39"/>
        <v>1.214200152455619E-2</v>
      </c>
      <c r="E398">
        <f t="shared" si="38"/>
        <v>1.2068878733676236E-2</v>
      </c>
      <c r="F398">
        <f t="shared" si="36"/>
        <v>5.2130862221853764</v>
      </c>
      <c r="G398">
        <f t="shared" si="36"/>
        <v>19.211438955327694</v>
      </c>
      <c r="AE398">
        <f t="shared" si="40"/>
        <v>0</v>
      </c>
      <c r="AF398">
        <f t="shared" si="40"/>
        <v>0</v>
      </c>
      <c r="AG398">
        <f t="shared" si="41"/>
        <v>0</v>
      </c>
      <c r="AH398">
        <f t="shared" si="41"/>
        <v>0</v>
      </c>
    </row>
    <row r="399" spans="1:34" x14ac:dyDescent="0.3">
      <c r="A399">
        <v>185.89</v>
      </c>
      <c r="B399">
        <v>199647000</v>
      </c>
      <c r="C399">
        <f t="shared" si="37"/>
        <v>2.8600000000000136</v>
      </c>
      <c r="D399">
        <f t="shared" si="39"/>
        <v>1.5385443003927128E-2</v>
      </c>
      <c r="E399">
        <f t="shared" si="38"/>
        <v>1.5268287210081333E-2</v>
      </c>
      <c r="F399">
        <f t="shared" si="36"/>
        <v>5.2251551009190527</v>
      </c>
      <c r="G399">
        <f t="shared" si="36"/>
        <v>19.112061365064591</v>
      </c>
      <c r="AE399">
        <f t="shared" si="40"/>
        <v>0</v>
      </c>
      <c r="AF399">
        <f t="shared" si="40"/>
        <v>0</v>
      </c>
      <c r="AG399">
        <f t="shared" si="41"/>
        <v>0</v>
      </c>
      <c r="AH399">
        <f t="shared" si="41"/>
        <v>0</v>
      </c>
    </row>
    <row r="400" spans="1:34" x14ac:dyDescent="0.3">
      <c r="A400">
        <v>188.75</v>
      </c>
      <c r="B400">
        <v>242503970</v>
      </c>
      <c r="C400">
        <f t="shared" si="37"/>
        <v>-1.1999999999999886</v>
      </c>
      <c r="D400">
        <f t="shared" si="39"/>
        <v>-6.3576158940396752E-3</v>
      </c>
      <c r="E400">
        <f t="shared" si="38"/>
        <v>-6.3779116012376846E-3</v>
      </c>
      <c r="F400">
        <f t="shared" si="36"/>
        <v>5.240423388129134</v>
      </c>
      <c r="G400">
        <f t="shared" si="36"/>
        <v>19.306528639341828</v>
      </c>
      <c r="AE400">
        <f t="shared" si="40"/>
        <v>0</v>
      </c>
      <c r="AF400">
        <f t="shared" si="40"/>
        <v>0</v>
      </c>
      <c r="AG400">
        <f t="shared" si="41"/>
        <v>0</v>
      </c>
      <c r="AH400">
        <f t="shared" si="41"/>
        <v>0</v>
      </c>
    </row>
    <row r="401" spans="1:34" x14ac:dyDescent="0.3">
      <c r="A401">
        <v>187.55</v>
      </c>
      <c r="B401">
        <v>199642330</v>
      </c>
      <c r="C401">
        <f t="shared" si="37"/>
        <v>4.7800000000000011</v>
      </c>
      <c r="D401">
        <f t="shared" si="39"/>
        <v>2.5486536923487076E-2</v>
      </c>
      <c r="E401">
        <f t="shared" si="38"/>
        <v>2.5167170139379635E-2</v>
      </c>
      <c r="F401">
        <f t="shared" si="36"/>
        <v>5.2340454765278963</v>
      </c>
      <c r="G401">
        <f t="shared" si="36"/>
        <v>19.112037973505391</v>
      </c>
      <c r="AE401">
        <f t="shared" si="40"/>
        <v>0</v>
      </c>
      <c r="AF401">
        <f t="shared" si="40"/>
        <v>0</v>
      </c>
      <c r="AG401">
        <f t="shared" si="41"/>
        <v>0</v>
      </c>
      <c r="AH401">
        <f t="shared" si="41"/>
        <v>0</v>
      </c>
    </row>
    <row r="402" spans="1:34" x14ac:dyDescent="0.3">
      <c r="A402">
        <v>192.33</v>
      </c>
      <c r="B402">
        <v>266439620</v>
      </c>
      <c r="C402">
        <f t="shared" si="37"/>
        <v>1.8299999999999841</v>
      </c>
      <c r="D402">
        <f t="shared" si="39"/>
        <v>9.5148962720323603E-3</v>
      </c>
      <c r="E402">
        <f t="shared" si="38"/>
        <v>9.4699147510697301E-3</v>
      </c>
      <c r="F402">
        <f t="shared" si="36"/>
        <v>5.2592126466672759</v>
      </c>
      <c r="G402">
        <f t="shared" si="36"/>
        <v>19.400658209295955</v>
      </c>
      <c r="AE402">
        <f t="shared" si="40"/>
        <v>0</v>
      </c>
      <c r="AF402">
        <f t="shared" si="40"/>
        <v>0</v>
      </c>
      <c r="AG402">
        <f t="shared" si="41"/>
        <v>0</v>
      </c>
      <c r="AH402">
        <f t="shared" si="41"/>
        <v>0</v>
      </c>
    </row>
    <row r="403" spans="1:34" x14ac:dyDescent="0.3">
      <c r="A403">
        <v>194.16</v>
      </c>
      <c r="B403">
        <v>192830100</v>
      </c>
      <c r="C403">
        <f t="shared" si="37"/>
        <v>2.3199999999999932</v>
      </c>
      <c r="D403">
        <f t="shared" si="39"/>
        <v>1.1948908117016859E-2</v>
      </c>
      <c r="E403">
        <f t="shared" si="38"/>
        <v>1.1878083540431739E-2</v>
      </c>
      <c r="F403">
        <f t="shared" ref="F403:G466" si="42">LN(A403)</f>
        <v>5.2686825614183457</v>
      </c>
      <c r="G403">
        <f t="shared" si="42"/>
        <v>19.077320048287159</v>
      </c>
      <c r="AE403">
        <f t="shared" si="40"/>
        <v>0</v>
      </c>
      <c r="AF403">
        <f t="shared" si="40"/>
        <v>0</v>
      </c>
      <c r="AG403">
        <f t="shared" si="41"/>
        <v>0</v>
      </c>
      <c r="AH403">
        <f t="shared" si="41"/>
        <v>0</v>
      </c>
    </row>
    <row r="404" spans="1:34" x14ac:dyDescent="0.3">
      <c r="A404">
        <v>196.48</v>
      </c>
      <c r="B404">
        <v>168715990</v>
      </c>
      <c r="C404">
        <f t="shared" si="37"/>
        <v>-3.5099999999999909</v>
      </c>
      <c r="D404">
        <f t="shared" si="39"/>
        <v>-1.7864413680781715E-2</v>
      </c>
      <c r="E404">
        <f t="shared" si="38"/>
        <v>-1.8025908550512781E-2</v>
      </c>
      <c r="F404">
        <f t="shared" si="42"/>
        <v>5.2805606449587774</v>
      </c>
      <c r="G404">
        <f t="shared" si="42"/>
        <v>18.94372732666411</v>
      </c>
      <c r="AE404">
        <f t="shared" si="40"/>
        <v>0</v>
      </c>
      <c r="AF404">
        <f t="shared" si="40"/>
        <v>0</v>
      </c>
      <c r="AG404">
        <f t="shared" si="41"/>
        <v>0</v>
      </c>
      <c r="AH404">
        <f t="shared" si="41"/>
        <v>0</v>
      </c>
    </row>
    <row r="405" spans="1:34" x14ac:dyDescent="0.3">
      <c r="A405">
        <v>192.97</v>
      </c>
      <c r="B405">
        <v>165666730</v>
      </c>
      <c r="C405">
        <f t="shared" si="37"/>
        <v>3.0800000000000125</v>
      </c>
      <c r="D405">
        <f t="shared" si="39"/>
        <v>1.5961030211950108E-2</v>
      </c>
      <c r="E405">
        <f t="shared" si="38"/>
        <v>1.5834992330075792E-2</v>
      </c>
      <c r="F405">
        <f t="shared" si="42"/>
        <v>5.2625347364082646</v>
      </c>
      <c r="G405">
        <f t="shared" si="42"/>
        <v>18.925488677686484</v>
      </c>
      <c r="AE405">
        <f t="shared" si="40"/>
        <v>0</v>
      </c>
      <c r="AF405">
        <f t="shared" si="40"/>
        <v>0</v>
      </c>
      <c r="AG405">
        <f t="shared" si="41"/>
        <v>0</v>
      </c>
      <c r="AH405">
        <f t="shared" si="41"/>
        <v>0</v>
      </c>
    </row>
    <row r="406" spans="1:34" x14ac:dyDescent="0.3">
      <c r="A406">
        <v>196.05</v>
      </c>
      <c r="B406">
        <v>159728870</v>
      </c>
      <c r="C406">
        <f t="shared" si="37"/>
        <v>-2.25</v>
      </c>
      <c r="D406">
        <f t="shared" si="39"/>
        <v>-1.1476664116296862E-2</v>
      </c>
      <c r="E406">
        <f t="shared" si="38"/>
        <v>-1.1543029281674499E-2</v>
      </c>
      <c r="F406">
        <f t="shared" si="42"/>
        <v>5.2783697287383404</v>
      </c>
      <c r="G406">
        <f t="shared" si="42"/>
        <v>18.888988373303</v>
      </c>
      <c r="AE406">
        <f t="shared" si="40"/>
        <v>0</v>
      </c>
      <c r="AF406">
        <f t="shared" si="40"/>
        <v>0</v>
      </c>
      <c r="AG406">
        <f t="shared" si="41"/>
        <v>0</v>
      </c>
      <c r="AH406">
        <f t="shared" si="41"/>
        <v>0</v>
      </c>
    </row>
    <row r="407" spans="1:34" x14ac:dyDescent="0.3">
      <c r="A407">
        <v>193.8</v>
      </c>
      <c r="B407">
        <v>162022280</v>
      </c>
      <c r="C407">
        <f t="shared" si="37"/>
        <v>23.899999999999977</v>
      </c>
      <c r="D407">
        <f t="shared" si="39"/>
        <v>0.12332301341589255</v>
      </c>
      <c r="E407">
        <f t="shared" si="38"/>
        <v>0.11629126878383556</v>
      </c>
      <c r="F407">
        <f t="shared" si="42"/>
        <v>5.2668266994566659</v>
      </c>
      <c r="G407">
        <f t="shared" si="42"/>
        <v>18.903244414604352</v>
      </c>
      <c r="AE407">
        <f t="shared" si="40"/>
        <v>0</v>
      </c>
      <c r="AF407">
        <f t="shared" si="40"/>
        <v>0</v>
      </c>
      <c r="AG407">
        <f t="shared" si="41"/>
        <v>0</v>
      </c>
      <c r="AH407">
        <f t="shared" si="41"/>
        <v>0</v>
      </c>
    </row>
    <row r="408" spans="1:34" x14ac:dyDescent="0.3">
      <c r="A408">
        <v>217.7</v>
      </c>
      <c r="B408">
        <v>483320890</v>
      </c>
      <c r="C408">
        <f t="shared" si="37"/>
        <v>7.9500000000000171</v>
      </c>
      <c r="D408">
        <f t="shared" si="39"/>
        <v>3.6518144235186116E-2</v>
      </c>
      <c r="E408">
        <f t="shared" si="38"/>
        <v>3.5867158032508506E-2</v>
      </c>
      <c r="F408">
        <f t="shared" si="42"/>
        <v>5.3831179682405015</v>
      </c>
      <c r="G408">
        <f t="shared" si="42"/>
        <v>19.996191359551794</v>
      </c>
      <c r="AE408">
        <f t="shared" si="40"/>
        <v>0</v>
      </c>
      <c r="AF408">
        <f t="shared" si="40"/>
        <v>0</v>
      </c>
      <c r="AG408">
        <f t="shared" si="41"/>
        <v>0</v>
      </c>
      <c r="AH408">
        <f t="shared" si="41"/>
        <v>0</v>
      </c>
    </row>
    <row r="409" spans="1:34" x14ac:dyDescent="0.3">
      <c r="A409">
        <v>225.65</v>
      </c>
      <c r="B409">
        <v>292658100</v>
      </c>
      <c r="C409">
        <f t="shared" si="37"/>
        <v>2.3499999999999943</v>
      </c>
      <c r="D409">
        <f t="shared" si="39"/>
        <v>1.0414358519831572E-2</v>
      </c>
      <c r="E409">
        <f t="shared" si="38"/>
        <v>1.0360502681431072E-2</v>
      </c>
      <c r="F409">
        <f t="shared" si="42"/>
        <v>5.41898512627301</v>
      </c>
      <c r="G409">
        <f t="shared" si="42"/>
        <v>19.494515591432261</v>
      </c>
      <c r="AE409">
        <f t="shared" si="40"/>
        <v>0</v>
      </c>
      <c r="AF409">
        <f t="shared" si="40"/>
        <v>0</v>
      </c>
      <c r="AG409">
        <f t="shared" si="41"/>
        <v>0</v>
      </c>
      <c r="AH409">
        <f t="shared" si="41"/>
        <v>0</v>
      </c>
    </row>
    <row r="410" spans="1:34" x14ac:dyDescent="0.3">
      <c r="A410">
        <v>228</v>
      </c>
      <c r="B410">
        <v>227632960</v>
      </c>
      <c r="C410">
        <f t="shared" si="37"/>
        <v>-6.5</v>
      </c>
      <c r="D410">
        <f t="shared" si="39"/>
        <v>-2.850877192982456E-2</v>
      </c>
      <c r="E410">
        <f t="shared" si="38"/>
        <v>-2.8923039469250789E-2</v>
      </c>
      <c r="F410">
        <f t="shared" si="42"/>
        <v>5.4293456289544411</v>
      </c>
      <c r="G410">
        <f t="shared" si="42"/>
        <v>19.243245065197431</v>
      </c>
      <c r="AE410">
        <f t="shared" si="40"/>
        <v>0</v>
      </c>
      <c r="AF410">
        <f t="shared" si="40"/>
        <v>0</v>
      </c>
      <c r="AG410">
        <f t="shared" si="41"/>
        <v>0</v>
      </c>
      <c r="AH410">
        <f t="shared" si="41"/>
        <v>0</v>
      </c>
    </row>
    <row r="411" spans="1:34" x14ac:dyDescent="0.3">
      <c r="A411">
        <v>221.5</v>
      </c>
      <c r="B411">
        <v>184347810</v>
      </c>
      <c r="C411">
        <f t="shared" si="37"/>
        <v>-0.61000000000001364</v>
      </c>
      <c r="D411">
        <f t="shared" si="39"/>
        <v>-2.7539503386005129E-3</v>
      </c>
      <c r="E411">
        <f t="shared" si="38"/>
        <v>-2.7577494364550148E-3</v>
      </c>
      <c r="F411">
        <f t="shared" si="42"/>
        <v>5.4004225894851903</v>
      </c>
      <c r="G411">
        <f t="shared" si="42"/>
        <v>19.032334802996974</v>
      </c>
      <c r="AE411">
        <f t="shared" si="40"/>
        <v>0</v>
      </c>
      <c r="AF411">
        <f t="shared" si="40"/>
        <v>0</v>
      </c>
      <c r="AG411">
        <f t="shared" si="41"/>
        <v>0</v>
      </c>
      <c r="AH411">
        <f t="shared" si="41"/>
        <v>0</v>
      </c>
    </row>
    <row r="412" spans="1:34" x14ac:dyDescent="0.3">
      <c r="A412">
        <v>220.89</v>
      </c>
      <c r="B412">
        <v>162523690</v>
      </c>
      <c r="C412">
        <f t="shared" si="37"/>
        <v>5.6400000000000148</v>
      </c>
      <c r="D412">
        <f t="shared" si="39"/>
        <v>2.5533070759201481E-2</v>
      </c>
      <c r="E412">
        <f t="shared" si="38"/>
        <v>2.5212546434708827E-2</v>
      </c>
      <c r="F412">
        <f t="shared" si="42"/>
        <v>5.3976648400487353</v>
      </c>
      <c r="G412">
        <f t="shared" si="42"/>
        <v>18.906334333723908</v>
      </c>
      <c r="AE412">
        <f t="shared" si="40"/>
        <v>0</v>
      </c>
      <c r="AF412">
        <f t="shared" si="40"/>
        <v>0</v>
      </c>
      <c r="AG412">
        <f t="shared" si="41"/>
        <v>0</v>
      </c>
      <c r="AH412">
        <f t="shared" si="41"/>
        <v>0</v>
      </c>
    </row>
    <row r="413" spans="1:34" x14ac:dyDescent="0.3">
      <c r="A413">
        <v>226.53</v>
      </c>
      <c r="B413">
        <v>233717430</v>
      </c>
      <c r="C413">
        <f t="shared" si="37"/>
        <v>-5.0900000000000034</v>
      </c>
      <c r="D413">
        <f t="shared" si="39"/>
        <v>-2.2469430097558838E-2</v>
      </c>
      <c r="E413">
        <f t="shared" si="38"/>
        <v>-2.2725714054139701E-2</v>
      </c>
      <c r="F413">
        <f t="shared" si="42"/>
        <v>5.4228773864834441</v>
      </c>
      <c r="G413">
        <f t="shared" si="42"/>
        <v>19.269623379526386</v>
      </c>
      <c r="AE413">
        <f t="shared" si="40"/>
        <v>0</v>
      </c>
      <c r="AF413">
        <f t="shared" si="40"/>
        <v>0</v>
      </c>
      <c r="AG413">
        <f t="shared" si="41"/>
        <v>0</v>
      </c>
      <c r="AH413">
        <f t="shared" si="41"/>
        <v>0</v>
      </c>
    </row>
    <row r="414" spans="1:34" x14ac:dyDescent="0.3">
      <c r="A414">
        <v>221.44</v>
      </c>
      <c r="B414">
        <v>149889740</v>
      </c>
      <c r="C414">
        <f t="shared" si="37"/>
        <v>3.7599999999999909</v>
      </c>
      <c r="D414">
        <f t="shared" si="39"/>
        <v>1.6979768786127128E-2</v>
      </c>
      <c r="E414">
        <f t="shared" si="38"/>
        <v>1.6837223836231097E-2</v>
      </c>
      <c r="F414">
        <f t="shared" si="42"/>
        <v>5.4001516724293044</v>
      </c>
      <c r="G414">
        <f t="shared" si="42"/>
        <v>18.825410515099897</v>
      </c>
      <c r="AE414">
        <f t="shared" si="40"/>
        <v>0</v>
      </c>
      <c r="AF414">
        <f t="shared" si="40"/>
        <v>0</v>
      </c>
      <c r="AG414">
        <f t="shared" si="41"/>
        <v>0</v>
      </c>
      <c r="AH414">
        <f t="shared" si="41"/>
        <v>0</v>
      </c>
    </row>
    <row r="415" spans="1:34" x14ac:dyDescent="0.3">
      <c r="A415">
        <v>225.2</v>
      </c>
      <c r="B415">
        <v>96493020</v>
      </c>
      <c r="C415">
        <f t="shared" si="37"/>
        <v>13.400000000000006</v>
      </c>
      <c r="D415">
        <f t="shared" si="39"/>
        <v>5.9502664298401446E-2</v>
      </c>
      <c r="E415">
        <f t="shared" si="38"/>
        <v>5.7799613398279881E-2</v>
      </c>
      <c r="F415">
        <f t="shared" si="42"/>
        <v>5.4169888962655355</v>
      </c>
      <c r="G415">
        <f t="shared" si="42"/>
        <v>18.38498123208694</v>
      </c>
      <c r="AE415">
        <f t="shared" si="40"/>
        <v>0</v>
      </c>
      <c r="AF415">
        <f t="shared" si="40"/>
        <v>0</v>
      </c>
      <c r="AG415">
        <f t="shared" si="41"/>
        <v>0</v>
      </c>
      <c r="AH415">
        <f t="shared" si="41"/>
        <v>0</v>
      </c>
    </row>
    <row r="416" spans="1:34" x14ac:dyDescent="0.3">
      <c r="A416">
        <v>238.6</v>
      </c>
      <c r="B416">
        <v>119582940</v>
      </c>
      <c r="C416">
        <f t="shared" si="37"/>
        <v>-0.84999999999999432</v>
      </c>
      <c r="D416">
        <f t="shared" si="39"/>
        <v>-3.5624476110645196E-3</v>
      </c>
      <c r="E416">
        <f t="shared" si="38"/>
        <v>-3.5688082383158459E-3</v>
      </c>
      <c r="F416">
        <f t="shared" si="42"/>
        <v>5.4747885096638154</v>
      </c>
      <c r="G416">
        <f t="shared" si="42"/>
        <v>18.599520747165979</v>
      </c>
      <c r="AE416">
        <f t="shared" si="40"/>
        <v>0</v>
      </c>
      <c r="AF416">
        <f t="shared" si="40"/>
        <v>0</v>
      </c>
      <c r="AG416">
        <f t="shared" si="41"/>
        <v>0</v>
      </c>
      <c r="AH416">
        <f t="shared" si="41"/>
        <v>0</v>
      </c>
    </row>
    <row r="417" spans="1:34" x14ac:dyDescent="0.3">
      <c r="A417">
        <v>237.75</v>
      </c>
      <c r="B417">
        <v>166460220</v>
      </c>
      <c r="C417">
        <f t="shared" si="37"/>
        <v>4.6999999999999886</v>
      </c>
      <c r="D417">
        <f t="shared" si="39"/>
        <v>1.9768664563617196E-2</v>
      </c>
      <c r="E417">
        <f t="shared" si="38"/>
        <v>1.9575802125861408E-2</v>
      </c>
      <c r="F417">
        <f t="shared" si="42"/>
        <v>5.4712197014254995</v>
      </c>
      <c r="G417">
        <f t="shared" si="42"/>
        <v>18.930266919920182</v>
      </c>
      <c r="AE417">
        <f t="shared" si="40"/>
        <v>0</v>
      </c>
      <c r="AF417">
        <f t="shared" si="40"/>
        <v>0</v>
      </c>
      <c r="AG417">
        <f t="shared" si="41"/>
        <v>0</v>
      </c>
      <c r="AH417">
        <f t="shared" si="41"/>
        <v>0</v>
      </c>
    </row>
    <row r="418" spans="1:34" x14ac:dyDescent="0.3">
      <c r="A418">
        <v>242.45</v>
      </c>
      <c r="B418">
        <v>184648940</v>
      </c>
      <c r="C418">
        <f t="shared" si="37"/>
        <v>4.5500000000000114</v>
      </c>
      <c r="D418">
        <f t="shared" si="39"/>
        <v>1.8766756032171629E-2</v>
      </c>
      <c r="E418">
        <f t="shared" si="38"/>
        <v>1.8592833076616522E-2</v>
      </c>
      <c r="F418">
        <f t="shared" si="42"/>
        <v>5.4907955035513609</v>
      </c>
      <c r="G418">
        <f t="shared" si="42"/>
        <v>19.033966958656062</v>
      </c>
      <c r="AE418">
        <f t="shared" si="40"/>
        <v>0</v>
      </c>
      <c r="AF418">
        <f t="shared" si="40"/>
        <v>0</v>
      </c>
      <c r="AG418">
        <f t="shared" si="41"/>
        <v>0</v>
      </c>
      <c r="AH418">
        <f t="shared" si="41"/>
        <v>0</v>
      </c>
    </row>
    <row r="419" spans="1:34" x14ac:dyDescent="0.3">
      <c r="A419">
        <v>247</v>
      </c>
      <c r="B419">
        <v>190317810</v>
      </c>
      <c r="C419">
        <f t="shared" si="37"/>
        <v>10.319999999999993</v>
      </c>
      <c r="D419">
        <f t="shared" si="39"/>
        <v>4.1781376518218595E-2</v>
      </c>
      <c r="E419">
        <f t="shared" si="38"/>
        <v>4.0932109914821879E-2</v>
      </c>
      <c r="F419">
        <f t="shared" si="42"/>
        <v>5.5093883366279774</v>
      </c>
      <c r="G419">
        <f t="shared" si="42"/>
        <v>19.064205916957082</v>
      </c>
      <c r="AE419">
        <f t="shared" si="40"/>
        <v>0</v>
      </c>
      <c r="AF419">
        <f t="shared" si="40"/>
        <v>0</v>
      </c>
      <c r="AG419">
        <f t="shared" si="41"/>
        <v>0</v>
      </c>
      <c r="AH419">
        <f t="shared" si="41"/>
        <v>0</v>
      </c>
    </row>
    <row r="420" spans="1:34" x14ac:dyDescent="0.3">
      <c r="A420">
        <v>257.32</v>
      </c>
      <c r="B420">
        <v>315944620</v>
      </c>
      <c r="C420">
        <f t="shared" si="37"/>
        <v>-7.2099999999999795</v>
      </c>
      <c r="D420">
        <f t="shared" si="39"/>
        <v>-2.8019586507072827E-2</v>
      </c>
      <c r="E420">
        <f t="shared" si="38"/>
        <v>-2.8419625452167807E-2</v>
      </c>
      <c r="F420">
        <f t="shared" si="42"/>
        <v>5.5503204465427993</v>
      </c>
      <c r="G420">
        <f t="shared" si="42"/>
        <v>19.571077503028</v>
      </c>
      <c r="AE420">
        <f t="shared" si="40"/>
        <v>0</v>
      </c>
      <c r="AF420">
        <f t="shared" si="40"/>
        <v>0</v>
      </c>
      <c r="AG420">
        <f t="shared" si="41"/>
        <v>0</v>
      </c>
      <c r="AH420">
        <f t="shared" si="41"/>
        <v>0</v>
      </c>
    </row>
    <row r="421" spans="1:34" x14ac:dyDescent="0.3">
      <c r="A421">
        <v>250.11</v>
      </c>
      <c r="B421">
        <v>303509660</v>
      </c>
      <c r="C421">
        <f t="shared" si="37"/>
        <v>16.879999999999995</v>
      </c>
      <c r="D421">
        <f t="shared" si="39"/>
        <v>6.7490304266122889E-2</v>
      </c>
      <c r="E421">
        <f t="shared" si="38"/>
        <v>6.5310383424709073E-2</v>
      </c>
      <c r="F421">
        <f t="shared" si="42"/>
        <v>5.5219008210906315</v>
      </c>
      <c r="G421">
        <f t="shared" si="42"/>
        <v>19.530923996622874</v>
      </c>
      <c r="AE421">
        <f t="shared" si="40"/>
        <v>0</v>
      </c>
      <c r="AF421">
        <f t="shared" si="40"/>
        <v>0</v>
      </c>
      <c r="AG421">
        <f t="shared" si="41"/>
        <v>0</v>
      </c>
      <c r="AH421">
        <f t="shared" si="41"/>
        <v>0</v>
      </c>
    </row>
    <row r="422" spans="1:34" x14ac:dyDescent="0.3">
      <c r="A422">
        <v>266.99</v>
      </c>
      <c r="B422">
        <v>258267290</v>
      </c>
      <c r="C422">
        <f t="shared" si="37"/>
        <v>10.5</v>
      </c>
      <c r="D422">
        <f t="shared" si="39"/>
        <v>3.9327315629798867E-2</v>
      </c>
      <c r="E422">
        <f t="shared" si="38"/>
        <v>3.8573691985798852E-2</v>
      </c>
      <c r="F422">
        <f t="shared" si="42"/>
        <v>5.5872112045153406</v>
      </c>
      <c r="G422">
        <f t="shared" si="42"/>
        <v>19.369505614352164</v>
      </c>
      <c r="AE422">
        <f t="shared" si="40"/>
        <v>0</v>
      </c>
      <c r="AF422">
        <f t="shared" si="40"/>
        <v>0</v>
      </c>
      <c r="AG422">
        <f t="shared" si="41"/>
        <v>0</v>
      </c>
      <c r="AH422">
        <f t="shared" si="41"/>
        <v>0</v>
      </c>
    </row>
    <row r="423" spans="1:34" x14ac:dyDescent="0.3">
      <c r="A423">
        <v>277.49</v>
      </c>
      <c r="B423">
        <v>169856090</v>
      </c>
      <c r="C423">
        <f t="shared" si="37"/>
        <v>-4.4900000000000091</v>
      </c>
      <c r="D423">
        <f t="shared" si="39"/>
        <v>-1.6180763270748529E-2</v>
      </c>
      <c r="E423">
        <f t="shared" si="38"/>
        <v>-1.631310131617969E-2</v>
      </c>
      <c r="F423">
        <f t="shared" si="42"/>
        <v>5.6257848965011394</v>
      </c>
      <c r="G423">
        <f t="shared" si="42"/>
        <v>18.95046210709441</v>
      </c>
      <c r="AE423">
        <f t="shared" si="40"/>
        <v>0</v>
      </c>
      <c r="AF423">
        <f t="shared" si="40"/>
        <v>0</v>
      </c>
      <c r="AG423">
        <f t="shared" si="41"/>
        <v>0</v>
      </c>
      <c r="AH423">
        <f t="shared" si="41"/>
        <v>0</v>
      </c>
    </row>
    <row r="424" spans="1:34" x14ac:dyDescent="0.3">
      <c r="A424">
        <v>273</v>
      </c>
      <c r="B424">
        <v>245194030</v>
      </c>
      <c r="C424">
        <f t="shared" si="37"/>
        <v>1.6000000000000227</v>
      </c>
      <c r="D424">
        <f t="shared" si="39"/>
        <v>5.8608058608059441E-3</v>
      </c>
      <c r="E424">
        <f t="shared" si="38"/>
        <v>5.8436981489107254E-3</v>
      </c>
      <c r="F424">
        <f t="shared" si="42"/>
        <v>5.6094717951849598</v>
      </c>
      <c r="G424">
        <f t="shared" si="42"/>
        <v>19.317560414258473</v>
      </c>
      <c r="AE424">
        <f t="shared" si="40"/>
        <v>0</v>
      </c>
      <c r="AF424">
        <f t="shared" si="40"/>
        <v>0</v>
      </c>
      <c r="AG424">
        <f t="shared" si="41"/>
        <v>0</v>
      </c>
      <c r="AH424">
        <f t="shared" si="41"/>
        <v>0</v>
      </c>
    </row>
    <row r="425" spans="1:34" x14ac:dyDescent="0.3">
      <c r="A425">
        <v>274.60000000000002</v>
      </c>
      <c r="B425">
        <v>150898360</v>
      </c>
      <c r="C425">
        <f t="shared" si="37"/>
        <v>-18.450000000000045</v>
      </c>
      <c r="D425">
        <f t="shared" si="39"/>
        <v>-6.7188638018936792E-2</v>
      </c>
      <c r="E425">
        <f t="shared" si="38"/>
        <v>-6.9552282948659006E-2</v>
      </c>
      <c r="F425">
        <f t="shared" si="42"/>
        <v>5.6153154933338705</v>
      </c>
      <c r="G425">
        <f t="shared" si="42"/>
        <v>18.832117055554434</v>
      </c>
      <c r="AE425">
        <f t="shared" si="40"/>
        <v>0</v>
      </c>
      <c r="AF425">
        <f t="shared" si="40"/>
        <v>0</v>
      </c>
      <c r="AG425">
        <f t="shared" si="41"/>
        <v>0</v>
      </c>
      <c r="AH425">
        <f t="shared" si="41"/>
        <v>0</v>
      </c>
    </row>
    <row r="426" spans="1:34" x14ac:dyDescent="0.3">
      <c r="A426">
        <v>256.14999999999998</v>
      </c>
      <c r="B426">
        <v>289826120</v>
      </c>
      <c r="C426">
        <f t="shared" si="37"/>
        <v>5.8500000000000227</v>
      </c>
      <c r="D426">
        <f t="shared" si="39"/>
        <v>2.2838180753464856E-2</v>
      </c>
      <c r="E426">
        <f t="shared" si="38"/>
        <v>2.2581293375885103E-2</v>
      </c>
      <c r="F426">
        <f t="shared" si="42"/>
        <v>5.5457632103852115</v>
      </c>
      <c r="G426">
        <f t="shared" si="42"/>
        <v>19.484791714914206</v>
      </c>
      <c r="AE426">
        <f t="shared" si="40"/>
        <v>0</v>
      </c>
      <c r="AF426">
        <f t="shared" si="40"/>
        <v>0</v>
      </c>
      <c r="AG426">
        <f t="shared" si="41"/>
        <v>0</v>
      </c>
      <c r="AH426">
        <f t="shared" si="41"/>
        <v>0</v>
      </c>
    </row>
    <row r="427" spans="1:34" x14ac:dyDescent="0.3">
      <c r="A427">
        <v>262</v>
      </c>
      <c r="B427">
        <v>276201030</v>
      </c>
      <c r="C427">
        <f t="shared" si="37"/>
        <v>-8.4300000000000068</v>
      </c>
      <c r="D427">
        <f t="shared" si="39"/>
        <v>-3.2175572519083998E-2</v>
      </c>
      <c r="E427">
        <f t="shared" si="38"/>
        <v>-3.2704584725580688E-2</v>
      </c>
      <c r="F427">
        <f t="shared" si="42"/>
        <v>5.5683445037610966</v>
      </c>
      <c r="G427">
        <f t="shared" si="42"/>
        <v>19.436639528114267</v>
      </c>
      <c r="AE427">
        <f t="shared" si="40"/>
        <v>0</v>
      </c>
      <c r="AF427">
        <f t="shared" si="40"/>
        <v>0</v>
      </c>
      <c r="AG427">
        <f t="shared" si="41"/>
        <v>0</v>
      </c>
      <c r="AH427">
        <f t="shared" si="41"/>
        <v>0</v>
      </c>
    </row>
    <row r="428" spans="1:34" x14ac:dyDescent="0.3">
      <c r="A428">
        <v>253.57</v>
      </c>
      <c r="B428">
        <v>190043060</v>
      </c>
      <c r="C428">
        <f t="shared" si="37"/>
        <v>3.1899999999999977</v>
      </c>
      <c r="D428">
        <f t="shared" si="39"/>
        <v>1.2580352565366557E-2</v>
      </c>
      <c r="E428">
        <f t="shared" si="38"/>
        <v>1.2501877408061191E-2</v>
      </c>
      <c r="F428">
        <f t="shared" si="42"/>
        <v>5.5356399190355159</v>
      </c>
      <c r="G428">
        <f t="shared" si="42"/>
        <v>19.062761236026653</v>
      </c>
      <c r="AE428">
        <f t="shared" si="40"/>
        <v>0</v>
      </c>
      <c r="AF428">
        <f t="shared" si="40"/>
        <v>0</v>
      </c>
      <c r="AG428">
        <f t="shared" si="41"/>
        <v>0</v>
      </c>
      <c r="AH428">
        <f t="shared" si="41"/>
        <v>0</v>
      </c>
    </row>
    <row r="429" spans="1:34" x14ac:dyDescent="0.3">
      <c r="A429">
        <v>256.76</v>
      </c>
      <c r="B429">
        <v>243814500</v>
      </c>
      <c r="C429">
        <f t="shared" si="37"/>
        <v>-52.06</v>
      </c>
      <c r="D429">
        <f t="shared" si="39"/>
        <v>-0.20275743885340397</v>
      </c>
      <c r="E429">
        <f t="shared" si="38"/>
        <v>-0.22659630377633366</v>
      </c>
      <c r="F429">
        <f t="shared" si="42"/>
        <v>5.5481417964435771</v>
      </c>
      <c r="G429">
        <f t="shared" si="42"/>
        <v>19.311918248222369</v>
      </c>
      <c r="AE429">
        <f t="shared" si="40"/>
        <v>0</v>
      </c>
      <c r="AF429">
        <f t="shared" si="40"/>
        <v>0</v>
      </c>
      <c r="AG429">
        <f t="shared" si="41"/>
        <v>0</v>
      </c>
      <c r="AH429">
        <f t="shared" si="41"/>
        <v>0</v>
      </c>
    </row>
    <row r="430" spans="1:34" x14ac:dyDescent="0.3">
      <c r="A430">
        <v>204.7</v>
      </c>
      <c r="B430">
        <v>911006960</v>
      </c>
      <c r="C430">
        <f t="shared" si="37"/>
        <v>10.660000000000025</v>
      </c>
      <c r="D430">
        <f t="shared" si="39"/>
        <v>5.207620908646813E-2</v>
      </c>
      <c r="E430">
        <f t="shared" si="38"/>
        <v>5.0765553789119622E-2</v>
      </c>
      <c r="F430">
        <f t="shared" si="42"/>
        <v>5.3215454926672434</v>
      </c>
      <c r="G430">
        <f t="shared" si="42"/>
        <v>20.630061095151142</v>
      </c>
      <c r="AE430">
        <f t="shared" si="40"/>
        <v>0</v>
      </c>
      <c r="AF430">
        <f t="shared" si="40"/>
        <v>0</v>
      </c>
      <c r="AG430">
        <f t="shared" si="41"/>
        <v>0</v>
      </c>
      <c r="AH430">
        <f t="shared" si="41"/>
        <v>0</v>
      </c>
    </row>
    <row r="431" spans="1:34" x14ac:dyDescent="0.3">
      <c r="A431">
        <v>215.36</v>
      </c>
      <c r="B431">
        <v>733031350</v>
      </c>
      <c r="C431">
        <f t="shared" si="37"/>
        <v>9.5099999999999909</v>
      </c>
      <c r="D431">
        <f t="shared" si="39"/>
        <v>4.4158618127785987E-2</v>
      </c>
      <c r="E431">
        <f t="shared" si="38"/>
        <v>4.3211410992378241E-2</v>
      </c>
      <c r="F431">
        <f t="shared" si="42"/>
        <v>5.372311046456363</v>
      </c>
      <c r="G431">
        <f t="shared" si="42"/>
        <v>20.412699028376995</v>
      </c>
      <c r="AE431">
        <f t="shared" si="40"/>
        <v>0</v>
      </c>
      <c r="AF431">
        <f t="shared" si="40"/>
        <v>0</v>
      </c>
      <c r="AG431">
        <f t="shared" si="41"/>
        <v>0</v>
      </c>
      <c r="AH431">
        <f t="shared" si="41"/>
        <v>0</v>
      </c>
    </row>
    <row r="432" spans="1:34" x14ac:dyDescent="0.3">
      <c r="A432">
        <v>224.87</v>
      </c>
      <c r="B432">
        <v>435250660</v>
      </c>
      <c r="C432">
        <f t="shared" si="37"/>
        <v>3.6800000000000068</v>
      </c>
      <c r="D432">
        <f t="shared" si="39"/>
        <v>1.6365010895183912E-2</v>
      </c>
      <c r="E432">
        <f t="shared" si="38"/>
        <v>1.6232547329011915E-2</v>
      </c>
      <c r="F432">
        <f t="shared" si="42"/>
        <v>5.4155224574487413</v>
      </c>
      <c r="G432">
        <f t="shared" si="42"/>
        <v>19.891432652981326</v>
      </c>
      <c r="AE432">
        <f t="shared" si="40"/>
        <v>0</v>
      </c>
      <c r="AF432">
        <f t="shared" si="40"/>
        <v>0</v>
      </c>
      <c r="AG432">
        <f t="shared" si="41"/>
        <v>0</v>
      </c>
      <c r="AH432">
        <f t="shared" si="41"/>
        <v>0</v>
      </c>
    </row>
    <row r="433" spans="1:34" x14ac:dyDescent="0.3">
      <c r="A433">
        <v>228.55</v>
      </c>
      <c r="B433">
        <v>206811780</v>
      </c>
      <c r="C433">
        <f t="shared" si="37"/>
        <v>7.1699999999999875</v>
      </c>
      <c r="D433">
        <f t="shared" si="39"/>
        <v>3.1371691096040197E-2</v>
      </c>
      <c r="E433">
        <f t="shared" si="38"/>
        <v>3.088965519195952E-2</v>
      </c>
      <c r="F433">
        <f t="shared" si="42"/>
        <v>5.4317550047777532</v>
      </c>
      <c r="G433">
        <f t="shared" si="42"/>
        <v>19.147319662225719</v>
      </c>
      <c r="AE433">
        <f t="shared" si="40"/>
        <v>0</v>
      </c>
      <c r="AF433">
        <f t="shared" si="40"/>
        <v>0</v>
      </c>
      <c r="AG433">
        <f t="shared" si="41"/>
        <v>0</v>
      </c>
      <c r="AH433">
        <f t="shared" si="41"/>
        <v>0</v>
      </c>
    </row>
    <row r="434" spans="1:34" x14ac:dyDescent="0.3">
      <c r="A434">
        <v>235.72</v>
      </c>
      <c r="B434">
        <v>220151290</v>
      </c>
      <c r="C434">
        <f t="shared" si="37"/>
        <v>-13.52000000000001</v>
      </c>
      <c r="D434">
        <f t="shared" si="39"/>
        <v>-5.7356185304598718E-2</v>
      </c>
      <c r="E434">
        <f t="shared" si="38"/>
        <v>-5.9066782764182868E-2</v>
      </c>
      <c r="F434">
        <f t="shared" si="42"/>
        <v>5.4626446599697127</v>
      </c>
      <c r="G434">
        <f t="shared" si="42"/>
        <v>19.209825549790022</v>
      </c>
      <c r="AE434">
        <f t="shared" si="40"/>
        <v>0</v>
      </c>
      <c r="AF434">
        <f t="shared" si="40"/>
        <v>0</v>
      </c>
      <c r="AG434">
        <f t="shared" si="41"/>
        <v>0</v>
      </c>
      <c r="AH434">
        <f t="shared" si="41"/>
        <v>0</v>
      </c>
    </row>
    <row r="435" spans="1:34" x14ac:dyDescent="0.3">
      <c r="A435">
        <v>222.2</v>
      </c>
      <c r="B435">
        <v>261445850</v>
      </c>
      <c r="C435">
        <f t="shared" si="37"/>
        <v>-2.1999999999999886</v>
      </c>
      <c r="D435">
        <f t="shared" si="39"/>
        <v>-9.9009900990098508E-3</v>
      </c>
      <c r="E435">
        <f t="shared" si="38"/>
        <v>-9.9503308531678769E-3</v>
      </c>
      <c r="F435">
        <f t="shared" si="42"/>
        <v>5.4035778772055298</v>
      </c>
      <c r="G435">
        <f t="shared" si="42"/>
        <v>19.381737745456562</v>
      </c>
      <c r="AE435">
        <f t="shared" si="40"/>
        <v>0</v>
      </c>
      <c r="AF435">
        <f t="shared" si="40"/>
        <v>0</v>
      </c>
      <c r="AG435">
        <f t="shared" si="41"/>
        <v>0</v>
      </c>
      <c r="AH435">
        <f t="shared" si="41"/>
        <v>0</v>
      </c>
    </row>
    <row r="436" spans="1:34" x14ac:dyDescent="0.3">
      <c r="A436">
        <v>220</v>
      </c>
      <c r="B436">
        <v>218158880</v>
      </c>
      <c r="C436">
        <f t="shared" si="37"/>
        <v>0</v>
      </c>
      <c r="D436">
        <f t="shared" si="39"/>
        <v>0</v>
      </c>
      <c r="E436">
        <f t="shared" si="38"/>
        <v>0</v>
      </c>
      <c r="F436">
        <f t="shared" si="42"/>
        <v>5.393627546352362</v>
      </c>
      <c r="G436">
        <f t="shared" si="42"/>
        <v>19.200734162641712</v>
      </c>
      <c r="AE436">
        <f t="shared" si="40"/>
        <v>0</v>
      </c>
      <c r="AF436">
        <f t="shared" si="40"/>
        <v>0</v>
      </c>
      <c r="AG436">
        <f t="shared" si="41"/>
        <v>0</v>
      </c>
      <c r="AH436">
        <f t="shared" si="41"/>
        <v>0</v>
      </c>
    </row>
    <row r="437" spans="1:34" x14ac:dyDescent="0.3">
      <c r="A437">
        <v>220</v>
      </c>
      <c r="B437">
        <v>210498410</v>
      </c>
      <c r="C437">
        <f t="shared" si="37"/>
        <v>-7.4000000000000057</v>
      </c>
      <c r="D437">
        <f t="shared" si="39"/>
        <v>-3.3636363636363666E-2</v>
      </c>
      <c r="E437">
        <f t="shared" si="38"/>
        <v>-3.4215080444514712E-2</v>
      </c>
      <c r="F437">
        <f t="shared" si="42"/>
        <v>5.393627546352362</v>
      </c>
      <c r="G437">
        <f t="shared" si="42"/>
        <v>19.164988657614003</v>
      </c>
      <c r="AE437">
        <f t="shared" si="40"/>
        <v>0</v>
      </c>
      <c r="AF437">
        <f t="shared" si="40"/>
        <v>0</v>
      </c>
      <c r="AG437">
        <f t="shared" si="41"/>
        <v>0</v>
      </c>
      <c r="AH437">
        <f t="shared" si="41"/>
        <v>0</v>
      </c>
    </row>
    <row r="438" spans="1:34" x14ac:dyDescent="0.3">
      <c r="A438">
        <v>212.6</v>
      </c>
      <c r="B438">
        <v>225652690</v>
      </c>
      <c r="C438">
        <f t="shared" si="37"/>
        <v>-3.2399999999999807</v>
      </c>
      <c r="D438">
        <f t="shared" si="39"/>
        <v>-1.5239887111947228E-2</v>
      </c>
      <c r="E438">
        <f t="shared" si="38"/>
        <v>-1.5357207685957164E-2</v>
      </c>
      <c r="F438">
        <f t="shared" si="42"/>
        <v>5.3594124659078473</v>
      </c>
      <c r="G438">
        <f t="shared" si="42"/>
        <v>19.234507605283003</v>
      </c>
      <c r="AE438">
        <f t="shared" si="40"/>
        <v>0</v>
      </c>
      <c r="AF438">
        <f t="shared" si="40"/>
        <v>0</v>
      </c>
      <c r="AG438">
        <f t="shared" si="41"/>
        <v>0</v>
      </c>
      <c r="AH438">
        <f t="shared" si="41"/>
        <v>0</v>
      </c>
    </row>
    <row r="439" spans="1:34" x14ac:dyDescent="0.3">
      <c r="A439">
        <v>209.36</v>
      </c>
      <c r="B439">
        <v>205662640</v>
      </c>
      <c r="C439">
        <f t="shared" si="37"/>
        <v>5.0699999999999932</v>
      </c>
      <c r="D439">
        <f t="shared" si="39"/>
        <v>2.4216660298051168E-2</v>
      </c>
      <c r="E439">
        <f t="shared" si="38"/>
        <v>2.3928086559249273E-2</v>
      </c>
      <c r="F439">
        <f t="shared" si="42"/>
        <v>5.3440552582218901</v>
      </c>
      <c r="G439">
        <f t="shared" si="42"/>
        <v>19.141747714403731</v>
      </c>
      <c r="AE439">
        <f t="shared" si="40"/>
        <v>0</v>
      </c>
      <c r="AF439">
        <f t="shared" si="40"/>
        <v>0</v>
      </c>
      <c r="AG439">
        <f t="shared" si="41"/>
        <v>0</v>
      </c>
      <c r="AH439">
        <f t="shared" si="41"/>
        <v>0</v>
      </c>
    </row>
    <row r="440" spans="1:34" x14ac:dyDescent="0.3">
      <c r="A440">
        <v>214.43</v>
      </c>
      <c r="B440">
        <v>298911760</v>
      </c>
      <c r="C440">
        <f t="shared" si="37"/>
        <v>3.5699999999999932</v>
      </c>
      <c r="D440">
        <f t="shared" si="39"/>
        <v>1.6648789814857963E-2</v>
      </c>
      <c r="E440">
        <f t="shared" si="38"/>
        <v>1.6511718007949483E-2</v>
      </c>
      <c r="F440">
        <f t="shared" si="42"/>
        <v>5.3679833447811394</v>
      </c>
      <c r="G440">
        <f t="shared" si="42"/>
        <v>19.515658970742496</v>
      </c>
      <c r="AE440">
        <f t="shared" si="40"/>
        <v>0</v>
      </c>
      <c r="AF440">
        <f t="shared" si="40"/>
        <v>0</v>
      </c>
      <c r="AG440">
        <f t="shared" si="41"/>
        <v>0</v>
      </c>
      <c r="AH440">
        <f t="shared" si="41"/>
        <v>0</v>
      </c>
    </row>
    <row r="441" spans="1:34" x14ac:dyDescent="0.3">
      <c r="A441">
        <v>218</v>
      </c>
      <c r="B441">
        <v>315002820</v>
      </c>
      <c r="C441">
        <f t="shared" si="37"/>
        <v>8.710000000000008</v>
      </c>
      <c r="D441">
        <f t="shared" si="39"/>
        <v>3.9954128440367012E-2</v>
      </c>
      <c r="E441">
        <f t="shared" si="38"/>
        <v>3.9176604911649093E-2</v>
      </c>
      <c r="F441">
        <f t="shared" si="42"/>
        <v>5.3844950627890888</v>
      </c>
      <c r="G441">
        <f t="shared" si="42"/>
        <v>19.568092149130788</v>
      </c>
      <c r="AE441">
        <f t="shared" si="40"/>
        <v>0</v>
      </c>
      <c r="AF441">
        <f t="shared" si="40"/>
        <v>0</v>
      </c>
      <c r="AG441">
        <f t="shared" si="41"/>
        <v>0</v>
      </c>
      <c r="AH441">
        <f t="shared" si="41"/>
        <v>0</v>
      </c>
    </row>
    <row r="442" spans="1:34" x14ac:dyDescent="0.3">
      <c r="A442">
        <v>226.71</v>
      </c>
      <c r="B442">
        <v>222571770</v>
      </c>
      <c r="C442">
        <f t="shared" si="37"/>
        <v>3.1399999999999864</v>
      </c>
      <c r="D442">
        <f t="shared" si="39"/>
        <v>1.3850293326275798E-2</v>
      </c>
      <c r="E442">
        <f t="shared" si="38"/>
        <v>1.375525455149873E-2</v>
      </c>
      <c r="F442">
        <f t="shared" si="42"/>
        <v>5.4236716677007379</v>
      </c>
      <c r="G442">
        <f t="shared" si="42"/>
        <v>19.220760169356449</v>
      </c>
      <c r="AE442">
        <f t="shared" si="40"/>
        <v>0</v>
      </c>
      <c r="AF442">
        <f t="shared" si="40"/>
        <v>0</v>
      </c>
      <c r="AG442">
        <f t="shared" si="41"/>
        <v>0</v>
      </c>
      <c r="AH442">
        <f t="shared" si="41"/>
        <v>0</v>
      </c>
    </row>
    <row r="443" spans="1:34" x14ac:dyDescent="0.3">
      <c r="A443">
        <v>229.85</v>
      </c>
      <c r="B443">
        <v>230581270</v>
      </c>
      <c r="C443">
        <f t="shared" si="37"/>
        <v>-25.509999999999991</v>
      </c>
      <c r="D443">
        <f t="shared" si="39"/>
        <v>-0.11098542527735476</v>
      </c>
      <c r="E443">
        <f t="shared" si="38"/>
        <v>-0.11764164908895935</v>
      </c>
      <c r="F443">
        <f t="shared" si="42"/>
        <v>5.4374269222522367</v>
      </c>
      <c r="G443">
        <f t="shared" si="42"/>
        <v>19.256113939603683</v>
      </c>
      <c r="AE443">
        <f t="shared" si="40"/>
        <v>0</v>
      </c>
      <c r="AF443">
        <f t="shared" si="40"/>
        <v>0</v>
      </c>
      <c r="AG443">
        <f t="shared" si="41"/>
        <v>0</v>
      </c>
      <c r="AH443">
        <f t="shared" si="41"/>
        <v>0</v>
      </c>
    </row>
    <row r="444" spans="1:34" x14ac:dyDescent="0.3">
      <c r="A444">
        <v>204.34</v>
      </c>
      <c r="B444">
        <v>378930630</v>
      </c>
      <c r="C444">
        <f t="shared" si="37"/>
        <v>4.5600000000000023</v>
      </c>
      <c r="D444">
        <f t="shared" si="39"/>
        <v>2.2315748262699435E-2</v>
      </c>
      <c r="E444">
        <f t="shared" si="38"/>
        <v>2.2070395399242493E-2</v>
      </c>
      <c r="F444">
        <f t="shared" si="42"/>
        <v>5.3197852731632773</v>
      </c>
      <c r="G444">
        <f t="shared" si="42"/>
        <v>19.752863711993086</v>
      </c>
      <c r="AE444">
        <f t="shared" si="40"/>
        <v>0</v>
      </c>
      <c r="AF444">
        <f t="shared" si="40"/>
        <v>0</v>
      </c>
      <c r="AG444">
        <f t="shared" si="41"/>
        <v>0</v>
      </c>
      <c r="AH444">
        <f t="shared" si="41"/>
        <v>0</v>
      </c>
    </row>
    <row r="445" spans="1:34" x14ac:dyDescent="0.3">
      <c r="A445">
        <v>208.9</v>
      </c>
      <c r="B445">
        <v>303647640</v>
      </c>
      <c r="C445">
        <f t="shared" si="37"/>
        <v>-6.6899999999999977</v>
      </c>
      <c r="D445">
        <f t="shared" si="39"/>
        <v>-3.2024892292963125E-2</v>
      </c>
      <c r="E445">
        <f t="shared" si="38"/>
        <v>-3.254890721488124E-2</v>
      </c>
      <c r="F445">
        <f t="shared" si="42"/>
        <v>5.3418556685625198</v>
      </c>
      <c r="G445">
        <f t="shared" si="42"/>
        <v>19.531378508171613</v>
      </c>
      <c r="AE445">
        <f t="shared" si="40"/>
        <v>0</v>
      </c>
      <c r="AF445">
        <f t="shared" si="40"/>
        <v>0</v>
      </c>
      <c r="AG445">
        <f t="shared" si="41"/>
        <v>0</v>
      </c>
      <c r="AH445">
        <f t="shared" si="41"/>
        <v>0</v>
      </c>
    </row>
    <row r="446" spans="1:34" x14ac:dyDescent="0.3">
      <c r="A446">
        <v>202.21</v>
      </c>
      <c r="B446">
        <v>263016630</v>
      </c>
      <c r="C446">
        <f t="shared" si="37"/>
        <v>-16.060000000000002</v>
      </c>
      <c r="D446">
        <f t="shared" si="39"/>
        <v>-7.9422382671480149E-2</v>
      </c>
      <c r="E446">
        <f t="shared" si="38"/>
        <v>-8.2753961028912748E-2</v>
      </c>
      <c r="F446">
        <f t="shared" si="42"/>
        <v>5.3093067613476386</v>
      </c>
      <c r="G446">
        <f t="shared" si="42"/>
        <v>19.387727820082148</v>
      </c>
      <c r="AE446">
        <f t="shared" si="40"/>
        <v>0</v>
      </c>
      <c r="AF446">
        <f t="shared" si="40"/>
        <v>0</v>
      </c>
      <c r="AG446">
        <f t="shared" si="41"/>
        <v>0</v>
      </c>
      <c r="AH446">
        <f t="shared" si="41"/>
        <v>0</v>
      </c>
    </row>
    <row r="447" spans="1:34" x14ac:dyDescent="0.3">
      <c r="A447">
        <v>186.15</v>
      </c>
      <c r="B447">
        <v>528480050</v>
      </c>
      <c r="C447">
        <f t="shared" si="37"/>
        <v>3.4000000000000057</v>
      </c>
      <c r="D447">
        <f t="shared" si="39"/>
        <v>1.8264840182648432E-2</v>
      </c>
      <c r="E447">
        <f t="shared" si="38"/>
        <v>1.8100041643617892E-2</v>
      </c>
      <c r="F447">
        <f t="shared" si="42"/>
        <v>5.2265528003187258</v>
      </c>
      <c r="G447">
        <f t="shared" si="42"/>
        <v>20.085515614217709</v>
      </c>
      <c r="AE447">
        <f t="shared" si="40"/>
        <v>0</v>
      </c>
      <c r="AF447">
        <f t="shared" si="40"/>
        <v>0</v>
      </c>
      <c r="AG447">
        <f t="shared" si="41"/>
        <v>0</v>
      </c>
      <c r="AH447">
        <f t="shared" si="41"/>
        <v>0</v>
      </c>
    </row>
    <row r="448" spans="1:34" x14ac:dyDescent="0.3">
      <c r="A448">
        <v>189.55</v>
      </c>
      <c r="B448">
        <v>366397820</v>
      </c>
      <c r="C448">
        <f t="shared" si="37"/>
        <v>-9.160000000000025</v>
      </c>
      <c r="D448">
        <f t="shared" si="39"/>
        <v>-4.8324980216301897E-2</v>
      </c>
      <c r="E448">
        <f t="shared" si="38"/>
        <v>-4.9531668242757121E-2</v>
      </c>
      <c r="F448">
        <f t="shared" si="42"/>
        <v>5.2446528419623437</v>
      </c>
      <c r="G448">
        <f t="shared" si="42"/>
        <v>19.71923024096489</v>
      </c>
      <c r="AE448">
        <f t="shared" si="40"/>
        <v>0</v>
      </c>
      <c r="AF448">
        <f t="shared" si="40"/>
        <v>0</v>
      </c>
      <c r="AG448">
        <f t="shared" si="41"/>
        <v>0</v>
      </c>
      <c r="AH448">
        <f t="shared" si="41"/>
        <v>0</v>
      </c>
    </row>
    <row r="449" spans="1:34" x14ac:dyDescent="0.3">
      <c r="A449">
        <v>180.39</v>
      </c>
      <c r="B449">
        <v>436374490</v>
      </c>
      <c r="C449">
        <f t="shared" si="37"/>
        <v>1.6100000000000136</v>
      </c>
      <c r="D449">
        <f t="shared" si="39"/>
        <v>8.9251067132325168E-3</v>
      </c>
      <c r="E449">
        <f t="shared" si="38"/>
        <v>8.8855133572085521E-3</v>
      </c>
      <c r="F449">
        <f t="shared" si="42"/>
        <v>5.1951211737195866</v>
      </c>
      <c r="G449">
        <f t="shared" si="42"/>
        <v>19.894011354669228</v>
      </c>
      <c r="AE449">
        <f t="shared" si="40"/>
        <v>0</v>
      </c>
      <c r="AF449">
        <f t="shared" si="40"/>
        <v>0</v>
      </c>
      <c r="AG449">
        <f t="shared" si="41"/>
        <v>0</v>
      </c>
      <c r="AH449">
        <f t="shared" si="41"/>
        <v>0</v>
      </c>
    </row>
    <row r="450" spans="1:34" x14ac:dyDescent="0.3">
      <c r="A450">
        <v>182</v>
      </c>
      <c r="B450">
        <v>270138970</v>
      </c>
      <c r="C450">
        <f t="shared" si="37"/>
        <v>-7.0999999999999943</v>
      </c>
      <c r="D450">
        <f t="shared" si="39"/>
        <v>-3.9010989010988976E-2</v>
      </c>
      <c r="E450">
        <f t="shared" si="38"/>
        <v>-3.9792305052238852E-2</v>
      </c>
      <c r="F450">
        <f t="shared" si="42"/>
        <v>5.2040066870767951</v>
      </c>
      <c r="G450">
        <f t="shared" si="42"/>
        <v>19.414447088251837</v>
      </c>
      <c r="AE450">
        <f t="shared" si="40"/>
        <v>0</v>
      </c>
      <c r="AF450">
        <f t="shared" si="40"/>
        <v>0</v>
      </c>
      <c r="AG450">
        <f t="shared" si="41"/>
        <v>0</v>
      </c>
      <c r="AH450">
        <f t="shared" si="41"/>
        <v>0</v>
      </c>
    </row>
    <row r="451" spans="1:34" x14ac:dyDescent="0.3">
      <c r="A451">
        <v>174.9</v>
      </c>
      <c r="B451">
        <v>249754030</v>
      </c>
      <c r="C451">
        <f t="shared" ref="C451:C501" si="43">A452-A451</f>
        <v>13.810000000000002</v>
      </c>
      <c r="D451">
        <f t="shared" si="39"/>
        <v>7.8959405374499719E-2</v>
      </c>
      <c r="E451">
        <f t="shared" ref="E451:E501" si="44">LN(A452)-LN(A451)</f>
        <v>7.599706311644816E-2</v>
      </c>
      <c r="F451">
        <f t="shared" si="42"/>
        <v>5.1642143820245563</v>
      </c>
      <c r="G451">
        <f t="shared" si="42"/>
        <v>19.335987111498888</v>
      </c>
      <c r="AE451">
        <f t="shared" si="40"/>
        <v>0</v>
      </c>
      <c r="AF451">
        <f t="shared" si="40"/>
        <v>0</v>
      </c>
      <c r="AG451">
        <f t="shared" si="41"/>
        <v>0</v>
      </c>
      <c r="AH451">
        <f t="shared" si="41"/>
        <v>0</v>
      </c>
    </row>
    <row r="452" spans="1:34" x14ac:dyDescent="0.3">
      <c r="A452">
        <v>188.71</v>
      </c>
      <c r="B452">
        <v>586678510</v>
      </c>
      <c r="C452">
        <f t="shared" si="43"/>
        <v>4.7299999999999898</v>
      </c>
      <c r="D452">
        <f t="shared" ref="D452:D501" si="45">C452/A452</f>
        <v>2.5064914418949657E-2</v>
      </c>
      <c r="E452">
        <f t="shared" si="44"/>
        <v>2.4755941725477904E-2</v>
      </c>
      <c r="F452">
        <f t="shared" si="42"/>
        <v>5.2402114451410045</v>
      </c>
      <c r="G452">
        <f t="shared" si="42"/>
        <v>20.189987544624596</v>
      </c>
      <c r="AE452">
        <f t="shared" ref="AE452:AF501" si="46">IF(A451&lt;AC$5,"Выброс",0)</f>
        <v>0</v>
      </c>
      <c r="AF452">
        <f t="shared" si="46"/>
        <v>0</v>
      </c>
      <c r="AG452">
        <f t="shared" ref="AG452:AH501" si="47">IF(A451&gt;AC$7,"Выброс",0)</f>
        <v>0</v>
      </c>
      <c r="AH452">
        <f t="shared" si="47"/>
        <v>0</v>
      </c>
    </row>
    <row r="453" spans="1:34" x14ac:dyDescent="0.3">
      <c r="A453">
        <v>193.44</v>
      </c>
      <c r="B453">
        <v>453045180</v>
      </c>
      <c r="C453">
        <f t="shared" si="43"/>
        <v>9.8799999999999955</v>
      </c>
      <c r="D453">
        <f t="shared" si="45"/>
        <v>5.1075268817204277E-2</v>
      </c>
      <c r="E453">
        <f t="shared" si="44"/>
        <v>4.9813705712219658E-2</v>
      </c>
      <c r="F453">
        <f t="shared" si="42"/>
        <v>5.2649673868664824</v>
      </c>
      <c r="G453">
        <f t="shared" si="42"/>
        <v>19.93150241357343</v>
      </c>
      <c r="AE453">
        <f t="shared" si="46"/>
        <v>0</v>
      </c>
      <c r="AF453">
        <f t="shared" si="46"/>
        <v>0</v>
      </c>
      <c r="AG453">
        <f t="shared" si="47"/>
        <v>0</v>
      </c>
      <c r="AH453">
        <f t="shared" si="47"/>
        <v>0</v>
      </c>
    </row>
    <row r="454" spans="1:34" x14ac:dyDescent="0.3">
      <c r="A454">
        <v>203.32</v>
      </c>
      <c r="B454">
        <v>430671780</v>
      </c>
      <c r="C454">
        <f t="shared" si="43"/>
        <v>-16.120000000000005</v>
      </c>
      <c r="D454">
        <f t="shared" si="45"/>
        <v>-7.9283887468030709E-2</v>
      </c>
      <c r="E454">
        <f t="shared" si="44"/>
        <v>-8.2603528535210025E-2</v>
      </c>
      <c r="F454">
        <f t="shared" si="42"/>
        <v>5.314781092578702</v>
      </c>
      <c r="G454">
        <f t="shared" si="42"/>
        <v>19.880856826633241</v>
      </c>
      <c r="AE454">
        <f t="shared" si="46"/>
        <v>0</v>
      </c>
      <c r="AF454">
        <f t="shared" si="46"/>
        <v>0</v>
      </c>
      <c r="AG454">
        <f t="shared" si="47"/>
        <v>0</v>
      </c>
      <c r="AH454">
        <f t="shared" si="47"/>
        <v>0</v>
      </c>
    </row>
    <row r="455" spans="1:34" x14ac:dyDescent="0.3">
      <c r="A455">
        <v>187.2</v>
      </c>
      <c r="B455">
        <v>400771440</v>
      </c>
      <c r="C455">
        <f t="shared" si="43"/>
        <v>4.6500000000000057</v>
      </c>
      <c r="D455">
        <f t="shared" si="45"/>
        <v>2.4839743589743623E-2</v>
      </c>
      <c r="E455">
        <f t="shared" si="44"/>
        <v>2.4536252649469681E-2</v>
      </c>
      <c r="F455">
        <f t="shared" si="42"/>
        <v>5.232177564043492</v>
      </c>
      <c r="G455">
        <f t="shared" si="42"/>
        <v>19.808901847710963</v>
      </c>
      <c r="AE455">
        <f t="shared" si="46"/>
        <v>0</v>
      </c>
      <c r="AF455">
        <f t="shared" si="46"/>
        <v>0</v>
      </c>
      <c r="AG455">
        <f t="shared" si="47"/>
        <v>0</v>
      </c>
      <c r="AH455">
        <f t="shared" si="47"/>
        <v>0</v>
      </c>
    </row>
    <row r="456" spans="1:34" x14ac:dyDescent="0.3">
      <c r="A456">
        <v>191.85</v>
      </c>
      <c r="B456">
        <v>423491980</v>
      </c>
      <c r="C456">
        <f t="shared" si="43"/>
        <v>-8.0499999999999829</v>
      </c>
      <c r="D456">
        <f t="shared" si="45"/>
        <v>-4.1959864477456262E-2</v>
      </c>
      <c r="E456">
        <f t="shared" si="44"/>
        <v>-4.2865606771375298E-2</v>
      </c>
      <c r="F456">
        <f t="shared" si="42"/>
        <v>5.2567138166929617</v>
      </c>
      <c r="G456">
        <f t="shared" si="42"/>
        <v>19.864045134450858</v>
      </c>
      <c r="AE456">
        <f t="shared" si="46"/>
        <v>0</v>
      </c>
      <c r="AF456">
        <f t="shared" si="46"/>
        <v>0</v>
      </c>
      <c r="AG456">
        <f t="shared" si="47"/>
        <v>0</v>
      </c>
      <c r="AH456">
        <f t="shared" si="47"/>
        <v>0</v>
      </c>
    </row>
    <row r="457" spans="1:34" x14ac:dyDescent="0.3">
      <c r="A457">
        <v>183.8</v>
      </c>
      <c r="B457">
        <v>342777280</v>
      </c>
      <c r="C457">
        <f t="shared" si="43"/>
        <v>-2.8000000000000114</v>
      </c>
      <c r="D457">
        <f t="shared" si="45"/>
        <v>-1.5233949945593097E-2</v>
      </c>
      <c r="E457">
        <f t="shared" si="44"/>
        <v>-1.53511786557603E-2</v>
      </c>
      <c r="F457">
        <f t="shared" si="42"/>
        <v>5.2138482099215864</v>
      </c>
      <c r="G457">
        <f t="shared" si="42"/>
        <v>19.652591464778482</v>
      </c>
      <c r="AE457">
        <f t="shared" si="46"/>
        <v>0</v>
      </c>
      <c r="AF457">
        <f t="shared" si="46"/>
        <v>0</v>
      </c>
      <c r="AG457">
        <f t="shared" si="47"/>
        <v>0</v>
      </c>
      <c r="AH457">
        <f t="shared" si="47"/>
        <v>0</v>
      </c>
    </row>
    <row r="458" spans="1:34" x14ac:dyDescent="0.3">
      <c r="A458">
        <v>181</v>
      </c>
      <c r="B458">
        <v>449918080</v>
      </c>
      <c r="C458">
        <f t="shared" si="43"/>
        <v>11.599999999999994</v>
      </c>
      <c r="D458">
        <f t="shared" si="45"/>
        <v>6.4088397790055221E-2</v>
      </c>
      <c r="E458">
        <f t="shared" si="44"/>
        <v>6.2118468098199209E-2</v>
      </c>
      <c r="F458">
        <f t="shared" si="42"/>
        <v>5.1984970312658261</v>
      </c>
      <c r="G458">
        <f t="shared" si="42"/>
        <v>19.924576079712093</v>
      </c>
      <c r="AE458">
        <f t="shared" si="46"/>
        <v>0</v>
      </c>
      <c r="AF458">
        <f t="shared" si="46"/>
        <v>0</v>
      </c>
      <c r="AG458">
        <f t="shared" si="47"/>
        <v>0</v>
      </c>
      <c r="AH458">
        <f t="shared" si="47"/>
        <v>0</v>
      </c>
    </row>
    <row r="459" spans="1:34" x14ac:dyDescent="0.3">
      <c r="A459">
        <v>192.6</v>
      </c>
      <c r="B459">
        <v>335652860</v>
      </c>
      <c r="C459">
        <f t="shared" si="43"/>
        <v>3.1500000000000057</v>
      </c>
      <c r="D459">
        <f t="shared" si="45"/>
        <v>1.6355140186915917E-2</v>
      </c>
      <c r="E459">
        <f t="shared" si="44"/>
        <v>1.6222835506887634E-2</v>
      </c>
      <c r="F459">
        <f t="shared" si="42"/>
        <v>5.2606154993640253</v>
      </c>
      <c r="G459">
        <f t="shared" si="42"/>
        <v>19.631588029093308</v>
      </c>
      <c r="AE459">
        <f t="shared" si="46"/>
        <v>0</v>
      </c>
      <c r="AF459">
        <f t="shared" si="46"/>
        <v>0</v>
      </c>
      <c r="AG459">
        <f t="shared" si="47"/>
        <v>0</v>
      </c>
      <c r="AH459">
        <f t="shared" si="47"/>
        <v>0</v>
      </c>
    </row>
    <row r="460" spans="1:34" x14ac:dyDescent="0.3">
      <c r="A460">
        <v>195.75</v>
      </c>
      <c r="B460">
        <v>354640240</v>
      </c>
      <c r="C460">
        <f t="shared" si="43"/>
        <v>3.5099999999999909</v>
      </c>
      <c r="D460">
        <f t="shared" si="45"/>
        <v>1.7931034482758575E-2</v>
      </c>
      <c r="E460">
        <f t="shared" si="44"/>
        <v>1.7772169745796873E-2</v>
      </c>
      <c r="F460">
        <f t="shared" si="42"/>
        <v>5.2768383348709129</v>
      </c>
      <c r="G460">
        <f t="shared" si="42"/>
        <v>19.686614425143457</v>
      </c>
      <c r="AE460">
        <f t="shared" si="46"/>
        <v>0</v>
      </c>
      <c r="AF460">
        <f t="shared" si="46"/>
        <v>0</v>
      </c>
      <c r="AG460">
        <f t="shared" si="47"/>
        <v>0</v>
      </c>
      <c r="AH460">
        <f t="shared" si="47"/>
        <v>0</v>
      </c>
    </row>
    <row r="461" spans="1:34" x14ac:dyDescent="0.3">
      <c r="A461">
        <v>199.26</v>
      </c>
      <c r="B461">
        <v>372119610</v>
      </c>
      <c r="C461">
        <f t="shared" si="43"/>
        <v>-1.9599999999999795</v>
      </c>
      <c r="D461">
        <f t="shared" si="45"/>
        <v>-9.8363946602427962E-3</v>
      </c>
      <c r="E461">
        <f t="shared" si="44"/>
        <v>-9.8850915881403267E-3</v>
      </c>
      <c r="F461">
        <f t="shared" si="42"/>
        <v>5.2946105046167098</v>
      </c>
      <c r="G461">
        <f t="shared" si="42"/>
        <v>19.734725892815067</v>
      </c>
      <c r="AE461">
        <f t="shared" si="46"/>
        <v>0</v>
      </c>
      <c r="AF461">
        <f t="shared" si="46"/>
        <v>0</v>
      </c>
      <c r="AG461">
        <f t="shared" si="47"/>
        <v>0</v>
      </c>
      <c r="AH461">
        <f t="shared" si="47"/>
        <v>0</v>
      </c>
    </row>
    <row r="462" spans="1:34" x14ac:dyDescent="0.3">
      <c r="A462">
        <v>197.3</v>
      </c>
      <c r="B462">
        <v>275761360</v>
      </c>
      <c r="C462">
        <f t="shared" si="43"/>
        <v>-3.3000000000000114</v>
      </c>
      <c r="D462">
        <f t="shared" si="45"/>
        <v>-1.6725798276735992E-2</v>
      </c>
      <c r="E462">
        <f t="shared" si="44"/>
        <v>-1.6867253965241247E-2</v>
      </c>
      <c r="F462">
        <f t="shared" si="42"/>
        <v>5.2847254130285695</v>
      </c>
      <c r="G462">
        <f t="shared" si="42"/>
        <v>19.435046411985496</v>
      </c>
      <c r="AE462">
        <f t="shared" si="46"/>
        <v>0</v>
      </c>
      <c r="AF462">
        <f t="shared" si="46"/>
        <v>0</v>
      </c>
      <c r="AG462">
        <f t="shared" si="47"/>
        <v>0</v>
      </c>
      <c r="AH462">
        <f t="shared" si="47"/>
        <v>0</v>
      </c>
    </row>
    <row r="463" spans="1:34" x14ac:dyDescent="0.3">
      <c r="A463">
        <v>194</v>
      </c>
      <c r="B463">
        <v>415389000</v>
      </c>
      <c r="C463">
        <f t="shared" si="43"/>
        <v>1.0099999999999909</v>
      </c>
      <c r="D463">
        <f t="shared" si="45"/>
        <v>5.206185567010262E-3</v>
      </c>
      <c r="E463">
        <f t="shared" si="44"/>
        <v>5.1926802368207348E-3</v>
      </c>
      <c r="F463">
        <f t="shared" si="42"/>
        <v>5.2678581590633282</v>
      </c>
      <c r="G463">
        <f t="shared" si="42"/>
        <v>19.844725988554949</v>
      </c>
      <c r="AE463">
        <f t="shared" si="46"/>
        <v>0</v>
      </c>
      <c r="AF463">
        <f t="shared" si="46"/>
        <v>0</v>
      </c>
      <c r="AG463">
        <f t="shared" si="47"/>
        <v>0</v>
      </c>
      <c r="AH463">
        <f t="shared" si="47"/>
        <v>0</v>
      </c>
    </row>
    <row r="464" spans="1:34" x14ac:dyDescent="0.3">
      <c r="A464">
        <v>195.01</v>
      </c>
      <c r="B464">
        <v>316962820</v>
      </c>
      <c r="C464">
        <f t="shared" si="43"/>
        <v>-10.079999999999984</v>
      </c>
      <c r="D464">
        <f t="shared" si="45"/>
        <v>-5.1689656940669633E-2</v>
      </c>
      <c r="E464">
        <f t="shared" si="44"/>
        <v>-5.3073464203364118E-2</v>
      </c>
      <c r="F464">
        <f t="shared" si="42"/>
        <v>5.273050839300149</v>
      </c>
      <c r="G464">
        <f t="shared" si="42"/>
        <v>19.574295037896643</v>
      </c>
      <c r="AE464">
        <f t="shared" si="46"/>
        <v>0</v>
      </c>
      <c r="AF464">
        <f t="shared" si="46"/>
        <v>0</v>
      </c>
      <c r="AG464">
        <f t="shared" si="47"/>
        <v>0</v>
      </c>
      <c r="AH464">
        <f t="shared" si="47"/>
        <v>0</v>
      </c>
    </row>
    <row r="465" spans="1:34" x14ac:dyDescent="0.3">
      <c r="A465">
        <v>184.93</v>
      </c>
      <c r="B465">
        <v>283905400</v>
      </c>
      <c r="C465">
        <f t="shared" si="43"/>
        <v>1.8599999999999852</v>
      </c>
      <c r="D465">
        <f t="shared" si="45"/>
        <v>1.0057859730708836E-2</v>
      </c>
      <c r="E465">
        <f t="shared" si="44"/>
        <v>1.0007616074426906E-2</v>
      </c>
      <c r="F465">
        <f t="shared" si="42"/>
        <v>5.2199773750967848</v>
      </c>
      <c r="G465">
        <f t="shared" si="42"/>
        <v>19.464151642044271</v>
      </c>
      <c r="AE465">
        <f t="shared" si="46"/>
        <v>0</v>
      </c>
      <c r="AF465">
        <f t="shared" si="46"/>
        <v>0</v>
      </c>
      <c r="AG465">
        <f t="shared" si="47"/>
        <v>0</v>
      </c>
      <c r="AH465">
        <f t="shared" si="47"/>
        <v>0</v>
      </c>
    </row>
    <row r="466" spans="1:34" x14ac:dyDescent="0.3">
      <c r="A466">
        <v>186.79</v>
      </c>
      <c r="B466">
        <v>349346480</v>
      </c>
      <c r="C466">
        <f t="shared" si="43"/>
        <v>-0.44999999999998863</v>
      </c>
      <c r="D466">
        <f t="shared" si="45"/>
        <v>-2.4091225440333458E-3</v>
      </c>
      <c r="E466">
        <f t="shared" si="44"/>
        <v>-2.4120291489326817E-3</v>
      </c>
      <c r="F466">
        <f t="shared" si="42"/>
        <v>5.2299849911712117</v>
      </c>
      <c r="G466">
        <f t="shared" si="42"/>
        <v>19.671574767056814</v>
      </c>
      <c r="AE466">
        <f t="shared" si="46"/>
        <v>0</v>
      </c>
      <c r="AF466">
        <f t="shared" si="46"/>
        <v>0</v>
      </c>
      <c r="AG466">
        <f t="shared" si="47"/>
        <v>0</v>
      </c>
      <c r="AH466">
        <f t="shared" si="47"/>
        <v>0</v>
      </c>
    </row>
    <row r="467" spans="1:34" x14ac:dyDescent="0.3">
      <c r="A467">
        <v>186.34</v>
      </c>
      <c r="B467">
        <v>193295940</v>
      </c>
      <c r="C467">
        <f t="shared" si="43"/>
        <v>4.6500000000000057</v>
      </c>
      <c r="D467">
        <f t="shared" si="45"/>
        <v>2.4954384458516721E-2</v>
      </c>
      <c r="E467">
        <f t="shared" si="44"/>
        <v>2.4648108632784549E-2</v>
      </c>
      <c r="F467">
        <f t="shared" ref="F467:G501" si="48">LN(A467)</f>
        <v>5.2275729620222791</v>
      </c>
      <c r="G467">
        <f t="shared" si="48"/>
        <v>19.079732940336665</v>
      </c>
      <c r="AE467">
        <f t="shared" si="46"/>
        <v>0</v>
      </c>
      <c r="AF467">
        <f t="shared" si="46"/>
        <v>0</v>
      </c>
      <c r="AG467">
        <f t="shared" si="47"/>
        <v>0</v>
      </c>
      <c r="AH467">
        <f t="shared" si="47"/>
        <v>0</v>
      </c>
    </row>
    <row r="468" spans="1:34" x14ac:dyDescent="0.3">
      <c r="A468">
        <v>190.99</v>
      </c>
      <c r="B468">
        <v>72642870</v>
      </c>
      <c r="C468">
        <f t="shared" si="43"/>
        <v>5.8100000000000023</v>
      </c>
      <c r="D468">
        <f t="shared" si="45"/>
        <v>3.0420440860778063E-2</v>
      </c>
      <c r="E468">
        <f t="shared" si="44"/>
        <v>2.9966913963089148E-2</v>
      </c>
      <c r="F468">
        <f t="shared" si="48"/>
        <v>5.2522210706550636</v>
      </c>
      <c r="G468">
        <f t="shared" si="48"/>
        <v>18.10106580138871</v>
      </c>
      <c r="AE468">
        <f t="shared" si="46"/>
        <v>0</v>
      </c>
      <c r="AF468">
        <f t="shared" si="46"/>
        <v>0</v>
      </c>
      <c r="AG468">
        <f t="shared" si="47"/>
        <v>0</v>
      </c>
      <c r="AH468">
        <f t="shared" si="47"/>
        <v>0</v>
      </c>
    </row>
    <row r="469" spans="1:34" x14ac:dyDescent="0.3">
      <c r="A469">
        <v>196.8</v>
      </c>
      <c r="B469">
        <v>229070500</v>
      </c>
      <c r="C469">
        <f t="shared" si="43"/>
        <v>11.639999999999986</v>
      </c>
      <c r="D469">
        <f t="shared" si="45"/>
        <v>5.9146341463414562E-2</v>
      </c>
      <c r="E469">
        <f t="shared" si="44"/>
        <v>5.7463245422860965E-2</v>
      </c>
      <c r="F469">
        <f t="shared" si="48"/>
        <v>5.2821879846181528</v>
      </c>
      <c r="G469">
        <f t="shared" si="48"/>
        <v>19.249540374401278</v>
      </c>
      <c r="AE469">
        <f t="shared" si="46"/>
        <v>0</v>
      </c>
      <c r="AF469">
        <f t="shared" si="46"/>
        <v>0</v>
      </c>
      <c r="AG469">
        <f t="shared" si="47"/>
        <v>0</v>
      </c>
      <c r="AH469">
        <f t="shared" si="47"/>
        <v>0</v>
      </c>
    </row>
    <row r="470" spans="1:34" x14ac:dyDescent="0.3">
      <c r="A470">
        <v>208.44</v>
      </c>
      <c r="B470">
        <v>294017730</v>
      </c>
      <c r="C470">
        <f t="shared" si="43"/>
        <v>3.5600000000000023</v>
      </c>
      <c r="D470">
        <f t="shared" si="45"/>
        <v>1.7079255421224345E-2</v>
      </c>
      <c r="E470">
        <f t="shared" si="44"/>
        <v>1.6935044630998597E-2</v>
      </c>
      <c r="F470">
        <f t="shared" si="48"/>
        <v>5.3396512300410137</v>
      </c>
      <c r="G470">
        <f t="shared" si="48"/>
        <v>19.499150629607065</v>
      </c>
      <c r="AE470">
        <f t="shared" si="46"/>
        <v>0</v>
      </c>
      <c r="AF470">
        <f t="shared" si="46"/>
        <v>0</v>
      </c>
      <c r="AG470">
        <f t="shared" si="47"/>
        <v>0</v>
      </c>
      <c r="AH470">
        <f t="shared" si="47"/>
        <v>0</v>
      </c>
    </row>
    <row r="471" spans="1:34" x14ac:dyDescent="0.3">
      <c r="A471">
        <v>212</v>
      </c>
      <c r="B471">
        <v>323113340</v>
      </c>
      <c r="C471">
        <f t="shared" si="43"/>
        <v>4.289999999999992</v>
      </c>
      <c r="D471">
        <f t="shared" si="45"/>
        <v>2.0235849056603736E-2</v>
      </c>
      <c r="E471">
        <f t="shared" si="44"/>
        <v>2.0033825133197958E-2</v>
      </c>
      <c r="F471">
        <f t="shared" si="48"/>
        <v>5.3565862746720123</v>
      </c>
      <c r="G471">
        <f t="shared" si="48"/>
        <v>19.593513717469502</v>
      </c>
      <c r="AE471">
        <f t="shared" si="46"/>
        <v>0</v>
      </c>
      <c r="AF471">
        <f t="shared" si="46"/>
        <v>0</v>
      </c>
      <c r="AG471">
        <f t="shared" si="47"/>
        <v>0</v>
      </c>
      <c r="AH471">
        <f t="shared" si="47"/>
        <v>0</v>
      </c>
    </row>
    <row r="472" spans="1:34" x14ac:dyDescent="0.3">
      <c r="A472">
        <v>216.29</v>
      </c>
      <c r="B472">
        <v>315090300</v>
      </c>
      <c r="C472">
        <f t="shared" si="43"/>
        <v>-5.8599999999999852</v>
      </c>
      <c r="D472">
        <f t="shared" si="45"/>
        <v>-2.7093254426926745E-2</v>
      </c>
      <c r="E472">
        <f t="shared" si="44"/>
        <v>-2.7467043554677772E-2</v>
      </c>
      <c r="F472">
        <f t="shared" si="48"/>
        <v>5.3766200998052103</v>
      </c>
      <c r="G472">
        <f t="shared" si="48"/>
        <v>19.568369822375537</v>
      </c>
      <c r="AE472">
        <f t="shared" si="46"/>
        <v>0</v>
      </c>
      <c r="AF472">
        <f t="shared" si="46"/>
        <v>0</v>
      </c>
      <c r="AG472">
        <f t="shared" si="47"/>
        <v>0</v>
      </c>
      <c r="AH472">
        <f t="shared" si="47"/>
        <v>0</v>
      </c>
    </row>
    <row r="473" spans="1:34" x14ac:dyDescent="0.3">
      <c r="A473">
        <v>210.43</v>
      </c>
      <c r="B473">
        <v>254239020</v>
      </c>
      <c r="C473">
        <f t="shared" si="43"/>
        <v>-2.4300000000000068</v>
      </c>
      <c r="D473">
        <f t="shared" si="45"/>
        <v>-1.1547783110773211E-2</v>
      </c>
      <c r="E473">
        <f t="shared" si="44"/>
        <v>-1.1614976549214617E-2</v>
      </c>
      <c r="F473">
        <f t="shared" si="48"/>
        <v>5.3491530562505325</v>
      </c>
      <c r="G473">
        <f t="shared" si="48"/>
        <v>19.353785406119702</v>
      </c>
      <c r="AE473">
        <f t="shared" si="46"/>
        <v>0</v>
      </c>
      <c r="AF473">
        <f t="shared" si="46"/>
        <v>0</v>
      </c>
      <c r="AG473">
        <f t="shared" si="47"/>
        <v>0</v>
      </c>
      <c r="AH473">
        <f t="shared" si="47"/>
        <v>0</v>
      </c>
    </row>
    <row r="474" spans="1:34" x14ac:dyDescent="0.3">
      <c r="A474">
        <v>208</v>
      </c>
      <c r="B474">
        <v>441904690</v>
      </c>
      <c r="C474">
        <f t="shared" si="43"/>
        <v>-2.75</v>
      </c>
      <c r="D474">
        <f t="shared" si="45"/>
        <v>-1.3221153846153846E-2</v>
      </c>
      <c r="E474">
        <f t="shared" si="44"/>
        <v>-1.3309331368779986E-2</v>
      </c>
      <c r="F474">
        <f t="shared" si="48"/>
        <v>5.3375380797013179</v>
      </c>
      <c r="G474">
        <f t="shared" si="48"/>
        <v>19.906604783305568</v>
      </c>
      <c r="AE474">
        <f t="shared" si="46"/>
        <v>0</v>
      </c>
      <c r="AF474">
        <f t="shared" si="46"/>
        <v>0</v>
      </c>
      <c r="AG474">
        <f t="shared" si="47"/>
        <v>0</v>
      </c>
      <c r="AH474">
        <f t="shared" si="47"/>
        <v>0</v>
      </c>
    </row>
    <row r="475" spans="1:34" x14ac:dyDescent="0.3">
      <c r="A475">
        <v>205.25</v>
      </c>
      <c r="B475">
        <v>323407480</v>
      </c>
      <c r="C475">
        <f t="shared" si="43"/>
        <v>1.289999999999992</v>
      </c>
      <c r="D475">
        <f t="shared" si="45"/>
        <v>6.2850182704019099E-3</v>
      </c>
      <c r="E475">
        <f t="shared" si="44"/>
        <v>6.2653499107199195E-3</v>
      </c>
      <c r="F475">
        <f t="shared" si="48"/>
        <v>5.3242287483325379</v>
      </c>
      <c r="G475">
        <f t="shared" si="48"/>
        <v>19.594423634091505</v>
      </c>
      <c r="AE475">
        <f t="shared" si="46"/>
        <v>0</v>
      </c>
      <c r="AF475">
        <f t="shared" si="46"/>
        <v>0</v>
      </c>
      <c r="AG475">
        <f t="shared" si="47"/>
        <v>0</v>
      </c>
      <c r="AH475">
        <f t="shared" si="47"/>
        <v>0</v>
      </c>
    </row>
    <row r="476" spans="1:34" x14ac:dyDescent="0.3">
      <c r="A476">
        <v>206.54</v>
      </c>
      <c r="B476">
        <v>283815020</v>
      </c>
      <c r="C476">
        <f t="shared" si="43"/>
        <v>-2.5900000000000034</v>
      </c>
      <c r="D476">
        <f t="shared" si="45"/>
        <v>-1.2539943836544996E-2</v>
      </c>
      <c r="E476">
        <f t="shared" si="44"/>
        <v>-1.2619232479690545E-2</v>
      </c>
      <c r="F476">
        <f t="shared" si="48"/>
        <v>5.3304940982432578</v>
      </c>
      <c r="G476">
        <f t="shared" si="48"/>
        <v>19.463833245884544</v>
      </c>
      <c r="AE476">
        <f t="shared" si="46"/>
        <v>0</v>
      </c>
      <c r="AF476">
        <f t="shared" si="46"/>
        <v>0</v>
      </c>
      <c r="AG476">
        <f t="shared" si="47"/>
        <v>0</v>
      </c>
      <c r="AH476">
        <f t="shared" si="47"/>
        <v>0</v>
      </c>
    </row>
    <row r="477" spans="1:34" x14ac:dyDescent="0.3">
      <c r="A477">
        <v>203.95</v>
      </c>
      <c r="B477">
        <v>176748330</v>
      </c>
      <c r="C477">
        <f t="shared" si="43"/>
        <v>-0.39999999999997726</v>
      </c>
      <c r="D477">
        <f t="shared" si="45"/>
        <v>-1.961265015935167E-3</v>
      </c>
      <c r="E477">
        <f t="shared" si="44"/>
        <v>-1.9631908145791854E-3</v>
      </c>
      <c r="F477">
        <f t="shared" si="48"/>
        <v>5.3178748657635673</v>
      </c>
      <c r="G477">
        <f t="shared" si="48"/>
        <v>18.990237414322912</v>
      </c>
      <c r="AE477">
        <f t="shared" si="46"/>
        <v>0</v>
      </c>
      <c r="AF477">
        <f t="shared" si="46"/>
        <v>0</v>
      </c>
      <c r="AG477">
        <f t="shared" si="47"/>
        <v>0</v>
      </c>
      <c r="AH477">
        <f t="shared" si="47"/>
        <v>0</v>
      </c>
    </row>
    <row r="478" spans="1:34" x14ac:dyDescent="0.3">
      <c r="A478">
        <v>203.55</v>
      </c>
      <c r="B478">
        <v>192531980</v>
      </c>
      <c r="C478">
        <f t="shared" si="43"/>
        <v>4.1499999999999773</v>
      </c>
      <c r="D478">
        <f t="shared" si="45"/>
        <v>2.0388111029231035E-2</v>
      </c>
      <c r="E478">
        <f t="shared" si="44"/>
        <v>2.0183055933078897E-2</v>
      </c>
      <c r="F478">
        <f t="shared" si="48"/>
        <v>5.3159116749489881</v>
      </c>
      <c r="G478">
        <f t="shared" si="48"/>
        <v>19.075772827764204</v>
      </c>
      <c r="AE478">
        <f t="shared" si="46"/>
        <v>0</v>
      </c>
      <c r="AF478">
        <f t="shared" si="46"/>
        <v>0</v>
      </c>
      <c r="AG478">
        <f t="shared" si="47"/>
        <v>0</v>
      </c>
      <c r="AH478">
        <f t="shared" si="47"/>
        <v>0</v>
      </c>
    </row>
    <row r="479" spans="1:34" x14ac:dyDescent="0.3">
      <c r="A479">
        <v>207.7</v>
      </c>
      <c r="B479">
        <v>260231340</v>
      </c>
      <c r="C479">
        <f t="shared" si="43"/>
        <v>6.7199999999999989</v>
      </c>
      <c r="D479">
        <f t="shared" si="45"/>
        <v>3.2354357246027921E-2</v>
      </c>
      <c r="E479">
        <f t="shared" si="44"/>
        <v>3.1841977546026357E-2</v>
      </c>
      <c r="F479">
        <f t="shared" si="48"/>
        <v>5.336094730882067</v>
      </c>
      <c r="G479">
        <f t="shared" si="48"/>
        <v>19.37708156260058</v>
      </c>
      <c r="AE479">
        <f t="shared" si="46"/>
        <v>0</v>
      </c>
      <c r="AF479">
        <f t="shared" si="46"/>
        <v>0</v>
      </c>
      <c r="AG479">
        <f t="shared" si="47"/>
        <v>0</v>
      </c>
      <c r="AH479">
        <f t="shared" si="47"/>
        <v>0</v>
      </c>
    </row>
    <row r="480" spans="1:34" x14ac:dyDescent="0.3">
      <c r="A480">
        <v>214.42</v>
      </c>
      <c r="B480">
        <v>394307160</v>
      </c>
      <c r="C480">
        <f t="shared" si="43"/>
        <v>13.080000000000013</v>
      </c>
      <c r="D480">
        <f t="shared" si="45"/>
        <v>6.1001772222740475E-2</v>
      </c>
      <c r="E480">
        <f t="shared" si="44"/>
        <v>5.9213529962911515E-2</v>
      </c>
      <c r="F480">
        <f t="shared" si="48"/>
        <v>5.3679367084280933</v>
      </c>
      <c r="G480">
        <f t="shared" si="48"/>
        <v>19.792640757445351</v>
      </c>
      <c r="AE480">
        <f t="shared" si="46"/>
        <v>0</v>
      </c>
      <c r="AF480">
        <f t="shared" si="46"/>
        <v>0</v>
      </c>
      <c r="AG480">
        <f t="shared" si="47"/>
        <v>0</v>
      </c>
      <c r="AH480">
        <f t="shared" si="47"/>
        <v>0</v>
      </c>
    </row>
    <row r="481" spans="1:34" x14ac:dyDescent="0.3">
      <c r="A481">
        <v>227.5</v>
      </c>
      <c r="B481">
        <v>322640440</v>
      </c>
      <c r="C481">
        <f t="shared" si="43"/>
        <v>12</v>
      </c>
      <c r="D481">
        <f t="shared" si="45"/>
        <v>5.2747252747252747E-2</v>
      </c>
      <c r="E481">
        <f t="shared" si="44"/>
        <v>5.1403178459964671E-2</v>
      </c>
      <c r="F481">
        <f t="shared" si="48"/>
        <v>5.4271502383910049</v>
      </c>
      <c r="G481">
        <f t="shared" si="48"/>
        <v>19.592049072277526</v>
      </c>
      <c r="AE481">
        <f t="shared" si="46"/>
        <v>0</v>
      </c>
      <c r="AF481">
        <f t="shared" si="46"/>
        <v>0</v>
      </c>
      <c r="AG481">
        <f t="shared" si="47"/>
        <v>0</v>
      </c>
      <c r="AH481">
        <f t="shared" si="47"/>
        <v>0</v>
      </c>
    </row>
    <row r="482" spans="1:34" x14ac:dyDescent="0.3">
      <c r="A482">
        <v>239.5</v>
      </c>
      <c r="B482">
        <v>518415160</v>
      </c>
      <c r="C482">
        <f t="shared" si="43"/>
        <v>-6.9000000000000057</v>
      </c>
      <c r="D482">
        <f t="shared" si="45"/>
        <v>-2.8810020876826745E-2</v>
      </c>
      <c r="E482">
        <f t="shared" si="44"/>
        <v>-2.9233176766405577E-2</v>
      </c>
      <c r="F482">
        <f t="shared" si="48"/>
        <v>5.4785534168509695</v>
      </c>
      <c r="G482">
        <f t="shared" si="48"/>
        <v>20.066286946401906</v>
      </c>
      <c r="AE482">
        <f t="shared" si="46"/>
        <v>0</v>
      </c>
      <c r="AF482">
        <f t="shared" si="46"/>
        <v>0</v>
      </c>
      <c r="AG482">
        <f t="shared" si="47"/>
        <v>0</v>
      </c>
      <c r="AH482">
        <f t="shared" si="47"/>
        <v>0</v>
      </c>
    </row>
    <row r="483" spans="1:34" x14ac:dyDescent="0.3">
      <c r="A483">
        <v>232.6</v>
      </c>
      <c r="B483">
        <v>272286600</v>
      </c>
      <c r="C483">
        <f t="shared" si="43"/>
        <v>-9.4199999999999875</v>
      </c>
      <c r="D483">
        <f t="shared" si="45"/>
        <v>-4.0498710232158161E-2</v>
      </c>
      <c r="E483">
        <f t="shared" si="44"/>
        <v>-4.1341619327008416E-2</v>
      </c>
      <c r="F483">
        <f t="shared" si="48"/>
        <v>5.4493202400845639</v>
      </c>
      <c r="G483">
        <f t="shared" si="48"/>
        <v>19.422365746003443</v>
      </c>
      <c r="AE483">
        <f t="shared" si="46"/>
        <v>0</v>
      </c>
      <c r="AF483">
        <f t="shared" si="46"/>
        <v>0</v>
      </c>
      <c r="AG483">
        <f t="shared" si="47"/>
        <v>0</v>
      </c>
      <c r="AH483">
        <f t="shared" si="47"/>
        <v>0</v>
      </c>
    </row>
    <row r="484" spans="1:34" x14ac:dyDescent="0.3">
      <c r="A484">
        <v>223.18</v>
      </c>
      <c r="B484">
        <v>339486700</v>
      </c>
      <c r="C484">
        <f t="shared" si="43"/>
        <v>9.3400000000000034</v>
      </c>
      <c r="D484">
        <f t="shared" si="45"/>
        <v>4.1849628102876617E-2</v>
      </c>
      <c r="E484">
        <f t="shared" si="44"/>
        <v>4.0997622075594542E-2</v>
      </c>
      <c r="F484">
        <f t="shared" si="48"/>
        <v>5.4079786207575555</v>
      </c>
      <c r="G484">
        <f t="shared" si="48"/>
        <v>19.642945328937923</v>
      </c>
      <c r="AE484">
        <f t="shared" si="46"/>
        <v>0</v>
      </c>
      <c r="AF484">
        <f t="shared" si="46"/>
        <v>0</v>
      </c>
      <c r="AG484">
        <f t="shared" si="47"/>
        <v>0</v>
      </c>
      <c r="AH484">
        <f t="shared" si="47"/>
        <v>0</v>
      </c>
    </row>
    <row r="485" spans="1:34" x14ac:dyDescent="0.3">
      <c r="A485">
        <v>232.52</v>
      </c>
      <c r="B485">
        <v>196194790</v>
      </c>
      <c r="C485">
        <f t="shared" si="43"/>
        <v>-5.5200000000000102</v>
      </c>
      <c r="D485">
        <f t="shared" si="45"/>
        <v>-2.3739893342508214E-2</v>
      </c>
      <c r="E485">
        <f t="shared" si="44"/>
        <v>-2.4026225351747144E-2</v>
      </c>
      <c r="F485">
        <f t="shared" si="48"/>
        <v>5.4489762428331501</v>
      </c>
      <c r="G485">
        <f t="shared" si="48"/>
        <v>19.094618550206771</v>
      </c>
      <c r="AE485">
        <f t="shared" si="46"/>
        <v>0</v>
      </c>
      <c r="AF485">
        <f t="shared" si="46"/>
        <v>0</v>
      </c>
      <c r="AG485">
        <f t="shared" si="47"/>
        <v>0</v>
      </c>
      <c r="AH485">
        <f t="shared" si="47"/>
        <v>0</v>
      </c>
    </row>
    <row r="486" spans="1:34" x14ac:dyDescent="0.3">
      <c r="A486">
        <v>227</v>
      </c>
      <c r="B486">
        <v>180837460</v>
      </c>
      <c r="C486">
        <f t="shared" si="43"/>
        <v>-6.0000000000002274E-2</v>
      </c>
      <c r="D486">
        <f t="shared" si="45"/>
        <v>-2.643171806167501E-4</v>
      </c>
      <c r="E486">
        <f t="shared" si="44"/>
        <v>-2.6435211855968532E-4</v>
      </c>
      <c r="F486">
        <f t="shared" si="48"/>
        <v>5.4249500174814029</v>
      </c>
      <c r="G486">
        <f t="shared" si="48"/>
        <v>19.0131091747269</v>
      </c>
      <c r="AE486">
        <f t="shared" si="46"/>
        <v>0</v>
      </c>
      <c r="AF486">
        <f t="shared" si="46"/>
        <v>0</v>
      </c>
      <c r="AG486">
        <f t="shared" si="47"/>
        <v>0</v>
      </c>
      <c r="AH486">
        <f t="shared" si="47"/>
        <v>0</v>
      </c>
    </row>
    <row r="487" spans="1:34" x14ac:dyDescent="0.3">
      <c r="A487">
        <v>226.94</v>
      </c>
      <c r="B487">
        <v>253136450</v>
      </c>
      <c r="C487">
        <f t="shared" si="43"/>
        <v>7.5099999999999909</v>
      </c>
      <c r="D487">
        <f t="shared" si="45"/>
        <v>3.3092447342909982E-2</v>
      </c>
      <c r="E487">
        <f t="shared" si="44"/>
        <v>3.2556680172752372E-2</v>
      </c>
      <c r="F487">
        <f t="shared" si="48"/>
        <v>5.4246856653628432</v>
      </c>
      <c r="G487">
        <f t="shared" si="48"/>
        <v>19.349439229369928</v>
      </c>
      <c r="AE487">
        <f t="shared" si="46"/>
        <v>0</v>
      </c>
      <c r="AF487">
        <f t="shared" si="46"/>
        <v>0</v>
      </c>
      <c r="AG487">
        <f t="shared" si="47"/>
        <v>0</v>
      </c>
      <c r="AH487">
        <f t="shared" si="47"/>
        <v>0</v>
      </c>
    </row>
    <row r="488" spans="1:34" x14ac:dyDescent="0.3">
      <c r="A488">
        <v>234.45</v>
      </c>
      <c r="B488">
        <v>265501300</v>
      </c>
      <c r="C488">
        <f t="shared" si="43"/>
        <v>-1.2099999999999795</v>
      </c>
      <c r="D488">
        <f t="shared" si="45"/>
        <v>-5.1610151418211968E-3</v>
      </c>
      <c r="E488">
        <f t="shared" si="44"/>
        <v>-5.1743791816400986E-3</v>
      </c>
      <c r="F488">
        <f t="shared" si="48"/>
        <v>5.4572423455355956</v>
      </c>
      <c r="G488">
        <f t="shared" si="48"/>
        <v>19.397130295056126</v>
      </c>
      <c r="AE488">
        <f t="shared" si="46"/>
        <v>0</v>
      </c>
      <c r="AF488">
        <f t="shared" si="46"/>
        <v>0</v>
      </c>
      <c r="AG488">
        <f t="shared" si="47"/>
        <v>0</v>
      </c>
      <c r="AH488">
        <f t="shared" si="47"/>
        <v>0</v>
      </c>
    </row>
    <row r="489" spans="1:34" x14ac:dyDescent="0.3">
      <c r="A489">
        <v>233.24</v>
      </c>
      <c r="B489">
        <v>242751310</v>
      </c>
      <c r="C489">
        <f t="shared" si="43"/>
        <v>15.039999999999992</v>
      </c>
      <c r="D489">
        <f t="shared" si="45"/>
        <v>6.4482936031555443E-2</v>
      </c>
      <c r="E489">
        <f t="shared" si="44"/>
        <v>6.2489175191496216E-2</v>
      </c>
      <c r="F489">
        <f t="shared" si="48"/>
        <v>5.4520679663539555</v>
      </c>
      <c r="G489">
        <f t="shared" si="48"/>
        <v>19.307548061619602</v>
      </c>
      <c r="AE489">
        <f t="shared" si="46"/>
        <v>0</v>
      </c>
      <c r="AF489">
        <f t="shared" si="46"/>
        <v>0</v>
      </c>
      <c r="AG489">
        <f t="shared" si="47"/>
        <v>0</v>
      </c>
      <c r="AH489">
        <f t="shared" si="47"/>
        <v>0</v>
      </c>
    </row>
    <row r="490" spans="1:34" x14ac:dyDescent="0.3">
      <c r="A490">
        <v>248.28</v>
      </c>
      <c r="B490">
        <v>336689480</v>
      </c>
      <c r="C490">
        <f t="shared" si="43"/>
        <v>-9.4799999999999898</v>
      </c>
      <c r="D490">
        <f t="shared" si="45"/>
        <v>-3.8182696955050707E-2</v>
      </c>
      <c r="E490">
        <f t="shared" si="44"/>
        <v>-3.8930760027004574E-2</v>
      </c>
      <c r="F490">
        <f t="shared" si="48"/>
        <v>5.5145571415454517</v>
      </c>
      <c r="G490">
        <f t="shared" si="48"/>
        <v>19.634671639211941</v>
      </c>
      <c r="AE490">
        <f t="shared" si="46"/>
        <v>0</v>
      </c>
      <c r="AF490">
        <f t="shared" si="46"/>
        <v>0</v>
      </c>
      <c r="AG490">
        <f t="shared" si="47"/>
        <v>0</v>
      </c>
      <c r="AH490">
        <f t="shared" si="47"/>
        <v>0</v>
      </c>
    </row>
    <row r="491" spans="1:34" x14ac:dyDescent="0.3">
      <c r="A491">
        <v>238.8</v>
      </c>
      <c r="B491">
        <v>255107320</v>
      </c>
      <c r="C491">
        <f t="shared" si="43"/>
        <v>-0.78000000000000114</v>
      </c>
      <c r="D491">
        <f t="shared" si="45"/>
        <v>-3.2663316582914621E-3</v>
      </c>
      <c r="E491">
        <f t="shared" si="44"/>
        <v>-3.271677764153047E-3</v>
      </c>
      <c r="F491">
        <f t="shared" si="48"/>
        <v>5.4756263815184472</v>
      </c>
      <c r="G491">
        <f t="shared" si="48"/>
        <v>19.357194877329913</v>
      </c>
      <c r="AE491">
        <f t="shared" si="46"/>
        <v>0</v>
      </c>
      <c r="AF491">
        <f t="shared" si="46"/>
        <v>0</v>
      </c>
      <c r="AG491">
        <f t="shared" si="47"/>
        <v>0</v>
      </c>
      <c r="AH491">
        <f t="shared" si="47"/>
        <v>0</v>
      </c>
    </row>
    <row r="492" spans="1:34" x14ac:dyDescent="0.3">
      <c r="A492">
        <v>238.02</v>
      </c>
      <c r="B492">
        <v>241528740</v>
      </c>
      <c r="C492">
        <f t="shared" si="43"/>
        <v>0.53000000000000114</v>
      </c>
      <c r="D492">
        <f t="shared" si="45"/>
        <v>2.2267036383497234E-3</v>
      </c>
      <c r="E492">
        <f t="shared" si="44"/>
        <v>2.2242282078215325E-3</v>
      </c>
      <c r="F492">
        <f t="shared" si="48"/>
        <v>5.4723547037542941</v>
      </c>
      <c r="G492">
        <f t="shared" si="48"/>
        <v>19.302499030187406</v>
      </c>
      <c r="AE492">
        <f t="shared" si="46"/>
        <v>0</v>
      </c>
      <c r="AF492">
        <f t="shared" si="46"/>
        <v>0</v>
      </c>
      <c r="AG492">
        <f t="shared" si="47"/>
        <v>0</v>
      </c>
      <c r="AH492">
        <f t="shared" si="47"/>
        <v>0</v>
      </c>
    </row>
    <row r="493" spans="1:34" x14ac:dyDescent="0.3">
      <c r="A493">
        <v>238.55</v>
      </c>
      <c r="B493">
        <v>187354020</v>
      </c>
      <c r="C493">
        <f t="shared" si="43"/>
        <v>4.2800000000000011</v>
      </c>
      <c r="D493">
        <f t="shared" si="45"/>
        <v>1.7941731293229936E-2</v>
      </c>
      <c r="E493">
        <f t="shared" si="44"/>
        <v>1.7782678074856229E-2</v>
      </c>
      <c r="F493">
        <f t="shared" si="48"/>
        <v>5.4745789319621156</v>
      </c>
      <c r="G493">
        <f t="shared" si="48"/>
        <v>19.0485105401395</v>
      </c>
      <c r="AE493">
        <f t="shared" si="46"/>
        <v>0</v>
      </c>
      <c r="AF493">
        <f t="shared" si="46"/>
        <v>0</v>
      </c>
      <c r="AG493">
        <f t="shared" si="47"/>
        <v>0</v>
      </c>
      <c r="AH493">
        <f t="shared" si="47"/>
        <v>0</v>
      </c>
    </row>
    <row r="494" spans="1:34" x14ac:dyDescent="0.3">
      <c r="A494">
        <v>242.83</v>
      </c>
      <c r="B494">
        <v>164931950</v>
      </c>
      <c r="C494">
        <f t="shared" si="43"/>
        <v>-5.8100000000000023</v>
      </c>
      <c r="D494">
        <f t="shared" si="45"/>
        <v>-2.3926203516863656E-2</v>
      </c>
      <c r="E494">
        <f t="shared" si="44"/>
        <v>-2.4217084276669354E-2</v>
      </c>
      <c r="F494">
        <f t="shared" si="48"/>
        <v>5.4923616100369719</v>
      </c>
      <c r="G494">
        <f t="shared" si="48"/>
        <v>18.921043522552161</v>
      </c>
      <c r="AE494">
        <f t="shared" si="46"/>
        <v>0</v>
      </c>
      <c r="AF494">
        <f t="shared" si="46"/>
        <v>0</v>
      </c>
      <c r="AG494">
        <f t="shared" si="47"/>
        <v>0</v>
      </c>
      <c r="AH494">
        <f t="shared" si="47"/>
        <v>0</v>
      </c>
    </row>
    <row r="495" spans="1:34" x14ac:dyDescent="0.3">
      <c r="A495">
        <v>237.02</v>
      </c>
      <c r="B495">
        <v>177139110</v>
      </c>
      <c r="C495">
        <f t="shared" si="43"/>
        <v>-4.1700000000000159</v>
      </c>
      <c r="D495">
        <f t="shared" si="45"/>
        <v>-1.7593452029364676E-2</v>
      </c>
      <c r="E495">
        <f t="shared" si="44"/>
        <v>-1.7750056331916397E-2</v>
      </c>
      <c r="F495">
        <f t="shared" si="48"/>
        <v>5.4681445257603025</v>
      </c>
      <c r="G495">
        <f t="shared" si="48"/>
        <v>18.992445914058504</v>
      </c>
      <c r="AE495">
        <f t="shared" si="46"/>
        <v>0</v>
      </c>
      <c r="AF495">
        <f t="shared" si="46"/>
        <v>0</v>
      </c>
      <c r="AG495">
        <f t="shared" si="47"/>
        <v>0</v>
      </c>
      <c r="AH495">
        <f t="shared" si="47"/>
        <v>0</v>
      </c>
    </row>
    <row r="496" spans="1:34" x14ac:dyDescent="0.3">
      <c r="A496">
        <v>232.85</v>
      </c>
      <c r="B496">
        <v>172048120</v>
      </c>
      <c r="C496">
        <f t="shared" si="43"/>
        <v>-2.2999999999999829</v>
      </c>
      <c r="D496">
        <f t="shared" si="45"/>
        <v>-9.8776036074725484E-3</v>
      </c>
      <c r="E496">
        <f t="shared" si="44"/>
        <v>-9.9267107756713102E-3</v>
      </c>
      <c r="F496">
        <f t="shared" si="48"/>
        <v>5.4503944694283861</v>
      </c>
      <c r="G496">
        <f t="shared" si="48"/>
        <v>18.963284763091973</v>
      </c>
      <c r="AE496">
        <f t="shared" si="46"/>
        <v>0</v>
      </c>
      <c r="AF496">
        <f t="shared" si="46"/>
        <v>0</v>
      </c>
      <c r="AG496">
        <f t="shared" si="47"/>
        <v>0</v>
      </c>
      <c r="AH496">
        <f t="shared" si="47"/>
        <v>0</v>
      </c>
    </row>
    <row r="497" spans="1:34" x14ac:dyDescent="0.3">
      <c r="A497">
        <v>230.55</v>
      </c>
      <c r="B497">
        <v>160382720</v>
      </c>
      <c r="C497">
        <f t="shared" si="43"/>
        <v>-9.7400000000000091</v>
      </c>
      <c r="D497">
        <f t="shared" si="45"/>
        <v>-4.2246801127738057E-2</v>
      </c>
      <c r="E497">
        <f t="shared" si="44"/>
        <v>-4.316515542025634E-2</v>
      </c>
      <c r="F497">
        <f t="shared" si="48"/>
        <v>5.4404677586527148</v>
      </c>
      <c r="G497">
        <f t="shared" si="48"/>
        <v>18.893073516920005</v>
      </c>
      <c r="AE497">
        <f t="shared" si="46"/>
        <v>0</v>
      </c>
      <c r="AF497">
        <f t="shared" si="46"/>
        <v>0</v>
      </c>
      <c r="AG497">
        <f t="shared" si="47"/>
        <v>0</v>
      </c>
      <c r="AH497">
        <f t="shared" si="47"/>
        <v>0</v>
      </c>
    </row>
    <row r="498" spans="1:34" x14ac:dyDescent="0.3">
      <c r="A498">
        <v>220.81</v>
      </c>
      <c r="B498">
        <v>253540070</v>
      </c>
      <c r="C498">
        <f t="shared" si="43"/>
        <v>-0.14000000000001478</v>
      </c>
      <c r="D498">
        <f t="shared" si="45"/>
        <v>-6.3402925592144727E-4</v>
      </c>
      <c r="E498">
        <f t="shared" si="44"/>
        <v>-6.3423033746889956E-4</v>
      </c>
      <c r="F498">
        <f t="shared" si="48"/>
        <v>5.3973026032324585</v>
      </c>
      <c r="G498">
        <f t="shared" si="48"/>
        <v>19.351032435565376</v>
      </c>
      <c r="AE498">
        <f t="shared" si="46"/>
        <v>0</v>
      </c>
      <c r="AF498">
        <f t="shared" si="46"/>
        <v>0</v>
      </c>
      <c r="AG498">
        <f t="shared" si="47"/>
        <v>0</v>
      </c>
      <c r="AH498">
        <f t="shared" si="47"/>
        <v>0</v>
      </c>
    </row>
    <row r="499" spans="1:34" x14ac:dyDescent="0.3">
      <c r="A499">
        <v>220.67</v>
      </c>
      <c r="B499">
        <v>209915490</v>
      </c>
      <c r="C499">
        <f t="shared" si="43"/>
        <v>-5.6199999999999761</v>
      </c>
      <c r="D499">
        <f t="shared" si="45"/>
        <v>-2.5467893234241069E-2</v>
      </c>
      <c r="E499">
        <f t="shared" si="44"/>
        <v>-2.5797813665244362E-2</v>
      </c>
      <c r="F499">
        <f t="shared" si="48"/>
        <v>5.3966683728949896</v>
      </c>
      <c r="G499">
        <f t="shared" si="48"/>
        <v>19.162215579114207</v>
      </c>
      <c r="AE499">
        <f t="shared" si="46"/>
        <v>0</v>
      </c>
      <c r="AF499">
        <f t="shared" si="46"/>
        <v>0</v>
      </c>
      <c r="AG499">
        <f t="shared" si="47"/>
        <v>0</v>
      </c>
      <c r="AH499">
        <f t="shared" si="47"/>
        <v>0</v>
      </c>
    </row>
    <row r="500" spans="1:34" x14ac:dyDescent="0.3">
      <c r="A500">
        <v>215.05</v>
      </c>
      <c r="B500">
        <v>233924910</v>
      </c>
      <c r="C500">
        <f t="shared" si="43"/>
        <v>4.4499999999999886</v>
      </c>
      <c r="D500">
        <f t="shared" si="45"/>
        <v>2.0692862125087134E-2</v>
      </c>
      <c r="E500">
        <f t="shared" si="44"/>
        <v>2.0481673285480895E-2</v>
      </c>
      <c r="F500">
        <f t="shared" si="48"/>
        <v>5.3708705592297452</v>
      </c>
      <c r="G500">
        <f t="shared" si="48"/>
        <v>19.270510724387478</v>
      </c>
      <c r="AE500">
        <f t="shared" si="46"/>
        <v>0</v>
      </c>
      <c r="AF500">
        <f t="shared" si="46"/>
        <v>0</v>
      </c>
      <c r="AG500">
        <f t="shared" si="47"/>
        <v>0</v>
      </c>
      <c r="AH500">
        <f t="shared" si="47"/>
        <v>0</v>
      </c>
    </row>
    <row r="501" spans="1:34" x14ac:dyDescent="0.3">
      <c r="A501">
        <v>219.5</v>
      </c>
      <c r="B501">
        <v>217815280</v>
      </c>
      <c r="C501">
        <f t="shared" si="43"/>
        <v>-219.5</v>
      </c>
      <c r="D501">
        <f t="shared" si="45"/>
        <v>-1</v>
      </c>
      <c r="E501" t="e">
        <f t="shared" si="44"/>
        <v>#NUM!</v>
      </c>
      <c r="F501">
        <f t="shared" si="48"/>
        <v>5.3913522325152261</v>
      </c>
      <c r="G501">
        <f t="shared" si="48"/>
        <v>19.199157922108828</v>
      </c>
      <c r="AE501">
        <f t="shared" si="46"/>
        <v>0</v>
      </c>
      <c r="AF501">
        <f t="shared" si="46"/>
        <v>0</v>
      </c>
      <c r="AG501">
        <f t="shared" si="47"/>
        <v>0</v>
      </c>
      <c r="AH501">
        <f t="shared" si="47"/>
        <v>0</v>
      </c>
    </row>
  </sheetData>
  <conditionalFormatting sqref="M30">
    <cfRule type="cellIs" dxfId="1" priority="2" operator="greaterThan">
      <formula>0</formula>
    </cfRule>
  </conditionalFormatting>
  <conditionalFormatting sqref="C2:G501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339B-B63E-4090-BC63-93B21CACCF92}">
  <dimension ref="A1:C500"/>
  <sheetViews>
    <sheetView workbookViewId="0">
      <selection activeCell="A2" sqref="A2"/>
    </sheetView>
  </sheetViews>
  <sheetFormatPr defaultRowHeight="14.4" x14ac:dyDescent="0.3"/>
  <cols>
    <col min="1" max="1" width="52.88671875" customWidth="1"/>
  </cols>
  <sheetData>
    <row r="1" spans="1:3" x14ac:dyDescent="0.3">
      <c r="A1" t="s">
        <v>90</v>
      </c>
      <c r="C1">
        <v>1.3</v>
      </c>
    </row>
    <row r="2" spans="1:3" x14ac:dyDescent="0.3">
      <c r="C2">
        <v>1.232</v>
      </c>
    </row>
    <row r="3" spans="1:3" x14ac:dyDescent="0.3">
      <c r="C3">
        <v>1.1819999999999999</v>
      </c>
    </row>
    <row r="4" spans="1:3" x14ac:dyDescent="0.3">
      <c r="C4">
        <v>1.284</v>
      </c>
    </row>
    <row r="5" spans="1:3" x14ac:dyDescent="0.3">
      <c r="C5">
        <v>1.28</v>
      </c>
    </row>
    <row r="6" spans="1:3" x14ac:dyDescent="0.3">
      <c r="C6">
        <v>1.33</v>
      </c>
    </row>
    <row r="7" spans="1:3" x14ac:dyDescent="0.3">
      <c r="C7">
        <v>1.4350000000000001</v>
      </c>
    </row>
    <row r="8" spans="1:3" x14ac:dyDescent="0.3">
      <c r="C8">
        <v>1.4419999999999999</v>
      </c>
    </row>
    <row r="9" spans="1:3" x14ac:dyDescent="0.3">
      <c r="C9">
        <v>1.476</v>
      </c>
    </row>
    <row r="10" spans="1:3" x14ac:dyDescent="0.3">
      <c r="C10">
        <v>1.639</v>
      </c>
    </row>
    <row r="11" spans="1:3" x14ac:dyDescent="0.3">
      <c r="C11">
        <v>1.7390000000000001</v>
      </c>
    </row>
    <row r="12" spans="1:3" x14ac:dyDescent="0.3">
      <c r="C12">
        <v>1.669</v>
      </c>
    </row>
    <row r="13" spans="1:3" x14ac:dyDescent="0.3">
      <c r="C13">
        <v>1.698</v>
      </c>
    </row>
    <row r="14" spans="1:3" x14ac:dyDescent="0.3">
      <c r="C14">
        <v>1.6870000000000001</v>
      </c>
    </row>
    <row r="15" spans="1:3" x14ac:dyDescent="0.3">
      <c r="C15">
        <v>1.4350000000000001</v>
      </c>
    </row>
    <row r="16" spans="1:3" x14ac:dyDescent="0.3">
      <c r="C16">
        <v>1.62</v>
      </c>
    </row>
    <row r="17" spans="1:3" x14ac:dyDescent="0.3">
      <c r="C17">
        <v>1.5509999999999999</v>
      </c>
    </row>
    <row r="18" spans="1:3" x14ac:dyDescent="0.3">
      <c r="C18">
        <v>1.64</v>
      </c>
    </row>
    <row r="19" spans="1:3" x14ac:dyDescent="0.3">
      <c r="C19">
        <v>1.6220000000000001</v>
      </c>
    </row>
    <row r="20" spans="1:3" x14ac:dyDescent="0.3">
      <c r="C20">
        <v>1.629</v>
      </c>
    </row>
    <row r="21" spans="1:3" x14ac:dyDescent="0.3">
      <c r="C21">
        <v>1.776</v>
      </c>
    </row>
    <row r="22" spans="1:3" x14ac:dyDescent="0.3">
      <c r="C22">
        <v>1.61</v>
      </c>
    </row>
    <row r="23" spans="1:3" x14ac:dyDescent="0.3">
      <c r="C23">
        <v>1.534</v>
      </c>
    </row>
    <row r="24" spans="1:3" x14ac:dyDescent="0.3">
      <c r="A24" s="11"/>
      <c r="C24">
        <v>1.5449999999999999</v>
      </c>
    </row>
    <row r="25" spans="1:3" x14ac:dyDescent="0.3">
      <c r="C25">
        <v>1.5640000000000001</v>
      </c>
    </row>
    <row r="26" spans="1:3" x14ac:dyDescent="0.3">
      <c r="C26">
        <v>1.585</v>
      </c>
    </row>
    <row r="27" spans="1:3" x14ac:dyDescent="0.3">
      <c r="C27">
        <v>1.577</v>
      </c>
    </row>
    <row r="28" spans="1:3" x14ac:dyDescent="0.3">
      <c r="C28">
        <v>1.611</v>
      </c>
    </row>
    <row r="29" spans="1:3" x14ac:dyDescent="0.3">
      <c r="C29">
        <v>1.673</v>
      </c>
    </row>
    <row r="30" spans="1:3" x14ac:dyDescent="0.3">
      <c r="C30">
        <v>1.613</v>
      </c>
    </row>
    <row r="31" spans="1:3" x14ac:dyDescent="0.3">
      <c r="C31">
        <v>1.5860000000000001</v>
      </c>
    </row>
    <row r="32" spans="1:3" x14ac:dyDescent="0.3">
      <c r="C32">
        <v>1.6459999999999999</v>
      </c>
    </row>
    <row r="33" spans="3:3" x14ac:dyDescent="0.3">
      <c r="C33">
        <v>1.637</v>
      </c>
    </row>
    <row r="34" spans="3:3" x14ac:dyDescent="0.3">
      <c r="C34">
        <v>1.611</v>
      </c>
    </row>
    <row r="35" spans="3:3" x14ac:dyDescent="0.3">
      <c r="C35">
        <v>1.5720000000000001</v>
      </c>
    </row>
    <row r="36" spans="3:3" x14ac:dyDescent="0.3">
      <c r="C36">
        <v>1.573</v>
      </c>
    </row>
    <row r="37" spans="3:3" x14ac:dyDescent="0.3">
      <c r="C37">
        <v>1.5860000000000001</v>
      </c>
    </row>
    <row r="38" spans="3:3" x14ac:dyDescent="0.3">
      <c r="C38">
        <v>1.5980000000000001</v>
      </c>
    </row>
    <row r="39" spans="3:3" x14ac:dyDescent="0.3">
      <c r="C39">
        <v>1.61</v>
      </c>
    </row>
    <row r="40" spans="3:3" x14ac:dyDescent="0.3">
      <c r="C40">
        <v>1.5860000000000001</v>
      </c>
    </row>
    <row r="41" spans="3:3" x14ac:dyDescent="0.3">
      <c r="C41">
        <v>1.571</v>
      </c>
    </row>
    <row r="42" spans="3:3" x14ac:dyDescent="0.3">
      <c r="C42">
        <v>1.577</v>
      </c>
    </row>
    <row r="43" spans="3:3" x14ac:dyDescent="0.3">
      <c r="C43">
        <v>1.5680000000000001</v>
      </c>
    </row>
    <row r="44" spans="3:3" x14ac:dyDescent="0.3">
      <c r="C44">
        <v>1.6439999999999999</v>
      </c>
    </row>
    <row r="45" spans="3:3" x14ac:dyDescent="0.3">
      <c r="C45">
        <v>1.6339999999999999</v>
      </c>
    </row>
    <row r="46" spans="3:3" x14ac:dyDescent="0.3">
      <c r="C46">
        <v>1.621</v>
      </c>
    </row>
    <row r="47" spans="3:3" x14ac:dyDescent="0.3">
      <c r="C47">
        <v>1.641</v>
      </c>
    </row>
    <row r="48" spans="3:3" x14ac:dyDescent="0.3">
      <c r="C48">
        <v>1.6439999999999999</v>
      </c>
    </row>
    <row r="49" spans="3:3" x14ac:dyDescent="0.3">
      <c r="C49">
        <v>1.649</v>
      </c>
    </row>
    <row r="50" spans="3:3" x14ac:dyDescent="0.3">
      <c r="C50">
        <v>1.6739999999999999</v>
      </c>
    </row>
    <row r="51" spans="3:3" x14ac:dyDescent="0.3">
      <c r="C51">
        <v>1.6</v>
      </c>
    </row>
    <row r="52" spans="3:3" x14ac:dyDescent="0.3">
      <c r="C52">
        <v>1.5049999999999999</v>
      </c>
    </row>
    <row r="53" spans="3:3" x14ac:dyDescent="0.3">
      <c r="C53">
        <v>1.5109999999999999</v>
      </c>
    </row>
    <row r="54" spans="3:3" x14ac:dyDescent="0.3">
      <c r="C54">
        <v>1.492</v>
      </c>
    </row>
    <row r="55" spans="3:3" x14ac:dyDescent="0.3">
      <c r="C55">
        <v>1.462</v>
      </c>
    </row>
    <row r="56" spans="3:3" x14ac:dyDescent="0.3">
      <c r="C56">
        <v>1.47</v>
      </c>
    </row>
    <row r="57" spans="3:3" x14ac:dyDescent="0.3">
      <c r="C57">
        <v>1.4698</v>
      </c>
    </row>
    <row r="58" spans="3:3" x14ac:dyDescent="0.3">
      <c r="C58">
        <v>1.4291</v>
      </c>
    </row>
    <row r="59" spans="3:3" x14ac:dyDescent="0.3">
      <c r="C59">
        <v>1.3743000000000001</v>
      </c>
    </row>
    <row r="60" spans="3:3" x14ac:dyDescent="0.3">
      <c r="C60">
        <v>1.4369000000000001</v>
      </c>
    </row>
    <row r="61" spans="3:3" x14ac:dyDescent="0.3">
      <c r="C61">
        <v>1.4475</v>
      </c>
    </row>
    <row r="62" spans="3:3" x14ac:dyDescent="0.3">
      <c r="C62">
        <v>1.4731000000000001</v>
      </c>
    </row>
    <row r="63" spans="3:3" x14ac:dyDescent="0.3">
      <c r="C63">
        <v>1.4339</v>
      </c>
    </row>
    <row r="64" spans="3:3" x14ac:dyDescent="0.3">
      <c r="C64">
        <v>1.444</v>
      </c>
    </row>
    <row r="65" spans="3:3" x14ac:dyDescent="0.3">
      <c r="C65">
        <v>1.39</v>
      </c>
    </row>
    <row r="66" spans="3:3" x14ac:dyDescent="0.3">
      <c r="C66">
        <v>1.3823000000000001</v>
      </c>
    </row>
    <row r="67" spans="3:3" x14ac:dyDescent="0.3">
      <c r="C67">
        <v>1.3783000000000001</v>
      </c>
    </row>
    <row r="68" spans="3:3" x14ac:dyDescent="0.3">
      <c r="C68">
        <v>1.3683000000000001</v>
      </c>
    </row>
    <row r="69" spans="3:3" x14ac:dyDescent="0.3">
      <c r="C69">
        <v>1.3411</v>
      </c>
    </row>
    <row r="70" spans="3:3" x14ac:dyDescent="0.3">
      <c r="C70">
        <v>1.333</v>
      </c>
    </row>
    <row r="71" spans="3:3" x14ac:dyDescent="0.3">
      <c r="C71">
        <v>1.38</v>
      </c>
    </row>
    <row r="72" spans="3:3" x14ac:dyDescent="0.3">
      <c r="C72">
        <v>1.3415999999999999</v>
      </c>
    </row>
    <row r="73" spans="3:3" x14ac:dyDescent="0.3">
      <c r="C73">
        <v>1.3312999999999999</v>
      </c>
    </row>
    <row r="74" spans="3:3" x14ac:dyDescent="0.3">
      <c r="C74">
        <v>1.3441000000000001</v>
      </c>
    </row>
    <row r="75" spans="3:3" x14ac:dyDescent="0.3">
      <c r="C75">
        <v>1.3834</v>
      </c>
    </row>
    <row r="76" spans="3:3" x14ac:dyDescent="0.3">
      <c r="C76">
        <v>1.355</v>
      </c>
    </row>
    <row r="77" spans="3:3" x14ac:dyDescent="0.3">
      <c r="C77">
        <v>1.3333999999999999</v>
      </c>
    </row>
    <row r="78" spans="3:3" x14ac:dyDescent="0.3">
      <c r="C78">
        <v>1.381</v>
      </c>
    </row>
    <row r="79" spans="3:3" x14ac:dyDescent="0.3">
      <c r="C79">
        <v>1.3171999999999999</v>
      </c>
    </row>
    <row r="80" spans="3:3" x14ac:dyDescent="0.3">
      <c r="C80">
        <v>1.1850000000000001</v>
      </c>
    </row>
    <row r="81" spans="3:3" x14ac:dyDescent="0.3">
      <c r="C81">
        <v>1.1639999999999999</v>
      </c>
    </row>
    <row r="82" spans="3:3" x14ac:dyDescent="0.3">
      <c r="C82">
        <v>1.2025999999999999</v>
      </c>
    </row>
    <row r="83" spans="3:3" x14ac:dyDescent="0.3">
      <c r="C83">
        <v>1.2150000000000001</v>
      </c>
    </row>
    <row r="84" spans="3:3" x14ac:dyDescent="0.3">
      <c r="C84">
        <v>1.2509999999999999</v>
      </c>
    </row>
    <row r="85" spans="3:3" x14ac:dyDescent="0.3">
      <c r="C85">
        <v>1.2712000000000001</v>
      </c>
    </row>
    <row r="86" spans="3:3" x14ac:dyDescent="0.3">
      <c r="C86">
        <v>1.0811999999999999</v>
      </c>
    </row>
    <row r="87" spans="3:3" x14ac:dyDescent="0.3">
      <c r="C87">
        <v>1.0470999999999999</v>
      </c>
    </row>
    <row r="88" spans="3:3" x14ac:dyDescent="0.3">
      <c r="C88">
        <v>1.1037999999999999</v>
      </c>
    </row>
    <row r="89" spans="3:3" x14ac:dyDescent="0.3">
      <c r="C89">
        <v>1.127</v>
      </c>
    </row>
    <row r="90" spans="3:3" x14ac:dyDescent="0.3">
      <c r="C90">
        <v>1.085</v>
      </c>
    </row>
    <row r="91" spans="3:3" x14ac:dyDescent="0.3">
      <c r="C91">
        <v>1.1479999999999999</v>
      </c>
    </row>
    <row r="92" spans="3:3" x14ac:dyDescent="0.3">
      <c r="C92">
        <v>1.1519999999999999</v>
      </c>
    </row>
    <row r="93" spans="3:3" x14ac:dyDescent="0.3">
      <c r="C93">
        <v>1.1721999999999999</v>
      </c>
    </row>
    <row r="94" spans="3:3" x14ac:dyDescent="0.3">
      <c r="C94">
        <v>1.1501999999999999</v>
      </c>
    </row>
    <row r="95" spans="3:3" x14ac:dyDescent="0.3">
      <c r="C95">
        <v>1.1332</v>
      </c>
    </row>
    <row r="96" spans="3:3" x14ac:dyDescent="0.3">
      <c r="C96">
        <v>1.1999</v>
      </c>
    </row>
    <row r="97" spans="3:3" x14ac:dyDescent="0.3">
      <c r="C97">
        <v>1.0705</v>
      </c>
    </row>
    <row r="98" spans="3:3" x14ac:dyDescent="0.3">
      <c r="C98">
        <v>1.0820000000000001</v>
      </c>
    </row>
    <row r="99" spans="3:3" x14ac:dyDescent="0.3">
      <c r="C99">
        <v>1.002</v>
      </c>
    </row>
    <row r="100" spans="3:3" x14ac:dyDescent="0.3">
      <c r="C100">
        <v>0.96579999999999999</v>
      </c>
    </row>
    <row r="101" spans="3:3" x14ac:dyDescent="0.3">
      <c r="C101">
        <v>1.0029999999999999</v>
      </c>
    </row>
    <row r="102" spans="3:3" x14ac:dyDescent="0.3">
      <c r="C102">
        <v>1.0271999999999999</v>
      </c>
    </row>
    <row r="103" spans="3:3" x14ac:dyDescent="0.3">
      <c r="C103">
        <v>1.0498000000000001</v>
      </c>
    </row>
    <row r="104" spans="3:3" x14ac:dyDescent="0.3">
      <c r="C104">
        <v>1.123</v>
      </c>
    </row>
    <row r="105" spans="3:3" x14ac:dyDescent="0.3">
      <c r="C105">
        <v>1.173</v>
      </c>
    </row>
    <row r="106" spans="3:3" x14ac:dyDescent="0.3">
      <c r="C106">
        <v>1.0885</v>
      </c>
    </row>
    <row r="107" spans="3:3" x14ac:dyDescent="0.3">
      <c r="C107">
        <v>1.1400999999999999</v>
      </c>
    </row>
    <row r="108" spans="3:3" x14ac:dyDescent="0.3">
      <c r="C108">
        <v>1.1778999999999999</v>
      </c>
    </row>
    <row r="109" spans="3:3" x14ac:dyDescent="0.3">
      <c r="C109">
        <v>1.1960999999999999</v>
      </c>
    </row>
    <row r="110" spans="3:3" x14ac:dyDescent="0.3">
      <c r="C110">
        <v>1.1883999999999999</v>
      </c>
    </row>
    <row r="111" spans="3:3" x14ac:dyDescent="0.3">
      <c r="C111">
        <v>1.1464000000000001</v>
      </c>
    </row>
    <row r="112" spans="3:3" x14ac:dyDescent="0.3">
      <c r="C112">
        <v>1.1114999999999999</v>
      </c>
    </row>
    <row r="113" spans="3:3" x14ac:dyDescent="0.3">
      <c r="C113">
        <v>1.0861000000000001</v>
      </c>
    </row>
    <row r="114" spans="3:3" x14ac:dyDescent="0.3">
      <c r="C114">
        <v>1.0409999999999999</v>
      </c>
    </row>
    <row r="115" spans="3:3" x14ac:dyDescent="0.3">
      <c r="C115">
        <v>1.0568</v>
      </c>
    </row>
    <row r="116" spans="3:3" x14ac:dyDescent="0.3">
      <c r="C116">
        <v>1.085</v>
      </c>
    </row>
    <row r="117" spans="3:3" x14ac:dyDescent="0.3">
      <c r="C117">
        <v>1.0403</v>
      </c>
    </row>
    <row r="118" spans="3:3" x14ac:dyDescent="0.3">
      <c r="C118">
        <v>0.93799999999999994</v>
      </c>
    </row>
    <row r="119" spans="3:3" x14ac:dyDescent="0.3">
      <c r="C119">
        <v>0.95</v>
      </c>
    </row>
    <row r="120" spans="3:3" x14ac:dyDescent="0.3">
      <c r="C120">
        <v>0.80320000000000003</v>
      </c>
    </row>
    <row r="121" spans="3:3" x14ac:dyDescent="0.3">
      <c r="C121">
        <v>0.77600000000000002</v>
      </c>
    </row>
    <row r="122" spans="3:3" x14ac:dyDescent="0.3">
      <c r="C122">
        <v>0.80449999999999999</v>
      </c>
    </row>
    <row r="123" spans="3:3" x14ac:dyDescent="0.3">
      <c r="C123">
        <v>0.85099999999999998</v>
      </c>
    </row>
    <row r="124" spans="3:3" x14ac:dyDescent="0.3">
      <c r="C124">
        <v>0.88219999999999998</v>
      </c>
    </row>
    <row r="125" spans="3:3" x14ac:dyDescent="0.3">
      <c r="C125">
        <v>0.79300000000000004</v>
      </c>
    </row>
    <row r="126" spans="3:3" x14ac:dyDescent="0.3">
      <c r="C126">
        <v>0.78800000000000003</v>
      </c>
    </row>
    <row r="127" spans="3:3" x14ac:dyDescent="0.3">
      <c r="C127">
        <v>0.80759999999999998</v>
      </c>
    </row>
    <row r="128" spans="3:3" x14ac:dyDescent="0.3">
      <c r="C128">
        <v>0.85840000000000005</v>
      </c>
    </row>
    <row r="129" spans="3:3" x14ac:dyDescent="0.3">
      <c r="C129">
        <v>0.85270000000000001</v>
      </c>
    </row>
    <row r="130" spans="3:3" x14ac:dyDescent="0.3">
      <c r="C130">
        <v>0.81920000000000004</v>
      </c>
    </row>
    <row r="131" spans="3:3" x14ac:dyDescent="0.3">
      <c r="C131">
        <v>0.85560000000000003</v>
      </c>
    </row>
    <row r="132" spans="3:3" x14ac:dyDescent="0.3">
      <c r="C132">
        <v>0.85809999999999997</v>
      </c>
    </row>
    <row r="133" spans="3:3" x14ac:dyDescent="0.3">
      <c r="C133">
        <v>0.87619999999999998</v>
      </c>
    </row>
    <row r="134" spans="3:3" x14ac:dyDescent="0.3">
      <c r="C134">
        <v>0.85599999999999998</v>
      </c>
    </row>
    <row r="135" spans="3:3" x14ac:dyDescent="0.3">
      <c r="C135">
        <v>0.81699999999999995</v>
      </c>
    </row>
    <row r="136" spans="3:3" x14ac:dyDescent="0.3">
      <c r="C136">
        <v>0.86450000000000005</v>
      </c>
    </row>
    <row r="137" spans="3:3" x14ac:dyDescent="0.3">
      <c r="C137">
        <v>0.88519999999999999</v>
      </c>
    </row>
    <row r="138" spans="3:3" x14ac:dyDescent="0.3">
      <c r="C138">
        <v>0.86550000000000005</v>
      </c>
    </row>
    <row r="139" spans="3:3" x14ac:dyDescent="0.3">
      <c r="C139">
        <v>0.85450000000000004</v>
      </c>
    </row>
    <row r="140" spans="3:3" x14ac:dyDescent="0.3">
      <c r="C140">
        <v>0.86850000000000005</v>
      </c>
    </row>
    <row r="141" spans="3:3" x14ac:dyDescent="0.3">
      <c r="C141">
        <v>0.84299999999999997</v>
      </c>
    </row>
    <row r="142" spans="3:3" x14ac:dyDescent="0.3">
      <c r="C142">
        <v>0.82669999999999999</v>
      </c>
    </row>
    <row r="143" spans="3:3" x14ac:dyDescent="0.3">
      <c r="C143">
        <v>0.78190000000000004</v>
      </c>
    </row>
    <row r="144" spans="3:3" x14ac:dyDescent="0.3">
      <c r="C144">
        <v>0.76300000000000001</v>
      </c>
    </row>
    <row r="145" spans="3:3" x14ac:dyDescent="0.3">
      <c r="C145">
        <v>0.73609999999999998</v>
      </c>
    </row>
    <row r="146" spans="3:3" x14ac:dyDescent="0.3">
      <c r="C146">
        <v>0.72340000000000004</v>
      </c>
    </row>
    <row r="147" spans="3:3" x14ac:dyDescent="0.3">
      <c r="C147">
        <v>0.76849999999999996</v>
      </c>
    </row>
    <row r="148" spans="3:3" x14ac:dyDescent="0.3">
      <c r="C148">
        <v>0.73550000000000004</v>
      </c>
    </row>
    <row r="149" spans="3:3" x14ac:dyDescent="0.3">
      <c r="C149">
        <v>0.73550000000000004</v>
      </c>
    </row>
    <row r="150" spans="3:3" x14ac:dyDescent="0.3">
      <c r="C150">
        <v>0.746</v>
      </c>
    </row>
    <row r="151" spans="3:3" x14ac:dyDescent="0.3">
      <c r="C151">
        <v>0.74250000000000005</v>
      </c>
    </row>
    <row r="152" spans="3:3" x14ac:dyDescent="0.3">
      <c r="C152">
        <v>0.73350000000000004</v>
      </c>
    </row>
    <row r="153" spans="3:3" x14ac:dyDescent="0.3">
      <c r="C153">
        <v>0.74780000000000002</v>
      </c>
    </row>
    <row r="154" spans="3:3" x14ac:dyDescent="0.3">
      <c r="C154">
        <v>0.78800000000000003</v>
      </c>
    </row>
    <row r="155" spans="3:3" x14ac:dyDescent="0.3">
      <c r="C155">
        <v>0.78300000000000003</v>
      </c>
    </row>
    <row r="156" spans="3:3" x14ac:dyDescent="0.3">
      <c r="C156">
        <v>0.75</v>
      </c>
    </row>
    <row r="157" spans="3:3" x14ac:dyDescent="0.3">
      <c r="C157">
        <v>0.71899999999999997</v>
      </c>
    </row>
    <row r="158" spans="3:3" x14ac:dyDescent="0.3">
      <c r="C158">
        <v>0.7137</v>
      </c>
    </row>
    <row r="159" spans="3:3" x14ac:dyDescent="0.3">
      <c r="C159">
        <v>0.69720000000000004</v>
      </c>
    </row>
    <row r="160" spans="3:3" x14ac:dyDescent="0.3">
      <c r="C160">
        <v>0.68020000000000003</v>
      </c>
    </row>
    <row r="161" spans="3:3" x14ac:dyDescent="0.3">
      <c r="C161">
        <v>0.68500000000000005</v>
      </c>
    </row>
    <row r="162" spans="3:3" x14ac:dyDescent="0.3">
      <c r="C162">
        <v>0.66049999999999998</v>
      </c>
    </row>
    <row r="163" spans="3:3" x14ac:dyDescent="0.3">
      <c r="C163">
        <v>0.62749999999999995</v>
      </c>
    </row>
    <row r="164" spans="3:3" x14ac:dyDescent="0.3">
      <c r="C164">
        <v>0.61360000000000003</v>
      </c>
    </row>
    <row r="165" spans="3:3" x14ac:dyDescent="0.3">
      <c r="C165">
        <v>0.55200000000000005</v>
      </c>
    </row>
    <row r="166" spans="3:3" x14ac:dyDescent="0.3">
      <c r="C166">
        <v>0.50019999999999998</v>
      </c>
    </row>
    <row r="167" spans="3:3" x14ac:dyDescent="0.3">
      <c r="C167">
        <v>0.45369999999999999</v>
      </c>
    </row>
    <row r="168" spans="3:3" x14ac:dyDescent="0.3">
      <c r="C168">
        <v>0.51390000000000002</v>
      </c>
    </row>
    <row r="169" spans="3:3" x14ac:dyDescent="0.3">
      <c r="C169">
        <v>0.57669999999999999</v>
      </c>
    </row>
    <row r="170" spans="3:3" x14ac:dyDescent="0.3">
      <c r="C170">
        <v>0.54069999999999996</v>
      </c>
    </row>
    <row r="171" spans="3:3" x14ac:dyDescent="0.3">
      <c r="C171">
        <v>0.53259999999999996</v>
      </c>
    </row>
    <row r="172" spans="3:3" x14ac:dyDescent="0.3">
      <c r="C172">
        <v>0.52590000000000003</v>
      </c>
    </row>
    <row r="173" spans="3:3" x14ac:dyDescent="0.3">
      <c r="C173">
        <v>0.4698</v>
      </c>
    </row>
    <row r="174" spans="3:3" x14ac:dyDescent="0.3">
      <c r="C174">
        <v>0.48299999999999998</v>
      </c>
    </row>
    <row r="175" spans="3:3" x14ac:dyDescent="0.3">
      <c r="C175">
        <v>0.48399999999999999</v>
      </c>
    </row>
    <row r="176" spans="3:3" x14ac:dyDescent="0.3">
      <c r="C176">
        <v>0.49399999999999999</v>
      </c>
    </row>
    <row r="177" spans="3:3" x14ac:dyDescent="0.3">
      <c r="C177">
        <v>0.50490000000000002</v>
      </c>
    </row>
    <row r="178" spans="3:3" x14ac:dyDescent="0.3">
      <c r="C178">
        <v>0.52370000000000005</v>
      </c>
    </row>
    <row r="179" spans="3:3" x14ac:dyDescent="0.3">
      <c r="C179">
        <v>0.54949999999999999</v>
      </c>
    </row>
    <row r="180" spans="3:3" x14ac:dyDescent="0.3">
      <c r="C180">
        <v>0.57430000000000003</v>
      </c>
    </row>
    <row r="181" spans="3:3" x14ac:dyDescent="0.3">
      <c r="C181">
        <v>0.55779999999999996</v>
      </c>
    </row>
    <row r="182" spans="3:3" x14ac:dyDescent="0.3">
      <c r="C182">
        <v>0.57750000000000001</v>
      </c>
    </row>
    <row r="183" spans="3:3" x14ac:dyDescent="0.3">
      <c r="C183">
        <v>0.56910000000000005</v>
      </c>
    </row>
    <row r="184" spans="3:3" x14ac:dyDescent="0.3">
      <c r="C184">
        <v>0.5655</v>
      </c>
    </row>
    <row r="185" spans="3:3" x14ac:dyDescent="0.3">
      <c r="C185">
        <v>0.5696</v>
      </c>
    </row>
    <row r="186" spans="3:3" x14ac:dyDescent="0.3">
      <c r="C186">
        <v>0.54049999999999998</v>
      </c>
    </row>
    <row r="187" spans="3:3" x14ac:dyDescent="0.3">
      <c r="C187">
        <v>0.54320000000000002</v>
      </c>
    </row>
    <row r="188" spans="3:3" x14ac:dyDescent="0.3">
      <c r="C188">
        <v>0.53739999999999999</v>
      </c>
    </row>
    <row r="189" spans="3:3" x14ac:dyDescent="0.3">
      <c r="C189">
        <v>0.56279999999999997</v>
      </c>
    </row>
    <row r="190" spans="3:3" x14ac:dyDescent="0.3">
      <c r="C190">
        <v>0.55000000000000004</v>
      </c>
    </row>
    <row r="191" spans="3:3" x14ac:dyDescent="0.3">
      <c r="C191">
        <v>0.53280000000000005</v>
      </c>
    </row>
    <row r="192" spans="3:3" x14ac:dyDescent="0.3">
      <c r="C192">
        <v>0.55200000000000005</v>
      </c>
    </row>
    <row r="193" spans="3:3" x14ac:dyDescent="0.3">
      <c r="C193">
        <v>0.56299999999999994</v>
      </c>
    </row>
    <row r="194" spans="3:3" x14ac:dyDescent="0.3">
      <c r="C194">
        <v>0.5423</v>
      </c>
    </row>
    <row r="195" spans="3:3" x14ac:dyDescent="0.3">
      <c r="C195">
        <v>0.55879999999999996</v>
      </c>
    </row>
    <row r="196" spans="3:3" x14ac:dyDescent="0.3">
      <c r="C196">
        <v>0.55430000000000001</v>
      </c>
    </row>
    <row r="197" spans="3:3" x14ac:dyDescent="0.3">
      <c r="C197">
        <v>0.56010000000000004</v>
      </c>
    </row>
    <row r="198" spans="3:3" x14ac:dyDescent="0.3">
      <c r="C198">
        <v>0.57779999999999998</v>
      </c>
    </row>
    <row r="199" spans="3:3" x14ac:dyDescent="0.3">
      <c r="C199">
        <v>0.57099999999999995</v>
      </c>
    </row>
    <row r="200" spans="3:3" x14ac:dyDescent="0.3">
      <c r="C200">
        <v>0.5615</v>
      </c>
    </row>
    <row r="201" spans="3:3" x14ac:dyDescent="0.3">
      <c r="C201">
        <v>0.55800000000000005</v>
      </c>
    </row>
    <row r="202" spans="3:3" x14ac:dyDescent="0.3">
      <c r="C202">
        <v>0.58850000000000002</v>
      </c>
    </row>
    <row r="203" spans="3:3" x14ac:dyDescent="0.3">
      <c r="C203">
        <v>0.5696</v>
      </c>
    </row>
    <row r="204" spans="3:3" x14ac:dyDescent="0.3">
      <c r="C204">
        <v>0.5675</v>
      </c>
    </row>
    <row r="205" spans="3:3" x14ac:dyDescent="0.3">
      <c r="C205">
        <v>0.56569999999999998</v>
      </c>
    </row>
    <row r="206" spans="3:3" x14ac:dyDescent="0.3">
      <c r="C206">
        <v>0.5645</v>
      </c>
    </row>
    <row r="207" spans="3:3" x14ac:dyDescent="0.3">
      <c r="C207">
        <v>0.56000000000000005</v>
      </c>
    </row>
    <row r="208" spans="3:3" x14ac:dyDescent="0.3">
      <c r="C208">
        <v>0.55400000000000005</v>
      </c>
    </row>
    <row r="209" spans="3:3" x14ac:dyDescent="0.3">
      <c r="C209">
        <v>0.56469999999999998</v>
      </c>
    </row>
    <row r="210" spans="3:3" x14ac:dyDescent="0.3">
      <c r="C210">
        <v>0.56240000000000001</v>
      </c>
    </row>
    <row r="211" spans="3:3" x14ac:dyDescent="0.3">
      <c r="C211">
        <v>0.56000000000000005</v>
      </c>
    </row>
    <row r="212" spans="3:3" x14ac:dyDescent="0.3">
      <c r="C212">
        <v>0.5595</v>
      </c>
    </row>
    <row r="213" spans="3:3" x14ac:dyDescent="0.3">
      <c r="C213">
        <v>0.5262</v>
      </c>
    </row>
    <row r="214" spans="3:3" x14ac:dyDescent="0.3">
      <c r="C214">
        <v>0.50760000000000005</v>
      </c>
    </row>
    <row r="215" spans="3:3" x14ac:dyDescent="0.3">
      <c r="C215">
        <v>0.54320000000000002</v>
      </c>
    </row>
    <row r="216" spans="3:3" x14ac:dyDescent="0.3">
      <c r="C216">
        <v>0.56799999999999995</v>
      </c>
    </row>
    <row r="217" spans="3:3" x14ac:dyDescent="0.3">
      <c r="C217">
        <v>0.56289999999999996</v>
      </c>
    </row>
    <row r="218" spans="3:3" x14ac:dyDescent="0.3">
      <c r="C218">
        <v>0.56730000000000003</v>
      </c>
    </row>
    <row r="219" spans="3:3" x14ac:dyDescent="0.3">
      <c r="C219">
        <v>0.54949999999999999</v>
      </c>
    </row>
    <row r="220" spans="3:3" x14ac:dyDescent="0.3">
      <c r="C220">
        <v>0.53039999999999998</v>
      </c>
    </row>
    <row r="221" spans="3:3" x14ac:dyDescent="0.3">
      <c r="C221">
        <v>0.57310000000000005</v>
      </c>
    </row>
    <row r="222" spans="3:3" x14ac:dyDescent="0.3">
      <c r="C222">
        <v>0.56999999999999995</v>
      </c>
    </row>
    <row r="223" spans="3:3" x14ac:dyDescent="0.3">
      <c r="C223">
        <v>0.59360000000000002</v>
      </c>
    </row>
    <row r="224" spans="3:3" x14ac:dyDescent="0.3">
      <c r="C224">
        <v>0.6835</v>
      </c>
    </row>
    <row r="225" spans="3:3" x14ac:dyDescent="0.3">
      <c r="C225">
        <v>0.68610000000000004</v>
      </c>
    </row>
    <row r="226" spans="3:3" x14ac:dyDescent="0.3">
      <c r="C226">
        <v>0.74339999999999995</v>
      </c>
    </row>
    <row r="227" spans="3:3" x14ac:dyDescent="0.3">
      <c r="C227">
        <v>0.74</v>
      </c>
    </row>
    <row r="228" spans="3:3" x14ac:dyDescent="0.3">
      <c r="C228">
        <v>0.70799999999999996</v>
      </c>
    </row>
    <row r="229" spans="3:3" x14ac:dyDescent="0.3">
      <c r="C229">
        <v>0.68020000000000003</v>
      </c>
    </row>
    <row r="230" spans="3:3" x14ac:dyDescent="0.3">
      <c r="C230">
        <v>0.69299999999999995</v>
      </c>
    </row>
    <row r="231" spans="3:3" x14ac:dyDescent="0.3">
      <c r="C231">
        <v>0.69410000000000005</v>
      </c>
    </row>
    <row r="232" spans="3:3" x14ac:dyDescent="0.3">
      <c r="C232">
        <v>0.63449999999999995</v>
      </c>
    </row>
    <row r="233" spans="3:3" x14ac:dyDescent="0.3">
      <c r="C233">
        <v>0.60760000000000003</v>
      </c>
    </row>
    <row r="234" spans="3:3" x14ac:dyDescent="0.3">
      <c r="C234">
        <v>0.59989999999999999</v>
      </c>
    </row>
    <row r="235" spans="3:3" x14ac:dyDescent="0.3">
      <c r="C235">
        <v>0.64149999999999996</v>
      </c>
    </row>
    <row r="236" spans="3:3" x14ac:dyDescent="0.3">
      <c r="C236">
        <v>0.68500000000000005</v>
      </c>
    </row>
    <row r="237" spans="3:3" x14ac:dyDescent="0.3">
      <c r="C237">
        <v>0.70299999999999996</v>
      </c>
    </row>
    <row r="238" spans="3:3" x14ac:dyDescent="0.3">
      <c r="C238">
        <v>0.69330000000000003</v>
      </c>
    </row>
    <row r="239" spans="3:3" x14ac:dyDescent="0.3">
      <c r="C239">
        <v>0.71750000000000003</v>
      </c>
    </row>
    <row r="240" spans="3:3" x14ac:dyDescent="0.3">
      <c r="C240">
        <v>0.70699999999999996</v>
      </c>
    </row>
    <row r="241" spans="3:3" x14ac:dyDescent="0.3">
      <c r="C241">
        <v>0.73</v>
      </c>
    </row>
    <row r="242" spans="3:3" x14ac:dyDescent="0.3">
      <c r="C242">
        <v>0.7248</v>
      </c>
    </row>
    <row r="243" spans="3:3" x14ac:dyDescent="0.3">
      <c r="C243">
        <v>0.67930000000000001</v>
      </c>
    </row>
    <row r="244" spans="3:3" x14ac:dyDescent="0.3">
      <c r="C244">
        <v>0.69399999999999995</v>
      </c>
    </row>
    <row r="245" spans="3:3" x14ac:dyDescent="0.3">
      <c r="C245">
        <v>0.69989999999999997</v>
      </c>
    </row>
    <row r="246" spans="3:3" x14ac:dyDescent="0.3">
      <c r="C246">
        <v>0.67649999999999999</v>
      </c>
    </row>
    <row r="247" spans="3:3" x14ac:dyDescent="0.3">
      <c r="C247">
        <v>0.69299999999999995</v>
      </c>
    </row>
    <row r="248" spans="3:3" x14ac:dyDescent="0.3">
      <c r="C248">
        <v>0.67800000000000005</v>
      </c>
    </row>
    <row r="249" spans="3:3" x14ac:dyDescent="0.3">
      <c r="C249">
        <v>0.6885</v>
      </c>
    </row>
    <row r="250" spans="3:3" x14ac:dyDescent="0.3">
      <c r="C250">
        <v>0.67500000000000004</v>
      </c>
    </row>
    <row r="251" spans="3:3" x14ac:dyDescent="0.3">
      <c r="C251">
        <v>0.6</v>
      </c>
    </row>
    <row r="252" spans="3:3" x14ac:dyDescent="0.3">
      <c r="C252">
        <v>0.57899999999999996</v>
      </c>
    </row>
    <row r="253" spans="3:3" x14ac:dyDescent="0.3">
      <c r="C253">
        <v>0.47499999999999998</v>
      </c>
    </row>
    <row r="254" spans="3:3" x14ac:dyDescent="0.3">
      <c r="C254">
        <v>0.56000000000000005</v>
      </c>
    </row>
    <row r="255" spans="3:3" x14ac:dyDescent="0.3">
      <c r="C255">
        <v>0.53700000000000003</v>
      </c>
    </row>
    <row r="256" spans="3:3" x14ac:dyDescent="0.3">
      <c r="C256">
        <v>0.54149999999999998</v>
      </c>
    </row>
    <row r="257" spans="3:3" x14ac:dyDescent="0.3">
      <c r="C257">
        <v>0.54979999999999996</v>
      </c>
    </row>
    <row r="258" spans="3:3" x14ac:dyDescent="0.3">
      <c r="C258">
        <v>0.54600000000000004</v>
      </c>
    </row>
    <row r="259" spans="3:3" x14ac:dyDescent="0.3">
      <c r="C259">
        <v>0.56089999999999995</v>
      </c>
    </row>
    <row r="260" spans="3:3" x14ac:dyDescent="0.3">
      <c r="C260">
        <v>0.52510000000000001</v>
      </c>
    </row>
    <row r="261" spans="3:3" x14ac:dyDescent="0.3">
      <c r="C261">
        <v>0.5292</v>
      </c>
    </row>
    <row r="262" spans="3:3" x14ac:dyDescent="0.3">
      <c r="C262">
        <v>0.61</v>
      </c>
    </row>
    <row r="263" spans="3:3" x14ac:dyDescent="0.3">
      <c r="C263">
        <v>0.62849999999999995</v>
      </c>
    </row>
    <row r="264" spans="3:3" x14ac:dyDescent="0.3">
      <c r="C264">
        <v>0.64480000000000004</v>
      </c>
    </row>
    <row r="265" spans="3:3" x14ac:dyDescent="0.3">
      <c r="C265">
        <v>0.62360000000000004</v>
      </c>
    </row>
    <row r="266" spans="3:3" x14ac:dyDescent="0.3">
      <c r="C266">
        <v>0.56689999999999996</v>
      </c>
    </row>
    <row r="267" spans="3:3" x14ac:dyDescent="0.3">
      <c r="C267">
        <v>0.54910000000000003</v>
      </c>
    </row>
    <row r="268" spans="3:3" x14ac:dyDescent="0.3">
      <c r="C268">
        <v>0.505</v>
      </c>
    </row>
    <row r="269" spans="3:3" x14ac:dyDescent="0.3">
      <c r="C269">
        <v>0.55679999999999996</v>
      </c>
    </row>
    <row r="270" spans="3:3" x14ac:dyDescent="0.3">
      <c r="C270">
        <v>0.54210000000000003</v>
      </c>
    </row>
    <row r="271" spans="3:3" x14ac:dyDescent="0.3">
      <c r="C271">
        <v>0.57199999999999995</v>
      </c>
    </row>
    <row r="272" spans="3:3" x14ac:dyDescent="0.3">
      <c r="C272">
        <v>0.58750000000000002</v>
      </c>
    </row>
    <row r="273" spans="3:3" x14ac:dyDescent="0.3">
      <c r="C273">
        <v>0.59850000000000003</v>
      </c>
    </row>
    <row r="274" spans="3:3" x14ac:dyDescent="0.3">
      <c r="C274">
        <v>0.61319999999999997</v>
      </c>
    </row>
    <row r="275" spans="3:3" x14ac:dyDescent="0.3">
      <c r="C275">
        <v>0.61370000000000002</v>
      </c>
    </row>
    <row r="276" spans="3:3" x14ac:dyDescent="0.3">
      <c r="C276">
        <v>0.57999999999999996</v>
      </c>
    </row>
    <row r="277" spans="3:3" x14ac:dyDescent="0.3">
      <c r="C277">
        <v>0.58730000000000004</v>
      </c>
    </row>
    <row r="278" spans="3:3" x14ac:dyDescent="0.3">
      <c r="C278">
        <v>0.58850000000000002</v>
      </c>
    </row>
    <row r="279" spans="3:3" x14ac:dyDescent="0.3">
      <c r="C279">
        <v>0.58050000000000002</v>
      </c>
    </row>
    <row r="280" spans="3:3" x14ac:dyDescent="0.3">
      <c r="C280">
        <v>0.57979999999999998</v>
      </c>
    </row>
    <row r="281" spans="3:3" x14ac:dyDescent="0.3">
      <c r="C281">
        <v>0.54049999999999998</v>
      </c>
    </row>
    <row r="282" spans="3:3" x14ac:dyDescent="0.3">
      <c r="C282">
        <v>0.54179999999999995</v>
      </c>
    </row>
    <row r="283" spans="3:3" x14ac:dyDescent="0.3">
      <c r="C283">
        <v>0.52</v>
      </c>
    </row>
    <row r="284" spans="3:3" x14ac:dyDescent="0.3">
      <c r="C284">
        <v>0.53590000000000004</v>
      </c>
    </row>
    <row r="285" spans="3:3" x14ac:dyDescent="0.3">
      <c r="C285">
        <v>0.51539999999999997</v>
      </c>
    </row>
    <row r="286" spans="3:3" x14ac:dyDescent="0.3">
      <c r="C286">
        <v>0.53490000000000004</v>
      </c>
    </row>
    <row r="287" spans="3:3" x14ac:dyDescent="0.3">
      <c r="C287">
        <v>0.53739999999999999</v>
      </c>
    </row>
    <row r="288" spans="3:3" x14ac:dyDescent="0.3">
      <c r="C288">
        <v>0.53600000000000003</v>
      </c>
    </row>
    <row r="289" spans="3:3" x14ac:dyDescent="0.3">
      <c r="C289">
        <v>0.52059999999999995</v>
      </c>
    </row>
    <row r="290" spans="3:3" x14ac:dyDescent="0.3">
      <c r="C290">
        <v>0.53280000000000005</v>
      </c>
    </row>
    <row r="291" spans="3:3" x14ac:dyDescent="0.3">
      <c r="C291">
        <v>0.55059999999999998</v>
      </c>
    </row>
    <row r="292" spans="3:3" x14ac:dyDescent="0.3">
      <c r="C292">
        <v>0.5655</v>
      </c>
    </row>
    <row r="293" spans="3:3" x14ac:dyDescent="0.3">
      <c r="C293">
        <v>0.61499999999999999</v>
      </c>
    </row>
    <row r="294" spans="3:3" x14ac:dyDescent="0.3">
      <c r="C294">
        <v>0.62239999999999995</v>
      </c>
    </row>
    <row r="295" spans="3:3" x14ac:dyDescent="0.3">
      <c r="C295">
        <v>0.58240000000000003</v>
      </c>
    </row>
    <row r="296" spans="3:3" x14ac:dyDescent="0.3">
      <c r="C296">
        <v>0.61780000000000002</v>
      </c>
    </row>
    <row r="297" spans="3:3" x14ac:dyDescent="0.3">
      <c r="C297">
        <v>0.64100000000000001</v>
      </c>
    </row>
    <row r="298" spans="3:3" x14ac:dyDescent="0.3">
      <c r="C298">
        <v>0.67100000000000004</v>
      </c>
    </row>
    <row r="299" spans="3:3" x14ac:dyDescent="0.3">
      <c r="C299">
        <v>0.65100000000000002</v>
      </c>
    </row>
    <row r="300" spans="3:3" x14ac:dyDescent="0.3">
      <c r="C300">
        <v>0.64300000000000002</v>
      </c>
    </row>
    <row r="301" spans="3:3" x14ac:dyDescent="0.3">
      <c r="C301">
        <v>0.5655</v>
      </c>
    </row>
    <row r="302" spans="3:3" x14ac:dyDescent="0.3">
      <c r="C302">
        <v>0.59799999999999998</v>
      </c>
    </row>
    <row r="303" spans="3:3" x14ac:dyDescent="0.3">
      <c r="C303">
        <v>0.60470000000000002</v>
      </c>
    </row>
    <row r="304" spans="3:3" x14ac:dyDescent="0.3">
      <c r="C304">
        <v>0.60389999999999999</v>
      </c>
    </row>
    <row r="305" spans="3:3" x14ac:dyDescent="0.3">
      <c r="C305">
        <v>0.59450000000000003</v>
      </c>
    </row>
    <row r="306" spans="3:3" x14ac:dyDescent="0.3">
      <c r="C306">
        <v>0.66400000000000003</v>
      </c>
    </row>
    <row r="307" spans="3:3" x14ac:dyDescent="0.3">
      <c r="C307">
        <v>0.65859999999999996</v>
      </c>
    </row>
    <row r="308" spans="3:3" x14ac:dyDescent="0.3">
      <c r="C308">
        <v>0.67900000000000005</v>
      </c>
    </row>
    <row r="309" spans="3:3" x14ac:dyDescent="0.3">
      <c r="C309">
        <v>0.67710000000000004</v>
      </c>
    </row>
    <row r="310" spans="3:3" x14ac:dyDescent="0.3">
      <c r="C310">
        <v>0.61519999999999997</v>
      </c>
    </row>
    <row r="311" spans="3:3" x14ac:dyDescent="0.3">
      <c r="C311">
        <v>0.65</v>
      </c>
    </row>
    <row r="312" spans="3:3" x14ac:dyDescent="0.3">
      <c r="C312">
        <v>0.64900000000000002</v>
      </c>
    </row>
    <row r="313" spans="3:3" x14ac:dyDescent="0.3">
      <c r="C313">
        <v>0.67100000000000004</v>
      </c>
    </row>
    <row r="314" spans="3:3" x14ac:dyDescent="0.3">
      <c r="C314">
        <v>0.6754</v>
      </c>
    </row>
    <row r="315" spans="3:3" x14ac:dyDescent="0.3">
      <c r="C315">
        <v>0.71030000000000004</v>
      </c>
    </row>
    <row r="316" spans="3:3" x14ac:dyDescent="0.3">
      <c r="C316">
        <v>0.69259999999999999</v>
      </c>
    </row>
    <row r="317" spans="3:3" x14ac:dyDescent="0.3">
      <c r="C317">
        <v>0.67</v>
      </c>
    </row>
    <row r="318" spans="3:3" x14ac:dyDescent="0.3">
      <c r="C318">
        <v>0.68799999999999994</v>
      </c>
    </row>
    <row r="319" spans="3:3" x14ac:dyDescent="0.3">
      <c r="C319">
        <v>0.7</v>
      </c>
    </row>
    <row r="320" spans="3:3" x14ac:dyDescent="0.3">
      <c r="C320">
        <v>0.69540000000000002</v>
      </c>
    </row>
    <row r="321" spans="3:3" x14ac:dyDescent="0.3">
      <c r="C321">
        <v>0.6885</v>
      </c>
    </row>
    <row r="322" spans="3:3" x14ac:dyDescent="0.3">
      <c r="C322">
        <v>0.69399999999999995</v>
      </c>
    </row>
    <row r="323" spans="3:3" x14ac:dyDescent="0.3">
      <c r="C323">
        <v>0.68200000000000005</v>
      </c>
    </row>
    <row r="324" spans="3:3" x14ac:dyDescent="0.3">
      <c r="C324">
        <v>0.69350000000000001</v>
      </c>
    </row>
    <row r="325" spans="3:3" x14ac:dyDescent="0.3">
      <c r="C325">
        <v>0.69020000000000004</v>
      </c>
    </row>
    <row r="326" spans="3:3" x14ac:dyDescent="0.3">
      <c r="C326">
        <v>0.67449999999999999</v>
      </c>
    </row>
    <row r="327" spans="3:3" x14ac:dyDescent="0.3">
      <c r="C327">
        <v>0.67300000000000004</v>
      </c>
    </row>
    <row r="328" spans="3:3" x14ac:dyDescent="0.3">
      <c r="C328">
        <v>0.6532</v>
      </c>
    </row>
    <row r="329" spans="3:3" x14ac:dyDescent="0.3">
      <c r="C329">
        <v>0.6633</v>
      </c>
    </row>
    <row r="330" spans="3:3" x14ac:dyDescent="0.3">
      <c r="C330">
        <v>0.62880000000000003</v>
      </c>
    </row>
    <row r="331" spans="3:3" x14ac:dyDescent="0.3">
      <c r="C331">
        <v>0.60050000000000003</v>
      </c>
    </row>
    <row r="332" spans="3:3" x14ac:dyDescent="0.3">
      <c r="C332">
        <v>0.57450000000000001</v>
      </c>
    </row>
    <row r="333" spans="3:3" x14ac:dyDescent="0.3">
      <c r="C333">
        <v>0.6008</v>
      </c>
    </row>
    <row r="334" spans="3:3" x14ac:dyDescent="0.3">
      <c r="C334">
        <v>0.63070000000000004</v>
      </c>
    </row>
    <row r="335" spans="3:3" x14ac:dyDescent="0.3">
      <c r="C335">
        <v>0.59219999999999995</v>
      </c>
    </row>
    <row r="336" spans="3:3" x14ac:dyDescent="0.3">
      <c r="C336">
        <v>0.63749999999999996</v>
      </c>
    </row>
    <row r="337" spans="3:3" x14ac:dyDescent="0.3">
      <c r="C337">
        <v>0.6633</v>
      </c>
    </row>
    <row r="338" spans="3:3" x14ac:dyDescent="0.3">
      <c r="C338">
        <v>0.70740000000000003</v>
      </c>
    </row>
    <row r="339" spans="3:3" x14ac:dyDescent="0.3">
      <c r="C339">
        <v>0.68010000000000004</v>
      </c>
    </row>
    <row r="340" spans="3:3" x14ac:dyDescent="0.3">
      <c r="C340">
        <v>0.7026</v>
      </c>
    </row>
    <row r="341" spans="3:3" x14ac:dyDescent="0.3">
      <c r="C341">
        <v>0.68400000000000005</v>
      </c>
    </row>
    <row r="342" spans="3:3" x14ac:dyDescent="0.3">
      <c r="C342">
        <v>0.76890000000000003</v>
      </c>
    </row>
    <row r="343" spans="3:3" x14ac:dyDescent="0.3">
      <c r="C343">
        <v>0.79200000000000004</v>
      </c>
    </row>
    <row r="344" spans="3:3" x14ac:dyDescent="0.3">
      <c r="C344">
        <v>0.82620000000000005</v>
      </c>
    </row>
    <row r="345" spans="3:3" x14ac:dyDescent="0.3">
      <c r="C345">
        <v>0.75529999999999997</v>
      </c>
    </row>
    <row r="346" spans="3:3" x14ac:dyDescent="0.3">
      <c r="C346">
        <v>0.8095</v>
      </c>
    </row>
    <row r="347" spans="3:3" x14ac:dyDescent="0.3">
      <c r="C347">
        <v>0.77500000000000002</v>
      </c>
    </row>
    <row r="348" spans="3:3" x14ac:dyDescent="0.3">
      <c r="C348">
        <v>0.74639999999999995</v>
      </c>
    </row>
    <row r="349" spans="3:3" x14ac:dyDescent="0.3">
      <c r="C349">
        <v>0.75549999999999995</v>
      </c>
    </row>
    <row r="350" spans="3:3" x14ac:dyDescent="0.3">
      <c r="C350">
        <v>0.79</v>
      </c>
    </row>
    <row r="351" spans="3:3" x14ac:dyDescent="0.3">
      <c r="C351">
        <v>0.80300000000000005</v>
      </c>
    </row>
    <row r="352" spans="3:3" x14ac:dyDescent="0.3">
      <c r="C352">
        <v>0.77170000000000005</v>
      </c>
    </row>
    <row r="353" spans="3:3" x14ac:dyDescent="0.3">
      <c r="C353">
        <v>0.76200000000000001</v>
      </c>
    </row>
    <row r="354" spans="3:3" x14ac:dyDescent="0.3">
      <c r="C354">
        <v>0.80720000000000003</v>
      </c>
    </row>
    <row r="355" spans="3:3" x14ac:dyDescent="0.3">
      <c r="C355">
        <v>0.89</v>
      </c>
    </row>
    <row r="356" spans="3:3" x14ac:dyDescent="0.3">
      <c r="C356">
        <v>0.93</v>
      </c>
    </row>
    <row r="357" spans="3:3" x14ac:dyDescent="0.3">
      <c r="C357">
        <v>0.96750000000000003</v>
      </c>
    </row>
    <row r="358" spans="3:3" x14ac:dyDescent="0.3">
      <c r="C358">
        <v>0.94530000000000003</v>
      </c>
    </row>
    <row r="359" spans="3:3" x14ac:dyDescent="0.3">
      <c r="C359">
        <v>0.89319999999999999</v>
      </c>
    </row>
    <row r="360" spans="3:3" x14ac:dyDescent="0.3">
      <c r="C360">
        <v>0.92589999999999995</v>
      </c>
    </row>
    <row r="361" spans="3:3" x14ac:dyDescent="0.3">
      <c r="C361">
        <v>0.9345</v>
      </c>
    </row>
    <row r="362" spans="3:3" x14ac:dyDescent="0.3">
      <c r="C362">
        <v>0.97309999999999997</v>
      </c>
    </row>
    <row r="363" spans="3:3" x14ac:dyDescent="0.3">
      <c r="C363">
        <v>1.0866</v>
      </c>
    </row>
    <row r="364" spans="3:3" x14ac:dyDescent="0.3">
      <c r="C364">
        <v>1.0585</v>
      </c>
    </row>
    <row r="365" spans="3:3" x14ac:dyDescent="0.3">
      <c r="C365">
        <v>1.0878000000000001</v>
      </c>
    </row>
    <row r="366" spans="3:3" x14ac:dyDescent="0.3">
      <c r="C366">
        <v>1.0838000000000001</v>
      </c>
    </row>
    <row r="367" spans="3:3" x14ac:dyDescent="0.3">
      <c r="C367">
        <v>1.071</v>
      </c>
    </row>
    <row r="368" spans="3:3" x14ac:dyDescent="0.3">
      <c r="C368">
        <v>0.98099999999999998</v>
      </c>
    </row>
    <row r="369" spans="3:3" x14ac:dyDescent="0.3">
      <c r="C369">
        <v>1.0029999999999999</v>
      </c>
    </row>
    <row r="370" spans="3:3" x14ac:dyDescent="0.3">
      <c r="C370">
        <v>0.9335</v>
      </c>
    </row>
    <row r="371" spans="3:3" x14ac:dyDescent="0.3">
      <c r="C371">
        <v>0.95799999999999996</v>
      </c>
    </row>
    <row r="372" spans="3:3" x14ac:dyDescent="0.3">
      <c r="C372">
        <v>0.94499999999999995</v>
      </c>
    </row>
    <row r="373" spans="3:3" x14ac:dyDescent="0.3">
      <c r="C373">
        <v>0.93289999999999995</v>
      </c>
    </row>
    <row r="374" spans="3:3" x14ac:dyDescent="0.3">
      <c r="C374">
        <v>0.94159999999999999</v>
      </c>
    </row>
    <row r="375" spans="3:3" x14ac:dyDescent="0.3">
      <c r="C375">
        <v>0.84750000000000003</v>
      </c>
    </row>
    <row r="376" spans="3:3" x14ac:dyDescent="0.3">
      <c r="C376">
        <v>0.87250000000000005</v>
      </c>
    </row>
    <row r="377" spans="3:3" x14ac:dyDescent="0.3">
      <c r="C377">
        <v>0.89500000000000002</v>
      </c>
    </row>
    <row r="378" spans="3:3" x14ac:dyDescent="0.3">
      <c r="C378">
        <v>0.89100000000000001</v>
      </c>
    </row>
    <row r="379" spans="3:3" x14ac:dyDescent="0.3">
      <c r="C379">
        <v>0.88480000000000003</v>
      </c>
    </row>
    <row r="380" spans="3:3" x14ac:dyDescent="0.3">
      <c r="C380">
        <v>0.81499999999999995</v>
      </c>
    </row>
    <row r="381" spans="3:3" x14ac:dyDescent="0.3">
      <c r="C381">
        <v>0.83</v>
      </c>
    </row>
    <row r="382" spans="3:3" x14ac:dyDescent="0.3">
      <c r="C382">
        <v>0.83</v>
      </c>
    </row>
    <row r="383" spans="3:3" x14ac:dyDescent="0.3">
      <c r="C383">
        <v>0.79390000000000005</v>
      </c>
    </row>
    <row r="384" spans="3:3" x14ac:dyDescent="0.3">
      <c r="C384">
        <v>0.79</v>
      </c>
    </row>
    <row r="385" spans="3:3" x14ac:dyDescent="0.3">
      <c r="C385">
        <v>0.77800000000000002</v>
      </c>
    </row>
    <row r="386" spans="3:3" x14ac:dyDescent="0.3">
      <c r="C386">
        <v>0.79620000000000002</v>
      </c>
    </row>
    <row r="387" spans="3:3" x14ac:dyDescent="0.3">
      <c r="C387">
        <v>0.78400000000000003</v>
      </c>
    </row>
    <row r="388" spans="3:3" x14ac:dyDescent="0.3">
      <c r="C388">
        <v>0.78439999999999999</v>
      </c>
    </row>
    <row r="389" spans="3:3" x14ac:dyDescent="0.3">
      <c r="C389">
        <v>0.80400000000000005</v>
      </c>
    </row>
    <row r="390" spans="3:3" x14ac:dyDescent="0.3">
      <c r="C390">
        <v>0.78559999999999997</v>
      </c>
    </row>
    <row r="391" spans="3:3" x14ac:dyDescent="0.3">
      <c r="C391">
        <v>0.76649999999999996</v>
      </c>
    </row>
    <row r="392" spans="3:3" x14ac:dyDescent="0.3">
      <c r="C392">
        <v>0.81499999999999995</v>
      </c>
    </row>
    <row r="393" spans="3:3" x14ac:dyDescent="0.3">
      <c r="C393">
        <v>0.82240000000000002</v>
      </c>
    </row>
    <row r="394" spans="3:3" x14ac:dyDescent="0.3">
      <c r="C394">
        <v>0.83550000000000002</v>
      </c>
    </row>
    <row r="395" spans="3:3" x14ac:dyDescent="0.3">
      <c r="C395">
        <v>0.83050000000000002</v>
      </c>
    </row>
    <row r="396" spans="3:3" x14ac:dyDescent="0.3">
      <c r="C396">
        <v>0.82489999999999997</v>
      </c>
    </row>
    <row r="397" spans="3:3" x14ac:dyDescent="0.3">
      <c r="C397">
        <v>0.80600000000000005</v>
      </c>
    </row>
    <row r="398" spans="3:3" x14ac:dyDescent="0.3">
      <c r="C398">
        <v>0.81020000000000003</v>
      </c>
    </row>
    <row r="399" spans="3:3" x14ac:dyDescent="0.3">
      <c r="C399">
        <v>0.85140000000000005</v>
      </c>
    </row>
    <row r="400" spans="3:3" x14ac:dyDescent="0.3">
      <c r="C400">
        <v>0.85499999999999998</v>
      </c>
    </row>
    <row r="401" spans="3:3" x14ac:dyDescent="0.3">
      <c r="C401">
        <v>0.879</v>
      </c>
    </row>
    <row r="402" spans="3:3" x14ac:dyDescent="0.3">
      <c r="C402">
        <v>0.83950000000000002</v>
      </c>
    </row>
    <row r="403" spans="3:3" x14ac:dyDescent="0.3">
      <c r="C403">
        <v>0.8175</v>
      </c>
    </row>
    <row r="404" spans="3:3" x14ac:dyDescent="0.3">
      <c r="C404">
        <v>0.8357</v>
      </c>
    </row>
    <row r="405" spans="3:3" x14ac:dyDescent="0.3">
      <c r="C405">
        <v>0.85</v>
      </c>
    </row>
    <row r="406" spans="3:3" x14ac:dyDescent="0.3">
      <c r="C406">
        <v>0.82579999999999998</v>
      </c>
    </row>
    <row r="407" spans="3:3" x14ac:dyDescent="0.3">
      <c r="C407">
        <v>0.83399999999999996</v>
      </c>
    </row>
    <row r="408" spans="3:3" x14ac:dyDescent="0.3">
      <c r="C408">
        <v>0.82</v>
      </c>
    </row>
    <row r="409" spans="3:3" x14ac:dyDescent="0.3">
      <c r="C409">
        <v>0.80789999999999995</v>
      </c>
    </row>
    <row r="410" spans="3:3" x14ac:dyDescent="0.3">
      <c r="C410">
        <v>0.82469999999999999</v>
      </c>
    </row>
    <row r="411" spans="3:3" x14ac:dyDescent="0.3">
      <c r="C411">
        <v>0.7349</v>
      </c>
    </row>
    <row r="412" spans="3:3" x14ac:dyDescent="0.3">
      <c r="C412">
        <v>0.72889999999999999</v>
      </c>
    </row>
    <row r="413" spans="3:3" x14ac:dyDescent="0.3">
      <c r="C413">
        <v>0.75870000000000004</v>
      </c>
    </row>
    <row r="414" spans="3:3" x14ac:dyDescent="0.3">
      <c r="C414">
        <v>0.76749999999999996</v>
      </c>
    </row>
    <row r="415" spans="3:3" x14ac:dyDescent="0.3">
      <c r="C415">
        <v>0.78439999999999999</v>
      </c>
    </row>
    <row r="416" spans="3:3" x14ac:dyDescent="0.3">
      <c r="C416">
        <v>0.76080000000000003</v>
      </c>
    </row>
    <row r="417" spans="3:3" x14ac:dyDescent="0.3">
      <c r="C417">
        <v>0.7278</v>
      </c>
    </row>
    <row r="418" spans="3:3" x14ac:dyDescent="0.3">
      <c r="C418">
        <v>0.73070000000000002</v>
      </c>
    </row>
    <row r="419" spans="3:3" x14ac:dyDescent="0.3">
      <c r="C419">
        <v>0.76980000000000004</v>
      </c>
    </row>
    <row r="420" spans="3:3" x14ac:dyDescent="0.3">
      <c r="C420">
        <v>0.78100000000000003</v>
      </c>
    </row>
    <row r="421" spans="3:3" x14ac:dyDescent="0.3">
      <c r="C421">
        <v>0.7792</v>
      </c>
    </row>
    <row r="422" spans="3:3" x14ac:dyDescent="0.3">
      <c r="C422">
        <v>0.77890000000000004</v>
      </c>
    </row>
    <row r="423" spans="3:3" x14ac:dyDescent="0.3">
      <c r="C423">
        <v>0.76539999999999997</v>
      </c>
    </row>
    <row r="424" spans="3:3" x14ac:dyDescent="0.3">
      <c r="C424">
        <v>0.73399999999999999</v>
      </c>
    </row>
    <row r="425" spans="3:3" x14ac:dyDescent="0.3">
      <c r="C425">
        <v>0.76990000000000003</v>
      </c>
    </row>
    <row r="426" spans="3:3" x14ac:dyDescent="0.3">
      <c r="C426">
        <v>0.75339999999999996</v>
      </c>
    </row>
    <row r="427" spans="3:3" x14ac:dyDescent="0.3">
      <c r="C427">
        <v>0.74299999999999999</v>
      </c>
    </row>
    <row r="428" spans="3:3" x14ac:dyDescent="0.3">
      <c r="C428">
        <v>0.73980000000000001</v>
      </c>
    </row>
    <row r="429" spans="3:3" x14ac:dyDescent="0.3">
      <c r="C429">
        <v>0.75029999999999997</v>
      </c>
    </row>
    <row r="430" spans="3:3" x14ac:dyDescent="0.3">
      <c r="C430">
        <v>0.74399999999999999</v>
      </c>
    </row>
    <row r="431" spans="3:3" x14ac:dyDescent="0.3">
      <c r="C431">
        <v>0.745</v>
      </c>
    </row>
    <row r="432" spans="3:3" x14ac:dyDescent="0.3">
      <c r="C432">
        <v>0.74339999999999995</v>
      </c>
    </row>
    <row r="433" spans="3:3" x14ac:dyDescent="0.3">
      <c r="C433">
        <v>0.72699999999999998</v>
      </c>
    </row>
    <row r="434" spans="3:3" x14ac:dyDescent="0.3">
      <c r="C434">
        <v>0.71499999999999997</v>
      </c>
    </row>
    <row r="435" spans="3:3" x14ac:dyDescent="0.3">
      <c r="C435">
        <v>0.68979999999999997</v>
      </c>
    </row>
    <row r="436" spans="3:3" x14ac:dyDescent="0.3">
      <c r="C436">
        <v>0.69120000000000004</v>
      </c>
    </row>
    <row r="437" spans="3:3" x14ac:dyDescent="0.3">
      <c r="C437">
        <v>0.68920000000000003</v>
      </c>
    </row>
    <row r="438" spans="3:3" x14ac:dyDescent="0.3">
      <c r="C438">
        <v>0.67559999999999998</v>
      </c>
    </row>
    <row r="439" spans="3:3" x14ac:dyDescent="0.3">
      <c r="C439">
        <v>0.68</v>
      </c>
    </row>
    <row r="440" spans="3:3" x14ac:dyDescent="0.3">
      <c r="C440">
        <v>0.69099999999999995</v>
      </c>
    </row>
    <row r="441" spans="3:3" x14ac:dyDescent="0.3">
      <c r="C441">
        <v>0.67930000000000001</v>
      </c>
    </row>
    <row r="442" spans="3:3" x14ac:dyDescent="0.3">
      <c r="C442">
        <v>0.67379999999999995</v>
      </c>
    </row>
    <row r="443" spans="3:3" x14ac:dyDescent="0.3">
      <c r="C443">
        <v>0.66820000000000002</v>
      </c>
    </row>
    <row r="444" spans="3:3" x14ac:dyDescent="0.3">
      <c r="C444">
        <v>0.63160000000000005</v>
      </c>
    </row>
    <row r="445" spans="3:3" x14ac:dyDescent="0.3">
      <c r="C445">
        <v>0.62460000000000004</v>
      </c>
    </row>
    <row r="446" spans="3:3" x14ac:dyDescent="0.3">
      <c r="C446">
        <v>0.62329999999999997</v>
      </c>
    </row>
    <row r="447" spans="3:3" x14ac:dyDescent="0.3">
      <c r="C447">
        <v>0.63690000000000002</v>
      </c>
    </row>
    <row r="448" spans="3:3" x14ac:dyDescent="0.3">
      <c r="C448">
        <v>0.62029999999999996</v>
      </c>
    </row>
    <row r="449" spans="3:3" x14ac:dyDescent="0.3">
      <c r="C449">
        <v>0.62429999999999997</v>
      </c>
    </row>
    <row r="450" spans="3:3" x14ac:dyDescent="0.3">
      <c r="C450">
        <v>0.62190000000000001</v>
      </c>
    </row>
    <row r="451" spans="3:3" x14ac:dyDescent="0.3">
      <c r="C451">
        <v>0.62060000000000004</v>
      </c>
    </row>
    <row r="452" spans="3:3" x14ac:dyDescent="0.3">
      <c r="C452">
        <v>0.62180000000000002</v>
      </c>
    </row>
    <row r="453" spans="3:3" x14ac:dyDescent="0.3">
      <c r="C453">
        <v>0.58899999999999997</v>
      </c>
    </row>
    <row r="454" spans="3:3" x14ac:dyDescent="0.3">
      <c r="C454">
        <v>0.56089999999999995</v>
      </c>
    </row>
    <row r="455" spans="3:3" x14ac:dyDescent="0.3">
      <c r="C455">
        <v>0.53449999999999998</v>
      </c>
    </row>
    <row r="456" spans="3:3" x14ac:dyDescent="0.3">
      <c r="C456">
        <v>0.55149999999999999</v>
      </c>
    </row>
    <row r="457" spans="3:3" x14ac:dyDescent="0.3">
      <c r="C457">
        <v>0.55530000000000002</v>
      </c>
    </row>
    <row r="458" spans="3:3" x14ac:dyDescent="0.3">
      <c r="C458">
        <v>0.53790000000000004</v>
      </c>
    </row>
    <row r="459" spans="3:3" x14ac:dyDescent="0.3">
      <c r="C459">
        <v>0.54100000000000004</v>
      </c>
    </row>
    <row r="460" spans="3:3" x14ac:dyDescent="0.3">
      <c r="C460">
        <v>0.50460000000000005</v>
      </c>
    </row>
    <row r="461" spans="3:3" x14ac:dyDescent="0.3">
      <c r="C461">
        <v>0.505</v>
      </c>
    </row>
    <row r="462" spans="3:3" x14ac:dyDescent="0.3">
      <c r="C462">
        <v>0.49099999999999999</v>
      </c>
    </row>
    <row r="463" spans="3:3" x14ac:dyDescent="0.3">
      <c r="C463">
        <v>0.48299999999999998</v>
      </c>
    </row>
    <row r="464" spans="3:3" x14ac:dyDescent="0.3">
      <c r="C464">
        <v>0.48580000000000001</v>
      </c>
    </row>
    <row r="465" spans="3:3" x14ac:dyDescent="0.3">
      <c r="C465">
        <v>0.49209999999999998</v>
      </c>
    </row>
    <row r="466" spans="3:3" x14ac:dyDescent="0.3">
      <c r="C466">
        <v>0.50700000000000001</v>
      </c>
    </row>
    <row r="467" spans="3:3" x14ac:dyDescent="0.3">
      <c r="C467">
        <v>0.51490000000000002</v>
      </c>
    </row>
    <row r="468" spans="3:3" x14ac:dyDescent="0.3">
      <c r="C468">
        <v>0.50929999999999997</v>
      </c>
    </row>
    <row r="469" spans="3:3" x14ac:dyDescent="0.3">
      <c r="C469">
        <v>0.51319999999999999</v>
      </c>
    </row>
    <row r="470" spans="3:3" x14ac:dyDescent="0.3">
      <c r="C470">
        <v>0.5252</v>
      </c>
    </row>
    <row r="471" spans="3:3" x14ac:dyDescent="0.3">
      <c r="C471">
        <v>0.51849999999999996</v>
      </c>
    </row>
    <row r="472" spans="3:3" x14ac:dyDescent="0.3">
      <c r="C472">
        <v>0.5071</v>
      </c>
    </row>
    <row r="473" spans="3:3" x14ac:dyDescent="0.3">
      <c r="C473">
        <v>0.49990000000000001</v>
      </c>
    </row>
    <row r="474" spans="3:3" x14ac:dyDescent="0.3">
      <c r="C474">
        <v>0.49409999999999998</v>
      </c>
    </row>
    <row r="475" spans="3:3" x14ac:dyDescent="0.3">
      <c r="C475">
        <v>0.50239999999999996</v>
      </c>
    </row>
    <row r="476" spans="3:3" x14ac:dyDescent="0.3">
      <c r="C476">
        <v>0.50490000000000002</v>
      </c>
    </row>
    <row r="477" spans="3:3" x14ac:dyDescent="0.3">
      <c r="C477">
        <v>0.50080000000000002</v>
      </c>
    </row>
    <row r="478" spans="3:3" x14ac:dyDescent="0.3">
      <c r="C478">
        <v>0.50309999999999999</v>
      </c>
    </row>
    <row r="479" spans="3:3" x14ac:dyDescent="0.3">
      <c r="C479">
        <v>0.52</v>
      </c>
    </row>
    <row r="480" spans="3:3" x14ac:dyDescent="0.3">
      <c r="C480">
        <v>0.52759999999999996</v>
      </c>
    </row>
    <row r="481" spans="3:3" x14ac:dyDescent="0.3">
      <c r="C481">
        <v>0.53549999999999998</v>
      </c>
    </row>
    <row r="482" spans="3:3" x14ac:dyDescent="0.3">
      <c r="C482">
        <v>0.54249999999999998</v>
      </c>
    </row>
    <row r="483" spans="3:3" x14ac:dyDescent="0.3">
      <c r="C483">
        <v>0.53249999999999997</v>
      </c>
    </row>
    <row r="484" spans="3:3" x14ac:dyDescent="0.3">
      <c r="C484">
        <v>0.53300000000000003</v>
      </c>
    </row>
    <row r="485" spans="3:3" x14ac:dyDescent="0.3">
      <c r="C485">
        <v>0.54659999999999997</v>
      </c>
    </row>
    <row r="486" spans="3:3" x14ac:dyDescent="0.3">
      <c r="C486">
        <v>0.53990000000000005</v>
      </c>
    </row>
    <row r="487" spans="3:3" x14ac:dyDescent="0.3">
      <c r="C487">
        <v>0.57189999999999996</v>
      </c>
    </row>
    <row r="488" spans="3:3" x14ac:dyDescent="0.3">
      <c r="C488">
        <v>0.60299999999999998</v>
      </c>
    </row>
    <row r="489" spans="3:3" x14ac:dyDescent="0.3">
      <c r="C489">
        <v>0.59</v>
      </c>
    </row>
    <row r="490" spans="3:3" x14ac:dyDescent="0.3">
      <c r="C490">
        <v>0.60040000000000004</v>
      </c>
    </row>
    <row r="491" spans="3:3" x14ac:dyDescent="0.3">
      <c r="C491">
        <v>0.62150000000000005</v>
      </c>
    </row>
    <row r="492" spans="3:3" x14ac:dyDescent="0.3">
      <c r="C492">
        <v>0.58499999999999996</v>
      </c>
    </row>
    <row r="493" spans="3:3" x14ac:dyDescent="0.3">
      <c r="C493">
        <v>0.56520000000000004</v>
      </c>
    </row>
    <row r="494" spans="3:3" x14ac:dyDescent="0.3">
      <c r="C494">
        <v>0.5696</v>
      </c>
    </row>
    <row r="495" spans="3:3" x14ac:dyDescent="0.3">
      <c r="C495">
        <v>0.56189999999999996</v>
      </c>
    </row>
    <row r="496" spans="3:3" x14ac:dyDescent="0.3">
      <c r="C496">
        <v>0.55000000000000004</v>
      </c>
    </row>
    <row r="497" spans="3:3" x14ac:dyDescent="0.3">
      <c r="C497">
        <v>0.54449999999999998</v>
      </c>
    </row>
    <row r="498" spans="3:3" x14ac:dyDescent="0.3">
      <c r="C498">
        <v>0.53910000000000002</v>
      </c>
    </row>
    <row r="499" spans="3:3" x14ac:dyDescent="0.3">
      <c r="C499">
        <v>0.54879999999999995</v>
      </c>
    </row>
    <row r="500" spans="3:3" x14ac:dyDescent="0.3">
      <c r="C500">
        <v>0.55300000000000005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3CE0-D315-43E2-8331-90975FAB1D39}">
  <dimension ref="A1:G501"/>
  <sheetViews>
    <sheetView workbookViewId="0">
      <selection activeCell="I3" sqref="I3"/>
    </sheetView>
  </sheetViews>
  <sheetFormatPr defaultRowHeight="14.4" x14ac:dyDescent="0.3"/>
  <cols>
    <col min="9" max="9" width="8.88671875" customWidth="1"/>
    <col min="14" max="14" width="8.88671875" customWidth="1"/>
    <col min="19" max="19" width="8.88671875" customWidth="1"/>
  </cols>
  <sheetData>
    <row r="1" spans="1:7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3">
      <c r="A2">
        <v>88.15</v>
      </c>
      <c r="B2">
        <v>660945851</v>
      </c>
      <c r="C2">
        <f>A3-A2</f>
        <v>-1.6500000000000057</v>
      </c>
      <c r="D2">
        <f>C2/A2</f>
        <v>-1.8718094157685827E-2</v>
      </c>
      <c r="E2">
        <f>LN(A3)-LN(A2)</f>
        <v>-1.8895494906045585E-2</v>
      </c>
      <c r="F2">
        <f>LN(A2)</f>
        <v>4.4790399088438795</v>
      </c>
      <c r="G2">
        <f>LN(B2)</f>
        <v>20.309182474641894</v>
      </c>
    </row>
    <row r="3" spans="1:7" x14ac:dyDescent="0.3">
      <c r="A3">
        <v>86.5</v>
      </c>
      <c r="B3">
        <v>1109164608</v>
      </c>
      <c r="C3">
        <f t="shared" ref="C3:C66" si="0">A4-A3</f>
        <v>1.9099999999999966</v>
      </c>
      <c r="D3">
        <f>C3/A3</f>
        <v>2.2080924855491291E-2</v>
      </c>
      <c r="E3">
        <f t="shared" ref="E3:E66" si="1">LN(A4)-LN(A3)</f>
        <v>2.1840671479878893E-2</v>
      </c>
      <c r="F3">
        <f t="shared" ref="F3:G18" si="2">LN(A3)</f>
        <v>4.4601444139378339</v>
      </c>
      <c r="G3">
        <f t="shared" si="2"/>
        <v>20.826872963515626</v>
      </c>
    </row>
    <row r="4" spans="1:7" x14ac:dyDescent="0.3">
      <c r="A4">
        <v>88.41</v>
      </c>
      <c r="B4">
        <v>939670029</v>
      </c>
      <c r="C4">
        <f t="shared" si="0"/>
        <v>-5.3199999999999932</v>
      </c>
      <c r="D4">
        <f t="shared" ref="D4:D67" si="3">C4/A4</f>
        <v>-6.017418844022162E-2</v>
      </c>
      <c r="E4">
        <f t="shared" si="1"/>
        <v>-6.2060727740822941E-2</v>
      </c>
      <c r="F4">
        <f t="shared" si="2"/>
        <v>4.4819850854177128</v>
      </c>
      <c r="G4">
        <f t="shared" si="2"/>
        <v>20.661039338623102</v>
      </c>
    </row>
    <row r="5" spans="1:7" x14ac:dyDescent="0.3">
      <c r="A5">
        <v>83.09</v>
      </c>
      <c r="B5">
        <v>931814642</v>
      </c>
      <c r="C5">
        <f t="shared" si="0"/>
        <v>-3.0900000000000034</v>
      </c>
      <c r="D5">
        <f t="shared" si="3"/>
        <v>-3.7188590684799655E-2</v>
      </c>
      <c r="E5">
        <f t="shared" si="1"/>
        <v>-3.7897723003008643E-2</v>
      </c>
      <c r="F5">
        <f t="shared" si="2"/>
        <v>4.4199243576768898</v>
      </c>
      <c r="G5">
        <f t="shared" si="2"/>
        <v>20.652644470895975</v>
      </c>
    </row>
    <row r="6" spans="1:7" x14ac:dyDescent="0.3">
      <c r="A6">
        <v>80</v>
      </c>
      <c r="B6">
        <v>1331580729</v>
      </c>
      <c r="C6">
        <f t="shared" si="0"/>
        <v>-0.82999999999999829</v>
      </c>
      <c r="D6">
        <f t="shared" si="3"/>
        <v>-1.0374999999999978E-2</v>
      </c>
      <c r="E6">
        <f t="shared" si="1"/>
        <v>-1.0429195490538667E-2</v>
      </c>
      <c r="F6">
        <f t="shared" si="2"/>
        <v>4.3820266346738812</v>
      </c>
      <c r="G6">
        <f t="shared" si="2"/>
        <v>21.009632591496739</v>
      </c>
    </row>
    <row r="7" spans="1:7" x14ac:dyDescent="0.3">
      <c r="A7">
        <v>79.17</v>
      </c>
      <c r="B7">
        <v>993127255</v>
      </c>
      <c r="C7">
        <f t="shared" si="0"/>
        <v>-2.8700000000000045</v>
      </c>
      <c r="D7">
        <f t="shared" si="3"/>
        <v>-3.6251105216622517E-2</v>
      </c>
      <c r="E7">
        <f t="shared" si="1"/>
        <v>-3.6924500892931533E-2</v>
      </c>
      <c r="F7">
        <f t="shared" si="2"/>
        <v>4.3715974391833425</v>
      </c>
      <c r="G7">
        <f t="shared" si="2"/>
        <v>20.716369365863123</v>
      </c>
    </row>
    <row r="8" spans="1:7" x14ac:dyDescent="0.3">
      <c r="A8">
        <v>76.3</v>
      </c>
      <c r="B8">
        <v>753210107</v>
      </c>
      <c r="C8">
        <f t="shared" si="0"/>
        <v>10.900000000000006</v>
      </c>
      <c r="D8">
        <f t="shared" si="3"/>
        <v>0.14285714285714293</v>
      </c>
      <c r="E8">
        <f t="shared" si="1"/>
        <v>0.13353139262452274</v>
      </c>
      <c r="F8">
        <f t="shared" si="2"/>
        <v>4.334672938290411</v>
      </c>
      <c r="G8">
        <f t="shared" si="2"/>
        <v>20.439854773403923</v>
      </c>
    </row>
    <row r="9" spans="1:7" x14ac:dyDescent="0.3">
      <c r="A9">
        <v>87.2</v>
      </c>
      <c r="B9">
        <v>1368934441</v>
      </c>
      <c r="C9">
        <f t="shared" si="0"/>
        <v>1.8999999999999915</v>
      </c>
      <c r="D9">
        <f t="shared" si="3"/>
        <v>2.1788990825687974E-2</v>
      </c>
      <c r="E9">
        <f t="shared" si="1"/>
        <v>2.1555003561830155E-2</v>
      </c>
      <c r="F9">
        <f t="shared" si="2"/>
        <v>4.4682043309149337</v>
      </c>
      <c r="G9">
        <f t="shared" si="2"/>
        <v>21.037298493866455</v>
      </c>
    </row>
    <row r="10" spans="1:7" x14ac:dyDescent="0.3">
      <c r="A10">
        <v>89.1</v>
      </c>
      <c r="B10">
        <v>960018515</v>
      </c>
      <c r="C10">
        <f t="shared" si="0"/>
        <v>-1.0599999999999881</v>
      </c>
      <c r="D10">
        <f t="shared" si="3"/>
        <v>-1.1896745230078431E-2</v>
      </c>
      <c r="E10">
        <f t="shared" si="1"/>
        <v>-1.1968077818503176E-2</v>
      </c>
      <c r="F10">
        <f t="shared" si="2"/>
        <v>4.4897593344767639</v>
      </c>
      <c r="G10">
        <f t="shared" si="2"/>
        <v>20.682463128698508</v>
      </c>
    </row>
    <row r="11" spans="1:7" x14ac:dyDescent="0.3">
      <c r="A11">
        <v>88.04</v>
      </c>
      <c r="B11">
        <v>993904066</v>
      </c>
      <c r="C11">
        <f t="shared" si="0"/>
        <v>-3.4400000000000119</v>
      </c>
      <c r="D11">
        <f t="shared" si="3"/>
        <v>-3.9073148568832483E-2</v>
      </c>
      <c r="E11">
        <f t="shared" si="1"/>
        <v>-3.9856990046082785E-2</v>
      </c>
      <c r="F11">
        <f t="shared" si="2"/>
        <v>4.4777912566582607</v>
      </c>
      <c r="G11">
        <f t="shared" si="2"/>
        <v>20.71715124688469</v>
      </c>
    </row>
    <row r="12" spans="1:7" x14ac:dyDescent="0.3">
      <c r="A12">
        <v>84.6</v>
      </c>
      <c r="B12">
        <v>918662287</v>
      </c>
      <c r="C12">
        <f t="shared" si="0"/>
        <v>3.5800000000000125</v>
      </c>
      <c r="D12">
        <f t="shared" si="3"/>
        <v>4.2316784869976511E-2</v>
      </c>
      <c r="E12">
        <f t="shared" si="1"/>
        <v>4.1445913317613936E-2</v>
      </c>
      <c r="F12">
        <f t="shared" si="2"/>
        <v>4.4379342666121779</v>
      </c>
      <c r="G12">
        <f t="shared" si="2"/>
        <v>20.638429134001804</v>
      </c>
    </row>
    <row r="13" spans="1:7" x14ac:dyDescent="0.3">
      <c r="A13">
        <v>88.18</v>
      </c>
      <c r="B13">
        <v>768298203</v>
      </c>
      <c r="C13">
        <f t="shared" si="0"/>
        <v>-1.3000000000000114</v>
      </c>
      <c r="D13">
        <f t="shared" si="3"/>
        <v>-1.4742572011794186E-2</v>
      </c>
      <c r="E13">
        <f t="shared" si="1"/>
        <v>-1.4852323744166895E-2</v>
      </c>
      <c r="F13">
        <f t="shared" si="2"/>
        <v>4.4793801799297919</v>
      </c>
      <c r="G13">
        <f t="shared" si="2"/>
        <v>20.459688500905024</v>
      </c>
    </row>
    <row r="14" spans="1:7" x14ac:dyDescent="0.3">
      <c r="A14">
        <v>86.88</v>
      </c>
      <c r="B14">
        <v>685535598</v>
      </c>
      <c r="C14">
        <f t="shared" si="0"/>
        <v>0.10999999999999943</v>
      </c>
      <c r="D14">
        <f t="shared" si="3"/>
        <v>1.2661141804788149E-3</v>
      </c>
      <c r="E14">
        <f t="shared" si="1"/>
        <v>1.2653133338247358E-3</v>
      </c>
      <c r="F14">
        <f t="shared" si="2"/>
        <v>4.464527856185625</v>
      </c>
      <c r="G14">
        <f t="shared" si="2"/>
        <v>20.345710985596448</v>
      </c>
    </row>
    <row r="15" spans="1:7" x14ac:dyDescent="0.3">
      <c r="A15">
        <v>86.99</v>
      </c>
      <c r="B15">
        <v>668672894</v>
      </c>
      <c r="C15">
        <f t="shared" si="0"/>
        <v>-2.5699999999999932</v>
      </c>
      <c r="D15">
        <f t="shared" si="3"/>
        <v>-2.9543625704103842E-2</v>
      </c>
      <c r="E15">
        <f t="shared" si="1"/>
        <v>-2.9988829165096931E-2</v>
      </c>
      <c r="F15">
        <f t="shared" si="2"/>
        <v>4.4657931695194497</v>
      </c>
      <c r="G15">
        <f t="shared" si="2"/>
        <v>20.320805550835498</v>
      </c>
    </row>
    <row r="16" spans="1:7" x14ac:dyDescent="0.3">
      <c r="A16">
        <v>84.42</v>
      </c>
      <c r="B16">
        <v>831606933</v>
      </c>
      <c r="C16">
        <f t="shared" si="0"/>
        <v>-5.8200000000000074</v>
      </c>
      <c r="D16">
        <f t="shared" si="3"/>
        <v>-6.8941009239516793E-2</v>
      </c>
      <c r="E16">
        <f t="shared" si="1"/>
        <v>-7.1432640919192103E-2</v>
      </c>
      <c r="F16">
        <f t="shared" si="2"/>
        <v>4.4358043403543528</v>
      </c>
      <c r="G16">
        <f t="shared" si="2"/>
        <v>20.538870450854215</v>
      </c>
    </row>
    <row r="17" spans="1:7" x14ac:dyDescent="0.3">
      <c r="A17">
        <v>78.599999999999994</v>
      </c>
      <c r="B17">
        <v>832271950</v>
      </c>
      <c r="C17">
        <f t="shared" si="0"/>
        <v>-8.25</v>
      </c>
      <c r="D17">
        <f t="shared" si="3"/>
        <v>-0.10496183206106871</v>
      </c>
      <c r="E17">
        <f t="shared" si="1"/>
        <v>-0.11088891587476279</v>
      </c>
      <c r="F17">
        <f t="shared" si="2"/>
        <v>4.3643716994351607</v>
      </c>
      <c r="G17">
        <f t="shared" si="2"/>
        <v>20.539669808358184</v>
      </c>
    </row>
    <row r="18" spans="1:7" x14ac:dyDescent="0.3">
      <c r="A18">
        <v>70.349999999999994</v>
      </c>
      <c r="B18">
        <v>1168808905</v>
      </c>
      <c r="C18">
        <f t="shared" si="0"/>
        <v>7.0800000000000125</v>
      </c>
      <c r="D18">
        <f t="shared" si="3"/>
        <v>0.10063965884861426</v>
      </c>
      <c r="E18">
        <f t="shared" si="1"/>
        <v>9.5891518838234546E-2</v>
      </c>
      <c r="F18">
        <f t="shared" si="2"/>
        <v>4.2534827835603979</v>
      </c>
      <c r="G18">
        <f t="shared" si="2"/>
        <v>20.879251037297134</v>
      </c>
    </row>
    <row r="19" spans="1:7" x14ac:dyDescent="0.3">
      <c r="A19">
        <v>77.430000000000007</v>
      </c>
      <c r="B19">
        <v>1307896226</v>
      </c>
      <c r="C19">
        <f t="shared" si="0"/>
        <v>-8.1300000000000097</v>
      </c>
      <c r="D19">
        <f t="shared" si="3"/>
        <v>-0.10499806276636973</v>
      </c>
      <c r="E19">
        <f t="shared" si="1"/>
        <v>-0.11092939620277509</v>
      </c>
      <c r="F19">
        <f t="shared" ref="F19:G82" si="4">LN(A19)</f>
        <v>4.3493743023986324</v>
      </c>
      <c r="G19">
        <f t="shared" si="4"/>
        <v>20.991685748913511</v>
      </c>
    </row>
    <row r="20" spans="1:7" x14ac:dyDescent="0.3">
      <c r="A20">
        <v>69.3</v>
      </c>
      <c r="B20">
        <v>1713201136</v>
      </c>
      <c r="C20">
        <f t="shared" si="0"/>
        <v>0.90000000000000568</v>
      </c>
      <c r="D20">
        <f t="shared" si="3"/>
        <v>1.2987012987013069E-2</v>
      </c>
      <c r="E20">
        <f t="shared" si="1"/>
        <v>1.2903404835908461E-2</v>
      </c>
      <c r="F20">
        <f t="shared" si="4"/>
        <v>4.2384449061958573</v>
      </c>
      <c r="G20">
        <f t="shared" si="4"/>
        <v>21.261629466791891</v>
      </c>
    </row>
    <row r="21" spans="1:7" x14ac:dyDescent="0.3">
      <c r="A21">
        <v>70.2</v>
      </c>
      <c r="B21">
        <v>1801807871</v>
      </c>
      <c r="C21">
        <f t="shared" si="0"/>
        <v>4.9999999999997158E-2</v>
      </c>
      <c r="D21">
        <f t="shared" si="3"/>
        <v>7.1225071225067174E-4</v>
      </c>
      <c r="E21">
        <f t="shared" si="1"/>
        <v>7.1199718208969642E-4</v>
      </c>
      <c r="F21">
        <f t="shared" si="4"/>
        <v>4.2513483110317658</v>
      </c>
      <c r="G21">
        <f t="shared" si="4"/>
        <v>21.312056370581441</v>
      </c>
    </row>
    <row r="22" spans="1:7" x14ac:dyDescent="0.3">
      <c r="A22">
        <v>70.25</v>
      </c>
      <c r="B22">
        <v>1200242265</v>
      </c>
      <c r="C22">
        <f t="shared" si="0"/>
        <v>1.9399999999999977</v>
      </c>
      <c r="D22">
        <f t="shared" si="3"/>
        <v>2.7615658362989293E-2</v>
      </c>
      <c r="E22">
        <f t="shared" si="1"/>
        <v>2.7241223937213732E-2</v>
      </c>
      <c r="F22">
        <f t="shared" si="4"/>
        <v>4.2520603082138555</v>
      </c>
      <c r="G22">
        <f t="shared" si="4"/>
        <v>20.905789260863827</v>
      </c>
    </row>
    <row r="23" spans="1:7" x14ac:dyDescent="0.3">
      <c r="A23">
        <v>72.19</v>
      </c>
      <c r="B23">
        <v>1277281889</v>
      </c>
      <c r="C23">
        <f t="shared" si="0"/>
        <v>8.11</v>
      </c>
      <c r="D23">
        <f t="shared" si="3"/>
        <v>0.11234242969940435</v>
      </c>
      <c r="E23">
        <f t="shared" si="1"/>
        <v>0.10646808880164649</v>
      </c>
      <c r="F23">
        <f t="shared" si="4"/>
        <v>4.2793015321510692</v>
      </c>
      <c r="G23">
        <f t="shared" si="4"/>
        <v>20.968000132784631</v>
      </c>
    </row>
    <row r="24" spans="1:7" x14ac:dyDescent="0.3">
      <c r="A24">
        <v>80.3</v>
      </c>
      <c r="B24">
        <v>1078108761</v>
      </c>
      <c r="C24">
        <f t="shared" si="0"/>
        <v>-2.2999999999999972</v>
      </c>
      <c r="D24">
        <f t="shared" si="3"/>
        <v>-2.8642590286425868E-2</v>
      </c>
      <c r="E24">
        <f t="shared" si="1"/>
        <v>-2.9060794263124023E-2</v>
      </c>
      <c r="F24">
        <f t="shared" si="4"/>
        <v>4.3857696209527157</v>
      </c>
      <c r="G24">
        <f t="shared" si="4"/>
        <v>20.798474195809693</v>
      </c>
    </row>
    <row r="25" spans="1:7" x14ac:dyDescent="0.3">
      <c r="A25">
        <v>78</v>
      </c>
      <c r="B25">
        <v>1020648335</v>
      </c>
      <c r="C25">
        <f t="shared" si="0"/>
        <v>-5.019999999999996</v>
      </c>
      <c r="D25">
        <f t="shared" si="3"/>
        <v>-6.4358974358974308E-2</v>
      </c>
      <c r="E25">
        <f t="shared" si="1"/>
        <v>-6.6523395681289621E-2</v>
      </c>
      <c r="F25">
        <f t="shared" si="4"/>
        <v>4.3567088266895917</v>
      </c>
      <c r="G25">
        <f t="shared" si="4"/>
        <v>20.743703884869159</v>
      </c>
    </row>
    <row r="26" spans="1:7" x14ac:dyDescent="0.3">
      <c r="A26">
        <v>72.98</v>
      </c>
      <c r="B26">
        <v>1137420854</v>
      </c>
      <c r="C26">
        <f t="shared" si="0"/>
        <v>4.6799999999999926</v>
      </c>
      <c r="D26">
        <f t="shared" si="3"/>
        <v>6.4127158125513728E-2</v>
      </c>
      <c r="E26">
        <f t="shared" si="1"/>
        <v>6.2154893295218727E-2</v>
      </c>
      <c r="F26">
        <f t="shared" si="4"/>
        <v>4.2901854310083021</v>
      </c>
      <c r="G26">
        <f t="shared" si="4"/>
        <v>20.852029127467556</v>
      </c>
    </row>
    <row r="27" spans="1:7" x14ac:dyDescent="0.3">
      <c r="A27">
        <v>77.66</v>
      </c>
      <c r="B27">
        <v>1010899900</v>
      </c>
      <c r="C27">
        <f t="shared" si="0"/>
        <v>1.4099999999999966</v>
      </c>
      <c r="D27">
        <f t="shared" si="3"/>
        <v>1.8156064898274486E-2</v>
      </c>
      <c r="E27">
        <f t="shared" si="1"/>
        <v>1.7993211779314677E-2</v>
      </c>
      <c r="F27">
        <f t="shared" si="4"/>
        <v>4.3523403243035208</v>
      </c>
      <c r="G27">
        <f t="shared" si="4"/>
        <v>20.734106761202529</v>
      </c>
    </row>
    <row r="28" spans="1:7" x14ac:dyDescent="0.3">
      <c r="A28">
        <v>79.069999999999993</v>
      </c>
      <c r="B28">
        <v>1260956820</v>
      </c>
      <c r="C28">
        <f t="shared" si="0"/>
        <v>3.9400000000000119</v>
      </c>
      <c r="D28">
        <f t="shared" si="3"/>
        <v>4.9829265208043663E-2</v>
      </c>
      <c r="E28">
        <f t="shared" si="1"/>
        <v>4.8627546384108378E-2</v>
      </c>
      <c r="F28">
        <f t="shared" si="4"/>
        <v>4.3703335360828355</v>
      </c>
      <c r="G28">
        <f t="shared" si="4"/>
        <v>20.955136650678348</v>
      </c>
    </row>
    <row r="29" spans="1:7" x14ac:dyDescent="0.3">
      <c r="A29">
        <v>83.01</v>
      </c>
      <c r="B29">
        <v>1042111407</v>
      </c>
      <c r="C29">
        <f t="shared" si="0"/>
        <v>1.5499999999999972</v>
      </c>
      <c r="D29">
        <f t="shared" si="3"/>
        <v>1.8672449102517735E-2</v>
      </c>
      <c r="E29">
        <f t="shared" si="1"/>
        <v>1.8500259095038274E-2</v>
      </c>
      <c r="F29">
        <f t="shared" si="4"/>
        <v>4.4189610824669439</v>
      </c>
      <c r="G29">
        <f t="shared" si="4"/>
        <v>20.764514691069142</v>
      </c>
    </row>
    <row r="30" spans="1:7" x14ac:dyDescent="0.3">
      <c r="A30">
        <v>84.56</v>
      </c>
      <c r="B30">
        <v>916858060</v>
      </c>
      <c r="C30">
        <f t="shared" si="0"/>
        <v>-1.730000000000004</v>
      </c>
      <c r="D30">
        <f t="shared" si="3"/>
        <v>-2.0458845789971664E-2</v>
      </c>
      <c r="E30">
        <f t="shared" si="1"/>
        <v>-2.0671026951809779E-2</v>
      </c>
      <c r="F30">
        <f t="shared" si="4"/>
        <v>4.4374613415619821</v>
      </c>
      <c r="G30">
        <f t="shared" si="4"/>
        <v>20.636463230889888</v>
      </c>
    </row>
    <row r="31" spans="1:7" x14ac:dyDescent="0.3">
      <c r="A31">
        <v>82.83</v>
      </c>
      <c r="B31">
        <v>768660873</v>
      </c>
      <c r="C31">
        <f t="shared" si="0"/>
        <v>-2.1200000000000045</v>
      </c>
      <c r="D31">
        <f t="shared" si="3"/>
        <v>-2.5594591331643182E-2</v>
      </c>
      <c r="E31">
        <f t="shared" si="1"/>
        <v>-2.5927831273891755E-2</v>
      </c>
      <c r="F31">
        <f t="shared" si="4"/>
        <v>4.4167903146101724</v>
      </c>
      <c r="G31">
        <f t="shared" si="4"/>
        <v>20.460160432802748</v>
      </c>
    </row>
    <row r="32" spans="1:7" x14ac:dyDescent="0.3">
      <c r="A32">
        <v>80.709999999999994</v>
      </c>
      <c r="B32">
        <v>710619009</v>
      </c>
      <c r="C32">
        <f t="shared" si="0"/>
        <v>-2.3399999999999892</v>
      </c>
      <c r="D32">
        <f t="shared" si="3"/>
        <v>-2.8992689877338489E-2</v>
      </c>
      <c r="E32">
        <f t="shared" si="1"/>
        <v>-2.9421282271507643E-2</v>
      </c>
      <c r="F32">
        <f t="shared" si="4"/>
        <v>4.3908624833362806</v>
      </c>
      <c r="G32">
        <f t="shared" si="4"/>
        <v>20.381646991826678</v>
      </c>
    </row>
    <row r="33" spans="1:7" x14ac:dyDescent="0.3">
      <c r="A33">
        <v>78.37</v>
      </c>
      <c r="B33">
        <v>757291176</v>
      </c>
      <c r="C33">
        <f t="shared" si="0"/>
        <v>-1.3599999999999994</v>
      </c>
      <c r="D33">
        <f t="shared" si="3"/>
        <v>-1.7353579175704979E-2</v>
      </c>
      <c r="E33">
        <f t="shared" si="1"/>
        <v>-1.75059175136143E-2</v>
      </c>
      <c r="F33">
        <f t="shared" si="4"/>
        <v>4.361441201064773</v>
      </c>
      <c r="G33">
        <f t="shared" si="4"/>
        <v>20.445258382094867</v>
      </c>
    </row>
    <row r="34" spans="1:7" x14ac:dyDescent="0.3">
      <c r="A34">
        <v>77.010000000000005</v>
      </c>
      <c r="B34">
        <v>1017479009</v>
      </c>
      <c r="C34">
        <f t="shared" si="0"/>
        <v>4.7099999999999937</v>
      </c>
      <c r="D34">
        <f t="shared" si="3"/>
        <v>6.1160888196338054E-2</v>
      </c>
      <c r="E34">
        <f t="shared" si="1"/>
        <v>5.9363486398262388E-2</v>
      </c>
      <c r="F34">
        <f t="shared" si="4"/>
        <v>4.3439352835511587</v>
      </c>
      <c r="G34">
        <f t="shared" si="4"/>
        <v>20.740593845092793</v>
      </c>
    </row>
    <row r="35" spans="1:7" x14ac:dyDescent="0.3">
      <c r="A35">
        <v>81.72</v>
      </c>
      <c r="B35">
        <v>795829107</v>
      </c>
      <c r="C35">
        <f t="shared" si="0"/>
        <v>1.6400000000000006</v>
      </c>
      <c r="D35">
        <f t="shared" si="3"/>
        <v>2.00685266764562E-2</v>
      </c>
      <c r="E35">
        <f t="shared" si="1"/>
        <v>1.9869808055635652E-2</v>
      </c>
      <c r="F35">
        <f t="shared" si="4"/>
        <v>4.403298769949421</v>
      </c>
      <c r="G35">
        <f t="shared" si="4"/>
        <v>20.494895031061031</v>
      </c>
    </row>
    <row r="36" spans="1:7" x14ac:dyDescent="0.3">
      <c r="A36">
        <v>83.36</v>
      </c>
      <c r="B36">
        <v>751687014</v>
      </c>
      <c r="C36">
        <f t="shared" si="0"/>
        <v>-1.2099999999999937</v>
      </c>
      <c r="D36">
        <f t="shared" si="3"/>
        <v>-1.4515355086372287E-2</v>
      </c>
      <c r="E36">
        <f t="shared" si="1"/>
        <v>-1.4621733521779312E-2</v>
      </c>
      <c r="F36">
        <f t="shared" si="4"/>
        <v>4.4231685780050567</v>
      </c>
      <c r="G36">
        <f t="shared" si="4"/>
        <v>20.437830590489629</v>
      </c>
    </row>
    <row r="37" spans="1:7" x14ac:dyDescent="0.3">
      <c r="A37">
        <v>82.15</v>
      </c>
      <c r="B37">
        <v>794697164</v>
      </c>
      <c r="C37">
        <f t="shared" si="0"/>
        <v>2.6599999999999966</v>
      </c>
      <c r="D37">
        <f t="shared" si="3"/>
        <v>3.2379793061472872E-2</v>
      </c>
      <c r="E37">
        <f t="shared" si="1"/>
        <v>3.1866615890331573E-2</v>
      </c>
      <c r="F37">
        <f t="shared" si="4"/>
        <v>4.4085468444832774</v>
      </c>
      <c r="G37">
        <f t="shared" si="4"/>
        <v>20.493471674261784</v>
      </c>
    </row>
    <row r="38" spans="1:7" x14ac:dyDescent="0.3">
      <c r="A38">
        <v>84.81</v>
      </c>
      <c r="B38">
        <v>674311601</v>
      </c>
      <c r="C38">
        <f t="shared" si="0"/>
        <v>4.2800000000000011</v>
      </c>
      <c r="D38">
        <f t="shared" si="3"/>
        <v>5.0465746963801447E-2</v>
      </c>
      <c r="E38">
        <f t="shared" si="1"/>
        <v>4.9233634358943235E-2</v>
      </c>
      <c r="F38">
        <f t="shared" si="4"/>
        <v>4.440413460373609</v>
      </c>
      <c r="G38">
        <f t="shared" si="4"/>
        <v>20.329202878065193</v>
      </c>
    </row>
    <row r="39" spans="1:7" x14ac:dyDescent="0.3">
      <c r="A39">
        <v>89.09</v>
      </c>
      <c r="B39">
        <v>874763909</v>
      </c>
      <c r="C39">
        <f t="shared" si="0"/>
        <v>1.4099999999999966</v>
      </c>
      <c r="D39">
        <f t="shared" si="3"/>
        <v>1.5826692109103115E-2</v>
      </c>
      <c r="E39">
        <f t="shared" si="1"/>
        <v>1.5702755973328486E-2</v>
      </c>
      <c r="F39">
        <f t="shared" si="4"/>
        <v>4.4896470947325522</v>
      </c>
      <c r="G39">
        <f t="shared" si="4"/>
        <v>20.589464589628673</v>
      </c>
    </row>
    <row r="40" spans="1:7" x14ac:dyDescent="0.3">
      <c r="A40">
        <v>90.5</v>
      </c>
      <c r="B40">
        <v>873582673</v>
      </c>
      <c r="C40">
        <f t="shared" si="0"/>
        <v>2.0300000000000011</v>
      </c>
      <c r="D40">
        <f t="shared" si="3"/>
        <v>2.2430939226519349E-2</v>
      </c>
      <c r="E40">
        <f t="shared" si="1"/>
        <v>2.2183065555058334E-2</v>
      </c>
      <c r="F40">
        <f t="shared" si="4"/>
        <v>4.5053498507058807</v>
      </c>
      <c r="G40">
        <f t="shared" si="4"/>
        <v>20.588113328738071</v>
      </c>
    </row>
    <row r="41" spans="1:7" x14ac:dyDescent="0.3">
      <c r="A41">
        <v>92.53</v>
      </c>
      <c r="B41">
        <v>760080924</v>
      </c>
      <c r="C41">
        <f t="shared" si="0"/>
        <v>9.3700000000000045</v>
      </c>
      <c r="D41">
        <f t="shared" si="3"/>
        <v>0.10126445477142554</v>
      </c>
      <c r="E41">
        <f t="shared" si="1"/>
        <v>9.6459023967740087E-2</v>
      </c>
      <c r="F41">
        <f t="shared" si="4"/>
        <v>4.527532916260939</v>
      </c>
      <c r="G41">
        <f t="shared" si="4"/>
        <v>20.44893546452354</v>
      </c>
    </row>
    <row r="42" spans="1:7" x14ac:dyDescent="0.3">
      <c r="A42">
        <v>101.9</v>
      </c>
      <c r="B42">
        <v>1315773497</v>
      </c>
      <c r="C42">
        <f t="shared" si="0"/>
        <v>-0.54000000000000625</v>
      </c>
      <c r="D42">
        <f t="shared" si="3"/>
        <v>-5.2993130520118375E-3</v>
      </c>
      <c r="E42">
        <f t="shared" si="1"/>
        <v>-5.3134042157951811E-3</v>
      </c>
      <c r="F42">
        <f t="shared" si="4"/>
        <v>4.6239919402286791</v>
      </c>
      <c r="G42">
        <f t="shared" si="4"/>
        <v>20.997690540294453</v>
      </c>
    </row>
    <row r="43" spans="1:7" x14ac:dyDescent="0.3">
      <c r="A43">
        <v>101.36</v>
      </c>
      <c r="B43">
        <v>748422827</v>
      </c>
      <c r="C43">
        <f t="shared" si="0"/>
        <v>1.9399999999999977</v>
      </c>
      <c r="D43">
        <f t="shared" si="3"/>
        <v>1.9139700078926576E-2</v>
      </c>
      <c r="E43">
        <f t="shared" si="1"/>
        <v>1.8958840112708764E-2</v>
      </c>
      <c r="F43">
        <f t="shared" si="4"/>
        <v>4.6186785360128839</v>
      </c>
      <c r="G43">
        <f t="shared" si="4"/>
        <v>20.433478652968006</v>
      </c>
    </row>
    <row r="44" spans="1:7" x14ac:dyDescent="0.3">
      <c r="A44">
        <v>103.3</v>
      </c>
      <c r="B44">
        <v>341024293</v>
      </c>
      <c r="C44">
        <f t="shared" si="0"/>
        <v>-5.5</v>
      </c>
      <c r="D44">
        <f t="shared" si="3"/>
        <v>-5.324298160696999E-2</v>
      </c>
      <c r="E44">
        <f t="shared" si="1"/>
        <v>-5.4712799084820851E-2</v>
      </c>
      <c r="F44">
        <f t="shared" si="4"/>
        <v>4.6376373761255927</v>
      </c>
      <c r="G44">
        <f t="shared" si="4"/>
        <v>19.647464273179516</v>
      </c>
    </row>
    <row r="45" spans="1:7" x14ac:dyDescent="0.3">
      <c r="A45">
        <v>97.8</v>
      </c>
      <c r="B45">
        <v>1018147586</v>
      </c>
      <c r="C45">
        <f t="shared" si="0"/>
        <v>0.90000000000000568</v>
      </c>
      <c r="D45">
        <f t="shared" si="3"/>
        <v>9.2024539877301192E-3</v>
      </c>
      <c r="E45">
        <f t="shared" si="1"/>
        <v>9.1603693986641588E-3</v>
      </c>
      <c r="F45">
        <f t="shared" si="4"/>
        <v>4.5829245770407718</v>
      </c>
      <c r="G45">
        <f t="shared" si="4"/>
        <v>20.741250720991037</v>
      </c>
    </row>
    <row r="46" spans="1:7" x14ac:dyDescent="0.3">
      <c r="A46">
        <v>98.7</v>
      </c>
      <c r="B46">
        <v>1062726535</v>
      </c>
      <c r="C46">
        <f t="shared" si="0"/>
        <v>2.6599999999999966</v>
      </c>
      <c r="D46">
        <f t="shared" si="3"/>
        <v>2.6950354609929044E-2</v>
      </c>
      <c r="E46">
        <f t="shared" si="1"/>
        <v>2.6593589573447929E-2</v>
      </c>
      <c r="F46">
        <f t="shared" si="4"/>
        <v>4.592084946439436</v>
      </c>
      <c r="G46">
        <f t="shared" si="4"/>
        <v>20.784103645448713</v>
      </c>
    </row>
    <row r="47" spans="1:7" x14ac:dyDescent="0.3">
      <c r="A47">
        <v>101.36</v>
      </c>
      <c r="B47">
        <v>957997559</v>
      </c>
      <c r="C47">
        <f t="shared" si="0"/>
        <v>1.6700000000000017</v>
      </c>
      <c r="D47">
        <f t="shared" si="3"/>
        <v>1.6475927387529614E-2</v>
      </c>
      <c r="E47">
        <f t="shared" si="1"/>
        <v>1.6341671944092973E-2</v>
      </c>
      <c r="F47">
        <f t="shared" si="4"/>
        <v>4.6186785360128839</v>
      </c>
      <c r="G47">
        <f t="shared" si="4"/>
        <v>20.680355787915186</v>
      </c>
    </row>
    <row r="48" spans="1:7" x14ac:dyDescent="0.3">
      <c r="A48">
        <v>103.03</v>
      </c>
      <c r="B48">
        <v>894588423</v>
      </c>
      <c r="C48">
        <f t="shared" si="0"/>
        <v>1.8900000000000006</v>
      </c>
      <c r="D48">
        <f t="shared" si="3"/>
        <v>1.8344171600504711E-2</v>
      </c>
      <c r="E48">
        <f t="shared" si="1"/>
        <v>1.8177947041696285E-2</v>
      </c>
      <c r="F48">
        <f t="shared" si="4"/>
        <v>4.6350202079569769</v>
      </c>
      <c r="G48">
        <f t="shared" si="4"/>
        <v>20.611874307900077</v>
      </c>
    </row>
    <row r="49" spans="1:7" x14ac:dyDescent="0.3">
      <c r="A49">
        <v>104.92</v>
      </c>
      <c r="B49">
        <v>1091361433</v>
      </c>
      <c r="C49">
        <f t="shared" si="0"/>
        <v>0.78000000000000114</v>
      </c>
      <c r="D49">
        <f t="shared" si="3"/>
        <v>7.4342356080823587E-3</v>
      </c>
      <c r="E49">
        <f t="shared" si="1"/>
        <v>7.4067378775186654E-3</v>
      </c>
      <c r="F49">
        <f t="shared" si="4"/>
        <v>4.6531981549986732</v>
      </c>
      <c r="G49">
        <f t="shared" si="4"/>
        <v>20.810691774910431</v>
      </c>
    </row>
    <row r="50" spans="1:7" x14ac:dyDescent="0.3">
      <c r="A50">
        <v>105.7</v>
      </c>
      <c r="B50">
        <v>650175626</v>
      </c>
      <c r="C50">
        <f t="shared" si="0"/>
        <v>0.53000000000000114</v>
      </c>
      <c r="D50">
        <f t="shared" si="3"/>
        <v>5.0141911069063495E-3</v>
      </c>
      <c r="E50">
        <f t="shared" si="1"/>
        <v>5.00166191573026E-3</v>
      </c>
      <c r="F50">
        <f t="shared" si="4"/>
        <v>4.6606048928761918</v>
      </c>
      <c r="G50">
        <f t="shared" si="4"/>
        <v>20.292753078204328</v>
      </c>
    </row>
    <row r="51" spans="1:7" x14ac:dyDescent="0.3">
      <c r="A51">
        <v>106.23</v>
      </c>
      <c r="B51">
        <v>333387273</v>
      </c>
      <c r="C51">
        <f t="shared" si="0"/>
        <v>-2.0499999999999972</v>
      </c>
      <c r="D51">
        <f t="shared" si="3"/>
        <v>-1.9297750164736865E-2</v>
      </c>
      <c r="E51">
        <f t="shared" si="1"/>
        <v>-1.9486382474876329E-2</v>
      </c>
      <c r="F51">
        <f t="shared" si="4"/>
        <v>4.6656065547919221</v>
      </c>
      <c r="G51">
        <f t="shared" si="4"/>
        <v>19.624815354187021</v>
      </c>
    </row>
    <row r="52" spans="1:7" x14ac:dyDescent="0.3">
      <c r="A52">
        <v>104.18</v>
      </c>
      <c r="B52">
        <v>221465938</v>
      </c>
      <c r="C52">
        <f t="shared" si="0"/>
        <v>3.0299999999999869</v>
      </c>
      <c r="D52">
        <f t="shared" si="3"/>
        <v>2.908427721251667E-2</v>
      </c>
      <c r="E52">
        <f t="shared" si="1"/>
        <v>2.8669355551102171E-2</v>
      </c>
      <c r="F52">
        <f t="shared" si="4"/>
        <v>4.6461201723170458</v>
      </c>
      <c r="G52">
        <f t="shared" si="4"/>
        <v>19.215779356843257</v>
      </c>
    </row>
    <row r="53" spans="1:7" x14ac:dyDescent="0.3">
      <c r="A53">
        <v>107.21</v>
      </c>
      <c r="B53">
        <v>640698379</v>
      </c>
      <c r="C53">
        <f t="shared" si="0"/>
        <v>-1.5999999999999943</v>
      </c>
      <c r="D53">
        <f t="shared" si="3"/>
        <v>-1.4923980971924209E-2</v>
      </c>
      <c r="E53">
        <f t="shared" si="1"/>
        <v>-1.5036464109765113E-2</v>
      </c>
      <c r="F53">
        <f t="shared" si="4"/>
        <v>4.6747895278681479</v>
      </c>
      <c r="G53">
        <f t="shared" si="4"/>
        <v>20.278069356560785</v>
      </c>
    </row>
    <row r="54" spans="1:7" x14ac:dyDescent="0.3">
      <c r="A54">
        <v>105.61</v>
      </c>
      <c r="B54">
        <v>795926657</v>
      </c>
      <c r="C54">
        <f t="shared" si="0"/>
        <v>0.76999999999999602</v>
      </c>
      <c r="D54">
        <f t="shared" si="3"/>
        <v>7.2909762333112022E-3</v>
      </c>
      <c r="E54">
        <f t="shared" si="1"/>
        <v>7.2645255557883814E-3</v>
      </c>
      <c r="F54">
        <f t="shared" si="4"/>
        <v>4.6597530637583828</v>
      </c>
      <c r="G54">
        <f t="shared" si="4"/>
        <v>20.49501760011632</v>
      </c>
    </row>
    <row r="55" spans="1:7" x14ac:dyDescent="0.3">
      <c r="A55">
        <v>106.38</v>
      </c>
      <c r="B55">
        <v>776186386</v>
      </c>
      <c r="C55">
        <f t="shared" si="0"/>
        <v>-3.5799999999999983</v>
      </c>
      <c r="D55">
        <f t="shared" si="3"/>
        <v>-3.3652942282383892E-2</v>
      </c>
      <c r="E55">
        <f t="shared" si="1"/>
        <v>-3.4232236293106233E-2</v>
      </c>
      <c r="F55">
        <f t="shared" si="4"/>
        <v>4.6670175893141712</v>
      </c>
      <c r="G55">
        <f t="shared" si="4"/>
        <v>20.46990323745127</v>
      </c>
    </row>
    <row r="56" spans="1:7" x14ac:dyDescent="0.3">
      <c r="A56">
        <v>102.8</v>
      </c>
      <c r="B56">
        <v>804160144</v>
      </c>
      <c r="C56">
        <f t="shared" si="0"/>
        <v>-1.7599999999999909</v>
      </c>
      <c r="D56">
        <f t="shared" si="3"/>
        <v>-1.7120622568093297E-2</v>
      </c>
      <c r="E56">
        <f t="shared" si="1"/>
        <v>-1.7268874978829452E-2</v>
      </c>
      <c r="F56">
        <f t="shared" si="4"/>
        <v>4.632785353021065</v>
      </c>
      <c r="G56">
        <f t="shared" si="4"/>
        <v>20.505308991388329</v>
      </c>
    </row>
    <row r="57" spans="1:7" x14ac:dyDescent="0.3">
      <c r="A57">
        <v>101.04</v>
      </c>
      <c r="B57">
        <v>1066340493</v>
      </c>
      <c r="C57">
        <f t="shared" si="0"/>
        <v>-0.22000000000001307</v>
      </c>
      <c r="D57">
        <f t="shared" si="3"/>
        <v>-2.1773555027713091E-3</v>
      </c>
      <c r="E57">
        <f t="shared" si="1"/>
        <v>-2.1797293877510171E-3</v>
      </c>
      <c r="F57">
        <f t="shared" si="4"/>
        <v>4.6155164780422355</v>
      </c>
      <c r="G57">
        <f t="shared" si="4"/>
        <v>20.787498523508855</v>
      </c>
    </row>
    <row r="58" spans="1:7" x14ac:dyDescent="0.3">
      <c r="A58">
        <v>100.82</v>
      </c>
      <c r="B58">
        <v>887877077</v>
      </c>
      <c r="C58">
        <f t="shared" si="0"/>
        <v>-0.47999999999998977</v>
      </c>
      <c r="D58">
        <f t="shared" si="3"/>
        <v>-4.7609601269588357E-3</v>
      </c>
      <c r="E58">
        <f t="shared" si="1"/>
        <v>-4.7723295983779224E-3</v>
      </c>
      <c r="F58">
        <f t="shared" si="4"/>
        <v>4.6133367486544845</v>
      </c>
      <c r="G58">
        <f t="shared" si="4"/>
        <v>20.604343864572769</v>
      </c>
    </row>
    <row r="59" spans="1:7" x14ac:dyDescent="0.3">
      <c r="A59">
        <v>100.34</v>
      </c>
      <c r="B59">
        <v>734359794</v>
      </c>
      <c r="C59">
        <f t="shared" si="0"/>
        <v>1.2099999999999937</v>
      </c>
      <c r="D59">
        <f t="shared" si="3"/>
        <v>1.2058999402033024E-2</v>
      </c>
      <c r="E59">
        <f t="shared" si="1"/>
        <v>1.1986868970287112E-2</v>
      </c>
      <c r="F59">
        <f t="shared" si="4"/>
        <v>4.6085644190561066</v>
      </c>
      <c r="G59">
        <f t="shared" si="4"/>
        <v>20.414509649039871</v>
      </c>
    </row>
    <row r="60" spans="1:7" x14ac:dyDescent="0.3">
      <c r="A60">
        <v>101.55</v>
      </c>
      <c r="B60">
        <v>893897691</v>
      </c>
      <c r="C60">
        <f t="shared" si="0"/>
        <v>-2.7999999999999972</v>
      </c>
      <c r="D60">
        <f t="shared" si="3"/>
        <v>-2.7572624322993573E-2</v>
      </c>
      <c r="E60">
        <f t="shared" si="1"/>
        <v>-2.7959884245162492E-2</v>
      </c>
      <c r="F60">
        <f t="shared" si="4"/>
        <v>4.6205512880263937</v>
      </c>
      <c r="G60">
        <f t="shared" si="4"/>
        <v>20.611101886991761</v>
      </c>
    </row>
    <row r="61" spans="1:7" x14ac:dyDescent="0.3">
      <c r="A61">
        <v>98.75</v>
      </c>
      <c r="B61">
        <v>644657040</v>
      </c>
      <c r="C61">
        <f t="shared" si="0"/>
        <v>1.4099999999999966</v>
      </c>
      <c r="D61">
        <f t="shared" si="3"/>
        <v>1.4278481012658193E-2</v>
      </c>
      <c r="E61">
        <f t="shared" si="1"/>
        <v>1.4177503570556915E-2</v>
      </c>
      <c r="F61">
        <f t="shared" si="4"/>
        <v>4.5925914037812312</v>
      </c>
      <c r="G61">
        <f t="shared" si="4"/>
        <v>20.284229012416109</v>
      </c>
    </row>
    <row r="62" spans="1:7" x14ac:dyDescent="0.3">
      <c r="A62">
        <v>100.16</v>
      </c>
      <c r="B62">
        <v>1248250360</v>
      </c>
      <c r="C62">
        <f t="shared" si="0"/>
        <v>6.7800000000000011</v>
      </c>
      <c r="D62">
        <f t="shared" si="3"/>
        <v>6.7691693290734836E-2</v>
      </c>
      <c r="E62">
        <f t="shared" si="1"/>
        <v>6.5499022168797438E-2</v>
      </c>
      <c r="F62">
        <f t="shared" si="4"/>
        <v>4.6067689073517881</v>
      </c>
      <c r="G62">
        <f t="shared" si="4"/>
        <v>20.945008695748715</v>
      </c>
    </row>
    <row r="63" spans="1:7" x14ac:dyDescent="0.3">
      <c r="A63">
        <v>106.94</v>
      </c>
      <c r="B63">
        <v>1142001800</v>
      </c>
      <c r="C63">
        <f t="shared" si="0"/>
        <v>1.7800000000000011</v>
      </c>
      <c r="D63">
        <f t="shared" si="3"/>
        <v>1.6644847578081177E-2</v>
      </c>
      <c r="E63">
        <f t="shared" si="1"/>
        <v>1.6507840322303124E-2</v>
      </c>
      <c r="F63">
        <f t="shared" si="4"/>
        <v>4.6722679295205856</v>
      </c>
      <c r="G63">
        <f t="shared" si="4"/>
        <v>20.856048524361125</v>
      </c>
    </row>
    <row r="64" spans="1:7" x14ac:dyDescent="0.3">
      <c r="A64">
        <v>108.72</v>
      </c>
      <c r="B64">
        <v>732362640</v>
      </c>
      <c r="C64">
        <f t="shared" si="0"/>
        <v>0.37999999999999545</v>
      </c>
      <c r="D64">
        <f t="shared" si="3"/>
        <v>3.4952170713759699E-3</v>
      </c>
      <c r="E64">
        <f t="shared" si="1"/>
        <v>3.4891229961360182E-3</v>
      </c>
      <c r="F64">
        <f t="shared" si="4"/>
        <v>4.6887757698428887</v>
      </c>
      <c r="G64">
        <f t="shared" si="4"/>
        <v>20.411786359086712</v>
      </c>
    </row>
    <row r="65" spans="1:7" x14ac:dyDescent="0.3">
      <c r="A65">
        <v>109.1</v>
      </c>
      <c r="B65">
        <v>764408020</v>
      </c>
      <c r="C65">
        <f t="shared" si="0"/>
        <v>-3.1799999999999926</v>
      </c>
      <c r="D65">
        <f t="shared" si="3"/>
        <v>-2.9147571035746955E-2</v>
      </c>
      <c r="E65">
        <f t="shared" si="1"/>
        <v>-2.9580800650326644E-2</v>
      </c>
      <c r="F65">
        <f t="shared" si="4"/>
        <v>4.6922648928390247</v>
      </c>
      <c r="G65">
        <f t="shared" si="4"/>
        <v>20.454612262164417</v>
      </c>
    </row>
    <row r="66" spans="1:7" x14ac:dyDescent="0.3">
      <c r="A66">
        <v>105.92</v>
      </c>
      <c r="B66">
        <v>815570990</v>
      </c>
      <c r="C66">
        <f t="shared" si="0"/>
        <v>-2</v>
      </c>
      <c r="D66">
        <f t="shared" si="3"/>
        <v>-1.8882175226586102E-2</v>
      </c>
      <c r="E66">
        <f t="shared" si="1"/>
        <v>-1.9062719826353991E-2</v>
      </c>
      <c r="F66">
        <f t="shared" si="4"/>
        <v>4.6626840921886981</v>
      </c>
      <c r="G66">
        <f t="shared" si="4"/>
        <v>20.519399027125658</v>
      </c>
    </row>
    <row r="67" spans="1:7" x14ac:dyDescent="0.3">
      <c r="A67">
        <v>103.92</v>
      </c>
      <c r="B67">
        <v>676684940</v>
      </c>
      <c r="C67">
        <f t="shared" ref="C67:C130" si="5">A68-A67</f>
        <v>-3.9200000000000017</v>
      </c>
      <c r="D67">
        <f t="shared" si="3"/>
        <v>-3.7721324095458059E-2</v>
      </c>
      <c r="E67">
        <f t="shared" ref="E67:E130" si="6">LN(A68)-LN(A67)</f>
        <v>-3.8451186374252266E-2</v>
      </c>
      <c r="F67">
        <f t="shared" si="4"/>
        <v>4.6436213723623441</v>
      </c>
      <c r="G67">
        <f t="shared" si="4"/>
        <v>20.332716345893481</v>
      </c>
    </row>
    <row r="68" spans="1:7" x14ac:dyDescent="0.3">
      <c r="A68">
        <v>100</v>
      </c>
      <c r="B68">
        <v>617665750</v>
      </c>
      <c r="C68">
        <f t="shared" si="5"/>
        <v>-1.7999999999999972</v>
      </c>
      <c r="D68">
        <f t="shared" ref="D68:D131" si="7">C68/A68</f>
        <v>-1.7999999999999971E-2</v>
      </c>
      <c r="E68">
        <f t="shared" si="6"/>
        <v>-1.8163970627671944E-2</v>
      </c>
      <c r="F68">
        <f t="shared" si="4"/>
        <v>4.6051701859880918</v>
      </c>
      <c r="G68">
        <f t="shared" si="4"/>
        <v>20.241458011500551</v>
      </c>
    </row>
    <row r="69" spans="1:7" x14ac:dyDescent="0.3">
      <c r="A69">
        <v>98.2</v>
      </c>
      <c r="B69">
        <v>727204500</v>
      </c>
      <c r="C69">
        <f t="shared" si="5"/>
        <v>-0.21000000000000796</v>
      </c>
      <c r="D69">
        <f t="shared" si="7"/>
        <v>-2.1384928716905085E-3</v>
      </c>
      <c r="E69">
        <f t="shared" si="6"/>
        <v>-2.1407827126926904E-3</v>
      </c>
      <c r="F69">
        <f t="shared" si="4"/>
        <v>4.5870062153604199</v>
      </c>
      <c r="G69">
        <f t="shared" si="4"/>
        <v>20.40471828892721</v>
      </c>
    </row>
    <row r="70" spans="1:7" x14ac:dyDescent="0.3">
      <c r="A70">
        <v>97.99</v>
      </c>
      <c r="B70">
        <v>595702900</v>
      </c>
      <c r="C70">
        <f t="shared" si="5"/>
        <v>-3.9899999999999949</v>
      </c>
      <c r="D70">
        <f t="shared" si="7"/>
        <v>-4.0718440657209871E-2</v>
      </c>
      <c r="E70">
        <f t="shared" si="6"/>
        <v>-4.1570650377723339E-2</v>
      </c>
      <c r="F70">
        <f t="shared" si="4"/>
        <v>4.5848654326477272</v>
      </c>
      <c r="G70">
        <f t="shared" si="4"/>
        <v>20.205252610809325</v>
      </c>
    </row>
    <row r="71" spans="1:7" x14ac:dyDescent="0.3">
      <c r="A71">
        <v>94</v>
      </c>
      <c r="B71">
        <v>675446200</v>
      </c>
      <c r="C71">
        <f t="shared" si="5"/>
        <v>3.0999999999999943</v>
      </c>
      <c r="D71">
        <f t="shared" si="7"/>
        <v>3.2978723404255256E-2</v>
      </c>
      <c r="E71">
        <f t="shared" si="6"/>
        <v>3.2446593027275483E-2</v>
      </c>
      <c r="F71">
        <f t="shared" si="4"/>
        <v>4.5432947822700038</v>
      </c>
      <c r="G71">
        <f t="shared" si="4"/>
        <v>20.330884067485094</v>
      </c>
    </row>
    <row r="72" spans="1:7" x14ac:dyDescent="0.3">
      <c r="A72">
        <v>97.1</v>
      </c>
      <c r="B72">
        <v>723403050</v>
      </c>
      <c r="C72">
        <f t="shared" si="5"/>
        <v>-2.0799999999999983</v>
      </c>
      <c r="D72">
        <f t="shared" si="7"/>
        <v>-2.142121524201852E-2</v>
      </c>
      <c r="E72">
        <f t="shared" si="6"/>
        <v>-2.1653979538504231E-2</v>
      </c>
      <c r="F72">
        <f t="shared" si="4"/>
        <v>4.5757413752972793</v>
      </c>
      <c r="G72">
        <f t="shared" si="4"/>
        <v>20.399477093674655</v>
      </c>
    </row>
    <row r="73" spans="1:7" x14ac:dyDescent="0.3">
      <c r="A73">
        <v>95.02</v>
      </c>
      <c r="B73">
        <v>548048970</v>
      </c>
      <c r="C73">
        <f t="shared" si="5"/>
        <v>2.5300000000000011</v>
      </c>
      <c r="D73">
        <f t="shared" si="7"/>
        <v>2.6625973479267536E-2</v>
      </c>
      <c r="E73">
        <f t="shared" si="6"/>
        <v>2.6277671310345418E-2</v>
      </c>
      <c r="F73">
        <f t="shared" si="4"/>
        <v>4.5540873957587751</v>
      </c>
      <c r="G73">
        <f t="shared" si="4"/>
        <v>20.121875202233674</v>
      </c>
    </row>
    <row r="74" spans="1:7" x14ac:dyDescent="0.3">
      <c r="A74">
        <v>97.55</v>
      </c>
      <c r="B74">
        <v>726884370</v>
      </c>
      <c r="C74">
        <f t="shared" si="5"/>
        <v>-2.2199999999999989</v>
      </c>
      <c r="D74">
        <f t="shared" si="7"/>
        <v>-2.2757560225525362E-2</v>
      </c>
      <c r="E74">
        <f t="shared" si="6"/>
        <v>-2.3020510563633856E-2</v>
      </c>
      <c r="F74">
        <f t="shared" si="4"/>
        <v>4.5803650670691205</v>
      </c>
      <c r="G74">
        <f t="shared" si="4"/>
        <v>20.404277971953775</v>
      </c>
    </row>
    <row r="75" spans="1:7" x14ac:dyDescent="0.3">
      <c r="A75">
        <v>95.33</v>
      </c>
      <c r="B75">
        <v>496655910</v>
      </c>
      <c r="C75">
        <f t="shared" si="5"/>
        <v>1.8200000000000074</v>
      </c>
      <c r="D75">
        <f t="shared" si="7"/>
        <v>1.9091576628553524E-2</v>
      </c>
      <c r="E75">
        <f t="shared" si="6"/>
        <v>1.8911619317962369E-2</v>
      </c>
      <c r="F75">
        <f t="shared" si="4"/>
        <v>4.5573445565054866</v>
      </c>
      <c r="G75">
        <f t="shared" si="4"/>
        <v>20.023408010283017</v>
      </c>
    </row>
    <row r="76" spans="1:7" x14ac:dyDescent="0.3">
      <c r="A76">
        <v>97.15</v>
      </c>
      <c r="B76">
        <v>582964960</v>
      </c>
      <c r="C76">
        <f t="shared" si="5"/>
        <v>7.3499999999999943</v>
      </c>
      <c r="D76">
        <f t="shared" si="7"/>
        <v>7.5656201749871269E-2</v>
      </c>
      <c r="E76">
        <f t="shared" si="6"/>
        <v>7.2930895581416522E-2</v>
      </c>
      <c r="F76">
        <f t="shared" si="4"/>
        <v>4.576256175823449</v>
      </c>
      <c r="G76">
        <f t="shared" si="4"/>
        <v>20.183637639592561</v>
      </c>
    </row>
    <row r="77" spans="1:7" x14ac:dyDescent="0.3">
      <c r="A77">
        <v>104.5</v>
      </c>
      <c r="B77">
        <v>852726380</v>
      </c>
      <c r="C77">
        <f t="shared" si="5"/>
        <v>0.76999999999999602</v>
      </c>
      <c r="D77">
        <f t="shared" si="7"/>
        <v>7.3684210526315406E-3</v>
      </c>
      <c r="E77">
        <f t="shared" si="6"/>
        <v>7.341406858367705E-3</v>
      </c>
      <c r="F77">
        <f t="shared" si="4"/>
        <v>4.6491870714048655</v>
      </c>
      <c r="G77">
        <f t="shared" si="4"/>
        <v>20.563949280257312</v>
      </c>
    </row>
    <row r="78" spans="1:7" x14ac:dyDescent="0.3">
      <c r="A78">
        <v>105.27</v>
      </c>
      <c r="B78">
        <v>746623490</v>
      </c>
      <c r="C78">
        <f t="shared" si="5"/>
        <v>0.18999999999999773</v>
      </c>
      <c r="D78">
        <f t="shared" si="7"/>
        <v>1.8048826826256078E-3</v>
      </c>
      <c r="E78">
        <f t="shared" si="6"/>
        <v>1.8032558390901343E-3</v>
      </c>
      <c r="F78">
        <f t="shared" si="4"/>
        <v>4.6565284782632332</v>
      </c>
      <c r="G78">
        <f t="shared" si="4"/>
        <v>20.431071586580412</v>
      </c>
    </row>
    <row r="79" spans="1:7" x14ac:dyDescent="0.3">
      <c r="A79">
        <v>105.46</v>
      </c>
      <c r="B79">
        <v>892330090</v>
      </c>
      <c r="C79">
        <f t="shared" si="5"/>
        <v>-3.6599999999999966</v>
      </c>
      <c r="D79">
        <f t="shared" si="7"/>
        <v>-3.4705101460269269E-2</v>
      </c>
      <c r="E79">
        <f t="shared" si="6"/>
        <v>-3.5321629985901382E-2</v>
      </c>
      <c r="F79">
        <f t="shared" si="4"/>
        <v>4.6583317341023234</v>
      </c>
      <c r="G79">
        <f t="shared" si="4"/>
        <v>20.609346678144242</v>
      </c>
    </row>
    <row r="80" spans="1:7" x14ac:dyDescent="0.3">
      <c r="A80">
        <v>101.8</v>
      </c>
      <c r="B80">
        <v>925139410</v>
      </c>
      <c r="C80">
        <f t="shared" si="5"/>
        <v>-4.9999999999997158E-2</v>
      </c>
      <c r="D80">
        <f t="shared" si="7"/>
        <v>-4.9115913555989352E-4</v>
      </c>
      <c r="E80">
        <f t="shared" si="6"/>
        <v>-4.9127979371732522E-4</v>
      </c>
      <c r="F80">
        <f t="shared" si="4"/>
        <v>4.623010104116422</v>
      </c>
      <c r="G80">
        <f t="shared" si="4"/>
        <v>20.645454997634072</v>
      </c>
    </row>
    <row r="81" spans="1:7" x14ac:dyDescent="0.3">
      <c r="A81">
        <v>101.75</v>
      </c>
      <c r="B81">
        <v>610374950</v>
      </c>
      <c r="C81">
        <f t="shared" si="5"/>
        <v>-5.9000000000000057</v>
      </c>
      <c r="D81">
        <f t="shared" si="7"/>
        <v>-5.798525798525804E-2</v>
      </c>
      <c r="E81">
        <f t="shared" si="6"/>
        <v>-5.9734354831051384E-2</v>
      </c>
      <c r="F81">
        <f t="shared" si="4"/>
        <v>4.6225188243227047</v>
      </c>
      <c r="G81">
        <f t="shared" si="4"/>
        <v>20.229583998429241</v>
      </c>
    </row>
    <row r="82" spans="1:7" x14ac:dyDescent="0.3">
      <c r="A82">
        <v>95.85</v>
      </c>
      <c r="B82">
        <v>1021864420</v>
      </c>
      <c r="C82">
        <f t="shared" si="5"/>
        <v>-10.349999999999994</v>
      </c>
      <c r="D82">
        <f t="shared" si="7"/>
        <v>-0.10798122065727694</v>
      </c>
      <c r="E82">
        <f t="shared" si="6"/>
        <v>-0.11426809354893841</v>
      </c>
      <c r="F82">
        <f t="shared" si="4"/>
        <v>4.5627844694916533</v>
      </c>
      <c r="G82">
        <f t="shared" si="4"/>
        <v>20.744894658479474</v>
      </c>
    </row>
    <row r="83" spans="1:7" x14ac:dyDescent="0.3">
      <c r="A83">
        <v>85.5</v>
      </c>
      <c r="B83">
        <v>1978755620</v>
      </c>
      <c r="C83">
        <f t="shared" si="5"/>
        <v>-6.7199999999999989</v>
      </c>
      <c r="D83">
        <f t="shared" si="7"/>
        <v>-7.8596491228070164E-2</v>
      </c>
      <c r="E83">
        <f t="shared" si="6"/>
        <v>-8.18572183999553E-2</v>
      </c>
      <c r="F83">
        <f t="shared" ref="F83:G146" si="8">LN(A83)</f>
        <v>4.4485163759427149</v>
      </c>
      <c r="G83">
        <f t="shared" si="8"/>
        <v>21.405734009332342</v>
      </c>
    </row>
    <row r="84" spans="1:7" x14ac:dyDescent="0.3">
      <c r="A84">
        <v>78.78</v>
      </c>
      <c r="B84">
        <v>1259769470</v>
      </c>
      <c r="C84">
        <f t="shared" si="5"/>
        <v>-0.98999999999999488</v>
      </c>
      <c r="D84">
        <f t="shared" si="7"/>
        <v>-1.2566641279512502E-2</v>
      </c>
      <c r="E84">
        <f t="shared" si="6"/>
        <v>-1.2646269324076975E-2</v>
      </c>
      <c r="F84">
        <f t="shared" si="8"/>
        <v>4.3666591575427596</v>
      </c>
      <c r="G84">
        <f t="shared" si="8"/>
        <v>20.954194580853056</v>
      </c>
    </row>
    <row r="85" spans="1:7" x14ac:dyDescent="0.3">
      <c r="A85">
        <v>77.790000000000006</v>
      </c>
      <c r="B85">
        <v>1683478650</v>
      </c>
      <c r="C85">
        <f t="shared" si="5"/>
        <v>4.6099999999999994</v>
      </c>
      <c r="D85">
        <f t="shared" si="7"/>
        <v>5.9262115953207344E-2</v>
      </c>
      <c r="E85">
        <f t="shared" si="6"/>
        <v>5.7572548696743553E-2</v>
      </c>
      <c r="F85">
        <f t="shared" si="8"/>
        <v>4.3540128882186826</v>
      </c>
      <c r="G85">
        <f t="shared" si="8"/>
        <v>21.244128114572305</v>
      </c>
    </row>
    <row r="86" spans="1:7" x14ac:dyDescent="0.3">
      <c r="A86">
        <v>82.4</v>
      </c>
      <c r="B86">
        <v>1328799570</v>
      </c>
      <c r="C86">
        <f t="shared" si="5"/>
        <v>0.79999999999999716</v>
      </c>
      <c r="D86">
        <f t="shared" si="7"/>
        <v>9.7087378640776344E-3</v>
      </c>
      <c r="E86">
        <f t="shared" si="6"/>
        <v>9.6619109117366264E-3</v>
      </c>
      <c r="F86">
        <f t="shared" si="8"/>
        <v>4.4115854369154262</v>
      </c>
      <c r="G86">
        <f t="shared" si="8"/>
        <v>21.007541792663066</v>
      </c>
    </row>
    <row r="87" spans="1:7" x14ac:dyDescent="0.3">
      <c r="A87">
        <v>83.2</v>
      </c>
      <c r="B87">
        <v>1388996930</v>
      </c>
      <c r="C87">
        <f t="shared" si="5"/>
        <v>-1.710000000000008</v>
      </c>
      <c r="D87">
        <f t="shared" si="7"/>
        <v>-2.0552884615384709E-2</v>
      </c>
      <c r="E87">
        <f t="shared" si="6"/>
        <v>-2.0767034495034586E-2</v>
      </c>
      <c r="F87">
        <f t="shared" si="8"/>
        <v>4.4212473478271628</v>
      </c>
      <c r="G87">
        <f t="shared" si="8"/>
        <v>21.051847690492995</v>
      </c>
    </row>
    <row r="88" spans="1:7" x14ac:dyDescent="0.3">
      <c r="A88">
        <v>81.489999999999995</v>
      </c>
      <c r="B88">
        <v>1486053340</v>
      </c>
      <c r="C88">
        <f t="shared" si="5"/>
        <v>-11.5</v>
      </c>
      <c r="D88">
        <f t="shared" si="7"/>
        <v>-0.1411216100134986</v>
      </c>
      <c r="E88">
        <f t="shared" si="6"/>
        <v>-0.15212793863067997</v>
      </c>
      <c r="F88">
        <f t="shared" si="8"/>
        <v>4.4004803133321282</v>
      </c>
      <c r="G88">
        <f t="shared" si="8"/>
        <v>21.119389677617956</v>
      </c>
    </row>
    <row r="89" spans="1:7" x14ac:dyDescent="0.3">
      <c r="A89">
        <v>69.989999999999995</v>
      </c>
      <c r="B89">
        <v>1549756750</v>
      </c>
      <c r="C89">
        <f t="shared" si="5"/>
        <v>0.45000000000000284</v>
      </c>
      <c r="D89">
        <f t="shared" si="7"/>
        <v>6.4294899271324889E-3</v>
      </c>
      <c r="E89">
        <f t="shared" si="6"/>
        <v>6.4089089265575439E-3</v>
      </c>
      <c r="F89">
        <f t="shared" si="8"/>
        <v>4.2483523747014482</v>
      </c>
      <c r="G89">
        <f t="shared" si="8"/>
        <v>21.161363820078034</v>
      </c>
    </row>
    <row r="90" spans="1:7" x14ac:dyDescent="0.3">
      <c r="A90">
        <v>70.44</v>
      </c>
      <c r="B90">
        <v>1855544060</v>
      </c>
      <c r="C90">
        <f t="shared" si="5"/>
        <v>-2.2199999999999989</v>
      </c>
      <c r="D90">
        <f t="shared" si="7"/>
        <v>-3.1516183986371363E-2</v>
      </c>
      <c r="E90">
        <f t="shared" si="6"/>
        <v>-3.2023506637505861E-2</v>
      </c>
      <c r="F90">
        <f t="shared" si="8"/>
        <v>4.2547612836280058</v>
      </c>
      <c r="G90">
        <f t="shared" si="8"/>
        <v>21.341443783804131</v>
      </c>
    </row>
    <row r="91" spans="1:7" x14ac:dyDescent="0.3">
      <c r="A91">
        <v>68.22</v>
      </c>
      <c r="B91">
        <v>2139740140</v>
      </c>
      <c r="C91">
        <f t="shared" si="5"/>
        <v>12.5</v>
      </c>
      <c r="D91">
        <f t="shared" si="7"/>
        <v>0.18323072412782176</v>
      </c>
      <c r="E91">
        <f t="shared" si="6"/>
        <v>0.1682485990548539</v>
      </c>
      <c r="F91">
        <f t="shared" si="8"/>
        <v>4.2227377769904999</v>
      </c>
      <c r="G91">
        <f t="shared" si="8"/>
        <v>21.483950228700422</v>
      </c>
    </row>
    <row r="92" spans="1:7" x14ac:dyDescent="0.3">
      <c r="A92">
        <v>80.72</v>
      </c>
      <c r="B92">
        <v>2261749030</v>
      </c>
      <c r="C92">
        <f t="shared" si="5"/>
        <v>1.1800000000000068</v>
      </c>
      <c r="D92">
        <f t="shared" si="7"/>
        <v>1.4618434093161631E-2</v>
      </c>
      <c r="E92">
        <f t="shared" si="6"/>
        <v>1.4512614813670055E-2</v>
      </c>
      <c r="F92">
        <f t="shared" si="8"/>
        <v>4.3909863760453538</v>
      </c>
      <c r="G92">
        <f t="shared" si="8"/>
        <v>21.539404257998584</v>
      </c>
    </row>
    <row r="93" spans="1:7" x14ac:dyDescent="0.3">
      <c r="A93">
        <v>81.900000000000006</v>
      </c>
      <c r="B93">
        <v>2489298150</v>
      </c>
      <c r="C93">
        <f t="shared" si="5"/>
        <v>3.5</v>
      </c>
      <c r="D93">
        <f t="shared" si="7"/>
        <v>4.2735042735042729E-2</v>
      </c>
      <c r="E93">
        <f t="shared" si="6"/>
        <v>4.1847109935500448E-2</v>
      </c>
      <c r="F93">
        <f t="shared" si="8"/>
        <v>4.4054989908590239</v>
      </c>
      <c r="G93">
        <f t="shared" si="8"/>
        <v>21.635266640221047</v>
      </c>
    </row>
    <row r="94" spans="1:7" x14ac:dyDescent="0.3">
      <c r="A94">
        <v>85.4</v>
      </c>
      <c r="B94">
        <v>1793340830</v>
      </c>
      <c r="C94">
        <f t="shared" si="5"/>
        <v>-4.5</v>
      </c>
      <c r="D94">
        <f t="shared" si="7"/>
        <v>-5.2693208430913345E-2</v>
      </c>
      <c r="E94">
        <f t="shared" si="6"/>
        <v>-5.4132276730078033E-2</v>
      </c>
      <c r="F94">
        <f t="shared" si="8"/>
        <v>4.4473461007945243</v>
      </c>
      <c r="G94">
        <f t="shared" si="8"/>
        <v>21.307346102740656</v>
      </c>
    </row>
    <row r="95" spans="1:7" x14ac:dyDescent="0.3">
      <c r="A95">
        <v>80.900000000000006</v>
      </c>
      <c r="B95">
        <v>1581604700</v>
      </c>
      <c r="C95">
        <f t="shared" si="5"/>
        <v>-0.10000000000000853</v>
      </c>
      <c r="D95">
        <f t="shared" si="7"/>
        <v>-1.2360939431397839E-3</v>
      </c>
      <c r="E95">
        <f t="shared" si="6"/>
        <v>-1.2368585373963015E-3</v>
      </c>
      <c r="F95">
        <f t="shared" si="8"/>
        <v>4.3932138240644463</v>
      </c>
      <c r="G95">
        <f t="shared" si="8"/>
        <v>21.181705801490519</v>
      </c>
    </row>
    <row r="96" spans="1:7" x14ac:dyDescent="0.3">
      <c r="A96">
        <v>80.8</v>
      </c>
      <c r="B96">
        <v>1979130830</v>
      </c>
      <c r="C96">
        <f t="shared" si="5"/>
        <v>-0.76999999999999602</v>
      </c>
      <c r="D96">
        <f t="shared" si="7"/>
        <v>-9.5297029702969809E-3</v>
      </c>
      <c r="E96">
        <f t="shared" si="6"/>
        <v>-9.5754011480950751E-3</v>
      </c>
      <c r="F96">
        <f t="shared" si="8"/>
        <v>4.39197696552705</v>
      </c>
      <c r="G96">
        <f t="shared" si="8"/>
        <v>21.405923610527761</v>
      </c>
    </row>
    <row r="97" spans="1:7" x14ac:dyDescent="0.3">
      <c r="A97">
        <v>80.03</v>
      </c>
      <c r="B97">
        <v>1647152850</v>
      </c>
      <c r="C97">
        <f t="shared" si="5"/>
        <v>-1.4300000000000068</v>
      </c>
      <c r="D97">
        <f t="shared" si="7"/>
        <v>-1.7868299387729686E-2</v>
      </c>
      <c r="E97">
        <f t="shared" si="6"/>
        <v>-1.8029864943794216E-2</v>
      </c>
      <c r="F97">
        <f t="shared" si="8"/>
        <v>4.3824015643789549</v>
      </c>
      <c r="G97">
        <f t="shared" si="8"/>
        <v>21.22231408893597</v>
      </c>
    </row>
    <row r="98" spans="1:7" x14ac:dyDescent="0.3">
      <c r="A98">
        <v>78.599999999999994</v>
      </c>
      <c r="B98">
        <v>1396555640</v>
      </c>
      <c r="C98">
        <f t="shared" si="5"/>
        <v>10.900000000000006</v>
      </c>
      <c r="D98">
        <f t="shared" si="7"/>
        <v>0.13867684478371509</v>
      </c>
      <c r="E98">
        <f t="shared" si="6"/>
        <v>0.12986692584564885</v>
      </c>
      <c r="F98">
        <f t="shared" si="8"/>
        <v>4.3643716994351607</v>
      </c>
      <c r="G98">
        <f t="shared" si="8"/>
        <v>21.057274785019118</v>
      </c>
    </row>
    <row r="99" spans="1:7" x14ac:dyDescent="0.3">
      <c r="A99">
        <v>89.5</v>
      </c>
      <c r="B99">
        <v>1820724840</v>
      </c>
      <c r="C99">
        <f t="shared" si="5"/>
        <v>-7.2399999999999949</v>
      </c>
      <c r="D99">
        <f t="shared" si="7"/>
        <v>-8.0893854748603292E-2</v>
      </c>
      <c r="E99">
        <f t="shared" si="6"/>
        <v>-8.435366247853171E-2</v>
      </c>
      <c r="F99">
        <f t="shared" si="8"/>
        <v>4.4942386252808095</v>
      </c>
      <c r="G99">
        <f t="shared" si="8"/>
        <v>21.322500522485427</v>
      </c>
    </row>
    <row r="100" spans="1:7" x14ac:dyDescent="0.3">
      <c r="A100">
        <v>82.26</v>
      </c>
      <c r="B100">
        <v>1473704710</v>
      </c>
      <c r="C100">
        <f t="shared" si="5"/>
        <v>-1.6400000000000006</v>
      </c>
      <c r="D100">
        <f t="shared" si="7"/>
        <v>-1.993678580111841E-2</v>
      </c>
      <c r="E100">
        <f t="shared" si="6"/>
        <v>-2.0138205113258145E-2</v>
      </c>
      <c r="F100">
        <f t="shared" si="8"/>
        <v>4.4098849628022778</v>
      </c>
      <c r="G100">
        <f t="shared" si="8"/>
        <v>21.11104527821557</v>
      </c>
    </row>
    <row r="101" spans="1:7" x14ac:dyDescent="0.3">
      <c r="A101">
        <v>80.62</v>
      </c>
      <c r="B101">
        <v>1555677230</v>
      </c>
      <c r="C101">
        <f t="shared" si="5"/>
        <v>-0.62000000000000455</v>
      </c>
      <c r="D101">
        <f t="shared" si="7"/>
        <v>-7.6903994046142957E-3</v>
      </c>
      <c r="E101">
        <f t="shared" si="6"/>
        <v>-7.7201230151384692E-3</v>
      </c>
      <c r="F101">
        <f t="shared" si="8"/>
        <v>4.3897467576890197</v>
      </c>
      <c r="G101">
        <f t="shared" si="8"/>
        <v>21.165176805452194</v>
      </c>
    </row>
    <row r="102" spans="1:7" x14ac:dyDescent="0.3">
      <c r="A102">
        <v>80</v>
      </c>
      <c r="B102">
        <v>1000874380</v>
      </c>
      <c r="C102">
        <f t="shared" si="5"/>
        <v>-0.59999999999999432</v>
      </c>
      <c r="D102">
        <f t="shared" si="7"/>
        <v>-7.4999999999999286E-3</v>
      </c>
      <c r="E102">
        <f t="shared" si="6"/>
        <v>-7.5282664207909633E-3</v>
      </c>
      <c r="F102">
        <f t="shared" si="8"/>
        <v>4.3820266346738812</v>
      </c>
      <c r="G102">
        <f t="shared" si="8"/>
        <v>20.724139834898907</v>
      </c>
    </row>
    <row r="103" spans="1:7" x14ac:dyDescent="0.3">
      <c r="A103">
        <v>79.400000000000006</v>
      </c>
      <c r="B103">
        <v>404770940</v>
      </c>
      <c r="C103">
        <f t="shared" si="5"/>
        <v>3.7999999999999972</v>
      </c>
      <c r="D103">
        <f t="shared" si="7"/>
        <v>4.7858942065491142E-2</v>
      </c>
      <c r="E103">
        <f t="shared" si="6"/>
        <v>4.6748979574072536E-2</v>
      </c>
      <c r="F103">
        <f t="shared" si="8"/>
        <v>4.3744983682530902</v>
      </c>
      <c r="G103">
        <f t="shared" si="8"/>
        <v>19.818831884823059</v>
      </c>
    </row>
    <row r="104" spans="1:7" x14ac:dyDescent="0.3">
      <c r="A104">
        <v>83.2</v>
      </c>
      <c r="B104">
        <v>451548560</v>
      </c>
      <c r="C104">
        <f t="shared" si="5"/>
        <v>0.39999999999999147</v>
      </c>
      <c r="D104">
        <f t="shared" si="7"/>
        <v>4.8076923076922047E-3</v>
      </c>
      <c r="E104">
        <f t="shared" si="6"/>
        <v>4.7961722634930481E-3</v>
      </c>
      <c r="F104">
        <f t="shared" si="8"/>
        <v>4.4212473478271628</v>
      </c>
      <c r="G104">
        <f t="shared" si="8"/>
        <v>19.928193477640384</v>
      </c>
    </row>
    <row r="105" spans="1:7" x14ac:dyDescent="0.3">
      <c r="A105">
        <v>83.6</v>
      </c>
      <c r="B105">
        <v>972147330</v>
      </c>
      <c r="C105">
        <f t="shared" si="5"/>
        <v>1.5300000000000011</v>
      </c>
      <c r="D105">
        <f t="shared" si="7"/>
        <v>1.8301435406698579E-2</v>
      </c>
      <c r="E105">
        <f t="shared" si="6"/>
        <v>1.8135979805309788E-2</v>
      </c>
      <c r="F105">
        <f t="shared" si="8"/>
        <v>4.4260435200906558</v>
      </c>
      <c r="G105">
        <f t="shared" si="8"/>
        <v>20.695017925012596</v>
      </c>
    </row>
    <row r="106" spans="1:7" x14ac:dyDescent="0.3">
      <c r="A106">
        <v>85.13</v>
      </c>
      <c r="B106">
        <v>882228060</v>
      </c>
      <c r="C106">
        <f t="shared" si="5"/>
        <v>5.6700000000000017</v>
      </c>
      <c r="D106">
        <f t="shared" si="7"/>
        <v>6.6604017385175643E-2</v>
      </c>
      <c r="E106">
        <f t="shared" si="6"/>
        <v>6.4479785711282211E-2</v>
      </c>
      <c r="F106">
        <f t="shared" si="8"/>
        <v>4.4441794998959656</v>
      </c>
      <c r="G106">
        <f t="shared" si="8"/>
        <v>20.597961151975806</v>
      </c>
    </row>
    <row r="107" spans="1:7" x14ac:dyDescent="0.3">
      <c r="A107">
        <v>90.8</v>
      </c>
      <c r="B107">
        <v>1300431320</v>
      </c>
      <c r="C107">
        <f t="shared" si="5"/>
        <v>3.7199999999999989</v>
      </c>
      <c r="D107">
        <f t="shared" si="7"/>
        <v>4.09691629955947E-2</v>
      </c>
      <c r="E107">
        <f t="shared" si="6"/>
        <v>4.0152166711458825E-2</v>
      </c>
      <c r="F107">
        <f t="shared" si="8"/>
        <v>4.5086592856072478</v>
      </c>
      <c r="G107">
        <f t="shared" si="8"/>
        <v>20.985961831000942</v>
      </c>
    </row>
    <row r="108" spans="1:7" x14ac:dyDescent="0.3">
      <c r="A108">
        <v>94.52</v>
      </c>
      <c r="B108">
        <v>1011878100</v>
      </c>
      <c r="C108">
        <f t="shared" si="5"/>
        <v>-0.57999999999999829</v>
      </c>
      <c r="D108">
        <f t="shared" si="7"/>
        <v>-6.1362674566229191E-3</v>
      </c>
      <c r="E108">
        <f t="shared" si="6"/>
        <v>-6.1551717198575773E-3</v>
      </c>
      <c r="F108">
        <f t="shared" si="8"/>
        <v>4.5488114523187066</v>
      </c>
      <c r="G108">
        <f t="shared" si="8"/>
        <v>20.735073946010999</v>
      </c>
    </row>
    <row r="109" spans="1:7" x14ac:dyDescent="0.3">
      <c r="A109">
        <v>93.94</v>
      </c>
      <c r="B109">
        <v>912001160</v>
      </c>
      <c r="C109">
        <f t="shared" si="5"/>
        <v>2.8200000000000074</v>
      </c>
      <c r="D109">
        <f t="shared" si="7"/>
        <v>3.0019161166702231E-2</v>
      </c>
      <c r="E109">
        <f t="shared" si="6"/>
        <v>2.9577405142977575E-2</v>
      </c>
      <c r="F109">
        <f t="shared" si="8"/>
        <v>4.5426562805988491</v>
      </c>
      <c r="G109">
        <f t="shared" si="8"/>
        <v>20.63115181996762</v>
      </c>
    </row>
    <row r="110" spans="1:7" x14ac:dyDescent="0.3">
      <c r="A110">
        <v>96.76</v>
      </c>
      <c r="B110">
        <v>833386280</v>
      </c>
      <c r="C110">
        <f t="shared" si="5"/>
        <v>2.2599999999999909</v>
      </c>
      <c r="D110">
        <f t="shared" si="7"/>
        <v>2.3356758991318633E-2</v>
      </c>
      <c r="E110">
        <f t="shared" si="6"/>
        <v>2.3088164191450211E-2</v>
      </c>
      <c r="F110">
        <f t="shared" si="8"/>
        <v>4.5722336857418266</v>
      </c>
      <c r="G110">
        <f t="shared" si="8"/>
        <v>20.541007814134129</v>
      </c>
    </row>
    <row r="111" spans="1:7" x14ac:dyDescent="0.3">
      <c r="A111">
        <v>99.02</v>
      </c>
      <c r="B111">
        <v>596481130</v>
      </c>
      <c r="C111">
        <f t="shared" si="5"/>
        <v>2.5799999999999983</v>
      </c>
      <c r="D111">
        <f t="shared" si="7"/>
        <v>2.6055342355079766E-2</v>
      </c>
      <c r="E111">
        <f t="shared" si="6"/>
        <v>2.5721685211104628E-2</v>
      </c>
      <c r="F111">
        <f t="shared" si="8"/>
        <v>4.5953218499332769</v>
      </c>
      <c r="G111">
        <f t="shared" si="8"/>
        <v>20.206558164467076</v>
      </c>
    </row>
    <row r="112" spans="1:7" x14ac:dyDescent="0.3">
      <c r="A112">
        <v>101.6</v>
      </c>
      <c r="B112">
        <v>818554280</v>
      </c>
      <c r="C112">
        <f t="shared" si="5"/>
        <v>-2.0300000000000011</v>
      </c>
      <c r="D112">
        <f t="shared" si="7"/>
        <v>-1.9980314960629932E-2</v>
      </c>
      <c r="E112">
        <f t="shared" si="6"/>
        <v>-2.018262074438848E-2</v>
      </c>
      <c r="F112">
        <f t="shared" si="8"/>
        <v>4.6210435351443815</v>
      </c>
      <c r="G112">
        <f t="shared" si="8"/>
        <v>20.523050269009126</v>
      </c>
    </row>
    <row r="113" spans="1:7" x14ac:dyDescent="0.3">
      <c r="A113">
        <v>99.57</v>
      </c>
      <c r="B113">
        <v>604472910</v>
      </c>
      <c r="C113">
        <f t="shared" si="5"/>
        <v>0.61000000000001364</v>
      </c>
      <c r="D113">
        <f t="shared" si="7"/>
        <v>6.1263432760873121E-3</v>
      </c>
      <c r="E113">
        <f t="shared" si="6"/>
        <v>6.1076535294777301E-3</v>
      </c>
      <c r="F113">
        <f t="shared" si="8"/>
        <v>4.600860914399993</v>
      </c>
      <c r="G113">
        <f t="shared" si="8"/>
        <v>20.219867413119168</v>
      </c>
    </row>
    <row r="114" spans="1:7" x14ac:dyDescent="0.3">
      <c r="A114">
        <v>100.18</v>
      </c>
      <c r="B114">
        <v>1051654390</v>
      </c>
      <c r="C114">
        <f t="shared" si="5"/>
        <v>-2.5800000000000125</v>
      </c>
      <c r="D114">
        <f t="shared" si="7"/>
        <v>-2.5753643441804874E-2</v>
      </c>
      <c r="E114">
        <f t="shared" si="6"/>
        <v>-2.6091074510423695E-2</v>
      </c>
      <c r="F114">
        <f t="shared" si="8"/>
        <v>4.6069685679294707</v>
      </c>
      <c r="G114">
        <f t="shared" si="8"/>
        <v>20.77363037066927</v>
      </c>
    </row>
    <row r="115" spans="1:7" x14ac:dyDescent="0.3">
      <c r="A115">
        <v>97.6</v>
      </c>
      <c r="B115">
        <v>813968350</v>
      </c>
      <c r="C115">
        <f t="shared" si="5"/>
        <v>-2.7399999999999949</v>
      </c>
      <c r="D115">
        <f t="shared" si="7"/>
        <v>-2.8073770491803228E-2</v>
      </c>
      <c r="E115">
        <f t="shared" si="6"/>
        <v>-2.8475372969611001E-2</v>
      </c>
      <c r="F115">
        <f t="shared" si="8"/>
        <v>4.580877493419047</v>
      </c>
      <c r="G115">
        <f t="shared" si="8"/>
        <v>20.517432041147007</v>
      </c>
    </row>
    <row r="116" spans="1:7" x14ac:dyDescent="0.3">
      <c r="A116">
        <v>94.86</v>
      </c>
      <c r="B116">
        <v>943943620</v>
      </c>
      <c r="C116">
        <f t="shared" si="5"/>
        <v>0.78000000000000114</v>
      </c>
      <c r="D116">
        <f t="shared" si="7"/>
        <v>8.2226438962681968E-3</v>
      </c>
      <c r="E116">
        <f t="shared" si="6"/>
        <v>8.1890221406881736E-3</v>
      </c>
      <c r="F116">
        <f t="shared" si="8"/>
        <v>4.552402120449436</v>
      </c>
      <c r="G116">
        <f t="shared" si="8"/>
        <v>20.66557699774992</v>
      </c>
    </row>
    <row r="117" spans="1:7" x14ac:dyDescent="0.3">
      <c r="A117">
        <v>95.64</v>
      </c>
      <c r="B117">
        <v>866404630</v>
      </c>
      <c r="C117">
        <f t="shared" si="5"/>
        <v>-1.4599999999999937</v>
      </c>
      <c r="D117">
        <f t="shared" si="7"/>
        <v>-1.5265579255541549E-2</v>
      </c>
      <c r="E117">
        <f t="shared" si="6"/>
        <v>-1.5383297774715921E-2</v>
      </c>
      <c r="F117">
        <f t="shared" si="8"/>
        <v>4.5605911425901242</v>
      </c>
      <c r="G117">
        <f t="shared" si="8"/>
        <v>20.579862597588761</v>
      </c>
    </row>
    <row r="118" spans="1:7" x14ac:dyDescent="0.3">
      <c r="A118">
        <v>94.18</v>
      </c>
      <c r="B118">
        <v>787546260</v>
      </c>
      <c r="C118">
        <f t="shared" si="5"/>
        <v>0.81999999999999318</v>
      </c>
      <c r="D118">
        <f t="shared" si="7"/>
        <v>8.706731790188927E-3</v>
      </c>
      <c r="E118">
        <f t="shared" si="6"/>
        <v>8.6690467851324726E-3</v>
      </c>
      <c r="F118">
        <f t="shared" si="8"/>
        <v>4.5452078448154083</v>
      </c>
      <c r="G118">
        <f t="shared" si="8"/>
        <v>20.484432669795911</v>
      </c>
    </row>
    <row r="119" spans="1:7" x14ac:dyDescent="0.3">
      <c r="A119">
        <v>95</v>
      </c>
      <c r="B119">
        <v>758295370</v>
      </c>
      <c r="C119">
        <f t="shared" si="5"/>
        <v>-1.0499999999999972</v>
      </c>
      <c r="D119">
        <f t="shared" si="7"/>
        <v>-1.1052631578947338E-2</v>
      </c>
      <c r="E119">
        <f t="shared" si="6"/>
        <v>-1.1114165741066273E-2</v>
      </c>
      <c r="F119">
        <f t="shared" si="8"/>
        <v>4.5538768916005408</v>
      </c>
      <c r="G119">
        <f t="shared" si="8"/>
        <v>20.446583537889634</v>
      </c>
    </row>
    <row r="120" spans="1:7" x14ac:dyDescent="0.3">
      <c r="A120">
        <v>93.95</v>
      </c>
      <c r="B120">
        <v>568220670</v>
      </c>
      <c r="C120">
        <f t="shared" si="5"/>
        <v>-3.5300000000000011</v>
      </c>
      <c r="D120">
        <f t="shared" si="7"/>
        <v>-3.7573177221926567E-2</v>
      </c>
      <c r="E120">
        <f t="shared" si="6"/>
        <v>-3.8297243993015151E-2</v>
      </c>
      <c r="F120">
        <f t="shared" si="8"/>
        <v>4.5427627258594745</v>
      </c>
      <c r="G120">
        <f t="shared" si="8"/>
        <v>20.158020404758599</v>
      </c>
    </row>
    <row r="121" spans="1:7" x14ac:dyDescent="0.3">
      <c r="A121">
        <v>90.42</v>
      </c>
      <c r="B121">
        <v>390466540</v>
      </c>
      <c r="C121">
        <f t="shared" si="5"/>
        <v>0.56999999999999318</v>
      </c>
      <c r="D121">
        <f t="shared" si="7"/>
        <v>6.303915063039075E-3</v>
      </c>
      <c r="E121">
        <f t="shared" si="6"/>
        <v>6.2841285021404403E-3</v>
      </c>
      <c r="F121">
        <f t="shared" si="8"/>
        <v>4.5044654818664593</v>
      </c>
      <c r="G121">
        <f t="shared" si="8"/>
        <v>19.782852838553637</v>
      </c>
    </row>
    <row r="122" spans="1:7" x14ac:dyDescent="0.3">
      <c r="A122">
        <v>90.99</v>
      </c>
      <c r="B122">
        <v>424775340</v>
      </c>
      <c r="C122">
        <f t="shared" si="5"/>
        <v>-12.799999999999997</v>
      </c>
      <c r="D122">
        <f t="shared" si="7"/>
        <v>-0.14067479942850861</v>
      </c>
      <c r="E122">
        <f t="shared" si="6"/>
        <v>-0.15160784823217721</v>
      </c>
      <c r="F122">
        <f t="shared" si="8"/>
        <v>4.5107496103685998</v>
      </c>
      <c r="G122">
        <f t="shared" si="8"/>
        <v>19.867070975359528</v>
      </c>
    </row>
    <row r="123" spans="1:7" x14ac:dyDescent="0.3">
      <c r="A123">
        <v>78.19</v>
      </c>
      <c r="B123">
        <v>1154074770</v>
      </c>
      <c r="C123">
        <f t="shared" si="5"/>
        <v>1.6800000000000068</v>
      </c>
      <c r="D123">
        <f t="shared" si="7"/>
        <v>2.1486123545210473E-2</v>
      </c>
      <c r="E123">
        <f t="shared" si="6"/>
        <v>2.1258550792874864E-2</v>
      </c>
      <c r="F123">
        <f t="shared" si="8"/>
        <v>4.3591417621364226</v>
      </c>
      <c r="G123">
        <f t="shared" si="8"/>
        <v>20.866564794961135</v>
      </c>
    </row>
    <row r="124" spans="1:7" x14ac:dyDescent="0.3">
      <c r="A124">
        <v>79.87</v>
      </c>
      <c r="B124">
        <v>978525920</v>
      </c>
      <c r="C124">
        <f t="shared" si="5"/>
        <v>-1.0100000000000051</v>
      </c>
      <c r="D124">
        <f t="shared" si="7"/>
        <v>-1.2645549017152936E-2</v>
      </c>
      <c r="E124">
        <f t="shared" si="6"/>
        <v>-1.2726184479816105E-2</v>
      </c>
      <c r="F124">
        <f t="shared" si="8"/>
        <v>4.3804003129292974</v>
      </c>
      <c r="G124">
        <f t="shared" si="8"/>
        <v>20.701557833974345</v>
      </c>
    </row>
    <row r="125" spans="1:7" x14ac:dyDescent="0.3">
      <c r="A125">
        <v>78.86</v>
      </c>
      <c r="B125">
        <v>984828480</v>
      </c>
      <c r="C125">
        <f t="shared" si="5"/>
        <v>2.7199999999999989</v>
      </c>
      <c r="D125">
        <f t="shared" si="7"/>
        <v>3.4491503931016979E-2</v>
      </c>
      <c r="E125">
        <f t="shared" si="6"/>
        <v>3.3910005439930835E-2</v>
      </c>
      <c r="F125">
        <f t="shared" si="8"/>
        <v>4.3676741284494813</v>
      </c>
      <c r="G125">
        <f t="shared" si="8"/>
        <v>20.707978051993933</v>
      </c>
    </row>
    <row r="126" spans="1:7" x14ac:dyDescent="0.3">
      <c r="A126">
        <v>81.58</v>
      </c>
      <c r="B126">
        <v>893659960</v>
      </c>
      <c r="C126">
        <f t="shared" si="5"/>
        <v>2.7600000000000051</v>
      </c>
      <c r="D126">
        <f t="shared" si="7"/>
        <v>3.3831821524883614E-2</v>
      </c>
      <c r="E126">
        <f t="shared" si="6"/>
        <v>3.3272114429001576E-2</v>
      </c>
      <c r="F126">
        <f t="shared" si="8"/>
        <v>4.4015841338894122</v>
      </c>
      <c r="G126">
        <f t="shared" si="8"/>
        <v>20.610835902841526</v>
      </c>
    </row>
    <row r="127" spans="1:7" x14ac:dyDescent="0.3">
      <c r="A127">
        <v>84.34</v>
      </c>
      <c r="B127">
        <v>382047880</v>
      </c>
      <c r="C127">
        <f t="shared" si="5"/>
        <v>-0.57999999999999829</v>
      </c>
      <c r="D127">
        <f t="shared" si="7"/>
        <v>-6.8769267251600459E-3</v>
      </c>
      <c r="E127">
        <f t="shared" si="6"/>
        <v>-6.900681756132343E-3</v>
      </c>
      <c r="F127">
        <f t="shared" si="8"/>
        <v>4.4348562483184137</v>
      </c>
      <c r="G127">
        <f t="shared" si="8"/>
        <v>19.761056499030545</v>
      </c>
    </row>
    <row r="128" spans="1:7" x14ac:dyDescent="0.3">
      <c r="A128">
        <v>83.76</v>
      </c>
      <c r="B128">
        <v>590149000</v>
      </c>
      <c r="C128">
        <f t="shared" si="5"/>
        <v>2.6299999999999955</v>
      </c>
      <c r="D128">
        <f t="shared" si="7"/>
        <v>3.1399235912129841E-2</v>
      </c>
      <c r="E128">
        <f t="shared" si="6"/>
        <v>3.0916361808511539E-2</v>
      </c>
      <c r="F128">
        <f t="shared" si="8"/>
        <v>4.4279555665622814</v>
      </c>
      <c r="G128">
        <f t="shared" si="8"/>
        <v>20.195885605353464</v>
      </c>
    </row>
    <row r="129" spans="1:7" x14ac:dyDescent="0.3">
      <c r="A129">
        <v>86.39</v>
      </c>
      <c r="B129">
        <v>541996550</v>
      </c>
      <c r="C129">
        <f t="shared" si="5"/>
        <v>2.8100000000000023</v>
      </c>
      <c r="D129">
        <f t="shared" si="7"/>
        <v>3.2526912837133951E-2</v>
      </c>
      <c r="E129">
        <f t="shared" si="6"/>
        <v>3.2009111215170805E-2</v>
      </c>
      <c r="F129">
        <f t="shared" si="8"/>
        <v>4.4588719283707929</v>
      </c>
      <c r="G129">
        <f t="shared" si="8"/>
        <v>20.110770194070007</v>
      </c>
    </row>
    <row r="130" spans="1:7" x14ac:dyDescent="0.3">
      <c r="A130">
        <v>89.2</v>
      </c>
      <c r="B130">
        <v>643992460</v>
      </c>
      <c r="C130">
        <f t="shared" si="5"/>
        <v>1.7800000000000011</v>
      </c>
      <c r="D130">
        <f t="shared" si="7"/>
        <v>1.9955156950672657E-2</v>
      </c>
      <c r="E130">
        <f t="shared" si="6"/>
        <v>1.9758662555894091E-2</v>
      </c>
      <c r="F130">
        <f t="shared" si="8"/>
        <v>4.4908810395859637</v>
      </c>
      <c r="G130">
        <f t="shared" si="8"/>
        <v>20.283197575925552</v>
      </c>
    </row>
    <row r="131" spans="1:7" x14ac:dyDescent="0.3">
      <c r="A131">
        <v>90.98</v>
      </c>
      <c r="B131">
        <v>528799950</v>
      </c>
      <c r="C131">
        <f t="shared" ref="C131:C194" si="9">A132-A131</f>
        <v>-0.85999999999999943</v>
      </c>
      <c r="D131">
        <f t="shared" si="7"/>
        <v>-9.4526269509782306E-3</v>
      </c>
      <c r="E131">
        <f t="shared" ref="E131:E194" si="10">LN(A132)-LN(A131)</f>
        <v>-9.4975865778144097E-3</v>
      </c>
      <c r="F131">
        <f t="shared" si="8"/>
        <v>4.5106397021418578</v>
      </c>
      <c r="G131">
        <f t="shared" si="8"/>
        <v>20.086120751948041</v>
      </c>
    </row>
    <row r="132" spans="1:7" x14ac:dyDescent="0.3">
      <c r="A132">
        <v>90.12</v>
      </c>
      <c r="B132">
        <v>437515250</v>
      </c>
      <c r="C132">
        <f t="shared" si="9"/>
        <v>0.18999999999999773</v>
      </c>
      <c r="D132">
        <f t="shared" ref="D132:D195" si="11">C132/A132</f>
        <v>2.1083000443852386E-3</v>
      </c>
      <c r="E132">
        <f t="shared" si="10"/>
        <v>2.1060806986641367E-3</v>
      </c>
      <c r="F132">
        <f t="shared" si="8"/>
        <v>4.5011421155640434</v>
      </c>
      <c r="G132">
        <f t="shared" si="8"/>
        <v>19.896622120297305</v>
      </c>
    </row>
    <row r="133" spans="1:7" x14ac:dyDescent="0.3">
      <c r="A133">
        <v>90.31</v>
      </c>
      <c r="B133">
        <v>765218060</v>
      </c>
      <c r="C133">
        <f t="shared" si="9"/>
        <v>1.3499999999999943</v>
      </c>
      <c r="D133">
        <f t="shared" si="11"/>
        <v>1.4948510685416834E-2</v>
      </c>
      <c r="E133">
        <f t="shared" si="10"/>
        <v>1.4837882818270032E-2</v>
      </c>
      <c r="F133">
        <f t="shared" si="8"/>
        <v>4.5032481962627076</v>
      </c>
      <c r="G133">
        <f t="shared" si="8"/>
        <v>20.455671396924622</v>
      </c>
    </row>
    <row r="134" spans="1:7" x14ac:dyDescent="0.3">
      <c r="A134">
        <v>91.66</v>
      </c>
      <c r="B134">
        <v>567066600</v>
      </c>
      <c r="C134">
        <f t="shared" si="9"/>
        <v>1.1899999999999977</v>
      </c>
      <c r="D134">
        <f t="shared" si="11"/>
        <v>1.298276238271872E-2</v>
      </c>
      <c r="E134">
        <f t="shared" si="10"/>
        <v>1.2899208717737309E-2</v>
      </c>
      <c r="F134">
        <f t="shared" si="8"/>
        <v>4.5180860790809776</v>
      </c>
      <c r="G134">
        <f t="shared" si="8"/>
        <v>20.155987315111563</v>
      </c>
    </row>
    <row r="135" spans="1:7" x14ac:dyDescent="0.3">
      <c r="A135">
        <v>92.85</v>
      </c>
      <c r="B135">
        <v>593822120</v>
      </c>
      <c r="C135">
        <f t="shared" si="9"/>
        <v>-0.79999999999999716</v>
      </c>
      <c r="D135">
        <f t="shared" si="11"/>
        <v>-8.6160473882606059E-3</v>
      </c>
      <c r="E135">
        <f t="shared" si="10"/>
        <v>-8.653380119628018E-3</v>
      </c>
      <c r="F135">
        <f t="shared" si="8"/>
        <v>4.5309852877987149</v>
      </c>
      <c r="G135">
        <f t="shared" si="8"/>
        <v>20.202090371199976</v>
      </c>
    </row>
    <row r="136" spans="1:7" x14ac:dyDescent="0.3">
      <c r="A136">
        <v>92.05</v>
      </c>
      <c r="B136">
        <v>447244020</v>
      </c>
      <c r="C136">
        <f t="shared" si="9"/>
        <v>0.85999999999999943</v>
      </c>
      <c r="D136">
        <f t="shared" si="11"/>
        <v>9.3427485062465999E-3</v>
      </c>
      <c r="E136">
        <f t="shared" si="10"/>
        <v>9.2993749741339116E-3</v>
      </c>
      <c r="F136">
        <f t="shared" si="8"/>
        <v>4.5223319076790869</v>
      </c>
      <c r="G136">
        <f t="shared" si="8"/>
        <v>19.918614909665617</v>
      </c>
    </row>
    <row r="137" spans="1:7" x14ac:dyDescent="0.3">
      <c r="A137">
        <v>92.91</v>
      </c>
      <c r="B137">
        <v>521484670</v>
      </c>
      <c r="C137">
        <f t="shared" si="9"/>
        <v>0.25</v>
      </c>
      <c r="D137">
        <f t="shared" si="11"/>
        <v>2.6907760198041117E-3</v>
      </c>
      <c r="E137">
        <f t="shared" si="10"/>
        <v>2.6871623629194374E-3</v>
      </c>
      <c r="F137">
        <f t="shared" si="8"/>
        <v>4.5316312826532208</v>
      </c>
      <c r="G137">
        <f t="shared" si="8"/>
        <v>20.072190435999875</v>
      </c>
    </row>
    <row r="138" spans="1:7" x14ac:dyDescent="0.3">
      <c r="A138">
        <v>93.16</v>
      </c>
      <c r="B138">
        <v>496791270</v>
      </c>
      <c r="C138">
        <f t="shared" si="9"/>
        <v>0.70000000000000284</v>
      </c>
      <c r="D138">
        <f t="shared" si="11"/>
        <v>7.5139544869042814E-3</v>
      </c>
      <c r="E138">
        <f t="shared" si="10"/>
        <v>7.4858653501310712E-3</v>
      </c>
      <c r="F138">
        <f t="shared" si="8"/>
        <v>4.5343184450161402</v>
      </c>
      <c r="G138">
        <f t="shared" si="8"/>
        <v>20.023680515965378</v>
      </c>
    </row>
    <row r="139" spans="1:7" x14ac:dyDescent="0.3">
      <c r="A139">
        <v>93.86</v>
      </c>
      <c r="B139">
        <v>532081400</v>
      </c>
      <c r="C139">
        <f t="shared" si="9"/>
        <v>3.1899999999999977</v>
      </c>
      <c r="D139">
        <f t="shared" si="11"/>
        <v>3.3986788834434241E-2</v>
      </c>
      <c r="E139">
        <f t="shared" si="10"/>
        <v>3.3421999248748335E-2</v>
      </c>
      <c r="F139">
        <f t="shared" si="8"/>
        <v>4.5418043103662713</v>
      </c>
      <c r="G139">
        <f t="shared" si="8"/>
        <v>20.092307043120258</v>
      </c>
    </row>
    <row r="140" spans="1:7" x14ac:dyDescent="0.3">
      <c r="A140">
        <v>97.05</v>
      </c>
      <c r="B140">
        <v>580012790</v>
      </c>
      <c r="C140">
        <f t="shared" si="9"/>
        <v>-2.8900000000000006</v>
      </c>
      <c r="D140">
        <f t="shared" si="11"/>
        <v>-2.977846470891294E-2</v>
      </c>
      <c r="E140">
        <f t="shared" si="10"/>
        <v>-3.02308466629988E-2</v>
      </c>
      <c r="F140">
        <f t="shared" si="8"/>
        <v>4.5752263096150196</v>
      </c>
      <c r="G140">
        <f t="shared" si="8"/>
        <v>20.178560712985742</v>
      </c>
    </row>
    <row r="141" spans="1:7" x14ac:dyDescent="0.3">
      <c r="A141">
        <v>94.16</v>
      </c>
      <c r="B141">
        <v>919931800</v>
      </c>
      <c r="C141">
        <f t="shared" si="9"/>
        <v>-3.1700000000000017</v>
      </c>
      <c r="D141">
        <f t="shared" si="11"/>
        <v>-3.3666100254885319E-2</v>
      </c>
      <c r="E141">
        <f t="shared" si="10"/>
        <v>-3.4245852583421055E-2</v>
      </c>
      <c r="F141">
        <f t="shared" si="8"/>
        <v>4.5449954629520208</v>
      </c>
      <c r="G141">
        <f t="shared" si="8"/>
        <v>20.639810094824782</v>
      </c>
    </row>
    <row r="142" spans="1:7" x14ac:dyDescent="0.3">
      <c r="A142">
        <v>90.99</v>
      </c>
      <c r="B142">
        <v>521785380</v>
      </c>
      <c r="C142">
        <f t="shared" si="9"/>
        <v>2.0300000000000011</v>
      </c>
      <c r="D142">
        <f t="shared" si="11"/>
        <v>2.2310143971865055E-2</v>
      </c>
      <c r="E142">
        <f t="shared" si="10"/>
        <v>2.2064913427350952E-2</v>
      </c>
      <c r="F142">
        <f t="shared" si="8"/>
        <v>4.5107496103685998</v>
      </c>
      <c r="G142">
        <f t="shared" si="8"/>
        <v>20.072766911876524</v>
      </c>
    </row>
    <row r="143" spans="1:7" x14ac:dyDescent="0.3">
      <c r="A143">
        <v>93.02</v>
      </c>
      <c r="B143">
        <v>474525400</v>
      </c>
      <c r="C143">
        <f t="shared" si="9"/>
        <v>-1.519999999999996</v>
      </c>
      <c r="D143">
        <f t="shared" si="11"/>
        <v>-1.6340571920017158E-2</v>
      </c>
      <c r="E143">
        <f t="shared" si="10"/>
        <v>-1.6475551514474773E-2</v>
      </c>
      <c r="F143">
        <f t="shared" si="8"/>
        <v>4.5328145237959507</v>
      </c>
      <c r="G143">
        <f t="shared" si="8"/>
        <v>19.977825704613188</v>
      </c>
    </row>
    <row r="144" spans="1:7" x14ac:dyDescent="0.3">
      <c r="A144">
        <v>91.5</v>
      </c>
      <c r="B144">
        <v>342422420</v>
      </c>
      <c r="C144">
        <f t="shared" si="9"/>
        <v>1.6899999999999977</v>
      </c>
      <c r="D144">
        <f t="shared" si="11"/>
        <v>1.8469945355191232E-2</v>
      </c>
      <c r="E144">
        <f t="shared" si="10"/>
        <v>1.8301447516088309E-2</v>
      </c>
      <c r="F144">
        <f t="shared" si="8"/>
        <v>4.516338972281476</v>
      </c>
      <c r="G144">
        <f t="shared" si="8"/>
        <v>19.65155567906017</v>
      </c>
    </row>
    <row r="145" spans="1:7" x14ac:dyDescent="0.3">
      <c r="A145">
        <v>93.19</v>
      </c>
      <c r="B145">
        <v>358814930</v>
      </c>
      <c r="C145">
        <f t="shared" si="9"/>
        <v>-1.2399999999999949</v>
      </c>
      <c r="D145">
        <f t="shared" si="11"/>
        <v>-1.330614872840428E-2</v>
      </c>
      <c r="E145">
        <f t="shared" si="10"/>
        <v>-1.3395468747233963E-2</v>
      </c>
      <c r="F145">
        <f t="shared" si="8"/>
        <v>4.5346404197975643</v>
      </c>
      <c r="G145">
        <f t="shared" si="8"/>
        <v>19.698317298208512</v>
      </c>
    </row>
    <row r="146" spans="1:7" x14ac:dyDescent="0.3">
      <c r="A146">
        <v>91.95</v>
      </c>
      <c r="B146">
        <v>357066060</v>
      </c>
      <c r="C146">
        <f t="shared" si="9"/>
        <v>0</v>
      </c>
      <c r="D146">
        <f t="shared" si="11"/>
        <v>0</v>
      </c>
      <c r="E146">
        <f t="shared" si="10"/>
        <v>0</v>
      </c>
      <c r="F146">
        <f t="shared" si="8"/>
        <v>4.5212449510503303</v>
      </c>
      <c r="G146">
        <f t="shared" si="8"/>
        <v>19.693431364642557</v>
      </c>
    </row>
    <row r="147" spans="1:7" x14ac:dyDescent="0.3">
      <c r="A147">
        <v>91.95</v>
      </c>
      <c r="B147">
        <v>288870730</v>
      </c>
      <c r="C147">
        <f t="shared" si="9"/>
        <v>-6.1500000000000057</v>
      </c>
      <c r="D147">
        <f t="shared" si="11"/>
        <v>-6.6884176182708047E-2</v>
      </c>
      <c r="E147">
        <f t="shared" si="10"/>
        <v>-6.9225944556413843E-2</v>
      </c>
      <c r="F147">
        <f t="shared" ref="F147:G210" si="12">LN(A147)</f>
        <v>4.5212449510503303</v>
      </c>
      <c r="G147">
        <f t="shared" si="12"/>
        <v>19.481489844969694</v>
      </c>
    </row>
    <row r="148" spans="1:7" x14ac:dyDescent="0.3">
      <c r="A148">
        <v>85.8</v>
      </c>
      <c r="B148">
        <v>377454300</v>
      </c>
      <c r="C148">
        <f t="shared" si="9"/>
        <v>0.18000000000000682</v>
      </c>
      <c r="D148">
        <f t="shared" si="11"/>
        <v>2.0979020979021773E-3</v>
      </c>
      <c r="E148">
        <f t="shared" si="10"/>
        <v>2.0957045742191482E-3</v>
      </c>
      <c r="F148">
        <f t="shared" si="12"/>
        <v>4.4520190064939165</v>
      </c>
      <c r="G148">
        <f t="shared" si="12"/>
        <v>19.7489600597224</v>
      </c>
    </row>
    <row r="149" spans="1:7" x14ac:dyDescent="0.3">
      <c r="A149">
        <v>85.98</v>
      </c>
      <c r="B149">
        <v>385010450</v>
      </c>
      <c r="C149">
        <f t="shared" si="9"/>
        <v>3.3299999999999983</v>
      </c>
      <c r="D149">
        <f t="shared" si="11"/>
        <v>3.8729937194696418E-2</v>
      </c>
      <c r="E149">
        <f t="shared" si="10"/>
        <v>3.7998752627658838E-2</v>
      </c>
      <c r="F149">
        <f t="shared" si="12"/>
        <v>4.4541147110681356</v>
      </c>
      <c r="G149">
        <f t="shared" si="12"/>
        <v>19.76878103474084</v>
      </c>
    </row>
    <row r="150" spans="1:7" x14ac:dyDescent="0.3">
      <c r="A150">
        <v>89.31</v>
      </c>
      <c r="B150">
        <v>316136620</v>
      </c>
      <c r="C150">
        <f t="shared" si="9"/>
        <v>2.0999999999999943</v>
      </c>
      <c r="D150">
        <f t="shared" si="11"/>
        <v>2.3513604299630435E-2</v>
      </c>
      <c r="E150">
        <f t="shared" si="10"/>
        <v>2.3241417969932954E-2</v>
      </c>
      <c r="F150">
        <f t="shared" si="12"/>
        <v>4.4921134636957945</v>
      </c>
      <c r="G150">
        <f t="shared" si="12"/>
        <v>19.571685019890563</v>
      </c>
    </row>
    <row r="151" spans="1:7" x14ac:dyDescent="0.3">
      <c r="A151">
        <v>91.41</v>
      </c>
      <c r="B151">
        <v>500416420</v>
      </c>
      <c r="C151">
        <f t="shared" si="9"/>
        <v>1.7900000000000063</v>
      </c>
      <c r="D151">
        <f t="shared" si="11"/>
        <v>1.9582102614593658E-2</v>
      </c>
      <c r="E151">
        <f t="shared" si="10"/>
        <v>1.9392840025818536E-2</v>
      </c>
      <c r="F151">
        <f t="shared" si="12"/>
        <v>4.5153548816657274</v>
      </c>
      <c r="G151">
        <f t="shared" si="12"/>
        <v>20.03095114976767</v>
      </c>
    </row>
    <row r="152" spans="1:7" x14ac:dyDescent="0.3">
      <c r="A152">
        <v>93.2</v>
      </c>
      <c r="B152">
        <v>416549300</v>
      </c>
      <c r="C152">
        <f t="shared" si="9"/>
        <v>0.21999999999999886</v>
      </c>
      <c r="D152">
        <f t="shared" si="11"/>
        <v>2.3605150214592151E-3</v>
      </c>
      <c r="E152">
        <f t="shared" si="10"/>
        <v>2.3577333824160718E-3</v>
      </c>
      <c r="F152">
        <f t="shared" si="12"/>
        <v>4.5347477216915459</v>
      </c>
      <c r="G152">
        <f t="shared" si="12"/>
        <v>19.847515379913247</v>
      </c>
    </row>
    <row r="153" spans="1:7" x14ac:dyDescent="0.3">
      <c r="A153">
        <v>93.42</v>
      </c>
      <c r="B153">
        <v>289695950</v>
      </c>
      <c r="C153">
        <f t="shared" si="9"/>
        <v>7.9999999999998295E-2</v>
      </c>
      <c r="D153">
        <f t="shared" si="11"/>
        <v>8.563476771569074E-4</v>
      </c>
      <c r="E153">
        <f t="shared" si="10"/>
        <v>8.5598122067942484E-4</v>
      </c>
      <c r="F153">
        <f t="shared" si="12"/>
        <v>4.537105455073962</v>
      </c>
      <c r="G153">
        <f t="shared" si="12"/>
        <v>19.484342482662569</v>
      </c>
    </row>
    <row r="154" spans="1:7" x14ac:dyDescent="0.3">
      <c r="A154">
        <v>93.5</v>
      </c>
      <c r="B154">
        <v>315332140</v>
      </c>
      <c r="C154">
        <f t="shared" si="9"/>
        <v>-0.56000000000000227</v>
      </c>
      <c r="D154">
        <f t="shared" si="11"/>
        <v>-5.9893048128342487E-3</v>
      </c>
      <c r="E154">
        <f t="shared" si="10"/>
        <v>-6.0073126378092923E-3</v>
      </c>
      <c r="F154">
        <f t="shared" si="12"/>
        <v>4.5379614362946414</v>
      </c>
      <c r="G154">
        <f t="shared" si="12"/>
        <v>19.569137053985703</v>
      </c>
    </row>
    <row r="155" spans="1:7" x14ac:dyDescent="0.3">
      <c r="A155">
        <v>92.94</v>
      </c>
      <c r="B155">
        <v>166194120</v>
      </c>
      <c r="C155">
        <f t="shared" si="9"/>
        <v>6.6200000000000045</v>
      </c>
      <c r="D155">
        <f t="shared" si="11"/>
        <v>7.1228749731009303E-2</v>
      </c>
      <c r="E155">
        <f t="shared" si="10"/>
        <v>6.8806353842559176E-2</v>
      </c>
      <c r="F155">
        <f t="shared" si="12"/>
        <v>4.5319541236568321</v>
      </c>
      <c r="G155">
        <f t="shared" si="12"/>
        <v>18.928667060698395</v>
      </c>
    </row>
    <row r="156" spans="1:7" x14ac:dyDescent="0.3">
      <c r="A156">
        <v>99.56</v>
      </c>
      <c r="B156">
        <v>271572450</v>
      </c>
      <c r="C156">
        <f t="shared" si="9"/>
        <v>3.9200000000000017</v>
      </c>
      <c r="D156">
        <f t="shared" si="11"/>
        <v>3.9373242265970283E-2</v>
      </c>
      <c r="E156">
        <f t="shared" si="10"/>
        <v>3.8617879818437117E-2</v>
      </c>
      <c r="F156">
        <f t="shared" si="12"/>
        <v>4.6007604774993913</v>
      </c>
      <c r="G156">
        <f t="shared" si="12"/>
        <v>19.419739512568643</v>
      </c>
    </row>
    <row r="157" spans="1:7" x14ac:dyDescent="0.3">
      <c r="A157">
        <v>103.48</v>
      </c>
      <c r="B157">
        <v>424892820</v>
      </c>
      <c r="C157">
        <f t="shared" si="9"/>
        <v>0.18999999999999773</v>
      </c>
      <c r="D157">
        <f t="shared" si="11"/>
        <v>1.8361035948975426E-3</v>
      </c>
      <c r="E157">
        <f t="shared" si="10"/>
        <v>1.8344200171922509E-3</v>
      </c>
      <c r="F157">
        <f t="shared" si="12"/>
        <v>4.6393783573178284</v>
      </c>
      <c r="G157">
        <f t="shared" si="12"/>
        <v>19.867347506848596</v>
      </c>
    </row>
    <row r="158" spans="1:7" x14ac:dyDescent="0.3">
      <c r="A158">
        <v>103.67</v>
      </c>
      <c r="B158">
        <v>422720880</v>
      </c>
      <c r="C158">
        <f t="shared" si="9"/>
        <v>4.6899999999999977</v>
      </c>
      <c r="D158">
        <f t="shared" si="11"/>
        <v>4.5239702903443597E-2</v>
      </c>
      <c r="E158">
        <f t="shared" si="10"/>
        <v>4.4246239881873706E-2</v>
      </c>
      <c r="F158">
        <f t="shared" si="12"/>
        <v>4.6412127773350207</v>
      </c>
      <c r="G158">
        <f t="shared" si="12"/>
        <v>19.862222661052314</v>
      </c>
    </row>
    <row r="159" spans="1:7" x14ac:dyDescent="0.3">
      <c r="A159">
        <v>108.36</v>
      </c>
      <c r="B159">
        <v>713159410</v>
      </c>
      <c r="C159">
        <f t="shared" si="9"/>
        <v>-1.2800000000000011</v>
      </c>
      <c r="D159">
        <f t="shared" si="11"/>
        <v>-1.1812476928756008E-2</v>
      </c>
      <c r="E159">
        <f t="shared" si="10"/>
        <v>-1.1882798564742281E-2</v>
      </c>
      <c r="F159">
        <f t="shared" si="12"/>
        <v>4.6854590172168944</v>
      </c>
      <c r="G159">
        <f t="shared" si="12"/>
        <v>20.38521552982667</v>
      </c>
    </row>
    <row r="160" spans="1:7" x14ac:dyDescent="0.3">
      <c r="A160">
        <v>107.08</v>
      </c>
      <c r="B160">
        <v>397384010</v>
      </c>
      <c r="C160">
        <f t="shared" si="9"/>
        <v>-2</v>
      </c>
      <c r="D160">
        <f t="shared" si="11"/>
        <v>-1.867762420620097E-2</v>
      </c>
      <c r="E160">
        <f t="shared" si="10"/>
        <v>-1.8854253834812873E-2</v>
      </c>
      <c r="F160">
        <f t="shared" si="12"/>
        <v>4.6735762186521521</v>
      </c>
      <c r="G160">
        <f t="shared" si="12"/>
        <v>19.800413650734985</v>
      </c>
    </row>
    <row r="161" spans="1:7" x14ac:dyDescent="0.3">
      <c r="A161">
        <v>105.08</v>
      </c>
      <c r="B161">
        <v>476378090</v>
      </c>
      <c r="C161">
        <f t="shared" si="9"/>
        <v>1.0400000000000063</v>
      </c>
      <c r="D161">
        <f t="shared" si="11"/>
        <v>9.8972211648268582E-3</v>
      </c>
      <c r="E161">
        <f t="shared" si="10"/>
        <v>9.8485644521995042E-3</v>
      </c>
      <c r="F161">
        <f t="shared" si="12"/>
        <v>4.6547219648173392</v>
      </c>
      <c r="G161">
        <f t="shared" si="12"/>
        <v>19.981722403623749</v>
      </c>
    </row>
    <row r="162" spans="1:7" x14ac:dyDescent="0.3">
      <c r="A162">
        <v>106.12</v>
      </c>
      <c r="B162">
        <v>354024230</v>
      </c>
      <c r="C162">
        <f t="shared" si="9"/>
        <v>-3.0300000000000011</v>
      </c>
      <c r="D162">
        <f t="shared" si="11"/>
        <v>-2.8552581982661147E-2</v>
      </c>
      <c r="E162">
        <f t="shared" si="10"/>
        <v>-2.8968136161245717E-2</v>
      </c>
      <c r="F162">
        <f t="shared" si="12"/>
        <v>4.6645705292695387</v>
      </c>
      <c r="G162">
        <f t="shared" si="12"/>
        <v>19.684875915083389</v>
      </c>
    </row>
    <row r="163" spans="1:7" x14ac:dyDescent="0.3">
      <c r="A163">
        <v>103.09</v>
      </c>
      <c r="B163">
        <v>326062830</v>
      </c>
      <c r="C163">
        <f t="shared" si="9"/>
        <v>2.2199999999999989</v>
      </c>
      <c r="D163">
        <f t="shared" si="11"/>
        <v>2.1534581433698699E-2</v>
      </c>
      <c r="E163">
        <f t="shared" si="10"/>
        <v>2.1305988284212596E-2</v>
      </c>
      <c r="F163">
        <f t="shared" si="12"/>
        <v>4.635602393108293</v>
      </c>
      <c r="G163">
        <f t="shared" si="12"/>
        <v>19.602600650822279</v>
      </c>
    </row>
    <row r="164" spans="1:7" x14ac:dyDescent="0.3">
      <c r="A164">
        <v>105.31</v>
      </c>
      <c r="B164">
        <v>246415630</v>
      </c>
      <c r="C164">
        <f t="shared" si="9"/>
        <v>-0.89000000000000057</v>
      </c>
      <c r="D164">
        <f t="shared" si="11"/>
        <v>-8.4512391985566478E-3</v>
      </c>
      <c r="E164">
        <f t="shared" si="10"/>
        <v>-8.4871534100994239E-3</v>
      </c>
      <c r="F164">
        <f t="shared" si="12"/>
        <v>4.6569083813925056</v>
      </c>
      <c r="G164">
        <f t="shared" si="12"/>
        <v>19.32253022105338</v>
      </c>
    </row>
    <row r="165" spans="1:7" x14ac:dyDescent="0.3">
      <c r="A165">
        <v>104.42</v>
      </c>
      <c r="B165">
        <v>344496610</v>
      </c>
      <c r="C165">
        <f t="shared" si="9"/>
        <v>-5.0499999999999972</v>
      </c>
      <c r="D165">
        <f t="shared" si="11"/>
        <v>-4.8362382685309298E-2</v>
      </c>
      <c r="E165">
        <f t="shared" si="10"/>
        <v>-4.9570970739134523E-2</v>
      </c>
      <c r="F165">
        <f t="shared" si="12"/>
        <v>4.6484212279824062</v>
      </c>
      <c r="G165">
        <f t="shared" si="12"/>
        <v>19.657594808021241</v>
      </c>
    </row>
    <row r="166" spans="1:7" x14ac:dyDescent="0.3">
      <c r="A166">
        <v>99.37</v>
      </c>
      <c r="B166">
        <v>557294640</v>
      </c>
      <c r="C166">
        <f t="shared" si="9"/>
        <v>-0.51000000000000512</v>
      </c>
      <c r="D166">
        <f t="shared" si="11"/>
        <v>-5.1323337023246969E-3</v>
      </c>
      <c r="E166">
        <f t="shared" si="10"/>
        <v>-5.1455493644585459E-3</v>
      </c>
      <c r="F166">
        <f t="shared" si="12"/>
        <v>4.5988502572432717</v>
      </c>
      <c r="G166">
        <f t="shared" si="12"/>
        <v>20.138604634693404</v>
      </c>
    </row>
    <row r="167" spans="1:7" x14ac:dyDescent="0.3">
      <c r="A167">
        <v>98.86</v>
      </c>
      <c r="B167">
        <v>476072480</v>
      </c>
      <c r="C167">
        <f t="shared" si="9"/>
        <v>0.40000000000000568</v>
      </c>
      <c r="D167">
        <f t="shared" si="11"/>
        <v>4.0461258345135106E-3</v>
      </c>
      <c r="E167">
        <f t="shared" si="10"/>
        <v>4.0379622804813664E-3</v>
      </c>
      <c r="F167">
        <f t="shared" si="12"/>
        <v>4.5937047078788131</v>
      </c>
      <c r="G167">
        <f t="shared" si="12"/>
        <v>19.981080669511524</v>
      </c>
    </row>
    <row r="168" spans="1:7" x14ac:dyDescent="0.3">
      <c r="A168">
        <v>99.26</v>
      </c>
      <c r="B168">
        <v>355278600</v>
      </c>
      <c r="C168">
        <f t="shared" si="9"/>
        <v>-0.90000000000000568</v>
      </c>
      <c r="D168">
        <f t="shared" si="11"/>
        <v>-9.0670965142051752E-3</v>
      </c>
      <c r="E168">
        <f t="shared" si="10"/>
        <v>-9.1084528113025698E-3</v>
      </c>
      <c r="F168">
        <f t="shared" si="12"/>
        <v>4.5977426701592945</v>
      </c>
      <c r="G168">
        <f t="shared" si="12"/>
        <v>19.688412828386429</v>
      </c>
    </row>
    <row r="169" spans="1:7" x14ac:dyDescent="0.3">
      <c r="A169">
        <v>98.36</v>
      </c>
      <c r="B169">
        <v>322670030</v>
      </c>
      <c r="C169">
        <f t="shared" si="9"/>
        <v>-1.9599999999999937</v>
      </c>
      <c r="D169">
        <f t="shared" si="11"/>
        <v>-1.9926799511996683E-2</v>
      </c>
      <c r="E169">
        <f t="shared" si="10"/>
        <v>-2.0128015731492255E-2</v>
      </c>
      <c r="F169">
        <f t="shared" si="12"/>
        <v>4.5886342173479919</v>
      </c>
      <c r="G169">
        <f t="shared" si="12"/>
        <v>19.592140780072135</v>
      </c>
    </row>
    <row r="170" spans="1:7" x14ac:dyDescent="0.3">
      <c r="A170">
        <v>96.4</v>
      </c>
      <c r="B170">
        <v>386182330</v>
      </c>
      <c r="C170">
        <f t="shared" si="9"/>
        <v>-0.60000000000000853</v>
      </c>
      <c r="D170">
        <f t="shared" si="11"/>
        <v>-6.2240663900415818E-3</v>
      </c>
      <c r="E170">
        <f t="shared" si="10"/>
        <v>-6.2435166396852537E-3</v>
      </c>
      <c r="F170">
        <f t="shared" si="12"/>
        <v>4.5685062016164997</v>
      </c>
      <c r="G170">
        <f t="shared" si="12"/>
        <v>19.771820173416366</v>
      </c>
    </row>
    <row r="171" spans="1:7" x14ac:dyDescent="0.3">
      <c r="A171">
        <v>95.8</v>
      </c>
      <c r="B171">
        <v>377956060</v>
      </c>
      <c r="C171">
        <f t="shared" si="9"/>
        <v>7.2000000000000028</v>
      </c>
      <c r="D171">
        <f t="shared" si="11"/>
        <v>7.5156576200417574E-2</v>
      </c>
      <c r="E171">
        <f t="shared" si="10"/>
        <v>7.246630325282144E-2</v>
      </c>
      <c r="F171">
        <f t="shared" si="12"/>
        <v>4.5622626849768144</v>
      </c>
      <c r="G171">
        <f t="shared" si="12"/>
        <v>19.750288503440832</v>
      </c>
    </row>
    <row r="172" spans="1:7" x14ac:dyDescent="0.3">
      <c r="A172">
        <v>103</v>
      </c>
      <c r="B172">
        <v>232756960</v>
      </c>
      <c r="C172">
        <f t="shared" si="9"/>
        <v>0.56999999999999318</v>
      </c>
      <c r="D172">
        <f t="shared" si="11"/>
        <v>5.5339805825242059E-3</v>
      </c>
      <c r="E172">
        <f t="shared" si="10"/>
        <v>5.5187243711518619E-3</v>
      </c>
      <c r="F172">
        <f t="shared" si="12"/>
        <v>4.6347289882296359</v>
      </c>
      <c r="G172">
        <f t="shared" si="12"/>
        <v>19.265505377004107</v>
      </c>
    </row>
    <row r="173" spans="1:7" x14ac:dyDescent="0.3">
      <c r="A173">
        <v>103.57</v>
      </c>
      <c r="B173">
        <v>248496350</v>
      </c>
      <c r="C173">
        <f t="shared" si="9"/>
        <v>1.6200000000000045</v>
      </c>
      <c r="D173">
        <f t="shared" si="11"/>
        <v>1.5641595056483583E-2</v>
      </c>
      <c r="E173">
        <f t="shared" si="10"/>
        <v>1.5520526150394787E-2</v>
      </c>
      <c r="F173">
        <f t="shared" si="12"/>
        <v>4.6402477126007877</v>
      </c>
      <c r="G173">
        <f t="shared" si="12"/>
        <v>19.330938715264313</v>
      </c>
    </row>
    <row r="174" spans="1:7" x14ac:dyDescent="0.3">
      <c r="A174">
        <v>105.19</v>
      </c>
      <c r="B174">
        <v>327464220</v>
      </c>
      <c r="C174">
        <f t="shared" si="9"/>
        <v>-2.1099999999999994</v>
      </c>
      <c r="D174">
        <f t="shared" si="11"/>
        <v>-2.0058940963969953E-2</v>
      </c>
      <c r="E174">
        <f t="shared" si="10"/>
        <v>-2.0262852967018574E-2</v>
      </c>
      <c r="F174">
        <f t="shared" si="12"/>
        <v>4.6557682387511825</v>
      </c>
      <c r="G174">
        <f t="shared" si="12"/>
        <v>19.60688935516276</v>
      </c>
    </row>
    <row r="175" spans="1:7" x14ac:dyDescent="0.3">
      <c r="A175">
        <v>103.08</v>
      </c>
      <c r="B175">
        <v>461953870</v>
      </c>
      <c r="C175">
        <f t="shared" si="9"/>
        <v>-4.0300000000000011</v>
      </c>
      <c r="D175">
        <f t="shared" si="11"/>
        <v>-3.9095847885137772E-2</v>
      </c>
      <c r="E175">
        <f t="shared" si="10"/>
        <v>-3.9880612639604074E-2</v>
      </c>
      <c r="F175">
        <f t="shared" si="12"/>
        <v>4.6355053857841639</v>
      </c>
      <c r="G175">
        <f t="shared" si="12"/>
        <v>19.950975595575972</v>
      </c>
    </row>
    <row r="176" spans="1:7" x14ac:dyDescent="0.3">
      <c r="A176">
        <v>99.05</v>
      </c>
      <c r="B176">
        <v>363524730</v>
      </c>
      <c r="C176">
        <f t="shared" si="9"/>
        <v>0.15000000000000568</v>
      </c>
      <c r="D176">
        <f t="shared" si="11"/>
        <v>1.5143866733973315E-3</v>
      </c>
      <c r="E176">
        <f t="shared" si="10"/>
        <v>1.5132411462674966E-3</v>
      </c>
      <c r="F176">
        <f t="shared" si="12"/>
        <v>4.5956247731445599</v>
      </c>
      <c r="G176">
        <f t="shared" si="12"/>
        <v>19.711357885636087</v>
      </c>
    </row>
    <row r="177" spans="1:7" x14ac:dyDescent="0.3">
      <c r="A177">
        <v>99.2</v>
      </c>
      <c r="B177">
        <v>407278370</v>
      </c>
      <c r="C177">
        <f t="shared" si="9"/>
        <v>-5.5</v>
      </c>
      <c r="D177">
        <f t="shared" si="11"/>
        <v>-5.5443548387096774E-2</v>
      </c>
      <c r="E177">
        <f t="shared" si="10"/>
        <v>-5.703982504645122E-2</v>
      </c>
      <c r="F177">
        <f t="shared" si="12"/>
        <v>4.5971380142908274</v>
      </c>
      <c r="G177">
        <f t="shared" si="12"/>
        <v>19.825007465389671</v>
      </c>
    </row>
    <row r="178" spans="1:7" x14ac:dyDescent="0.3">
      <c r="A178">
        <v>93.7</v>
      </c>
      <c r="B178">
        <v>372199260</v>
      </c>
      <c r="C178">
        <f t="shared" si="9"/>
        <v>-2.2000000000000028</v>
      </c>
      <c r="D178">
        <f t="shared" si="11"/>
        <v>-2.3479188900747093E-2</v>
      </c>
      <c r="E178">
        <f t="shared" si="10"/>
        <v>-2.3759216962900176E-2</v>
      </c>
      <c r="F178">
        <f t="shared" si="12"/>
        <v>4.5400981892443761</v>
      </c>
      <c r="G178">
        <f t="shared" si="12"/>
        <v>19.734939913992051</v>
      </c>
    </row>
    <row r="179" spans="1:7" x14ac:dyDescent="0.3">
      <c r="A179">
        <v>91.5</v>
      </c>
      <c r="B179">
        <v>388875230</v>
      </c>
      <c r="C179">
        <f t="shared" si="9"/>
        <v>2.1800000000000068</v>
      </c>
      <c r="D179">
        <f t="shared" si="11"/>
        <v>2.3825136612021933E-2</v>
      </c>
      <c r="E179">
        <f t="shared" si="10"/>
        <v>2.3545747007985618E-2</v>
      </c>
      <c r="F179">
        <f t="shared" si="12"/>
        <v>4.516338972281476</v>
      </c>
      <c r="G179">
        <f t="shared" si="12"/>
        <v>19.778769104631596</v>
      </c>
    </row>
    <row r="180" spans="1:7" x14ac:dyDescent="0.3">
      <c r="A180">
        <v>93.68</v>
      </c>
      <c r="B180">
        <v>431982280</v>
      </c>
      <c r="C180">
        <f t="shared" si="9"/>
        <v>-0.48000000000000398</v>
      </c>
      <c r="D180">
        <f t="shared" si="11"/>
        <v>-5.1238257899231844E-3</v>
      </c>
      <c r="E180">
        <f t="shared" si="10"/>
        <v>-5.1369975979156379E-3</v>
      </c>
      <c r="F180">
        <f t="shared" si="12"/>
        <v>4.5398847192894616</v>
      </c>
      <c r="G180">
        <f t="shared" si="12"/>
        <v>19.883895126848582</v>
      </c>
    </row>
    <row r="181" spans="1:7" x14ac:dyDescent="0.3">
      <c r="A181">
        <v>93.2</v>
      </c>
      <c r="B181">
        <v>304161790</v>
      </c>
      <c r="C181">
        <f t="shared" si="9"/>
        <v>5.3699999999999903</v>
      </c>
      <c r="D181">
        <f t="shared" si="11"/>
        <v>5.7618025751072853E-2</v>
      </c>
      <c r="E181">
        <f t="shared" si="10"/>
        <v>5.6019233985801442E-2</v>
      </c>
      <c r="F181">
        <f t="shared" si="12"/>
        <v>4.5347477216915459</v>
      </c>
      <c r="G181">
        <f t="shared" si="12"/>
        <v>19.533070321747569</v>
      </c>
    </row>
    <row r="182" spans="1:7" x14ac:dyDescent="0.3">
      <c r="A182">
        <v>98.57</v>
      </c>
      <c r="B182">
        <v>384977260</v>
      </c>
      <c r="C182">
        <f t="shared" si="9"/>
        <v>1.4200000000000017</v>
      </c>
      <c r="D182">
        <f t="shared" si="11"/>
        <v>1.4406005884143267E-2</v>
      </c>
      <c r="E182">
        <f t="shared" si="10"/>
        <v>1.4303225310410284E-2</v>
      </c>
      <c r="F182">
        <f t="shared" si="12"/>
        <v>4.5907669556773474</v>
      </c>
      <c r="G182">
        <f t="shared" si="12"/>
        <v>19.768694825572592</v>
      </c>
    </row>
    <row r="183" spans="1:7" x14ac:dyDescent="0.3">
      <c r="A183">
        <v>99.99</v>
      </c>
      <c r="B183">
        <v>446927380</v>
      </c>
      <c r="C183">
        <f t="shared" si="9"/>
        <v>-5.1799999999999926</v>
      </c>
      <c r="D183">
        <f t="shared" si="11"/>
        <v>-5.1805180518051733E-2</v>
      </c>
      <c r="E183">
        <f t="shared" si="10"/>
        <v>-5.3195292057889532E-2</v>
      </c>
      <c r="F183">
        <f t="shared" si="12"/>
        <v>4.6050701809877577</v>
      </c>
      <c r="G183">
        <f t="shared" si="12"/>
        <v>19.917906678529537</v>
      </c>
    </row>
    <row r="184" spans="1:7" x14ac:dyDescent="0.3">
      <c r="A184">
        <v>94.81</v>
      </c>
      <c r="B184">
        <v>411584300</v>
      </c>
      <c r="C184">
        <f t="shared" si="9"/>
        <v>2.1799999999999926</v>
      </c>
      <c r="D184">
        <f t="shared" si="11"/>
        <v>2.2993355131315184E-2</v>
      </c>
      <c r="E184">
        <f t="shared" si="10"/>
        <v>2.2732991475582942E-2</v>
      </c>
      <c r="F184">
        <f t="shared" si="12"/>
        <v>4.5518748889298681</v>
      </c>
      <c r="G184">
        <f t="shared" si="12"/>
        <v>19.835524417367715</v>
      </c>
    </row>
    <row r="185" spans="1:7" x14ac:dyDescent="0.3">
      <c r="A185">
        <v>96.99</v>
      </c>
      <c r="B185">
        <v>287318740</v>
      </c>
      <c r="C185">
        <f t="shared" si="9"/>
        <v>-1.289999999999992</v>
      </c>
      <c r="D185">
        <f t="shared" si="11"/>
        <v>-1.3300340241261904E-2</v>
      </c>
      <c r="E185">
        <f t="shared" si="10"/>
        <v>-1.3389581946542606E-2</v>
      </c>
      <c r="F185">
        <f t="shared" si="12"/>
        <v>4.5746078804054511</v>
      </c>
      <c r="G185">
        <f t="shared" si="12"/>
        <v>19.476102749806952</v>
      </c>
    </row>
    <row r="186" spans="1:7" x14ac:dyDescent="0.3">
      <c r="A186">
        <v>95.7</v>
      </c>
      <c r="B186">
        <v>245950430</v>
      </c>
      <c r="C186">
        <f t="shared" si="9"/>
        <v>-1.9000000000000057</v>
      </c>
      <c r="D186">
        <f t="shared" si="11"/>
        <v>-1.9853709508881982E-2</v>
      </c>
      <c r="E186">
        <f t="shared" si="10"/>
        <v>-2.0053442446729797E-2</v>
      </c>
      <c r="F186">
        <f t="shared" si="12"/>
        <v>4.5612182984589085</v>
      </c>
      <c r="G186">
        <f t="shared" si="12"/>
        <v>19.320640569526926</v>
      </c>
    </row>
    <row r="187" spans="1:7" x14ac:dyDescent="0.3">
      <c r="A187">
        <v>93.8</v>
      </c>
      <c r="B187">
        <v>314455530</v>
      </c>
      <c r="C187">
        <f t="shared" si="9"/>
        <v>-1.8900000000000006</v>
      </c>
      <c r="D187">
        <f t="shared" si="11"/>
        <v>-2.014925373134329E-2</v>
      </c>
      <c r="E187">
        <f t="shared" si="10"/>
        <v>-2.0355018642160161E-2</v>
      </c>
      <c r="F187">
        <f t="shared" si="12"/>
        <v>4.5411648560121787</v>
      </c>
      <c r="G187">
        <f t="shared" si="12"/>
        <v>19.566353225060876</v>
      </c>
    </row>
    <row r="188" spans="1:7" x14ac:dyDescent="0.3">
      <c r="A188">
        <v>91.91</v>
      </c>
      <c r="B188">
        <v>398856710</v>
      </c>
      <c r="C188">
        <f t="shared" si="9"/>
        <v>-3.6799999999999926</v>
      </c>
      <c r="D188">
        <f t="shared" si="11"/>
        <v>-4.0039168752039958E-2</v>
      </c>
      <c r="E188">
        <f t="shared" si="10"/>
        <v>-4.0862796136004853E-2</v>
      </c>
      <c r="F188">
        <f t="shared" si="12"/>
        <v>4.5208098373700185</v>
      </c>
      <c r="G188">
        <f t="shared" si="12"/>
        <v>19.804112787547083</v>
      </c>
    </row>
    <row r="189" spans="1:7" x14ac:dyDescent="0.3">
      <c r="A189">
        <v>88.23</v>
      </c>
      <c r="B189">
        <v>331530950</v>
      </c>
      <c r="C189">
        <f t="shared" si="9"/>
        <v>4.2399999999999949</v>
      </c>
      <c r="D189">
        <f t="shared" si="11"/>
        <v>4.8056216706335655E-2</v>
      </c>
      <c r="E189">
        <f t="shared" si="10"/>
        <v>4.6937226355533213E-2</v>
      </c>
      <c r="F189">
        <f t="shared" si="12"/>
        <v>4.4799470412340137</v>
      </c>
      <c r="G189">
        <f t="shared" si="12"/>
        <v>19.619231726731336</v>
      </c>
    </row>
    <row r="190" spans="1:7" x14ac:dyDescent="0.3">
      <c r="A190">
        <v>92.47</v>
      </c>
      <c r="B190">
        <v>466286010</v>
      </c>
      <c r="C190">
        <f t="shared" si="9"/>
        <v>3.3499999999999943</v>
      </c>
      <c r="D190">
        <f t="shared" si="11"/>
        <v>3.6227965826754562E-2</v>
      </c>
      <c r="E190">
        <f t="shared" si="10"/>
        <v>3.5587163865429261E-2</v>
      </c>
      <c r="F190">
        <f t="shared" si="12"/>
        <v>4.5268842675895469</v>
      </c>
      <c r="G190">
        <f t="shared" si="12"/>
        <v>19.960309759183932</v>
      </c>
    </row>
    <row r="191" spans="1:7" x14ac:dyDescent="0.3">
      <c r="A191">
        <v>95.82</v>
      </c>
      <c r="B191">
        <v>450373180</v>
      </c>
      <c r="C191">
        <f t="shared" si="9"/>
        <v>6.5400000000000063</v>
      </c>
      <c r="D191">
        <f t="shared" si="11"/>
        <v>6.8252974326862934E-2</v>
      </c>
      <c r="E191">
        <f t="shared" si="10"/>
        <v>6.6024579836612141E-2</v>
      </c>
      <c r="F191">
        <f t="shared" si="12"/>
        <v>4.5624714314549761</v>
      </c>
      <c r="G191">
        <f t="shared" si="12"/>
        <v>19.925587085947488</v>
      </c>
    </row>
    <row r="192" spans="1:7" x14ac:dyDescent="0.3">
      <c r="A192">
        <v>102.36</v>
      </c>
      <c r="B192">
        <v>527776860</v>
      </c>
      <c r="C192">
        <f t="shared" si="9"/>
        <v>-3.769999999999996</v>
      </c>
      <c r="D192">
        <f t="shared" si="11"/>
        <v>-3.6830793278624423E-2</v>
      </c>
      <c r="E192">
        <f t="shared" si="10"/>
        <v>-3.7526174704638038E-2</v>
      </c>
      <c r="F192">
        <f t="shared" si="12"/>
        <v>4.6284960112915883</v>
      </c>
      <c r="G192">
        <f t="shared" si="12"/>
        <v>20.084184138707862</v>
      </c>
    </row>
    <row r="193" spans="1:7" x14ac:dyDescent="0.3">
      <c r="A193">
        <v>98.59</v>
      </c>
      <c r="B193">
        <v>398787340</v>
      </c>
      <c r="C193">
        <f t="shared" si="9"/>
        <v>1.7999999999999972</v>
      </c>
      <c r="D193">
        <f t="shared" si="11"/>
        <v>1.8257429759610477E-2</v>
      </c>
      <c r="E193">
        <f t="shared" si="10"/>
        <v>1.8092764116484972E-2</v>
      </c>
      <c r="F193">
        <f t="shared" si="12"/>
        <v>4.5909698365869502</v>
      </c>
      <c r="G193">
        <f t="shared" si="12"/>
        <v>19.80393885031236</v>
      </c>
    </row>
    <row r="194" spans="1:7" x14ac:dyDescent="0.3">
      <c r="A194">
        <v>100.39</v>
      </c>
      <c r="B194">
        <v>382244250</v>
      </c>
      <c r="C194">
        <f t="shared" si="9"/>
        <v>2.480000000000004</v>
      </c>
      <c r="D194">
        <f t="shared" si="11"/>
        <v>2.4703655742603886E-2</v>
      </c>
      <c r="E194">
        <f t="shared" si="10"/>
        <v>2.4403454439503314E-2</v>
      </c>
      <c r="F194">
        <f t="shared" si="12"/>
        <v>4.6090626007034352</v>
      </c>
      <c r="G194">
        <f t="shared" si="12"/>
        <v>19.761570360148859</v>
      </c>
    </row>
    <row r="195" spans="1:7" x14ac:dyDescent="0.3">
      <c r="A195">
        <v>102.87</v>
      </c>
      <c r="B195">
        <v>496780500</v>
      </c>
      <c r="C195">
        <f t="shared" ref="C195:C258" si="13">A196-A195</f>
        <v>2.269999999999996</v>
      </c>
      <c r="D195">
        <f t="shared" si="11"/>
        <v>2.206668610868082E-2</v>
      </c>
      <c r="E195">
        <f t="shared" ref="E195:E258" si="14">LN(A196)-LN(A195)</f>
        <v>2.1826740248363841E-2</v>
      </c>
      <c r="F195">
        <f t="shared" si="12"/>
        <v>4.6334660551429385</v>
      </c>
      <c r="G195">
        <f t="shared" si="12"/>
        <v>20.023658836605463</v>
      </c>
    </row>
    <row r="196" spans="1:7" x14ac:dyDescent="0.3">
      <c r="A196">
        <v>105.14</v>
      </c>
      <c r="B196">
        <v>450054730</v>
      </c>
      <c r="C196">
        <f t="shared" si="13"/>
        <v>-2.1500000000000057</v>
      </c>
      <c r="D196">
        <f t="shared" ref="D196:D259" si="15">C196/A196</f>
        <v>-2.0448925242533819E-2</v>
      </c>
      <c r="E196">
        <f t="shared" si="14"/>
        <v>-2.0660899253591936E-2</v>
      </c>
      <c r="F196">
        <f t="shared" si="12"/>
        <v>4.6552927953913024</v>
      </c>
      <c r="G196">
        <f t="shared" si="12"/>
        <v>19.92487975555548</v>
      </c>
    </row>
    <row r="197" spans="1:7" x14ac:dyDescent="0.3">
      <c r="A197">
        <v>102.99</v>
      </c>
      <c r="B197">
        <v>359298160</v>
      </c>
      <c r="C197">
        <f t="shared" si="13"/>
        <v>0.6600000000000108</v>
      </c>
      <c r="D197">
        <f t="shared" si="15"/>
        <v>6.4083891639966093E-3</v>
      </c>
      <c r="E197">
        <f t="shared" si="14"/>
        <v>6.3879427440785008E-3</v>
      </c>
      <c r="F197">
        <f t="shared" si="12"/>
        <v>4.6346318961377104</v>
      </c>
      <c r="G197">
        <f t="shared" si="12"/>
        <v>19.699663131001891</v>
      </c>
    </row>
    <row r="198" spans="1:7" x14ac:dyDescent="0.3">
      <c r="A198">
        <v>103.65</v>
      </c>
      <c r="B198">
        <v>366375090</v>
      </c>
      <c r="C198">
        <f t="shared" si="13"/>
        <v>-1.7900000000000063</v>
      </c>
      <c r="D198">
        <f t="shared" si="15"/>
        <v>-1.7269657501206043E-2</v>
      </c>
      <c r="E198">
        <f t="shared" si="14"/>
        <v>-1.7420517425330573E-2</v>
      </c>
      <c r="F198">
        <f t="shared" si="12"/>
        <v>4.6410198388817889</v>
      </c>
      <c r="G198">
        <f t="shared" si="12"/>
        <v>19.71916820264525</v>
      </c>
    </row>
    <row r="199" spans="1:7" x14ac:dyDescent="0.3">
      <c r="A199">
        <v>101.86</v>
      </c>
      <c r="B199">
        <v>291139790</v>
      </c>
      <c r="C199">
        <f t="shared" si="13"/>
        <v>1.8299999999999983</v>
      </c>
      <c r="D199">
        <f t="shared" si="15"/>
        <v>1.7965835460435876E-2</v>
      </c>
      <c r="E199">
        <f t="shared" si="14"/>
        <v>1.7806357113728133E-2</v>
      </c>
      <c r="F199">
        <f t="shared" si="12"/>
        <v>4.6235993214564584</v>
      </c>
      <c r="G199">
        <f t="shared" si="12"/>
        <v>19.489314087798064</v>
      </c>
    </row>
    <row r="200" spans="1:7" x14ac:dyDescent="0.3">
      <c r="A200">
        <v>103.69</v>
      </c>
      <c r="B200">
        <v>488440110</v>
      </c>
      <c r="C200">
        <f t="shared" si="13"/>
        <v>1.4099999999999966</v>
      </c>
      <c r="D200">
        <f t="shared" si="15"/>
        <v>1.3598225479795513E-2</v>
      </c>
      <c r="E200">
        <f t="shared" si="14"/>
        <v>1.3506599312719025E-2</v>
      </c>
      <c r="F200">
        <f t="shared" si="12"/>
        <v>4.6414056785701865</v>
      </c>
      <c r="G200">
        <f t="shared" si="12"/>
        <v>20.00672742213585</v>
      </c>
    </row>
    <row r="201" spans="1:7" x14ac:dyDescent="0.3">
      <c r="A201">
        <v>105.1</v>
      </c>
      <c r="B201">
        <v>418030770</v>
      </c>
      <c r="C201">
        <f t="shared" si="13"/>
        <v>-2.0300000000000011</v>
      </c>
      <c r="D201">
        <f t="shared" si="15"/>
        <v>-1.9314938154138928E-2</v>
      </c>
      <c r="E201">
        <f t="shared" si="14"/>
        <v>-1.9503908834204609E-2</v>
      </c>
      <c r="F201">
        <f t="shared" si="12"/>
        <v>4.6549122778829055</v>
      </c>
      <c r="G201">
        <f t="shared" si="12"/>
        <v>19.851065600219957</v>
      </c>
    </row>
    <row r="202" spans="1:7" x14ac:dyDescent="0.3">
      <c r="A202">
        <v>103.07</v>
      </c>
      <c r="B202">
        <v>388095560</v>
      </c>
      <c r="C202">
        <f t="shared" si="13"/>
        <v>-3.1699999999999875</v>
      </c>
      <c r="D202">
        <f t="shared" si="15"/>
        <v>-3.0755797031143763E-2</v>
      </c>
      <c r="E202">
        <f t="shared" si="14"/>
        <v>-3.123868339419289E-2</v>
      </c>
      <c r="F202">
        <f t="shared" si="12"/>
        <v>4.6354083690487009</v>
      </c>
      <c r="G202">
        <f t="shared" si="12"/>
        <v>19.776762155923269</v>
      </c>
    </row>
    <row r="203" spans="1:7" x14ac:dyDescent="0.3">
      <c r="A203">
        <v>99.9</v>
      </c>
      <c r="B203">
        <v>481667700</v>
      </c>
      <c r="C203">
        <f t="shared" si="13"/>
        <v>-0.96000000000000796</v>
      </c>
      <c r="D203">
        <f t="shared" si="15"/>
        <v>-9.609609609609689E-3</v>
      </c>
      <c r="E203">
        <f t="shared" si="14"/>
        <v>-9.6560798549454319E-3</v>
      </c>
      <c r="F203">
        <f t="shared" si="12"/>
        <v>4.604169685654508</v>
      </c>
      <c r="G203">
        <f t="shared" si="12"/>
        <v>19.992765015169116</v>
      </c>
    </row>
    <row r="204" spans="1:7" x14ac:dyDescent="0.3">
      <c r="A204">
        <v>98.94</v>
      </c>
      <c r="B204">
        <v>452085030</v>
      </c>
      <c r="C204">
        <f t="shared" si="13"/>
        <v>3.2600000000000051</v>
      </c>
      <c r="D204">
        <f t="shared" si="15"/>
        <v>3.2949262179098493E-2</v>
      </c>
      <c r="E204">
        <f t="shared" si="14"/>
        <v>3.2418071970041318E-2</v>
      </c>
      <c r="F204">
        <f t="shared" si="12"/>
        <v>4.5945136057995626</v>
      </c>
      <c r="G204">
        <f t="shared" si="12"/>
        <v>19.929380839573284</v>
      </c>
    </row>
    <row r="205" spans="1:7" x14ac:dyDescent="0.3">
      <c r="A205">
        <v>102.2</v>
      </c>
      <c r="B205">
        <v>397189240</v>
      </c>
      <c r="C205">
        <f t="shared" si="13"/>
        <v>-1.519999999999996</v>
      </c>
      <c r="D205">
        <f t="shared" si="15"/>
        <v>-1.487279843444223E-2</v>
      </c>
      <c r="E205">
        <f t="shared" si="14"/>
        <v>-1.4984507502489031E-2</v>
      </c>
      <c r="F205">
        <f t="shared" si="12"/>
        <v>4.6269316777696039</v>
      </c>
      <c r="G205">
        <f t="shared" si="12"/>
        <v>19.799923400140969</v>
      </c>
    </row>
    <row r="206" spans="1:7" x14ac:dyDescent="0.3">
      <c r="A206">
        <v>100.68</v>
      </c>
      <c r="B206">
        <v>187683690</v>
      </c>
      <c r="C206">
        <f t="shared" si="13"/>
        <v>0.48999999999999488</v>
      </c>
      <c r="D206">
        <f t="shared" si="15"/>
        <v>4.8669050456892618E-3</v>
      </c>
      <c r="E206">
        <f t="shared" si="14"/>
        <v>4.8550999506842274E-3</v>
      </c>
      <c r="F206">
        <f t="shared" si="12"/>
        <v>4.6119471702671149</v>
      </c>
      <c r="G206">
        <f t="shared" si="12"/>
        <v>19.050268603801481</v>
      </c>
    </row>
    <row r="207" spans="1:7" x14ac:dyDescent="0.3">
      <c r="A207">
        <v>101.17</v>
      </c>
      <c r="B207">
        <v>34094760</v>
      </c>
      <c r="C207">
        <f t="shared" si="13"/>
        <v>-1.9699999999999989</v>
      </c>
      <c r="D207">
        <f t="shared" si="15"/>
        <v>-1.9472175546110495E-2</v>
      </c>
      <c r="E207">
        <f t="shared" si="14"/>
        <v>-1.9664255926971741E-2</v>
      </c>
      <c r="F207">
        <f t="shared" si="12"/>
        <v>4.6168022702177991</v>
      </c>
      <c r="G207">
        <f t="shared" si="12"/>
        <v>17.344654264756812</v>
      </c>
    </row>
    <row r="208" spans="1:7" x14ac:dyDescent="0.3">
      <c r="A208">
        <v>99.2</v>
      </c>
      <c r="B208">
        <v>170507210</v>
      </c>
      <c r="C208">
        <f t="shared" si="13"/>
        <v>1.9699999999999989</v>
      </c>
      <c r="D208">
        <f t="shared" si="15"/>
        <v>1.9858870967741922E-2</v>
      </c>
      <c r="E208">
        <f t="shared" si="14"/>
        <v>1.9664255926971741E-2</v>
      </c>
      <c r="F208">
        <f t="shared" si="12"/>
        <v>4.5971380142908274</v>
      </c>
      <c r="G208">
        <f t="shared" si="12"/>
        <v>18.954288141183788</v>
      </c>
    </row>
    <row r="209" spans="1:7" x14ac:dyDescent="0.3">
      <c r="A209">
        <v>101.17</v>
      </c>
      <c r="B209">
        <v>347947120</v>
      </c>
      <c r="C209">
        <f t="shared" si="13"/>
        <v>-1.4699999999999989</v>
      </c>
      <c r="D209">
        <f t="shared" si="15"/>
        <v>-1.4529999011564682E-2</v>
      </c>
      <c r="E209">
        <f t="shared" si="14"/>
        <v>-1.4636593250006769E-2</v>
      </c>
      <c r="F209">
        <f t="shared" si="12"/>
        <v>4.6168022702177991</v>
      </c>
      <c r="G209">
        <f t="shared" si="12"/>
        <v>19.667561072169576</v>
      </c>
    </row>
    <row r="210" spans="1:7" x14ac:dyDescent="0.3">
      <c r="A210">
        <v>99.7</v>
      </c>
      <c r="B210">
        <v>363905950</v>
      </c>
      <c r="C210">
        <f t="shared" si="13"/>
        <v>-5</v>
      </c>
      <c r="D210">
        <f t="shared" si="15"/>
        <v>-5.0150451354062188E-2</v>
      </c>
      <c r="E210">
        <f t="shared" si="14"/>
        <v>-5.1451676775760014E-2</v>
      </c>
      <c r="F210">
        <f t="shared" si="12"/>
        <v>4.6021656769677923</v>
      </c>
      <c r="G210">
        <f t="shared" si="12"/>
        <v>19.712406013094501</v>
      </c>
    </row>
    <row r="211" spans="1:7" x14ac:dyDescent="0.3">
      <c r="A211">
        <v>94.7</v>
      </c>
      <c r="B211">
        <v>534185980</v>
      </c>
      <c r="C211">
        <f t="shared" si="13"/>
        <v>1.8299999999999983</v>
      </c>
      <c r="D211">
        <f t="shared" si="15"/>
        <v>1.9324181626187945E-2</v>
      </c>
      <c r="E211">
        <f t="shared" si="14"/>
        <v>1.9139840668491281E-2</v>
      </c>
      <c r="F211">
        <f t="shared" ref="F211:G274" si="16">LN(A211)</f>
        <v>4.5507140001920323</v>
      </c>
      <c r="G211">
        <f t="shared" si="16"/>
        <v>20.096254613443616</v>
      </c>
    </row>
    <row r="212" spans="1:7" x14ac:dyDescent="0.3">
      <c r="A212">
        <v>96.53</v>
      </c>
      <c r="B212">
        <v>417532140</v>
      </c>
      <c r="C212">
        <f t="shared" si="13"/>
        <v>0.12000000000000455</v>
      </c>
      <c r="D212">
        <f t="shared" si="15"/>
        <v>1.2431368486481359E-3</v>
      </c>
      <c r="E212">
        <f t="shared" si="14"/>
        <v>1.2423647938160087E-3</v>
      </c>
      <c r="F212">
        <f t="shared" si="16"/>
        <v>4.5698538408605236</v>
      </c>
      <c r="G212">
        <f t="shared" si="16"/>
        <v>19.849872081328147</v>
      </c>
    </row>
    <row r="213" spans="1:7" x14ac:dyDescent="0.3">
      <c r="A213">
        <v>96.65</v>
      </c>
      <c r="B213">
        <v>316389420</v>
      </c>
      <c r="C213">
        <f t="shared" si="13"/>
        <v>-1.6500000000000057</v>
      </c>
      <c r="D213">
        <f t="shared" si="15"/>
        <v>-1.7071908949818991E-2</v>
      </c>
      <c r="E213">
        <f t="shared" si="14"/>
        <v>-1.721931405379884E-2</v>
      </c>
      <c r="F213">
        <f t="shared" si="16"/>
        <v>4.5710962056543396</v>
      </c>
      <c r="G213">
        <f t="shared" si="16"/>
        <v>19.572484354613479</v>
      </c>
    </row>
    <row r="214" spans="1:7" x14ac:dyDescent="0.3">
      <c r="A214">
        <v>95</v>
      </c>
      <c r="B214">
        <v>313628860</v>
      </c>
      <c r="C214">
        <f t="shared" si="13"/>
        <v>-3.8400000000000034</v>
      </c>
      <c r="D214">
        <f t="shared" si="15"/>
        <v>-4.0421052631578983E-2</v>
      </c>
      <c r="E214">
        <f t="shared" si="14"/>
        <v>-4.1260687223057424E-2</v>
      </c>
      <c r="F214">
        <f t="shared" si="16"/>
        <v>4.5538768916005408</v>
      </c>
      <c r="G214">
        <f t="shared" si="16"/>
        <v>19.563720870267428</v>
      </c>
    </row>
    <row r="215" spans="1:7" x14ac:dyDescent="0.3">
      <c r="A215">
        <v>91.16</v>
      </c>
      <c r="B215">
        <v>451438030</v>
      </c>
      <c r="C215">
        <f t="shared" si="13"/>
        <v>-11.170000000000002</v>
      </c>
      <c r="D215">
        <f t="shared" si="15"/>
        <v>-0.12253181219833263</v>
      </c>
      <c r="E215">
        <f t="shared" si="14"/>
        <v>-0.13071457751675286</v>
      </c>
      <c r="F215">
        <f t="shared" si="16"/>
        <v>4.5126162043774833</v>
      </c>
      <c r="G215">
        <f t="shared" si="16"/>
        <v>19.927948667802063</v>
      </c>
    </row>
    <row r="216" spans="1:7" x14ac:dyDescent="0.3">
      <c r="A216">
        <v>79.989999999999995</v>
      </c>
      <c r="B216">
        <v>1443194180</v>
      </c>
      <c r="C216">
        <f t="shared" si="13"/>
        <v>-8.2399999999999949</v>
      </c>
      <c r="D216">
        <f t="shared" si="15"/>
        <v>-0.10301287660957614</v>
      </c>
      <c r="E216">
        <f t="shared" si="14"/>
        <v>-0.10871377222099987</v>
      </c>
      <c r="F216">
        <f t="shared" si="16"/>
        <v>4.3819016268607305</v>
      </c>
      <c r="G216">
        <f t="shared" si="16"/>
        <v>21.090124674559402</v>
      </c>
    </row>
    <row r="217" spans="1:7" x14ac:dyDescent="0.3">
      <c r="A217">
        <v>71.75</v>
      </c>
      <c r="B217">
        <v>976528730</v>
      </c>
      <c r="C217">
        <f t="shared" si="13"/>
        <v>6.7199999999999989</v>
      </c>
      <c r="D217">
        <f t="shared" si="15"/>
        <v>9.365853658536584E-2</v>
      </c>
      <c r="E217">
        <f t="shared" si="14"/>
        <v>8.952853149965101E-2</v>
      </c>
      <c r="F217">
        <f t="shared" si="16"/>
        <v>4.2731878546397306</v>
      </c>
      <c r="G217">
        <f t="shared" si="16"/>
        <v>20.699514729251177</v>
      </c>
    </row>
    <row r="218" spans="1:7" x14ac:dyDescent="0.3">
      <c r="A218">
        <v>78.47</v>
      </c>
      <c r="B218">
        <v>1288107500</v>
      </c>
      <c r="C218">
        <f t="shared" si="13"/>
        <v>3</v>
      </c>
      <c r="D218">
        <f t="shared" si="15"/>
        <v>3.8231171148209508E-2</v>
      </c>
      <c r="E218">
        <f t="shared" si="14"/>
        <v>3.7518468183169063E-2</v>
      </c>
      <c r="F218">
        <f t="shared" si="16"/>
        <v>4.3627163861393816</v>
      </c>
      <c r="G218">
        <f t="shared" si="16"/>
        <v>20.976439923878672</v>
      </c>
    </row>
    <row r="219" spans="1:7" x14ac:dyDescent="0.3">
      <c r="A219">
        <v>81.47</v>
      </c>
      <c r="B219">
        <v>983292360</v>
      </c>
      <c r="C219">
        <f t="shared" si="13"/>
        <v>1.5100000000000051</v>
      </c>
      <c r="D219">
        <f t="shared" si="15"/>
        <v>1.8534429851479135E-2</v>
      </c>
      <c r="E219">
        <f t="shared" si="14"/>
        <v>1.8364760582171513E-2</v>
      </c>
      <c r="F219">
        <f t="shared" si="16"/>
        <v>4.4002348543225507</v>
      </c>
      <c r="G219">
        <f t="shared" si="16"/>
        <v>20.706417049965292</v>
      </c>
    </row>
    <row r="220" spans="1:7" x14ac:dyDescent="0.3">
      <c r="A220">
        <v>82.98</v>
      </c>
      <c r="B220">
        <v>750823890</v>
      </c>
      <c r="C220">
        <f t="shared" si="13"/>
        <v>-3.230000000000004</v>
      </c>
      <c r="D220">
        <f t="shared" si="15"/>
        <v>-3.8925042178838319E-2</v>
      </c>
      <c r="E220">
        <f t="shared" si="14"/>
        <v>-3.9702873239768621E-2</v>
      </c>
      <c r="F220">
        <f t="shared" si="16"/>
        <v>4.4185996149047222</v>
      </c>
      <c r="G220">
        <f t="shared" si="16"/>
        <v>20.436681681563048</v>
      </c>
    </row>
    <row r="221" spans="1:7" x14ac:dyDescent="0.3">
      <c r="A221">
        <v>79.75</v>
      </c>
      <c r="B221">
        <v>892832850</v>
      </c>
      <c r="C221">
        <f t="shared" si="13"/>
        <v>-0.93000000000000682</v>
      </c>
      <c r="D221">
        <f t="shared" si="15"/>
        <v>-1.1661442006269679E-2</v>
      </c>
      <c r="E221">
        <f t="shared" si="14"/>
        <v>-1.1729969898095938E-2</v>
      </c>
      <c r="F221">
        <f t="shared" si="16"/>
        <v>4.3788967416649536</v>
      </c>
      <c r="G221">
        <f t="shared" si="16"/>
        <v>20.609909943269265</v>
      </c>
    </row>
    <row r="222" spans="1:7" x14ac:dyDescent="0.3">
      <c r="A222">
        <v>78.819999999999993</v>
      </c>
      <c r="B222">
        <v>967619650</v>
      </c>
      <c r="C222">
        <f t="shared" si="13"/>
        <v>-8.9099999999999966</v>
      </c>
      <c r="D222">
        <f t="shared" si="15"/>
        <v>-0.11304237503171781</v>
      </c>
      <c r="E222">
        <f t="shared" si="14"/>
        <v>-0.11995807124296398</v>
      </c>
      <c r="F222">
        <f t="shared" si="16"/>
        <v>4.3671667717668576</v>
      </c>
      <c r="G222">
        <f t="shared" si="16"/>
        <v>20.690349644472445</v>
      </c>
    </row>
    <row r="223" spans="1:7" x14ac:dyDescent="0.3">
      <c r="A223">
        <v>69.91</v>
      </c>
      <c r="B223">
        <v>899963490</v>
      </c>
      <c r="C223">
        <f t="shared" si="13"/>
        <v>2.3100000000000023</v>
      </c>
      <c r="D223">
        <f t="shared" si="15"/>
        <v>3.3042483192676331E-2</v>
      </c>
      <c r="E223">
        <f t="shared" si="14"/>
        <v>3.2508315325418202E-2</v>
      </c>
      <c r="F223">
        <f t="shared" si="16"/>
        <v>4.2472087005238937</v>
      </c>
      <c r="G223">
        <f t="shared" si="16"/>
        <v>20.617864753799068</v>
      </c>
    </row>
    <row r="224" spans="1:7" x14ac:dyDescent="0.3">
      <c r="A224">
        <v>72.22</v>
      </c>
      <c r="B224">
        <v>739599910</v>
      </c>
      <c r="C224">
        <f t="shared" si="13"/>
        <v>6.5799999999999983</v>
      </c>
      <c r="D224">
        <f t="shared" si="15"/>
        <v>9.1110495707560205E-2</v>
      </c>
      <c r="E224">
        <f t="shared" si="14"/>
        <v>8.7195981014521529E-2</v>
      </c>
      <c r="F224">
        <f t="shared" si="16"/>
        <v>4.2797170158493119</v>
      </c>
      <c r="G224">
        <f t="shared" si="16"/>
        <v>20.421619935789838</v>
      </c>
    </row>
    <row r="225" spans="1:7" x14ac:dyDescent="0.3">
      <c r="A225">
        <v>78.8</v>
      </c>
      <c r="B225">
        <v>715948220</v>
      </c>
      <c r="C225">
        <f t="shared" si="13"/>
        <v>0.40000000000000568</v>
      </c>
      <c r="D225">
        <f t="shared" si="15"/>
        <v>5.0761421319797679E-3</v>
      </c>
      <c r="E225">
        <f t="shared" si="14"/>
        <v>5.0633019565466952E-3</v>
      </c>
      <c r="F225">
        <f t="shared" si="16"/>
        <v>4.3669129968638334</v>
      </c>
      <c r="G225">
        <f t="shared" si="16"/>
        <v>20.389118403874061</v>
      </c>
    </row>
    <row r="226" spans="1:7" x14ac:dyDescent="0.3">
      <c r="A226">
        <v>79.2</v>
      </c>
      <c r="B226">
        <v>806530930</v>
      </c>
      <c r="C226">
        <f t="shared" si="13"/>
        <v>6.6299999999999955</v>
      </c>
      <c r="D226">
        <f t="shared" si="15"/>
        <v>8.3712121212121154E-2</v>
      </c>
      <c r="E226">
        <f t="shared" si="14"/>
        <v>8.039229690974814E-2</v>
      </c>
      <c r="F226">
        <f t="shared" si="16"/>
        <v>4.3719762988203801</v>
      </c>
      <c r="G226">
        <f t="shared" si="16"/>
        <v>20.508252805693107</v>
      </c>
    </row>
    <row r="227" spans="1:7" x14ac:dyDescent="0.3">
      <c r="A227">
        <v>85.83</v>
      </c>
      <c r="B227">
        <v>789942390</v>
      </c>
      <c r="C227">
        <f t="shared" si="13"/>
        <v>-1.3299999999999983</v>
      </c>
      <c r="D227">
        <f t="shared" si="15"/>
        <v>-1.5495747407666297E-2</v>
      </c>
      <c r="E227">
        <f t="shared" si="14"/>
        <v>-1.561706136700014E-2</v>
      </c>
      <c r="F227">
        <f t="shared" si="16"/>
        <v>4.4523685957301282</v>
      </c>
      <c r="G227">
        <f t="shared" si="16"/>
        <v>20.487470576715619</v>
      </c>
    </row>
    <row r="228" spans="1:7" x14ac:dyDescent="0.3">
      <c r="A228">
        <v>84.5</v>
      </c>
      <c r="B228">
        <v>622555560</v>
      </c>
      <c r="C228">
        <f t="shared" si="13"/>
        <v>4.5</v>
      </c>
      <c r="D228">
        <f t="shared" si="15"/>
        <v>5.3254437869822487E-2</v>
      </c>
      <c r="E228">
        <f t="shared" si="14"/>
        <v>5.1884835369011562E-2</v>
      </c>
      <c r="F228">
        <f t="shared" si="16"/>
        <v>4.4367515343631281</v>
      </c>
      <c r="G228">
        <f t="shared" si="16"/>
        <v>20.249343435332371</v>
      </c>
    </row>
    <row r="229" spans="1:7" x14ac:dyDescent="0.3">
      <c r="A229">
        <v>89</v>
      </c>
      <c r="B229">
        <v>638574780</v>
      </c>
      <c r="C229">
        <f t="shared" si="13"/>
        <v>0</v>
      </c>
      <c r="D229">
        <f t="shared" si="15"/>
        <v>0</v>
      </c>
      <c r="E229">
        <f t="shared" si="14"/>
        <v>0</v>
      </c>
      <c r="F229">
        <f t="shared" si="16"/>
        <v>4.4886363697321396</v>
      </c>
      <c r="G229">
        <f t="shared" si="16"/>
        <v>20.274749344824951</v>
      </c>
    </row>
    <row r="230" spans="1:7" x14ac:dyDescent="0.3">
      <c r="A230">
        <v>89</v>
      </c>
      <c r="B230">
        <v>238551510</v>
      </c>
      <c r="C230">
        <f t="shared" si="13"/>
        <v>-4.8400000000000034</v>
      </c>
      <c r="D230">
        <f t="shared" si="15"/>
        <v>-5.4382022471910152E-2</v>
      </c>
      <c r="E230">
        <f t="shared" si="14"/>
        <v>-5.5916620742739731E-2</v>
      </c>
      <c r="F230">
        <f t="shared" si="16"/>
        <v>4.4886363697321396</v>
      </c>
      <c r="G230">
        <f t="shared" si="16"/>
        <v>19.29009581981623</v>
      </c>
    </row>
    <row r="231" spans="1:7" x14ac:dyDescent="0.3">
      <c r="A231">
        <v>84.16</v>
      </c>
      <c r="B231">
        <v>527388800</v>
      </c>
      <c r="C231">
        <f t="shared" si="13"/>
        <v>0.17000000000000171</v>
      </c>
      <c r="D231">
        <f t="shared" si="15"/>
        <v>2.0199619771863321E-3</v>
      </c>
      <c r="E231">
        <f t="shared" si="14"/>
        <v>2.0179245971503335E-3</v>
      </c>
      <c r="F231">
        <f t="shared" si="16"/>
        <v>4.4327197489893999</v>
      </c>
      <c r="G231">
        <f t="shared" si="16"/>
        <v>20.083448595404651</v>
      </c>
    </row>
    <row r="232" spans="1:7" x14ac:dyDescent="0.3">
      <c r="A232">
        <v>84.33</v>
      </c>
      <c r="B232">
        <v>520700160</v>
      </c>
      <c r="C232">
        <f t="shared" si="13"/>
        <v>-0.32999999999999829</v>
      </c>
      <c r="D232">
        <f t="shared" si="15"/>
        <v>-3.9131981501244906E-3</v>
      </c>
      <c r="E232">
        <f t="shared" si="14"/>
        <v>-3.9208747432368796E-3</v>
      </c>
      <c r="F232">
        <f t="shared" si="16"/>
        <v>4.4347376735865502</v>
      </c>
      <c r="G232">
        <f t="shared" si="16"/>
        <v>20.070684925411744</v>
      </c>
    </row>
    <row r="233" spans="1:7" x14ac:dyDescent="0.3">
      <c r="A233">
        <v>84</v>
      </c>
      <c r="B233">
        <v>401260330</v>
      </c>
      <c r="C233">
        <f t="shared" si="13"/>
        <v>0.54999999999999716</v>
      </c>
      <c r="D233">
        <f t="shared" si="15"/>
        <v>6.5476190476190139E-3</v>
      </c>
      <c r="E233">
        <f t="shared" si="14"/>
        <v>6.5262765012761292E-3</v>
      </c>
      <c r="F233">
        <f t="shared" si="16"/>
        <v>4.4308167988433134</v>
      </c>
      <c r="G233">
        <f t="shared" si="16"/>
        <v>19.810120976625402</v>
      </c>
    </row>
    <row r="234" spans="1:7" x14ac:dyDescent="0.3">
      <c r="A234">
        <v>84.55</v>
      </c>
      <c r="B234">
        <v>443791270</v>
      </c>
      <c r="C234">
        <f t="shared" si="13"/>
        <v>-4.2800000000000011</v>
      </c>
      <c r="D234">
        <f t="shared" si="15"/>
        <v>-5.0620934358367842E-2</v>
      </c>
      <c r="E234">
        <f t="shared" si="14"/>
        <v>-5.1947123201103729E-2</v>
      </c>
      <c r="F234">
        <f t="shared" si="16"/>
        <v>4.4373430753445895</v>
      </c>
      <c r="G234">
        <f t="shared" si="16"/>
        <v>19.910864897246306</v>
      </c>
    </row>
    <row r="235" spans="1:7" x14ac:dyDescent="0.3">
      <c r="A235">
        <v>80.27</v>
      </c>
      <c r="B235">
        <v>527638880</v>
      </c>
      <c r="C235">
        <f t="shared" si="13"/>
        <v>-5.1099999999999994</v>
      </c>
      <c r="D235">
        <f t="shared" si="15"/>
        <v>-6.3660147003861967E-2</v>
      </c>
      <c r="E235">
        <f t="shared" si="14"/>
        <v>-6.5776777598220981E-2</v>
      </c>
      <c r="F235">
        <f t="shared" si="16"/>
        <v>4.3853959521434858</v>
      </c>
      <c r="G235">
        <f t="shared" si="16"/>
        <v>20.08392266828335</v>
      </c>
    </row>
    <row r="236" spans="1:7" x14ac:dyDescent="0.3">
      <c r="A236">
        <v>75.16</v>
      </c>
      <c r="B236">
        <v>641705210</v>
      </c>
      <c r="C236">
        <f t="shared" si="13"/>
        <v>-2.789999999999992</v>
      </c>
      <c r="D236">
        <f t="shared" si="15"/>
        <v>-3.7120808940925919E-2</v>
      </c>
      <c r="E236">
        <f t="shared" si="14"/>
        <v>-3.7827325667228351E-2</v>
      </c>
      <c r="F236">
        <f t="shared" si="16"/>
        <v>4.3196191745452648</v>
      </c>
      <c r="G236">
        <f t="shared" si="16"/>
        <v>20.279639581746533</v>
      </c>
    </row>
    <row r="237" spans="1:7" x14ac:dyDescent="0.3">
      <c r="A237">
        <v>72.37</v>
      </c>
      <c r="B237">
        <v>798155080</v>
      </c>
      <c r="C237">
        <f t="shared" si="13"/>
        <v>-1.6700000000000017</v>
      </c>
      <c r="D237">
        <f t="shared" si="15"/>
        <v>-2.307586016305101E-2</v>
      </c>
      <c r="E237">
        <f t="shared" si="14"/>
        <v>-2.3346275975509201E-2</v>
      </c>
      <c r="F237">
        <f t="shared" si="16"/>
        <v>4.2817918488780364</v>
      </c>
      <c r="G237">
        <f t="shared" si="16"/>
        <v>20.497813472372918</v>
      </c>
    </row>
    <row r="238" spans="1:7" x14ac:dyDescent="0.3">
      <c r="A238">
        <v>70.7</v>
      </c>
      <c r="B238">
        <v>878585840</v>
      </c>
      <c r="C238">
        <f t="shared" si="13"/>
        <v>4.3499999999999943</v>
      </c>
      <c r="D238">
        <f t="shared" si="15"/>
        <v>6.1527581329561445E-2</v>
      </c>
      <c r="E238">
        <f t="shared" si="14"/>
        <v>5.9708985176944118E-2</v>
      </c>
      <c r="F238">
        <f t="shared" si="16"/>
        <v>4.2584455729025272</v>
      </c>
      <c r="G238">
        <f t="shared" si="16"/>
        <v>20.593824172827023</v>
      </c>
    </row>
    <row r="239" spans="1:7" x14ac:dyDescent="0.3">
      <c r="A239">
        <v>75.05</v>
      </c>
      <c r="B239">
        <v>746932350</v>
      </c>
      <c r="C239">
        <f t="shared" si="13"/>
        <v>3.3400000000000034</v>
      </c>
      <c r="D239">
        <f t="shared" si="15"/>
        <v>4.4503664223850811E-2</v>
      </c>
      <c r="E239">
        <f t="shared" si="14"/>
        <v>4.3541810121159763E-2</v>
      </c>
      <c r="F239">
        <f t="shared" si="16"/>
        <v>4.3181545580794714</v>
      </c>
      <c r="G239">
        <f t="shared" si="16"/>
        <v>20.431485176747088</v>
      </c>
    </row>
    <row r="240" spans="1:7" x14ac:dyDescent="0.3">
      <c r="A240">
        <v>78.39</v>
      </c>
      <c r="B240">
        <v>561033910</v>
      </c>
      <c r="C240">
        <f t="shared" si="13"/>
        <v>-5.1800000000000068</v>
      </c>
      <c r="D240">
        <f t="shared" si="15"/>
        <v>-6.6079857124633337E-2</v>
      </c>
      <c r="E240">
        <f t="shared" si="14"/>
        <v>-6.8364344542080069E-2</v>
      </c>
      <c r="F240">
        <f t="shared" si="16"/>
        <v>4.3616963682006311</v>
      </c>
      <c r="G240">
        <f t="shared" si="16"/>
        <v>20.145291907293004</v>
      </c>
    </row>
    <row r="241" spans="1:7" x14ac:dyDescent="0.3">
      <c r="A241">
        <v>73.209999999999994</v>
      </c>
      <c r="B241">
        <v>704166440</v>
      </c>
      <c r="C241">
        <f t="shared" si="13"/>
        <v>7.0400000000000063</v>
      </c>
      <c r="D241">
        <f t="shared" si="15"/>
        <v>9.6161726540090239E-2</v>
      </c>
      <c r="E241">
        <f t="shared" si="14"/>
        <v>9.1814738351573943E-2</v>
      </c>
      <c r="F241">
        <f t="shared" si="16"/>
        <v>4.293332023658551</v>
      </c>
      <c r="G241">
        <f t="shared" si="16"/>
        <v>20.37252530663395</v>
      </c>
    </row>
    <row r="242" spans="1:7" x14ac:dyDescent="0.3">
      <c r="A242">
        <v>80.25</v>
      </c>
      <c r="B242">
        <v>863028040</v>
      </c>
      <c r="C242">
        <f t="shared" si="13"/>
        <v>-3.5999999999999943</v>
      </c>
      <c r="D242">
        <f t="shared" si="15"/>
        <v>-4.4859813084112077E-2</v>
      </c>
      <c r="E242">
        <f t="shared" si="14"/>
        <v>-4.5897156692301877E-2</v>
      </c>
      <c r="F242">
        <f t="shared" si="16"/>
        <v>4.385146762010125</v>
      </c>
      <c r="G242">
        <f t="shared" si="16"/>
        <v>20.575957739829256</v>
      </c>
    </row>
    <row r="243" spans="1:7" x14ac:dyDescent="0.3">
      <c r="A243">
        <v>76.650000000000006</v>
      </c>
      <c r="B243">
        <v>598313460</v>
      </c>
      <c r="C243">
        <f t="shared" si="13"/>
        <v>0.75</v>
      </c>
      <c r="D243">
        <f t="shared" si="15"/>
        <v>9.7847358121330719E-3</v>
      </c>
      <c r="E243">
        <f t="shared" si="14"/>
        <v>9.7371752778583343E-3</v>
      </c>
      <c r="F243">
        <f t="shared" si="16"/>
        <v>4.3392496053178231</v>
      </c>
      <c r="G243">
        <f t="shared" si="16"/>
        <v>20.209625355182251</v>
      </c>
    </row>
    <row r="244" spans="1:7" x14ac:dyDescent="0.3">
      <c r="A244">
        <v>77.400000000000006</v>
      </c>
      <c r="B244">
        <v>644044660</v>
      </c>
      <c r="C244">
        <f t="shared" si="13"/>
        <v>0.19999999999998863</v>
      </c>
      <c r="D244">
        <f t="shared" si="15"/>
        <v>2.5839793281652278E-3</v>
      </c>
      <c r="E244">
        <f t="shared" si="14"/>
        <v>2.5806465934916645E-3</v>
      </c>
      <c r="F244">
        <f t="shared" si="16"/>
        <v>4.3489867805956814</v>
      </c>
      <c r="G244">
        <f t="shared" si="16"/>
        <v>20.283278629490265</v>
      </c>
    </row>
    <row r="245" spans="1:7" x14ac:dyDescent="0.3">
      <c r="A245">
        <v>77.599999999999994</v>
      </c>
      <c r="B245">
        <v>537909060</v>
      </c>
      <c r="C245">
        <f t="shared" si="13"/>
        <v>-3.8299999999999983</v>
      </c>
      <c r="D245">
        <f t="shared" si="15"/>
        <v>-4.9355670103092768E-2</v>
      </c>
      <c r="E245">
        <f t="shared" si="14"/>
        <v>-5.0615282292961972E-2</v>
      </c>
      <c r="F245">
        <f t="shared" si="16"/>
        <v>4.3515674271891731</v>
      </c>
      <c r="G245">
        <f t="shared" si="16"/>
        <v>20.103200070381046</v>
      </c>
    </row>
    <row r="246" spans="1:7" x14ac:dyDescent="0.3">
      <c r="A246">
        <v>73.77</v>
      </c>
      <c r="B246">
        <v>631842280</v>
      </c>
      <c r="C246">
        <f t="shared" si="13"/>
        <v>-0.26999999999999602</v>
      </c>
      <c r="D246">
        <f t="shared" si="15"/>
        <v>-3.660024400162614E-3</v>
      </c>
      <c r="E246">
        <f t="shared" si="14"/>
        <v>-3.6667386774205113E-3</v>
      </c>
      <c r="F246">
        <f t="shared" si="16"/>
        <v>4.3009521448962111</v>
      </c>
      <c r="G246">
        <f t="shared" si="16"/>
        <v>20.264150364004585</v>
      </c>
    </row>
    <row r="247" spans="1:7" x14ac:dyDescent="0.3">
      <c r="A247">
        <v>73.5</v>
      </c>
      <c r="B247">
        <v>639920060</v>
      </c>
      <c r="C247">
        <f t="shared" si="13"/>
        <v>-0.34999999999999432</v>
      </c>
      <c r="D247">
        <f t="shared" si="15"/>
        <v>-4.7619047619046843E-3</v>
      </c>
      <c r="E247">
        <f t="shared" si="14"/>
        <v>-4.7732787526575393E-3</v>
      </c>
      <c r="F247">
        <f t="shared" si="16"/>
        <v>4.2972854062187906</v>
      </c>
      <c r="G247">
        <f t="shared" si="16"/>
        <v>20.276853820266556</v>
      </c>
    </row>
    <row r="248" spans="1:7" x14ac:dyDescent="0.3">
      <c r="A248">
        <v>73.150000000000006</v>
      </c>
      <c r="B248">
        <v>673940010</v>
      </c>
      <c r="C248">
        <f t="shared" si="13"/>
        <v>-0.6600000000000108</v>
      </c>
      <c r="D248">
        <f t="shared" si="15"/>
        <v>-9.0225563909775899E-3</v>
      </c>
      <c r="E248">
        <f t="shared" si="14"/>
        <v>-9.0635061533470562E-3</v>
      </c>
      <c r="F248">
        <f t="shared" si="16"/>
        <v>4.2925121274661331</v>
      </c>
      <c r="G248">
        <f t="shared" si="16"/>
        <v>20.328651658980601</v>
      </c>
    </row>
    <row r="249" spans="1:7" x14ac:dyDescent="0.3">
      <c r="A249">
        <v>72.489999999999995</v>
      </c>
      <c r="B249">
        <v>545072200</v>
      </c>
      <c r="C249">
        <f t="shared" si="13"/>
        <v>3.7400000000000091</v>
      </c>
      <c r="D249">
        <f t="shared" si="15"/>
        <v>5.1593323216995578E-2</v>
      </c>
      <c r="E249">
        <f t="shared" si="14"/>
        <v>5.030646468739608E-2</v>
      </c>
      <c r="F249">
        <f t="shared" si="16"/>
        <v>4.283448621312786</v>
      </c>
      <c r="G249">
        <f t="shared" si="16"/>
        <v>20.116428820917427</v>
      </c>
    </row>
    <row r="250" spans="1:7" x14ac:dyDescent="0.3">
      <c r="A250">
        <v>76.23</v>
      </c>
      <c r="B250">
        <v>655759570</v>
      </c>
      <c r="C250">
        <f t="shared" si="13"/>
        <v>-0.54000000000000625</v>
      </c>
      <c r="D250">
        <f t="shared" si="15"/>
        <v>-7.0838252656435291E-3</v>
      </c>
      <c r="E250">
        <f t="shared" si="14"/>
        <v>-7.1090346791065073E-3</v>
      </c>
      <c r="F250">
        <f t="shared" si="16"/>
        <v>4.3337550860001821</v>
      </c>
      <c r="G250">
        <f t="shared" si="16"/>
        <v>20.30130477058113</v>
      </c>
    </row>
    <row r="251" spans="1:7" x14ac:dyDescent="0.3">
      <c r="A251">
        <v>75.69</v>
      </c>
      <c r="B251">
        <v>455435420</v>
      </c>
      <c r="C251">
        <f t="shared" si="13"/>
        <v>-1.539999999999992</v>
      </c>
      <c r="D251">
        <f t="shared" si="15"/>
        <v>-2.0346148764698008E-2</v>
      </c>
      <c r="E251">
        <f t="shared" si="14"/>
        <v>-2.0555982737134215E-2</v>
      </c>
      <c r="F251">
        <f t="shared" si="16"/>
        <v>4.3266460513210756</v>
      </c>
      <c r="G251">
        <f t="shared" si="16"/>
        <v>19.936764486347158</v>
      </c>
    </row>
    <row r="252" spans="1:7" x14ac:dyDescent="0.3">
      <c r="A252">
        <v>74.150000000000006</v>
      </c>
      <c r="B252">
        <v>622197110</v>
      </c>
      <c r="C252">
        <f t="shared" si="13"/>
        <v>0.23999999999999488</v>
      </c>
      <c r="D252">
        <f t="shared" si="15"/>
        <v>3.236682400539378E-3</v>
      </c>
      <c r="E252">
        <f t="shared" si="14"/>
        <v>3.2314556193089317E-3</v>
      </c>
      <c r="F252">
        <f t="shared" si="16"/>
        <v>4.3060900685839414</v>
      </c>
      <c r="G252">
        <f t="shared" si="16"/>
        <v>20.248767497608281</v>
      </c>
    </row>
    <row r="253" spans="1:7" x14ac:dyDescent="0.3">
      <c r="A253">
        <v>74.39</v>
      </c>
      <c r="B253">
        <v>498317930</v>
      </c>
      <c r="C253">
        <f t="shared" si="13"/>
        <v>-2.1400000000000006</v>
      </c>
      <c r="D253">
        <f t="shared" si="15"/>
        <v>-2.8767307433794874E-2</v>
      </c>
      <c r="E253">
        <f t="shared" si="14"/>
        <v>-2.9189197210708784E-2</v>
      </c>
      <c r="F253">
        <f t="shared" si="16"/>
        <v>4.3093215242032503</v>
      </c>
      <c r="G253">
        <f t="shared" si="16"/>
        <v>20.02674884494424</v>
      </c>
    </row>
    <row r="254" spans="1:7" x14ac:dyDescent="0.3">
      <c r="A254">
        <v>72.25</v>
      </c>
      <c r="B254">
        <v>452356250</v>
      </c>
      <c r="C254">
        <f t="shared" si="13"/>
        <v>-3.6500000000000057</v>
      </c>
      <c r="D254">
        <f t="shared" si="15"/>
        <v>-5.0519031141868592E-2</v>
      </c>
      <c r="E254">
        <f t="shared" si="14"/>
        <v>-5.1839792260701678E-2</v>
      </c>
      <c r="F254">
        <f t="shared" si="16"/>
        <v>4.2801323269925415</v>
      </c>
      <c r="G254">
        <f t="shared" si="16"/>
        <v>19.929980591075402</v>
      </c>
    </row>
    <row r="255" spans="1:7" x14ac:dyDescent="0.3">
      <c r="A255">
        <v>68.599999999999994</v>
      </c>
      <c r="B255">
        <v>710160930</v>
      </c>
      <c r="C255">
        <f t="shared" si="13"/>
        <v>-4.3999999999999915</v>
      </c>
      <c r="D255">
        <f t="shared" si="15"/>
        <v>-6.4139941690961974E-2</v>
      </c>
      <c r="E255">
        <f t="shared" si="14"/>
        <v>-6.6289324035924579E-2</v>
      </c>
      <c r="F255">
        <f t="shared" si="16"/>
        <v>4.2282925347318399</v>
      </c>
      <c r="G255">
        <f t="shared" si="16"/>
        <v>20.381002164287523</v>
      </c>
    </row>
    <row r="256" spans="1:7" x14ac:dyDescent="0.3">
      <c r="A256">
        <v>64.2</v>
      </c>
      <c r="B256">
        <v>883475170</v>
      </c>
      <c r="C256">
        <f t="shared" si="13"/>
        <v>-2.7600000000000051</v>
      </c>
      <c r="D256">
        <f t="shared" si="15"/>
        <v>-4.2990654205607555E-2</v>
      </c>
      <c r="E256">
        <f t="shared" si="14"/>
        <v>-4.3942121856498595E-2</v>
      </c>
      <c r="F256">
        <f t="shared" si="16"/>
        <v>4.1620032106959153</v>
      </c>
      <c r="G256">
        <f t="shared" si="16"/>
        <v>20.599373745197802</v>
      </c>
    </row>
    <row r="257" spans="1:7" x14ac:dyDescent="0.3">
      <c r="A257">
        <v>61.44</v>
      </c>
      <c r="B257">
        <v>1629277740</v>
      </c>
      <c r="C257">
        <f t="shared" si="13"/>
        <v>-4.3099999999999952</v>
      </c>
      <c r="D257">
        <f t="shared" si="15"/>
        <v>-7.0149739583333259E-2</v>
      </c>
      <c r="E257">
        <f t="shared" si="14"/>
        <v>-7.2731716103045407E-2</v>
      </c>
      <c r="F257">
        <f t="shared" si="16"/>
        <v>4.1180610888394167</v>
      </c>
      <c r="G257">
        <f t="shared" si="16"/>
        <v>21.211402649270887</v>
      </c>
    </row>
    <row r="258" spans="1:7" x14ac:dyDescent="0.3">
      <c r="A258">
        <v>57.13</v>
      </c>
      <c r="B258">
        <v>876522930</v>
      </c>
      <c r="C258">
        <f t="shared" si="13"/>
        <v>-2.230000000000004</v>
      </c>
      <c r="D258">
        <f t="shared" si="15"/>
        <v>-3.903378260108531E-2</v>
      </c>
      <c r="E258">
        <f t="shared" si="14"/>
        <v>-3.9816024220886703E-2</v>
      </c>
      <c r="F258">
        <f t="shared" si="16"/>
        <v>4.0453293727363713</v>
      </c>
      <c r="G258">
        <f t="shared" si="16"/>
        <v>20.591473422850459</v>
      </c>
    </row>
    <row r="259" spans="1:7" x14ac:dyDescent="0.3">
      <c r="A259">
        <v>54.9</v>
      </c>
      <c r="B259">
        <v>233856770</v>
      </c>
      <c r="C259">
        <f t="shared" ref="C259:C322" si="17">A260-A259</f>
        <v>8.2000000000000028</v>
      </c>
      <c r="D259">
        <f t="shared" si="15"/>
        <v>0.14936247723132975</v>
      </c>
      <c r="E259">
        <f t="shared" ref="E259:E322" si="18">LN(A260)-LN(A259)</f>
        <v>0.13920742103168315</v>
      </c>
      <c r="F259">
        <f t="shared" si="16"/>
        <v>4.0055133485154846</v>
      </c>
      <c r="G259">
        <f t="shared" si="16"/>
        <v>19.270219391898863</v>
      </c>
    </row>
    <row r="260" spans="1:7" x14ac:dyDescent="0.3">
      <c r="A260">
        <v>63.1</v>
      </c>
      <c r="B260">
        <v>428397380</v>
      </c>
      <c r="C260">
        <f t="shared" si="17"/>
        <v>-1.1099999999999994</v>
      </c>
      <c r="D260">
        <f t="shared" ref="D260:D323" si="19">C260/A260</f>
        <v>-1.7591125198098249E-2</v>
      </c>
      <c r="E260">
        <f t="shared" si="18"/>
        <v>-1.7747687833339576E-2</v>
      </c>
      <c r="F260">
        <f t="shared" si="16"/>
        <v>4.1447207695471677</v>
      </c>
      <c r="G260">
        <f t="shared" si="16"/>
        <v>19.87556178073952</v>
      </c>
    </row>
    <row r="261" spans="1:7" x14ac:dyDescent="0.3">
      <c r="A261">
        <v>61.99</v>
      </c>
      <c r="B261">
        <v>746397300</v>
      </c>
      <c r="C261">
        <f t="shared" si="17"/>
        <v>2.4600000000000009</v>
      </c>
      <c r="D261">
        <f t="shared" si="19"/>
        <v>3.9683819970963069E-2</v>
      </c>
      <c r="E261">
        <f t="shared" si="18"/>
        <v>3.8916647671368487E-2</v>
      </c>
      <c r="F261">
        <f t="shared" si="16"/>
        <v>4.1269730817138282</v>
      </c>
      <c r="G261">
        <f t="shared" si="16"/>
        <v>20.430768590127521</v>
      </c>
    </row>
    <row r="262" spans="1:7" x14ac:dyDescent="0.3">
      <c r="A262">
        <v>64.45</v>
      </c>
      <c r="B262">
        <v>688192950</v>
      </c>
      <c r="C262">
        <f t="shared" si="17"/>
        <v>-2.9500000000000028</v>
      </c>
      <c r="D262">
        <f t="shared" si="19"/>
        <v>-4.5771916214119517E-2</v>
      </c>
      <c r="E262">
        <f t="shared" si="18"/>
        <v>-4.6852554572724081E-2</v>
      </c>
      <c r="F262">
        <f t="shared" si="16"/>
        <v>4.1658897293851966</v>
      </c>
      <c r="G262">
        <f t="shared" si="16"/>
        <v>20.349579807160101</v>
      </c>
    </row>
    <row r="263" spans="1:7" x14ac:dyDescent="0.3">
      <c r="A263">
        <v>61.5</v>
      </c>
      <c r="B263">
        <v>826481980</v>
      </c>
      <c r="C263">
        <f t="shared" si="17"/>
        <v>2.8100000000000023</v>
      </c>
      <c r="D263">
        <f t="shared" si="19"/>
        <v>4.5691056910569142E-2</v>
      </c>
      <c r="E263">
        <f t="shared" si="18"/>
        <v>4.4677965334299685E-2</v>
      </c>
      <c r="F263">
        <f t="shared" si="16"/>
        <v>4.1190371748124726</v>
      </c>
      <c r="G263">
        <f t="shared" si="16"/>
        <v>20.532688672204849</v>
      </c>
    </row>
    <row r="264" spans="1:7" x14ac:dyDescent="0.3">
      <c r="A264">
        <v>64.31</v>
      </c>
      <c r="B264">
        <v>772722270</v>
      </c>
      <c r="C264">
        <f t="shared" si="17"/>
        <v>6.289999999999992</v>
      </c>
      <c r="D264">
        <f t="shared" si="19"/>
        <v>9.7807494946353477E-2</v>
      </c>
      <c r="E264">
        <f t="shared" si="18"/>
        <v>9.3315004352423792E-2</v>
      </c>
      <c r="F264">
        <f t="shared" si="16"/>
        <v>4.1637151401467722</v>
      </c>
      <c r="G264">
        <f t="shared" si="16"/>
        <v>20.465430253505708</v>
      </c>
    </row>
    <row r="265" spans="1:7" x14ac:dyDescent="0.3">
      <c r="A265">
        <v>70.599999999999994</v>
      </c>
      <c r="B265">
        <v>1265736000</v>
      </c>
      <c r="C265">
        <f t="shared" si="17"/>
        <v>4.1500000000000057</v>
      </c>
      <c r="D265">
        <f t="shared" si="19"/>
        <v>5.8781869688385356E-2</v>
      </c>
      <c r="E265">
        <f t="shared" si="18"/>
        <v>5.7119067771600029E-2</v>
      </c>
      <c r="F265">
        <f t="shared" si="16"/>
        <v>4.257030144499196</v>
      </c>
      <c r="G265">
        <f t="shared" si="16"/>
        <v>20.958919608117135</v>
      </c>
    </row>
    <row r="266" spans="1:7" x14ac:dyDescent="0.3">
      <c r="A266">
        <v>74.75</v>
      </c>
      <c r="B266">
        <v>1027958310</v>
      </c>
      <c r="C266">
        <f t="shared" si="17"/>
        <v>1.1599999999999966</v>
      </c>
      <c r="D266">
        <f t="shared" si="19"/>
        <v>1.5518394648829386E-2</v>
      </c>
      <c r="E266">
        <f t="shared" si="18"/>
        <v>1.5399215757880391E-2</v>
      </c>
      <c r="F266">
        <f t="shared" si="16"/>
        <v>4.3141492122707961</v>
      </c>
      <c r="G266">
        <f t="shared" si="16"/>
        <v>20.750840448682322</v>
      </c>
    </row>
    <row r="267" spans="1:7" x14ac:dyDescent="0.3">
      <c r="A267">
        <v>75.91</v>
      </c>
      <c r="B267">
        <v>512121570</v>
      </c>
      <c r="C267">
        <f t="shared" si="17"/>
        <v>-2.6599999999999966</v>
      </c>
      <c r="D267">
        <f t="shared" si="19"/>
        <v>-3.5041496509023801E-2</v>
      </c>
      <c r="E267">
        <f t="shared" si="18"/>
        <v>-3.5670180131499585E-2</v>
      </c>
      <c r="F267">
        <f t="shared" si="16"/>
        <v>4.3295484280286765</v>
      </c>
      <c r="G267">
        <f t="shared" si="16"/>
        <v>20.054072596225282</v>
      </c>
    </row>
    <row r="268" spans="1:7" x14ac:dyDescent="0.3">
      <c r="A268">
        <v>73.25</v>
      </c>
      <c r="B268">
        <v>638510000</v>
      </c>
      <c r="C268">
        <f t="shared" si="17"/>
        <v>-5.3799999999999955</v>
      </c>
      <c r="D268">
        <f t="shared" si="19"/>
        <v>-7.3447098976109154E-2</v>
      </c>
      <c r="E268">
        <f t="shared" si="18"/>
        <v>-7.6284137181509948E-2</v>
      </c>
      <c r="F268">
        <f t="shared" si="16"/>
        <v>4.2938782478971769</v>
      </c>
      <c r="G268">
        <f t="shared" si="16"/>
        <v>20.274647895021349</v>
      </c>
    </row>
    <row r="269" spans="1:7" x14ac:dyDescent="0.3">
      <c r="A269">
        <v>67.87</v>
      </c>
      <c r="B269">
        <v>533459200</v>
      </c>
      <c r="C269">
        <f t="shared" si="17"/>
        <v>-0.87000000000000455</v>
      </c>
      <c r="D269">
        <f t="shared" si="19"/>
        <v>-1.2818623839693597E-2</v>
      </c>
      <c r="E269">
        <f t="shared" si="18"/>
        <v>-1.2901491324701198E-2</v>
      </c>
      <c r="F269">
        <f t="shared" si="16"/>
        <v>4.2175941107156669</v>
      </c>
      <c r="G269">
        <f t="shared" si="16"/>
        <v>20.094893149680416</v>
      </c>
    </row>
    <row r="270" spans="1:7" x14ac:dyDescent="0.3">
      <c r="A270">
        <v>67</v>
      </c>
      <c r="B270">
        <v>719315230</v>
      </c>
      <c r="C270">
        <f t="shared" si="17"/>
        <v>-6</v>
      </c>
      <c r="D270">
        <f t="shared" si="19"/>
        <v>-8.9552238805970144E-2</v>
      </c>
      <c r="E270">
        <f t="shared" si="18"/>
        <v>-9.381875521765437E-2</v>
      </c>
      <c r="F270">
        <f t="shared" si="16"/>
        <v>4.2046926193909657</v>
      </c>
      <c r="G270">
        <f t="shared" si="16"/>
        <v>20.393810247976425</v>
      </c>
    </row>
    <row r="271" spans="1:7" x14ac:dyDescent="0.3">
      <c r="A271">
        <v>61</v>
      </c>
      <c r="B271">
        <v>656701690</v>
      </c>
      <c r="C271">
        <f t="shared" si="17"/>
        <v>4.5</v>
      </c>
      <c r="D271">
        <f t="shared" si="19"/>
        <v>7.3770491803278687E-2</v>
      </c>
      <c r="E271">
        <f t="shared" si="18"/>
        <v>7.1176278467895315E-2</v>
      </c>
      <c r="F271">
        <f t="shared" si="16"/>
        <v>4.1108738641733114</v>
      </c>
      <c r="G271">
        <f t="shared" si="16"/>
        <v>20.302740424631317</v>
      </c>
    </row>
    <row r="272" spans="1:7" x14ac:dyDescent="0.3">
      <c r="A272">
        <v>65.5</v>
      </c>
      <c r="B272">
        <v>620210250</v>
      </c>
      <c r="C272">
        <f t="shared" si="17"/>
        <v>6</v>
      </c>
      <c r="D272">
        <f t="shared" si="19"/>
        <v>9.1603053435114504E-2</v>
      </c>
      <c r="E272">
        <f t="shared" si="18"/>
        <v>8.7647307058754897E-2</v>
      </c>
      <c r="F272">
        <f t="shared" si="16"/>
        <v>4.1820501426412067</v>
      </c>
      <c r="G272">
        <f t="shared" si="16"/>
        <v>20.245569091420851</v>
      </c>
    </row>
    <row r="273" spans="1:7" x14ac:dyDescent="0.3">
      <c r="A273">
        <v>71.5</v>
      </c>
      <c r="B273">
        <v>817512100</v>
      </c>
      <c r="C273">
        <f t="shared" si="17"/>
        <v>1</v>
      </c>
      <c r="D273">
        <f t="shared" si="19"/>
        <v>1.3986013986013986E-2</v>
      </c>
      <c r="E273">
        <f t="shared" si="18"/>
        <v>1.3889112160667239E-2</v>
      </c>
      <c r="F273">
        <f t="shared" si="16"/>
        <v>4.2696974496999616</v>
      </c>
      <c r="G273">
        <f t="shared" si="16"/>
        <v>20.521776261849386</v>
      </c>
    </row>
    <row r="274" spans="1:7" x14ac:dyDescent="0.3">
      <c r="A274">
        <v>72.5</v>
      </c>
      <c r="B274">
        <v>787924370</v>
      </c>
      <c r="C274">
        <f t="shared" si="17"/>
        <v>3.25</v>
      </c>
      <c r="D274">
        <f t="shared" si="19"/>
        <v>4.4827586206896551E-2</v>
      </c>
      <c r="E274">
        <f t="shared" si="18"/>
        <v>4.3851882528850084E-2</v>
      </c>
      <c r="F274">
        <f t="shared" si="16"/>
        <v>4.2835865618606288</v>
      </c>
      <c r="G274">
        <f t="shared" si="16"/>
        <v>20.48491266605869</v>
      </c>
    </row>
    <row r="275" spans="1:7" x14ac:dyDescent="0.3">
      <c r="A275">
        <v>75.75</v>
      </c>
      <c r="B275">
        <v>807219300</v>
      </c>
      <c r="C275">
        <f t="shared" si="17"/>
        <v>1.1500000000000057</v>
      </c>
      <c r="D275">
        <f t="shared" si="19"/>
        <v>1.5181518151815256E-2</v>
      </c>
      <c r="E275">
        <f t="shared" si="18"/>
        <v>1.5067432122119584E-2</v>
      </c>
      <c r="F275">
        <f t="shared" ref="F275:G338" si="20">LN(A275)</f>
        <v>4.3274384443894789</v>
      </c>
      <c r="G275">
        <f t="shared" si="20"/>
        <v>20.509105936529533</v>
      </c>
    </row>
    <row r="276" spans="1:7" x14ac:dyDescent="0.3">
      <c r="A276">
        <v>76.900000000000006</v>
      </c>
      <c r="B276">
        <v>417532510</v>
      </c>
      <c r="C276">
        <f t="shared" si="17"/>
        <v>-1.4000000000000057</v>
      </c>
      <c r="D276">
        <f t="shared" si="19"/>
        <v>-1.820546163849162E-2</v>
      </c>
      <c r="E276">
        <f t="shared" si="18"/>
        <v>-1.8373220256619582E-2</v>
      </c>
      <c r="F276">
        <f t="shared" si="20"/>
        <v>4.3425058765115985</v>
      </c>
      <c r="G276">
        <f t="shared" si="20"/>
        <v>19.84987296748708</v>
      </c>
    </row>
    <row r="277" spans="1:7" x14ac:dyDescent="0.3">
      <c r="A277">
        <v>75.5</v>
      </c>
      <c r="B277">
        <v>468074220</v>
      </c>
      <c r="C277">
        <f t="shared" si="17"/>
        <v>-0.45000000000000284</v>
      </c>
      <c r="D277">
        <f t="shared" si="19"/>
        <v>-5.9602649006622894E-3</v>
      </c>
      <c r="E277">
        <f t="shared" si="18"/>
        <v>-5.9780981755075402E-3</v>
      </c>
      <c r="F277">
        <f t="shared" si="20"/>
        <v>4.3241326562549789</v>
      </c>
      <c r="G277">
        <f t="shared" si="20"/>
        <v>19.964137431051487</v>
      </c>
    </row>
    <row r="278" spans="1:7" x14ac:dyDescent="0.3">
      <c r="A278">
        <v>75.05</v>
      </c>
      <c r="B278">
        <v>364126360</v>
      </c>
      <c r="C278">
        <f t="shared" si="17"/>
        <v>-0.70000000000000284</v>
      </c>
      <c r="D278">
        <f t="shared" si="19"/>
        <v>-9.327115256495707E-3</v>
      </c>
      <c r="E278">
        <f t="shared" si="18"/>
        <v>-9.3708851733076415E-3</v>
      </c>
      <c r="F278">
        <f t="shared" si="20"/>
        <v>4.3181545580794714</v>
      </c>
      <c r="G278">
        <f t="shared" si="20"/>
        <v>19.713011508218017</v>
      </c>
    </row>
    <row r="279" spans="1:7" x14ac:dyDescent="0.3">
      <c r="A279">
        <v>74.349999999999994</v>
      </c>
      <c r="B279">
        <v>526112780</v>
      </c>
      <c r="C279">
        <f t="shared" si="17"/>
        <v>-0.84999999999999432</v>
      </c>
      <c r="D279">
        <f t="shared" si="19"/>
        <v>-1.1432414256892998E-2</v>
      </c>
      <c r="E279">
        <f t="shared" si="18"/>
        <v>-1.1498266687373082E-2</v>
      </c>
      <c r="F279">
        <f t="shared" si="20"/>
        <v>4.3087836729061637</v>
      </c>
      <c r="G279">
        <f t="shared" si="20"/>
        <v>20.081026158365695</v>
      </c>
    </row>
    <row r="280" spans="1:7" x14ac:dyDescent="0.3">
      <c r="A280">
        <v>73.5</v>
      </c>
      <c r="B280">
        <v>471615940</v>
      </c>
      <c r="C280">
        <f t="shared" si="17"/>
        <v>-2.8900000000000006</v>
      </c>
      <c r="D280">
        <f t="shared" si="19"/>
        <v>-3.9319727891156474E-2</v>
      </c>
      <c r="E280">
        <f t="shared" si="18"/>
        <v>-4.011362869053503E-2</v>
      </c>
      <c r="F280">
        <f t="shared" si="20"/>
        <v>4.2972854062187906</v>
      </c>
      <c r="G280">
        <f t="shared" si="20"/>
        <v>19.971675525886653</v>
      </c>
    </row>
    <row r="281" spans="1:7" x14ac:dyDescent="0.3">
      <c r="A281">
        <v>70.61</v>
      </c>
      <c r="B281">
        <v>482889190</v>
      </c>
      <c r="C281">
        <f t="shared" si="17"/>
        <v>1.9399999999999977</v>
      </c>
      <c r="D281">
        <f t="shared" si="19"/>
        <v>2.7474861917575383E-2</v>
      </c>
      <c r="E281">
        <f t="shared" si="18"/>
        <v>2.7104201801940953E-2</v>
      </c>
      <c r="F281">
        <f t="shared" si="20"/>
        <v>4.2571717775282556</v>
      </c>
      <c r="G281">
        <f t="shared" si="20"/>
        <v>19.995297765006132</v>
      </c>
    </row>
    <row r="282" spans="1:7" x14ac:dyDescent="0.3">
      <c r="A282">
        <v>72.55</v>
      </c>
      <c r="B282">
        <v>416562980</v>
      </c>
      <c r="C282">
        <f t="shared" si="17"/>
        <v>-0.98999999999999488</v>
      </c>
      <c r="D282">
        <f t="shared" si="19"/>
        <v>-1.3645761543762852E-2</v>
      </c>
      <c r="E282">
        <f t="shared" si="18"/>
        <v>-1.3739720689677881E-2</v>
      </c>
      <c r="F282">
        <f t="shared" si="20"/>
        <v>4.2842759793301965</v>
      </c>
      <c r="G282">
        <f t="shared" si="20"/>
        <v>19.847548220624709</v>
      </c>
    </row>
    <row r="283" spans="1:7" x14ac:dyDescent="0.3">
      <c r="A283">
        <v>71.56</v>
      </c>
      <c r="B283">
        <v>480409860</v>
      </c>
      <c r="C283">
        <f t="shared" si="17"/>
        <v>-0.96000000000000796</v>
      </c>
      <c r="D283">
        <f t="shared" si="19"/>
        <v>-1.3415315818893348E-2</v>
      </c>
      <c r="E283">
        <f t="shared" si="18"/>
        <v>-1.3506114141322634E-2</v>
      </c>
      <c r="F283">
        <f t="shared" si="20"/>
        <v>4.2705362586405187</v>
      </c>
      <c r="G283">
        <f t="shared" si="20"/>
        <v>19.990150172522341</v>
      </c>
    </row>
    <row r="284" spans="1:7" x14ac:dyDescent="0.3">
      <c r="A284">
        <v>70.599999999999994</v>
      </c>
      <c r="B284">
        <v>327206360</v>
      </c>
      <c r="C284">
        <f t="shared" si="17"/>
        <v>7.000000000000739E-2</v>
      </c>
      <c r="D284">
        <f t="shared" si="19"/>
        <v>9.915014164306997E-4</v>
      </c>
      <c r="E284">
        <f t="shared" si="18"/>
        <v>9.9101020356684444E-4</v>
      </c>
      <c r="F284">
        <f t="shared" si="20"/>
        <v>4.257030144499196</v>
      </c>
      <c r="G284">
        <f t="shared" si="20"/>
        <v>19.606101600156769</v>
      </c>
    </row>
    <row r="285" spans="1:7" x14ac:dyDescent="0.3">
      <c r="A285">
        <v>70.67</v>
      </c>
      <c r="B285">
        <v>420312980</v>
      </c>
      <c r="C285">
        <f t="shared" si="17"/>
        <v>0.39000000000000057</v>
      </c>
      <c r="D285">
        <f t="shared" si="19"/>
        <v>5.5186076128484586E-3</v>
      </c>
      <c r="E285">
        <f t="shared" si="18"/>
        <v>5.5034358901178138E-3</v>
      </c>
      <c r="F285">
        <f t="shared" si="20"/>
        <v>4.2580211547027629</v>
      </c>
      <c r="G285">
        <f t="shared" si="20"/>
        <v>19.856510182201315</v>
      </c>
    </row>
    <row r="286" spans="1:7" x14ac:dyDescent="0.3">
      <c r="A286">
        <v>71.06</v>
      </c>
      <c r="B286">
        <v>580410090</v>
      </c>
      <c r="C286">
        <f t="shared" si="17"/>
        <v>4.4599999999999937</v>
      </c>
      <c r="D286">
        <f t="shared" si="19"/>
        <v>6.2763861525471337E-2</v>
      </c>
      <c r="E286">
        <f t="shared" si="18"/>
        <v>6.0872931244364104E-2</v>
      </c>
      <c r="F286">
        <f t="shared" si="20"/>
        <v>4.2635245905928807</v>
      </c>
      <c r="G286">
        <f t="shared" si="20"/>
        <v>20.179245463385566</v>
      </c>
    </row>
    <row r="287" spans="1:7" x14ac:dyDescent="0.3">
      <c r="A287">
        <v>75.52</v>
      </c>
      <c r="B287">
        <v>566652460</v>
      </c>
      <c r="C287">
        <f t="shared" si="17"/>
        <v>-5.0699999999999932</v>
      </c>
      <c r="D287">
        <f t="shared" si="19"/>
        <v>-6.7134533898304996E-2</v>
      </c>
      <c r="E287">
        <f t="shared" si="18"/>
        <v>-6.9494283492555375E-2</v>
      </c>
      <c r="F287">
        <f t="shared" si="20"/>
        <v>4.3243975218372448</v>
      </c>
      <c r="G287">
        <f t="shared" si="20"/>
        <v>20.155256728437966</v>
      </c>
    </row>
    <row r="288" spans="1:7" x14ac:dyDescent="0.3">
      <c r="A288">
        <v>70.45</v>
      </c>
      <c r="B288">
        <v>523054780</v>
      </c>
      <c r="C288">
        <f t="shared" si="17"/>
        <v>1.8499999999999943</v>
      </c>
      <c r="D288">
        <f t="shared" si="19"/>
        <v>2.6259758694109216E-2</v>
      </c>
      <c r="E288">
        <f t="shared" si="18"/>
        <v>2.5920890820029463E-2</v>
      </c>
      <c r="F288">
        <f t="shared" si="20"/>
        <v>4.2549032383446894</v>
      </c>
      <c r="G288">
        <f t="shared" si="20"/>
        <v>20.075196758417956</v>
      </c>
    </row>
    <row r="289" spans="1:7" x14ac:dyDescent="0.3">
      <c r="A289">
        <v>72.3</v>
      </c>
      <c r="B289">
        <v>775199000</v>
      </c>
      <c r="C289">
        <f t="shared" si="17"/>
        <v>1.9000000000000057</v>
      </c>
      <c r="D289">
        <f t="shared" si="19"/>
        <v>2.627939142461972E-2</v>
      </c>
      <c r="E289">
        <f t="shared" si="18"/>
        <v>2.5940021008615588E-2</v>
      </c>
      <c r="F289">
        <f t="shared" si="20"/>
        <v>4.2808241291647189</v>
      </c>
      <c r="G289">
        <f t="shared" si="20"/>
        <v>20.468630328550319</v>
      </c>
    </row>
    <row r="290" spans="1:7" x14ac:dyDescent="0.3">
      <c r="A290">
        <v>74.2</v>
      </c>
      <c r="B290">
        <v>537162570</v>
      </c>
      <c r="C290">
        <f t="shared" si="17"/>
        <v>0.23000000000000398</v>
      </c>
      <c r="D290">
        <f t="shared" si="19"/>
        <v>3.0997304582210776E-3</v>
      </c>
      <c r="E290">
        <f t="shared" si="18"/>
        <v>3.0949361984848878E-3</v>
      </c>
      <c r="F290">
        <f t="shared" si="20"/>
        <v>4.3067641501733345</v>
      </c>
      <c r="G290">
        <f t="shared" si="20"/>
        <v>20.101811344087576</v>
      </c>
    </row>
    <row r="291" spans="1:7" x14ac:dyDescent="0.3">
      <c r="A291">
        <v>74.430000000000007</v>
      </c>
      <c r="B291">
        <v>446886820</v>
      </c>
      <c r="C291">
        <f t="shared" si="17"/>
        <v>-4.5700000000000074</v>
      </c>
      <c r="D291">
        <f t="shared" si="19"/>
        <v>-6.1399973129114695E-2</v>
      </c>
      <c r="E291">
        <f t="shared" si="18"/>
        <v>-6.3365846993133523E-2</v>
      </c>
      <c r="F291">
        <f t="shared" si="20"/>
        <v>4.3098590863718194</v>
      </c>
      <c r="G291">
        <f t="shared" si="20"/>
        <v>19.917815921412391</v>
      </c>
    </row>
    <row r="292" spans="1:7" x14ac:dyDescent="0.3">
      <c r="A292">
        <v>69.86</v>
      </c>
      <c r="B292">
        <v>513248150</v>
      </c>
      <c r="C292">
        <f t="shared" si="17"/>
        <v>4.9599999999999937</v>
      </c>
      <c r="D292">
        <f t="shared" si="19"/>
        <v>7.0999141139421615E-2</v>
      </c>
      <c r="E292">
        <f t="shared" si="18"/>
        <v>6.8591989541314291E-2</v>
      </c>
      <c r="F292">
        <f t="shared" si="20"/>
        <v>4.2464932393786858</v>
      </c>
      <c r="G292">
        <f t="shared" si="20"/>
        <v>20.056270009375574</v>
      </c>
    </row>
    <row r="293" spans="1:7" x14ac:dyDescent="0.3">
      <c r="A293">
        <v>74.819999999999993</v>
      </c>
      <c r="B293">
        <v>834022450</v>
      </c>
      <c r="C293">
        <f t="shared" si="17"/>
        <v>-0.85999999999999943</v>
      </c>
      <c r="D293">
        <f t="shared" si="19"/>
        <v>-1.1494252873563211E-2</v>
      </c>
      <c r="E293">
        <f t="shared" si="18"/>
        <v>-1.1560822401076365E-2</v>
      </c>
      <c r="F293">
        <f t="shared" si="20"/>
        <v>4.3150852289200001</v>
      </c>
      <c r="G293">
        <f t="shared" si="20"/>
        <v>20.541770878425954</v>
      </c>
    </row>
    <row r="294" spans="1:7" x14ac:dyDescent="0.3">
      <c r="A294">
        <v>73.959999999999994</v>
      </c>
      <c r="B294">
        <v>611596770</v>
      </c>
      <c r="C294">
        <f t="shared" si="17"/>
        <v>0.14000000000000057</v>
      </c>
      <c r="D294">
        <f t="shared" si="19"/>
        <v>1.8929150892374334E-3</v>
      </c>
      <c r="E294">
        <f t="shared" si="18"/>
        <v>1.8911257831177863E-3</v>
      </c>
      <c r="F294">
        <f t="shared" si="20"/>
        <v>4.3035244065189238</v>
      </c>
      <c r="G294">
        <f t="shared" si="20"/>
        <v>20.231583750775673</v>
      </c>
    </row>
    <row r="295" spans="1:7" x14ac:dyDescent="0.3">
      <c r="A295">
        <v>74.099999999999994</v>
      </c>
      <c r="B295">
        <v>384126700</v>
      </c>
      <c r="C295">
        <f t="shared" si="17"/>
        <v>1.4000000000000057</v>
      </c>
      <c r="D295">
        <f t="shared" si="19"/>
        <v>1.8893387314440024E-2</v>
      </c>
      <c r="E295">
        <f t="shared" si="18"/>
        <v>1.8717123952937342E-2</v>
      </c>
      <c r="F295">
        <f t="shared" si="20"/>
        <v>4.3054155323020415</v>
      </c>
      <c r="G295">
        <f t="shared" si="20"/>
        <v>19.766483004047824</v>
      </c>
    </row>
    <row r="296" spans="1:7" x14ac:dyDescent="0.3">
      <c r="A296">
        <v>75.5</v>
      </c>
      <c r="B296">
        <v>461570990</v>
      </c>
      <c r="C296">
        <f t="shared" si="17"/>
        <v>-0.53000000000000114</v>
      </c>
      <c r="D296">
        <f t="shared" si="19"/>
        <v>-7.0198675496688893E-3</v>
      </c>
      <c r="E296">
        <f t="shared" si="18"/>
        <v>-7.0446227400084993E-3</v>
      </c>
      <c r="F296">
        <f t="shared" si="20"/>
        <v>4.3241326562549789</v>
      </c>
      <c r="G296">
        <f t="shared" si="20"/>
        <v>19.950146424562782</v>
      </c>
    </row>
    <row r="297" spans="1:7" x14ac:dyDescent="0.3">
      <c r="A297">
        <v>74.97</v>
      </c>
      <c r="B297">
        <v>461626740</v>
      </c>
      <c r="C297">
        <f t="shared" si="17"/>
        <v>-1.1700000000000017</v>
      </c>
      <c r="D297">
        <f t="shared" si="19"/>
        <v>-1.5606242496998822E-2</v>
      </c>
      <c r="E297">
        <f t="shared" si="18"/>
        <v>-1.5729301908543825E-2</v>
      </c>
      <c r="F297">
        <f t="shared" si="20"/>
        <v>4.3170880335149704</v>
      </c>
      <c r="G297">
        <f t="shared" si="20"/>
        <v>19.950267200423156</v>
      </c>
    </row>
    <row r="298" spans="1:7" x14ac:dyDescent="0.3">
      <c r="A298">
        <v>73.8</v>
      </c>
      <c r="B298">
        <v>446594780</v>
      </c>
      <c r="C298">
        <f t="shared" si="17"/>
        <v>11.969999999999999</v>
      </c>
      <c r="D298">
        <f t="shared" si="19"/>
        <v>0.16219512195121949</v>
      </c>
      <c r="E298">
        <f t="shared" si="18"/>
        <v>0.15031056339590343</v>
      </c>
      <c r="F298">
        <f t="shared" si="20"/>
        <v>4.3013587316064266</v>
      </c>
      <c r="G298">
        <f t="shared" si="20"/>
        <v>19.917162208990334</v>
      </c>
    </row>
    <row r="299" spans="1:7" x14ac:dyDescent="0.3">
      <c r="A299">
        <v>85.77</v>
      </c>
      <c r="B299">
        <v>822124430</v>
      </c>
      <c r="C299">
        <f t="shared" si="17"/>
        <v>2.75</v>
      </c>
      <c r="D299">
        <f t="shared" si="19"/>
        <v>3.2062492713069837E-2</v>
      </c>
      <c r="E299">
        <f t="shared" si="18"/>
        <v>3.1559220180518821E-2</v>
      </c>
      <c r="F299">
        <f t="shared" si="20"/>
        <v>4.45166929500233</v>
      </c>
      <c r="G299">
        <f t="shared" si="20"/>
        <v>20.527402316260325</v>
      </c>
    </row>
    <row r="300" spans="1:7" x14ac:dyDescent="0.3">
      <c r="A300">
        <v>88.52</v>
      </c>
      <c r="B300">
        <v>642128480</v>
      </c>
      <c r="C300">
        <f t="shared" si="17"/>
        <v>1.9300000000000068</v>
      </c>
      <c r="D300">
        <f t="shared" si="19"/>
        <v>2.1802982376864063E-2</v>
      </c>
      <c r="E300">
        <f t="shared" si="18"/>
        <v>2.1568696658455622E-2</v>
      </c>
      <c r="F300">
        <f t="shared" si="20"/>
        <v>4.4832285151828488</v>
      </c>
      <c r="G300">
        <f t="shared" si="20"/>
        <v>20.280298966242569</v>
      </c>
    </row>
    <row r="301" spans="1:7" x14ac:dyDescent="0.3">
      <c r="A301">
        <v>90.45</v>
      </c>
      <c r="B301">
        <v>554185250</v>
      </c>
      <c r="C301">
        <f t="shared" si="17"/>
        <v>7.9999999999998295E-2</v>
      </c>
      <c r="D301">
        <f t="shared" si="19"/>
        <v>8.8446655610832832E-4</v>
      </c>
      <c r="E301">
        <f t="shared" si="18"/>
        <v>8.840756460442023E-4</v>
      </c>
      <c r="F301">
        <f t="shared" si="20"/>
        <v>4.5047972118413044</v>
      </c>
      <c r="G301">
        <f t="shared" si="20"/>
        <v>20.133009575098512</v>
      </c>
    </row>
    <row r="302" spans="1:7" x14ac:dyDescent="0.3">
      <c r="A302">
        <v>90.53</v>
      </c>
      <c r="B302">
        <v>620522910</v>
      </c>
      <c r="C302">
        <f t="shared" si="17"/>
        <v>3.5600000000000023</v>
      </c>
      <c r="D302">
        <f t="shared" si="19"/>
        <v>3.932398100077325E-2</v>
      </c>
      <c r="E302">
        <f t="shared" si="18"/>
        <v>3.8570483531326083E-2</v>
      </c>
      <c r="F302">
        <f t="shared" si="20"/>
        <v>4.5056812874873486</v>
      </c>
      <c r="G302">
        <f t="shared" si="20"/>
        <v>20.246073083764571</v>
      </c>
    </row>
    <row r="303" spans="1:7" x14ac:dyDescent="0.3">
      <c r="A303">
        <v>94.09</v>
      </c>
      <c r="B303">
        <v>480617350</v>
      </c>
      <c r="C303">
        <f t="shared" si="17"/>
        <v>-0.68999999999999773</v>
      </c>
      <c r="D303">
        <f t="shared" si="19"/>
        <v>-7.3334041874800479E-3</v>
      </c>
      <c r="E303">
        <f t="shared" si="18"/>
        <v>-7.3604257838777443E-3</v>
      </c>
      <c r="F303">
        <f t="shared" si="20"/>
        <v>4.5442517710186747</v>
      </c>
      <c r="G303">
        <f t="shared" si="20"/>
        <v>19.990581981322478</v>
      </c>
    </row>
    <row r="304" spans="1:7" x14ac:dyDescent="0.3">
      <c r="A304">
        <v>93.4</v>
      </c>
      <c r="B304">
        <v>385830190</v>
      </c>
      <c r="C304">
        <f t="shared" si="17"/>
        <v>13.899999999999991</v>
      </c>
      <c r="D304">
        <f t="shared" si="19"/>
        <v>0.14882226980728042</v>
      </c>
      <c r="E304">
        <f t="shared" si="18"/>
        <v>0.13873730440185561</v>
      </c>
      <c r="F304">
        <f t="shared" si="20"/>
        <v>4.536891345234797</v>
      </c>
      <c r="G304">
        <f t="shared" si="20"/>
        <v>19.770907908355117</v>
      </c>
    </row>
    <row r="305" spans="1:7" x14ac:dyDescent="0.3">
      <c r="A305">
        <v>107.3</v>
      </c>
      <c r="B305">
        <v>709850790</v>
      </c>
      <c r="C305">
        <f t="shared" si="17"/>
        <v>-2.75</v>
      </c>
      <c r="D305">
        <f t="shared" si="19"/>
        <v>-2.5629077353215284E-2</v>
      </c>
      <c r="E305">
        <f t="shared" si="18"/>
        <v>-2.5963223762009768E-2</v>
      </c>
      <c r="F305">
        <f t="shared" si="20"/>
        <v>4.6756286496366526</v>
      </c>
      <c r="G305">
        <f t="shared" si="20"/>
        <v>20.380565350984416</v>
      </c>
    </row>
    <row r="306" spans="1:7" x14ac:dyDescent="0.3">
      <c r="A306">
        <v>104.55</v>
      </c>
      <c r="B306">
        <v>620581500</v>
      </c>
      <c r="C306">
        <f t="shared" si="17"/>
        <v>-1.5</v>
      </c>
      <c r="D306">
        <f t="shared" si="19"/>
        <v>-1.4347202295552367E-2</v>
      </c>
      <c r="E306">
        <f t="shared" si="18"/>
        <v>-1.4451118538175045E-2</v>
      </c>
      <c r="F306">
        <f t="shared" si="20"/>
        <v>4.6496654258746428</v>
      </c>
      <c r="G306">
        <f t="shared" si="20"/>
        <v>20.246167499672808</v>
      </c>
    </row>
    <row r="307" spans="1:7" x14ac:dyDescent="0.3">
      <c r="A307">
        <v>103.05</v>
      </c>
      <c r="B307">
        <v>479327260</v>
      </c>
      <c r="C307">
        <f t="shared" si="17"/>
        <v>-4.8999999999999915</v>
      </c>
      <c r="D307">
        <f t="shared" si="19"/>
        <v>-4.754973313925271E-2</v>
      </c>
      <c r="E307">
        <f t="shared" si="18"/>
        <v>-4.8717386613997604E-2</v>
      </c>
      <c r="F307">
        <f t="shared" si="20"/>
        <v>4.6352143073364678</v>
      </c>
      <c r="G307">
        <f t="shared" si="20"/>
        <v>19.987894137121366</v>
      </c>
    </row>
    <row r="308" spans="1:7" x14ac:dyDescent="0.3">
      <c r="A308">
        <v>98.15</v>
      </c>
      <c r="B308">
        <v>549268990</v>
      </c>
      <c r="C308">
        <f t="shared" si="17"/>
        <v>0.65999999999999659</v>
      </c>
      <c r="D308">
        <f t="shared" si="19"/>
        <v>6.7244014263881458E-3</v>
      </c>
      <c r="E308">
        <f t="shared" si="18"/>
        <v>6.7018934844016442E-3</v>
      </c>
      <c r="F308">
        <f t="shared" si="20"/>
        <v>4.5864969207224702</v>
      </c>
      <c r="G308">
        <f t="shared" si="20"/>
        <v>20.124098843050977</v>
      </c>
    </row>
    <row r="309" spans="1:7" x14ac:dyDescent="0.3">
      <c r="A309">
        <v>98.81</v>
      </c>
      <c r="B309">
        <v>488522780</v>
      </c>
      <c r="C309">
        <f t="shared" si="17"/>
        <v>2.5300000000000011</v>
      </c>
      <c r="D309">
        <f t="shared" si="19"/>
        <v>2.5604695880983717E-2</v>
      </c>
      <c r="E309">
        <f t="shared" si="18"/>
        <v>2.5282385840891486E-2</v>
      </c>
      <c r="F309">
        <f t="shared" si="20"/>
        <v>4.5931988142068718</v>
      </c>
      <c r="G309">
        <f t="shared" si="20"/>
        <v>20.006896660908467</v>
      </c>
    </row>
    <row r="310" spans="1:7" x14ac:dyDescent="0.3">
      <c r="A310">
        <v>101.34</v>
      </c>
      <c r="B310">
        <v>300611380</v>
      </c>
      <c r="C310">
        <f t="shared" si="17"/>
        <v>-7.9999999999998295E-2</v>
      </c>
      <c r="D310">
        <f t="shared" si="19"/>
        <v>-7.8942174856915621E-4</v>
      </c>
      <c r="E310">
        <f t="shared" si="18"/>
        <v>-7.8973350600008985E-4</v>
      </c>
      <c r="F310">
        <f t="shared" si="20"/>
        <v>4.6184812000477633</v>
      </c>
      <c r="G310">
        <f t="shared" si="20"/>
        <v>19.521328892184663</v>
      </c>
    </row>
    <row r="311" spans="1:7" x14ac:dyDescent="0.3">
      <c r="A311">
        <v>101.26</v>
      </c>
      <c r="B311">
        <v>148445580</v>
      </c>
      <c r="C311">
        <f t="shared" si="17"/>
        <v>-4.4100000000000108</v>
      </c>
      <c r="D311">
        <f t="shared" si="19"/>
        <v>-4.3551254197116439E-2</v>
      </c>
      <c r="E311">
        <f t="shared" si="18"/>
        <v>-4.4528076688758134E-2</v>
      </c>
      <c r="F311">
        <f t="shared" si="20"/>
        <v>4.6176914665417632</v>
      </c>
      <c r="G311">
        <f t="shared" si="20"/>
        <v>18.815728984395985</v>
      </c>
    </row>
    <row r="312" spans="1:7" x14ac:dyDescent="0.3">
      <c r="A312">
        <v>96.85</v>
      </c>
      <c r="B312">
        <v>140869540</v>
      </c>
      <c r="C312">
        <f t="shared" si="17"/>
        <v>-9.5799999999999983</v>
      </c>
      <c r="D312">
        <f t="shared" si="19"/>
        <v>-9.8915849251419705E-2</v>
      </c>
      <c r="E312">
        <f t="shared" si="18"/>
        <v>-0.10415662867778508</v>
      </c>
      <c r="F312">
        <f t="shared" si="20"/>
        <v>4.5731633898530051</v>
      </c>
      <c r="G312">
        <f t="shared" si="20"/>
        <v>18.763344771809138</v>
      </c>
    </row>
    <row r="313" spans="1:7" x14ac:dyDescent="0.3">
      <c r="A313">
        <v>87.27</v>
      </c>
      <c r="B313">
        <v>484100530</v>
      </c>
      <c r="C313">
        <f t="shared" si="17"/>
        <v>4.230000000000004</v>
      </c>
      <c r="D313">
        <f t="shared" si="19"/>
        <v>4.8470264695771793E-2</v>
      </c>
      <c r="E313">
        <f t="shared" si="18"/>
        <v>4.7332211106255961E-2</v>
      </c>
      <c r="F313">
        <f t="shared" si="20"/>
        <v>4.46900676117522</v>
      </c>
      <c r="G313">
        <f t="shared" si="20"/>
        <v>19.997803149724444</v>
      </c>
    </row>
    <row r="314" spans="1:7" x14ac:dyDescent="0.3">
      <c r="A314">
        <v>91.5</v>
      </c>
      <c r="B314">
        <v>698938670</v>
      </c>
      <c r="C314">
        <f t="shared" si="17"/>
        <v>5</v>
      </c>
      <c r="D314">
        <f t="shared" si="19"/>
        <v>5.4644808743169397E-2</v>
      </c>
      <c r="E314">
        <f t="shared" si="18"/>
        <v>5.3204036063464244E-2</v>
      </c>
      <c r="F314">
        <f t="shared" si="20"/>
        <v>4.516338972281476</v>
      </c>
      <c r="G314">
        <f t="shared" si="20"/>
        <v>20.365073556720699</v>
      </c>
    </row>
    <row r="315" spans="1:7" x14ac:dyDescent="0.3">
      <c r="A315">
        <v>96.5</v>
      </c>
      <c r="B315">
        <v>731535630</v>
      </c>
      <c r="C315">
        <f t="shared" si="17"/>
        <v>0.70000000000000284</v>
      </c>
      <c r="D315">
        <f t="shared" si="19"/>
        <v>7.2538860103627239E-3</v>
      </c>
      <c r="E315">
        <f t="shared" si="18"/>
        <v>7.227703121452933E-3</v>
      </c>
      <c r="F315">
        <f t="shared" si="20"/>
        <v>4.5695430083449402</v>
      </c>
      <c r="G315">
        <f t="shared" si="20"/>
        <v>20.410656485372222</v>
      </c>
    </row>
    <row r="316" spans="1:7" x14ac:dyDescent="0.3">
      <c r="A316">
        <v>97.2</v>
      </c>
      <c r="B316">
        <v>533051980</v>
      </c>
      <c r="C316">
        <f t="shared" si="17"/>
        <v>-2.3500000000000085</v>
      </c>
      <c r="D316">
        <f t="shared" si="19"/>
        <v>-2.4176954732510376E-2</v>
      </c>
      <c r="E316">
        <f t="shared" si="18"/>
        <v>-2.4474015085369949E-2</v>
      </c>
      <c r="F316">
        <f t="shared" si="20"/>
        <v>4.5767707114663931</v>
      </c>
      <c r="G316">
        <f t="shared" si="20"/>
        <v>20.094129500827172</v>
      </c>
    </row>
    <row r="317" spans="1:7" x14ac:dyDescent="0.3">
      <c r="A317">
        <v>94.85</v>
      </c>
      <c r="B317">
        <v>532962040</v>
      </c>
      <c r="C317">
        <f t="shared" si="17"/>
        <v>7.5</v>
      </c>
      <c r="D317">
        <f t="shared" si="19"/>
        <v>7.9072219293621515E-2</v>
      </c>
      <c r="E317">
        <f t="shared" si="18"/>
        <v>7.6101615726275718E-2</v>
      </c>
      <c r="F317">
        <f t="shared" si="20"/>
        <v>4.5522966963810232</v>
      </c>
      <c r="G317">
        <f t="shared" si="20"/>
        <v>20.093960760081693</v>
      </c>
    </row>
    <row r="318" spans="1:7" x14ac:dyDescent="0.3">
      <c r="A318">
        <v>102.35</v>
      </c>
      <c r="B318">
        <v>612696040</v>
      </c>
      <c r="C318">
        <f t="shared" si="17"/>
        <v>3.8900000000000006</v>
      </c>
      <c r="D318">
        <f t="shared" si="19"/>
        <v>3.8006839276990723E-2</v>
      </c>
      <c r="E318">
        <f t="shared" si="18"/>
        <v>3.7302373620824447E-2</v>
      </c>
      <c r="F318">
        <f t="shared" si="20"/>
        <v>4.6283983121072989</v>
      </c>
      <c r="G318">
        <f t="shared" si="20"/>
        <v>20.233379514479306</v>
      </c>
    </row>
    <row r="319" spans="1:7" x14ac:dyDescent="0.3">
      <c r="A319">
        <v>106.24</v>
      </c>
      <c r="B319">
        <v>409095620</v>
      </c>
      <c r="C319">
        <f t="shared" si="17"/>
        <v>2.75</v>
      </c>
      <c r="D319">
        <f t="shared" si="19"/>
        <v>2.5884789156626509E-2</v>
      </c>
      <c r="E319">
        <f t="shared" si="18"/>
        <v>2.5555449173096711E-2</v>
      </c>
      <c r="F319">
        <f t="shared" si="20"/>
        <v>4.6657006857281234</v>
      </c>
      <c r="G319">
        <f t="shared" si="20"/>
        <v>19.829459476413568</v>
      </c>
    </row>
    <row r="320" spans="1:7" x14ac:dyDescent="0.3">
      <c r="A320">
        <v>108.99</v>
      </c>
      <c r="B320">
        <v>468321370</v>
      </c>
      <c r="C320">
        <f t="shared" si="17"/>
        <v>0.27000000000001023</v>
      </c>
      <c r="D320">
        <f t="shared" si="19"/>
        <v>2.4772914946326291E-3</v>
      </c>
      <c r="E320">
        <f t="shared" si="18"/>
        <v>2.4742280663518912E-3</v>
      </c>
      <c r="F320">
        <f t="shared" si="20"/>
        <v>4.6912561349012201</v>
      </c>
      <c r="G320">
        <f t="shared" si="20"/>
        <v>19.96466530625376</v>
      </c>
    </row>
    <row r="321" spans="1:7" x14ac:dyDescent="0.3">
      <c r="A321">
        <v>109.26</v>
      </c>
      <c r="B321">
        <v>303479870</v>
      </c>
      <c r="C321">
        <f t="shared" si="17"/>
        <v>3.1400000000000006</v>
      </c>
      <c r="D321">
        <f t="shared" si="19"/>
        <v>2.8738788211605349E-2</v>
      </c>
      <c r="E321">
        <f t="shared" si="18"/>
        <v>2.8333574492019231E-2</v>
      </c>
      <c r="F321">
        <f t="shared" si="20"/>
        <v>4.693730362967572</v>
      </c>
      <c r="G321">
        <f t="shared" si="20"/>
        <v>19.530825840069749</v>
      </c>
    </row>
    <row r="322" spans="1:7" x14ac:dyDescent="0.3">
      <c r="A322">
        <v>112.4</v>
      </c>
      <c r="B322">
        <v>495681900</v>
      </c>
      <c r="C322">
        <f t="shared" si="17"/>
        <v>-3.3000000000000114</v>
      </c>
      <c r="D322">
        <f t="shared" si="19"/>
        <v>-2.9359430604982306E-2</v>
      </c>
      <c r="E322">
        <f t="shared" si="18"/>
        <v>-2.9799044620566484E-2</v>
      </c>
      <c r="F322">
        <f t="shared" si="20"/>
        <v>4.7220639374595912</v>
      </c>
      <c r="G322">
        <f t="shared" si="20"/>
        <v>20.021444948303571</v>
      </c>
    </row>
    <row r="323" spans="1:7" x14ac:dyDescent="0.3">
      <c r="A323">
        <v>109.1</v>
      </c>
      <c r="B323">
        <v>453237770</v>
      </c>
      <c r="C323">
        <f t="shared" ref="C323:C386" si="21">A324-A323</f>
        <v>-0.57999999999999829</v>
      </c>
      <c r="D323">
        <f t="shared" si="19"/>
        <v>-5.3162236480293152E-3</v>
      </c>
      <c r="E323">
        <f t="shared" ref="E323:E386" si="22">LN(A324)-LN(A323)</f>
        <v>-5.3304050482934073E-3</v>
      </c>
      <c r="F323">
        <f t="shared" si="20"/>
        <v>4.6922648928390247</v>
      </c>
      <c r="G323">
        <f t="shared" si="20"/>
        <v>19.931927424333921</v>
      </c>
    </row>
    <row r="324" spans="1:7" x14ac:dyDescent="0.3">
      <c r="A324">
        <v>108.52</v>
      </c>
      <c r="B324">
        <v>428070040</v>
      </c>
      <c r="C324">
        <f t="shared" si="21"/>
        <v>4.4000000000000057</v>
      </c>
      <c r="D324">
        <f t="shared" ref="D324:D387" si="23">C324/A324</f>
        <v>4.0545521562845611E-2</v>
      </c>
      <c r="E324">
        <f t="shared" si="22"/>
        <v>3.9745115594556957E-2</v>
      </c>
      <c r="F324">
        <f t="shared" si="20"/>
        <v>4.6869344877907313</v>
      </c>
      <c r="G324">
        <f t="shared" si="20"/>
        <v>19.874797385017523</v>
      </c>
    </row>
    <row r="325" spans="1:7" x14ac:dyDescent="0.3">
      <c r="A325">
        <v>112.92</v>
      </c>
      <c r="B325">
        <v>435894840</v>
      </c>
      <c r="C325">
        <f t="shared" si="21"/>
        <v>6.3799999999999955</v>
      </c>
      <c r="D325">
        <f t="shared" si="23"/>
        <v>5.6500177116542642E-2</v>
      </c>
      <c r="E325">
        <f t="shared" si="22"/>
        <v>5.4961725718581711E-2</v>
      </c>
      <c r="F325">
        <f t="shared" si="20"/>
        <v>4.7266796033852883</v>
      </c>
      <c r="G325">
        <f t="shared" si="20"/>
        <v>19.89291157956113</v>
      </c>
    </row>
    <row r="326" spans="1:7" x14ac:dyDescent="0.3">
      <c r="A326">
        <v>119.3</v>
      </c>
      <c r="B326">
        <v>533374640</v>
      </c>
      <c r="C326">
        <f t="shared" si="21"/>
        <v>1.9500000000000028</v>
      </c>
      <c r="D326">
        <f t="shared" si="23"/>
        <v>1.6345347862531459E-2</v>
      </c>
      <c r="E326">
        <f t="shared" si="22"/>
        <v>1.6213200713722564E-2</v>
      </c>
      <c r="F326">
        <f t="shared" si="20"/>
        <v>4.78164132910387</v>
      </c>
      <c r="G326">
        <f t="shared" si="20"/>
        <v>20.094734624524939</v>
      </c>
    </row>
    <row r="327" spans="1:7" x14ac:dyDescent="0.3">
      <c r="A327">
        <v>121.25</v>
      </c>
      <c r="B327">
        <v>618111130</v>
      </c>
      <c r="C327">
        <f t="shared" si="21"/>
        <v>2.2999999999999972</v>
      </c>
      <c r="D327">
        <f t="shared" si="23"/>
        <v>1.896907216494843E-2</v>
      </c>
      <c r="E327">
        <f t="shared" si="22"/>
        <v>1.8791402617026165E-2</v>
      </c>
      <c r="F327">
        <f t="shared" si="20"/>
        <v>4.7978545298175925</v>
      </c>
      <c r="G327">
        <f t="shared" si="20"/>
        <v>20.242178821262399</v>
      </c>
    </row>
    <row r="328" spans="1:7" x14ac:dyDescent="0.3">
      <c r="A328">
        <v>123.55</v>
      </c>
      <c r="B328">
        <v>434476560</v>
      </c>
      <c r="C328">
        <f t="shared" si="21"/>
        <v>-2.9099999999999966</v>
      </c>
      <c r="D328">
        <f t="shared" si="23"/>
        <v>-2.3553217320922675E-2</v>
      </c>
      <c r="E328">
        <f t="shared" si="22"/>
        <v>-2.3835028174972628E-2</v>
      </c>
      <c r="F328">
        <f t="shared" si="20"/>
        <v>4.8166459324346187</v>
      </c>
      <c r="G328">
        <f t="shared" si="20"/>
        <v>19.889652554148935</v>
      </c>
    </row>
    <row r="329" spans="1:7" x14ac:dyDescent="0.3">
      <c r="A329">
        <v>120.64</v>
      </c>
      <c r="B329">
        <v>211073370</v>
      </c>
      <c r="C329">
        <f t="shared" si="21"/>
        <v>0.42999999999999261</v>
      </c>
      <c r="D329">
        <f t="shared" si="23"/>
        <v>3.5643236074269944E-3</v>
      </c>
      <c r="E329">
        <f t="shared" si="22"/>
        <v>3.5579864600023825E-3</v>
      </c>
      <c r="F329">
        <f t="shared" si="20"/>
        <v>4.7928109042596461</v>
      </c>
      <c r="G329">
        <f t="shared" si="20"/>
        <v>19.167716356116458</v>
      </c>
    </row>
    <row r="330" spans="1:7" x14ac:dyDescent="0.3">
      <c r="A330">
        <v>121.07</v>
      </c>
      <c r="B330">
        <v>297121250</v>
      </c>
      <c r="C330">
        <f t="shared" si="21"/>
        <v>0.83000000000001251</v>
      </c>
      <c r="D330">
        <f t="shared" si="23"/>
        <v>6.855538118443979E-3</v>
      </c>
      <c r="E330">
        <f t="shared" si="22"/>
        <v>6.8321457675777353E-3</v>
      </c>
      <c r="F330">
        <f t="shared" si="20"/>
        <v>4.7963688907196484</v>
      </c>
      <c r="G330">
        <f t="shared" si="20"/>
        <v>19.509650862614208</v>
      </c>
    </row>
    <row r="331" spans="1:7" x14ac:dyDescent="0.3">
      <c r="A331">
        <v>121.9</v>
      </c>
      <c r="B331">
        <v>307663890</v>
      </c>
      <c r="C331">
        <f t="shared" si="21"/>
        <v>11.299999999999983</v>
      </c>
      <c r="D331">
        <f t="shared" si="23"/>
        <v>9.2698933552091731E-2</v>
      </c>
      <c r="E331">
        <f t="shared" si="22"/>
        <v>8.8650721619062622E-2</v>
      </c>
      <c r="F331">
        <f t="shared" si="20"/>
        <v>4.8032010364872262</v>
      </c>
      <c r="G331">
        <f t="shared" si="20"/>
        <v>19.544518478839549</v>
      </c>
    </row>
    <row r="332" spans="1:7" x14ac:dyDescent="0.3">
      <c r="A332">
        <v>133.19999999999999</v>
      </c>
      <c r="B332">
        <v>439541560</v>
      </c>
      <c r="C332">
        <f t="shared" si="21"/>
        <v>-1.6099999999999852</v>
      </c>
      <c r="D332">
        <f t="shared" si="23"/>
        <v>-1.2087087087086976E-2</v>
      </c>
      <c r="E332">
        <f t="shared" si="22"/>
        <v>-1.216072994423989E-2</v>
      </c>
      <c r="F332">
        <f t="shared" si="20"/>
        <v>4.8918517581062888</v>
      </c>
      <c r="G332">
        <f t="shared" si="20"/>
        <v>19.901242832621076</v>
      </c>
    </row>
    <row r="333" spans="1:7" x14ac:dyDescent="0.3">
      <c r="A333">
        <v>131.59</v>
      </c>
      <c r="B333">
        <v>327014540</v>
      </c>
      <c r="C333">
        <f t="shared" si="21"/>
        <v>1.9099999999999966</v>
      </c>
      <c r="D333">
        <f t="shared" si="23"/>
        <v>1.4514780758416267E-2</v>
      </c>
      <c r="E333">
        <f t="shared" si="22"/>
        <v>1.4410449678255333E-2</v>
      </c>
      <c r="F333">
        <f t="shared" si="20"/>
        <v>4.8796910281620489</v>
      </c>
      <c r="G333">
        <f t="shared" si="20"/>
        <v>19.6055151927048</v>
      </c>
    </row>
    <row r="334" spans="1:7" x14ac:dyDescent="0.3">
      <c r="A334">
        <v>133.5</v>
      </c>
      <c r="B334">
        <v>359134560</v>
      </c>
      <c r="C334">
        <f t="shared" si="21"/>
        <v>-4.8000000000000114</v>
      </c>
      <c r="D334">
        <f t="shared" si="23"/>
        <v>-3.5955056179775367E-2</v>
      </c>
      <c r="E334">
        <f t="shared" si="22"/>
        <v>-3.6617363238223177E-2</v>
      </c>
      <c r="F334">
        <f t="shared" si="20"/>
        <v>4.8941014778403042</v>
      </c>
      <c r="G334">
        <f t="shared" si="20"/>
        <v>19.699207695166987</v>
      </c>
    </row>
    <row r="335" spans="1:7" x14ac:dyDescent="0.3">
      <c r="A335">
        <v>128.69999999999999</v>
      </c>
      <c r="B335">
        <v>323294770</v>
      </c>
      <c r="C335">
        <f t="shared" si="21"/>
        <v>4.7000000000000171</v>
      </c>
      <c r="D335">
        <f t="shared" si="23"/>
        <v>3.6519036519036652E-2</v>
      </c>
      <c r="E335">
        <f t="shared" si="22"/>
        <v>3.5868018879442687E-2</v>
      </c>
      <c r="F335">
        <f t="shared" si="20"/>
        <v>4.8574841146020811</v>
      </c>
      <c r="G335">
        <f t="shared" si="20"/>
        <v>19.594075065639359</v>
      </c>
    </row>
    <row r="336" spans="1:7" x14ac:dyDescent="0.3">
      <c r="A336">
        <v>133.4</v>
      </c>
      <c r="B336">
        <v>307369650</v>
      </c>
      <c r="C336">
        <f t="shared" si="21"/>
        <v>0.44999999999998863</v>
      </c>
      <c r="D336">
        <f t="shared" si="23"/>
        <v>3.3733133433282506E-3</v>
      </c>
      <c r="E336">
        <f t="shared" si="22"/>
        <v>3.3676364848380658E-3</v>
      </c>
      <c r="F336">
        <f t="shared" si="20"/>
        <v>4.8933521334815238</v>
      </c>
      <c r="G336">
        <f t="shared" si="20"/>
        <v>19.543561652899786</v>
      </c>
    </row>
    <row r="337" spans="1:7" x14ac:dyDescent="0.3">
      <c r="A337">
        <v>133.85</v>
      </c>
      <c r="B337">
        <v>427156380</v>
      </c>
      <c r="C337">
        <f t="shared" si="21"/>
        <v>0.56000000000000227</v>
      </c>
      <c r="D337">
        <f t="shared" si="23"/>
        <v>4.1837878221890343E-3</v>
      </c>
      <c r="E337">
        <f t="shared" si="22"/>
        <v>4.1750601166947732E-3</v>
      </c>
      <c r="F337">
        <f t="shared" si="20"/>
        <v>4.8967197699663618</v>
      </c>
      <c r="G337">
        <f t="shared" si="20"/>
        <v>19.872660733655437</v>
      </c>
    </row>
    <row r="338" spans="1:7" x14ac:dyDescent="0.3">
      <c r="A338">
        <v>134.41</v>
      </c>
      <c r="B338">
        <v>305373370</v>
      </c>
      <c r="C338">
        <f t="shared" si="21"/>
        <v>3.710000000000008</v>
      </c>
      <c r="D338">
        <f t="shared" si="23"/>
        <v>2.7602112938025506E-2</v>
      </c>
      <c r="E338">
        <f t="shared" si="22"/>
        <v>2.7228042438735223E-2</v>
      </c>
      <c r="F338">
        <f t="shared" si="20"/>
        <v>4.9008948300830566</v>
      </c>
      <c r="G338">
        <f t="shared" si="20"/>
        <v>19.537045749828383</v>
      </c>
    </row>
    <row r="339" spans="1:7" x14ac:dyDescent="0.3">
      <c r="A339">
        <v>138.12</v>
      </c>
      <c r="B339">
        <v>333860240</v>
      </c>
      <c r="C339">
        <f t="shared" si="21"/>
        <v>-0.31999999999999318</v>
      </c>
      <c r="D339">
        <f t="shared" si="23"/>
        <v>-2.3168259484505731E-3</v>
      </c>
      <c r="E339">
        <f t="shared" si="22"/>
        <v>-2.3195139422336197E-3</v>
      </c>
      <c r="F339">
        <f t="shared" ref="F339:G402" si="24">LN(A339)</f>
        <v>4.9281228725217918</v>
      </c>
      <c r="G339">
        <f t="shared" si="24"/>
        <v>19.626233020255452</v>
      </c>
    </row>
    <row r="340" spans="1:7" x14ac:dyDescent="0.3">
      <c r="A340">
        <v>137.80000000000001</v>
      </c>
      <c r="B340">
        <v>229513310</v>
      </c>
      <c r="C340">
        <f t="shared" si="21"/>
        <v>1.3499999999999943</v>
      </c>
      <c r="D340">
        <f t="shared" si="23"/>
        <v>9.7968069666182454E-3</v>
      </c>
      <c r="E340">
        <f t="shared" si="22"/>
        <v>9.7491293923415157E-3</v>
      </c>
      <c r="F340">
        <f t="shared" si="24"/>
        <v>4.9258033585795582</v>
      </c>
      <c r="G340">
        <f t="shared" si="24"/>
        <v>19.251471581425893</v>
      </c>
    </row>
    <row r="341" spans="1:7" x14ac:dyDescent="0.3">
      <c r="A341">
        <v>139.15</v>
      </c>
      <c r="B341">
        <v>290061610</v>
      </c>
      <c r="C341">
        <f t="shared" si="21"/>
        <v>-0.46000000000000796</v>
      </c>
      <c r="D341">
        <f t="shared" si="23"/>
        <v>-3.3057851239669993E-3</v>
      </c>
      <c r="E341">
        <f t="shared" si="22"/>
        <v>-3.31126130365611E-3</v>
      </c>
      <c r="F341">
        <f t="shared" si="24"/>
        <v>4.9355524879718997</v>
      </c>
      <c r="G341">
        <f t="shared" si="24"/>
        <v>19.485603906656717</v>
      </c>
    </row>
    <row r="342" spans="1:7" x14ac:dyDescent="0.3">
      <c r="A342">
        <v>138.69</v>
      </c>
      <c r="B342">
        <v>237101950</v>
      </c>
      <c r="C342">
        <f t="shared" si="21"/>
        <v>0.75999999999999091</v>
      </c>
      <c r="D342">
        <f t="shared" si="23"/>
        <v>5.4798471411059988E-3</v>
      </c>
      <c r="E342">
        <f t="shared" si="22"/>
        <v>5.4648874052540819E-3</v>
      </c>
      <c r="F342">
        <f t="shared" si="24"/>
        <v>4.9322412266682436</v>
      </c>
      <c r="G342">
        <f t="shared" si="24"/>
        <v>19.284000775379713</v>
      </c>
    </row>
    <row r="343" spans="1:7" x14ac:dyDescent="0.3">
      <c r="A343">
        <v>139.44999999999999</v>
      </c>
      <c r="B343">
        <v>214589270</v>
      </c>
      <c r="C343">
        <f t="shared" si="21"/>
        <v>-3.6499999999999773</v>
      </c>
      <c r="D343">
        <f t="shared" si="23"/>
        <v>-2.6174256005736661E-2</v>
      </c>
      <c r="E343">
        <f t="shared" si="22"/>
        <v>-2.6522898948901918E-2</v>
      </c>
      <c r="F343">
        <f t="shared" si="24"/>
        <v>4.9377061140734977</v>
      </c>
      <c r="G343">
        <f t="shared" si="24"/>
        <v>19.184236386910829</v>
      </c>
    </row>
    <row r="344" spans="1:7" x14ac:dyDescent="0.3">
      <c r="A344">
        <v>135.80000000000001</v>
      </c>
      <c r="B344">
        <v>252351310</v>
      </c>
      <c r="C344">
        <f t="shared" si="21"/>
        <v>9.4499999999999886</v>
      </c>
      <c r="D344">
        <f t="shared" si="23"/>
        <v>6.9587628865979287E-2</v>
      </c>
      <c r="E344">
        <f t="shared" si="22"/>
        <v>6.7273180607425154E-2</v>
      </c>
      <c r="F344">
        <f t="shared" si="24"/>
        <v>4.9111832151245958</v>
      </c>
      <c r="G344">
        <f t="shared" si="24"/>
        <v>19.346332761939767</v>
      </c>
    </row>
    <row r="345" spans="1:7" x14ac:dyDescent="0.3">
      <c r="A345">
        <v>145.25</v>
      </c>
      <c r="B345">
        <v>303813520</v>
      </c>
      <c r="C345">
        <f t="shared" si="21"/>
        <v>1.6299999999999955</v>
      </c>
      <c r="D345">
        <f t="shared" si="23"/>
        <v>1.1222030981067095E-2</v>
      </c>
      <c r="E345">
        <f t="shared" si="22"/>
        <v>1.1159531140159551E-2</v>
      </c>
      <c r="F345">
        <f t="shared" si="24"/>
        <v>4.9784563957320209</v>
      </c>
      <c r="G345">
        <f t="shared" si="24"/>
        <v>19.531924650098194</v>
      </c>
    </row>
    <row r="346" spans="1:7" x14ac:dyDescent="0.3">
      <c r="A346">
        <v>146.88</v>
      </c>
      <c r="B346">
        <v>237062940</v>
      </c>
      <c r="C346">
        <f t="shared" si="21"/>
        <v>4.7199999999999989</v>
      </c>
      <c r="D346">
        <f t="shared" si="23"/>
        <v>3.2135076252723306E-2</v>
      </c>
      <c r="E346">
        <f t="shared" si="22"/>
        <v>3.1629546336090719E-2</v>
      </c>
      <c r="F346">
        <f t="shared" si="24"/>
        <v>4.9896159268721805</v>
      </c>
      <c r="G346">
        <f t="shared" si="24"/>
        <v>19.283836233462289</v>
      </c>
    </row>
    <row r="347" spans="1:7" x14ac:dyDescent="0.3">
      <c r="A347">
        <v>151.6</v>
      </c>
      <c r="B347">
        <v>313257430</v>
      </c>
      <c r="C347">
        <f t="shared" si="21"/>
        <v>-4.5999999999999943</v>
      </c>
      <c r="D347">
        <f t="shared" si="23"/>
        <v>-3.0343007915567245E-2</v>
      </c>
      <c r="E347">
        <f t="shared" si="22"/>
        <v>-3.0812886429535169E-2</v>
      </c>
      <c r="F347">
        <f t="shared" si="24"/>
        <v>5.0212454732082712</v>
      </c>
      <c r="G347">
        <f t="shared" si="24"/>
        <v>19.562535870533381</v>
      </c>
    </row>
    <row r="348" spans="1:7" x14ac:dyDescent="0.3">
      <c r="A348">
        <v>147</v>
      </c>
      <c r="B348">
        <v>225727160</v>
      </c>
      <c r="C348">
        <f t="shared" si="21"/>
        <v>4.5</v>
      </c>
      <c r="D348">
        <f t="shared" si="23"/>
        <v>3.0612244897959183E-2</v>
      </c>
      <c r="E348">
        <f t="shared" si="22"/>
        <v>3.0153038170687374E-2</v>
      </c>
      <c r="F348">
        <f t="shared" si="24"/>
        <v>4.990432586778736</v>
      </c>
      <c r="G348">
        <f t="shared" si="24"/>
        <v>19.234837571278053</v>
      </c>
    </row>
    <row r="349" spans="1:7" x14ac:dyDescent="0.3">
      <c r="A349">
        <v>151.5</v>
      </c>
      <c r="B349">
        <v>235040590</v>
      </c>
      <c r="C349">
        <f t="shared" si="21"/>
        <v>-6.1599999999999966</v>
      </c>
      <c r="D349">
        <f t="shared" si="23"/>
        <v>-4.0660066006600638E-2</v>
      </c>
      <c r="E349">
        <f t="shared" si="22"/>
        <v>-4.1509799760933497E-2</v>
      </c>
      <c r="F349">
        <f t="shared" si="24"/>
        <v>5.0205856249494234</v>
      </c>
      <c r="G349">
        <f t="shared" si="24"/>
        <v>19.27526878059772</v>
      </c>
    </row>
    <row r="350" spans="1:7" x14ac:dyDescent="0.3">
      <c r="A350">
        <v>145.34</v>
      </c>
      <c r="B350">
        <v>246661610</v>
      </c>
      <c r="C350">
        <f t="shared" si="21"/>
        <v>3.4000000000000057</v>
      </c>
      <c r="D350">
        <f t="shared" si="23"/>
        <v>2.3393422320077101E-2</v>
      </c>
      <c r="E350">
        <f t="shared" si="22"/>
        <v>2.3123990086664215E-2</v>
      </c>
      <c r="F350">
        <f t="shared" si="24"/>
        <v>4.9790758251884899</v>
      </c>
      <c r="G350">
        <f t="shared" si="24"/>
        <v>19.323527955284252</v>
      </c>
    </row>
    <row r="351" spans="1:7" x14ac:dyDescent="0.3">
      <c r="A351">
        <v>148.74</v>
      </c>
      <c r="B351">
        <v>214455720</v>
      </c>
      <c r="C351">
        <f t="shared" si="21"/>
        <v>-2.0100000000000193</v>
      </c>
      <c r="D351">
        <f t="shared" si="23"/>
        <v>-1.3513513513513643E-2</v>
      </c>
      <c r="E351">
        <f t="shared" si="22"/>
        <v>-1.360565205577835E-2</v>
      </c>
      <c r="F351">
        <f t="shared" si="24"/>
        <v>5.0021998152751541</v>
      </c>
      <c r="G351">
        <f t="shared" si="24"/>
        <v>19.183613841455571</v>
      </c>
    </row>
    <row r="352" spans="1:7" x14ac:dyDescent="0.3">
      <c r="A352">
        <v>146.72999999999999</v>
      </c>
      <c r="B352">
        <v>209077940</v>
      </c>
      <c r="C352">
        <f t="shared" si="21"/>
        <v>1.6899999999999977</v>
      </c>
      <c r="D352">
        <f t="shared" si="23"/>
        <v>1.1517753697267074E-2</v>
      </c>
      <c r="E352">
        <f t="shared" si="22"/>
        <v>1.1451929322611853E-2</v>
      </c>
      <c r="F352">
        <f t="shared" si="24"/>
        <v>4.9885941632193758</v>
      </c>
      <c r="G352">
        <f t="shared" si="24"/>
        <v>19.158217659072491</v>
      </c>
    </row>
    <row r="353" spans="1:7" x14ac:dyDescent="0.3">
      <c r="A353">
        <v>148.41999999999999</v>
      </c>
      <c r="B353">
        <v>164740270</v>
      </c>
      <c r="C353">
        <f t="shared" si="21"/>
        <v>0.78000000000000114</v>
      </c>
      <c r="D353">
        <f t="shared" si="23"/>
        <v>5.2553564209675326E-3</v>
      </c>
      <c r="E353">
        <f t="shared" si="22"/>
        <v>5.2415952276732014E-3</v>
      </c>
      <c r="F353">
        <f t="shared" si="24"/>
        <v>5.0000460925419876</v>
      </c>
      <c r="G353">
        <f t="shared" si="24"/>
        <v>18.919880670422252</v>
      </c>
    </row>
    <row r="354" spans="1:7" x14ac:dyDescent="0.3">
      <c r="A354">
        <v>149.19999999999999</v>
      </c>
      <c r="B354">
        <v>160586680</v>
      </c>
      <c r="C354">
        <f t="shared" si="21"/>
        <v>-6.4499999999999886</v>
      </c>
      <c r="D354">
        <f t="shared" si="23"/>
        <v>-4.323056300268089E-2</v>
      </c>
      <c r="E354">
        <f t="shared" si="22"/>
        <v>-4.4192839233541115E-2</v>
      </c>
      <c r="F354">
        <f t="shared" si="24"/>
        <v>5.0052876877696608</v>
      </c>
      <c r="G354">
        <f t="shared" si="24"/>
        <v>18.89434441705848</v>
      </c>
    </row>
    <row r="355" spans="1:7" x14ac:dyDescent="0.3">
      <c r="A355">
        <v>142.75</v>
      </c>
      <c r="B355">
        <v>172187910</v>
      </c>
      <c r="C355">
        <f t="shared" si="21"/>
        <v>8.7599999999999909</v>
      </c>
      <c r="D355">
        <f t="shared" si="23"/>
        <v>6.1366024518388726E-2</v>
      </c>
      <c r="E355">
        <f t="shared" si="22"/>
        <v>5.9556780835624323E-2</v>
      </c>
      <c r="F355">
        <f t="shared" si="24"/>
        <v>4.9610948485361197</v>
      </c>
      <c r="G355">
        <f t="shared" si="24"/>
        <v>18.964096938433901</v>
      </c>
    </row>
    <row r="356" spans="1:7" x14ac:dyDescent="0.3">
      <c r="A356">
        <v>151.51</v>
      </c>
      <c r="B356">
        <v>341581930</v>
      </c>
      <c r="C356">
        <f t="shared" si="21"/>
        <v>-1.4599999999999795</v>
      </c>
      <c r="D356">
        <f t="shared" si="23"/>
        <v>-9.6363276351394602E-3</v>
      </c>
      <c r="E356">
        <f t="shared" si="22"/>
        <v>-9.6830574853674634E-3</v>
      </c>
      <c r="F356">
        <f t="shared" si="24"/>
        <v>5.020651629371744</v>
      </c>
      <c r="G356">
        <f t="shared" si="24"/>
        <v>19.64909812035307</v>
      </c>
    </row>
    <row r="357" spans="1:7" x14ac:dyDescent="0.3">
      <c r="A357">
        <v>150.05000000000001</v>
      </c>
      <c r="B357">
        <v>198473790</v>
      </c>
      <c r="C357">
        <f t="shared" si="21"/>
        <v>10.310000000000002</v>
      </c>
      <c r="D357">
        <f t="shared" si="23"/>
        <v>6.8710429856714439E-2</v>
      </c>
      <c r="E357">
        <f t="shared" si="22"/>
        <v>6.6452715887929337E-2</v>
      </c>
      <c r="F357">
        <f t="shared" si="24"/>
        <v>5.0109685718863766</v>
      </c>
      <c r="G357">
        <f t="shared" si="24"/>
        <v>19.106167609071164</v>
      </c>
    </row>
    <row r="358" spans="1:7" x14ac:dyDescent="0.3">
      <c r="A358">
        <v>160.36000000000001</v>
      </c>
      <c r="B358">
        <v>282678710</v>
      </c>
      <c r="C358">
        <f t="shared" si="21"/>
        <v>-0.96000000000000796</v>
      </c>
      <c r="D358">
        <f t="shared" si="23"/>
        <v>-5.9865303068097273E-3</v>
      </c>
      <c r="E358">
        <f t="shared" si="22"/>
        <v>-6.0045214181911888E-3</v>
      </c>
      <c r="F358">
        <f t="shared" si="24"/>
        <v>5.0774212877743059</v>
      </c>
      <c r="G358">
        <f t="shared" si="24"/>
        <v>19.459821510312526</v>
      </c>
    </row>
    <row r="359" spans="1:7" x14ac:dyDescent="0.3">
      <c r="A359">
        <v>159.4</v>
      </c>
      <c r="B359">
        <v>242130300</v>
      </c>
      <c r="C359">
        <f t="shared" si="21"/>
        <v>10.259999999999991</v>
      </c>
      <c r="D359">
        <f t="shared" si="23"/>
        <v>6.4366373902132942E-2</v>
      </c>
      <c r="E359">
        <f t="shared" si="22"/>
        <v>6.2379668023473833E-2</v>
      </c>
      <c r="F359">
        <f t="shared" si="24"/>
        <v>5.0714167663561147</v>
      </c>
      <c r="G359">
        <f t="shared" si="24"/>
        <v>19.304986568971739</v>
      </c>
    </row>
    <row r="360" spans="1:7" x14ac:dyDescent="0.3">
      <c r="A360">
        <v>169.66</v>
      </c>
      <c r="B360">
        <v>323092190</v>
      </c>
      <c r="C360">
        <f t="shared" si="21"/>
        <v>4.2400000000000091</v>
      </c>
      <c r="D360">
        <f t="shared" si="23"/>
        <v>2.499115878816462E-2</v>
      </c>
      <c r="E360">
        <f t="shared" si="22"/>
        <v>2.4683986980648775E-2</v>
      </c>
      <c r="F360">
        <f t="shared" si="24"/>
        <v>5.1337964343795885</v>
      </c>
      <c r="G360">
        <f t="shared" si="24"/>
        <v>19.593448258419631</v>
      </c>
    </row>
    <row r="361" spans="1:7" x14ac:dyDescent="0.3">
      <c r="A361">
        <v>173.9</v>
      </c>
      <c r="B361">
        <v>357510770</v>
      </c>
      <c r="C361">
        <f t="shared" si="21"/>
        <v>-2.75</v>
      </c>
      <c r="D361">
        <f t="shared" si="23"/>
        <v>-1.5813686026451983E-2</v>
      </c>
      <c r="E361">
        <f t="shared" si="22"/>
        <v>-1.5940056384042833E-2</v>
      </c>
      <c r="F361">
        <f t="shared" si="24"/>
        <v>5.1584804213602373</v>
      </c>
      <c r="G361">
        <f t="shared" si="24"/>
        <v>19.694676045518687</v>
      </c>
    </row>
    <row r="362" spans="1:7" x14ac:dyDescent="0.3">
      <c r="A362">
        <v>171.15</v>
      </c>
      <c r="B362">
        <v>262498230</v>
      </c>
      <c r="C362">
        <f t="shared" si="21"/>
        <v>2.0999999999999943</v>
      </c>
      <c r="D362">
        <f t="shared" si="23"/>
        <v>1.2269938650306714E-2</v>
      </c>
      <c r="E362">
        <f t="shared" si="22"/>
        <v>1.219527309381796E-2</v>
      </c>
      <c r="F362">
        <f t="shared" si="24"/>
        <v>5.1425403649761945</v>
      </c>
      <c r="G362">
        <f t="shared" si="24"/>
        <v>19.385754897116076</v>
      </c>
    </row>
    <row r="363" spans="1:7" x14ac:dyDescent="0.3">
      <c r="A363">
        <v>173.25</v>
      </c>
      <c r="B363">
        <v>162937460</v>
      </c>
      <c r="C363">
        <f t="shared" si="21"/>
        <v>-2.5600000000000023</v>
      </c>
      <c r="D363">
        <f t="shared" si="23"/>
        <v>-1.477633477633479E-2</v>
      </c>
      <c r="E363">
        <f t="shared" si="22"/>
        <v>-1.4886592293771095E-2</v>
      </c>
      <c r="F363">
        <f t="shared" si="24"/>
        <v>5.1547356380700124</v>
      </c>
      <c r="G363">
        <f t="shared" si="24"/>
        <v>18.90887700416506</v>
      </c>
    </row>
    <row r="364" spans="1:7" x14ac:dyDescent="0.3">
      <c r="A364">
        <v>170.69</v>
      </c>
      <c r="B364">
        <v>165642640</v>
      </c>
      <c r="C364">
        <f t="shared" si="21"/>
        <v>-5.789999999999992</v>
      </c>
      <c r="D364">
        <f t="shared" si="23"/>
        <v>-3.3921143593649263E-2</v>
      </c>
      <c r="E364">
        <f t="shared" si="22"/>
        <v>-3.4509816210688271E-2</v>
      </c>
      <c r="F364">
        <f t="shared" si="24"/>
        <v>5.1398490457762414</v>
      </c>
      <c r="G364">
        <f t="shared" si="24"/>
        <v>18.925343254693814</v>
      </c>
    </row>
    <row r="365" spans="1:7" x14ac:dyDescent="0.3">
      <c r="A365">
        <v>164.9</v>
      </c>
      <c r="B365">
        <v>282483080</v>
      </c>
      <c r="C365">
        <f t="shared" si="21"/>
        <v>2.5900000000000034</v>
      </c>
      <c r="D365">
        <f t="shared" si="23"/>
        <v>1.5706488781079463E-2</v>
      </c>
      <c r="E365">
        <f t="shared" si="22"/>
        <v>1.5584418424825941E-2</v>
      </c>
      <c r="F365">
        <f t="shared" si="24"/>
        <v>5.1053392295655531</v>
      </c>
      <c r="G365">
        <f t="shared" si="24"/>
        <v>19.459129212951755</v>
      </c>
    </row>
    <row r="366" spans="1:7" x14ac:dyDescent="0.3">
      <c r="A366">
        <v>167.49</v>
      </c>
      <c r="B366">
        <v>196936880</v>
      </c>
      <c r="C366">
        <f t="shared" si="21"/>
        <v>11.429999999999978</v>
      </c>
      <c r="D366">
        <f t="shared" si="23"/>
        <v>6.8242880171950432E-2</v>
      </c>
      <c r="E366">
        <f t="shared" si="22"/>
        <v>6.6015130574267999E-2</v>
      </c>
      <c r="F366">
        <f t="shared" si="24"/>
        <v>5.120923647990379</v>
      </c>
      <c r="G366">
        <f t="shared" si="24"/>
        <v>19.098393829269895</v>
      </c>
    </row>
    <row r="367" spans="1:7" x14ac:dyDescent="0.3">
      <c r="A367">
        <v>178.92</v>
      </c>
      <c r="B367">
        <v>251441100</v>
      </c>
      <c r="C367">
        <f t="shared" si="21"/>
        <v>-5.1199999999999761</v>
      </c>
      <c r="D367">
        <f t="shared" si="23"/>
        <v>-2.86161412921975E-2</v>
      </c>
      <c r="E367">
        <f t="shared" si="22"/>
        <v>-2.903356573335536E-2</v>
      </c>
      <c r="F367">
        <f t="shared" si="24"/>
        <v>5.186938778564647</v>
      </c>
      <c r="G367">
        <f t="shared" si="24"/>
        <v>19.342719325245163</v>
      </c>
    </row>
    <row r="368" spans="1:7" x14ac:dyDescent="0.3">
      <c r="A368">
        <v>173.8</v>
      </c>
      <c r="B368">
        <v>200169000</v>
      </c>
      <c r="C368">
        <f t="shared" si="21"/>
        <v>-8.3000000000000114</v>
      </c>
      <c r="D368">
        <f t="shared" si="23"/>
        <v>-4.7756041426927562E-2</v>
      </c>
      <c r="E368">
        <f t="shared" si="22"/>
        <v>-4.8934018014174185E-2</v>
      </c>
      <c r="F368">
        <f t="shared" si="24"/>
        <v>5.1579052128312917</v>
      </c>
      <c r="G368">
        <f t="shared" si="24"/>
        <v>19.114672567700801</v>
      </c>
    </row>
    <row r="369" spans="1:7" x14ac:dyDescent="0.3">
      <c r="A369">
        <v>165.5</v>
      </c>
      <c r="B369">
        <v>208619900</v>
      </c>
      <c r="C369">
        <f t="shared" si="21"/>
        <v>-9.9999999999909051E-3</v>
      </c>
      <c r="D369">
        <f t="shared" si="23"/>
        <v>-6.0422960725020573E-5</v>
      </c>
      <c r="E369">
        <f t="shared" si="22"/>
        <v>-6.0424786265222963E-5</v>
      </c>
      <c r="F369">
        <f t="shared" si="24"/>
        <v>5.1089711948171175</v>
      </c>
      <c r="G369">
        <f t="shared" si="24"/>
        <v>19.156024493871556</v>
      </c>
    </row>
    <row r="370" spans="1:7" x14ac:dyDescent="0.3">
      <c r="A370">
        <v>165.49</v>
      </c>
      <c r="B370">
        <v>253093680</v>
      </c>
      <c r="C370">
        <f t="shared" si="21"/>
        <v>1.999999999998181E-2</v>
      </c>
      <c r="D370">
        <f t="shared" si="23"/>
        <v>1.2085322375963387E-4</v>
      </c>
      <c r="E370">
        <f t="shared" si="22"/>
        <v>1.208459215966684E-4</v>
      </c>
      <c r="F370">
        <f t="shared" si="24"/>
        <v>5.1089107700308523</v>
      </c>
      <c r="G370">
        <f t="shared" si="24"/>
        <v>19.349270254836146</v>
      </c>
    </row>
    <row r="371" spans="1:7" x14ac:dyDescent="0.3">
      <c r="A371">
        <v>165.51</v>
      </c>
      <c r="B371">
        <v>136801570</v>
      </c>
      <c r="C371">
        <f t="shared" si="21"/>
        <v>-1.1099999999999852</v>
      </c>
      <c r="D371">
        <f t="shared" si="23"/>
        <v>-6.7065434112741542E-3</v>
      </c>
      <c r="E371">
        <f t="shared" si="22"/>
        <v>-6.7291333303689527E-3</v>
      </c>
      <c r="F371">
        <f t="shared" si="24"/>
        <v>5.1090316159524489</v>
      </c>
      <c r="G371">
        <f t="shared" si="24"/>
        <v>18.734042039695055</v>
      </c>
    </row>
    <row r="372" spans="1:7" x14ac:dyDescent="0.3">
      <c r="A372">
        <v>164.4</v>
      </c>
      <c r="B372">
        <v>275260490</v>
      </c>
      <c r="C372">
        <f t="shared" si="21"/>
        <v>-6.9000000000000057</v>
      </c>
      <c r="D372">
        <f t="shared" si="23"/>
        <v>-4.1970802919708061E-2</v>
      </c>
      <c r="E372">
        <f t="shared" si="22"/>
        <v>-4.287702435639229E-2</v>
      </c>
      <c r="F372">
        <f t="shared" si="24"/>
        <v>5.10230248262208</v>
      </c>
      <c r="G372">
        <f t="shared" si="24"/>
        <v>19.43322844364922</v>
      </c>
    </row>
    <row r="373" spans="1:7" x14ac:dyDescent="0.3">
      <c r="A373">
        <v>157.5</v>
      </c>
      <c r="B373">
        <v>196469590</v>
      </c>
      <c r="C373">
        <f t="shared" si="21"/>
        <v>3.6500000000000057</v>
      </c>
      <c r="D373">
        <f t="shared" si="23"/>
        <v>2.3174603174603212E-2</v>
      </c>
      <c r="E373">
        <f t="shared" si="22"/>
        <v>2.2910149995759355E-2</v>
      </c>
      <c r="F373">
        <f t="shared" si="24"/>
        <v>5.0594254582656877</v>
      </c>
      <c r="G373">
        <f t="shared" si="24"/>
        <v>19.096018219027574</v>
      </c>
    </row>
    <row r="374" spans="1:7" x14ac:dyDescent="0.3">
      <c r="A374">
        <v>161.15</v>
      </c>
      <c r="B374">
        <v>275668680</v>
      </c>
      <c r="C374">
        <f t="shared" si="21"/>
        <v>3.3700000000000045</v>
      </c>
      <c r="D374">
        <f t="shared" si="23"/>
        <v>2.0912193608439371E-2</v>
      </c>
      <c r="E374">
        <f t="shared" si="22"/>
        <v>2.0696535100776181E-2</v>
      </c>
      <c r="F374">
        <f t="shared" si="24"/>
        <v>5.082335608261447</v>
      </c>
      <c r="G374">
        <f t="shared" si="24"/>
        <v>19.434710267799836</v>
      </c>
    </row>
    <row r="375" spans="1:7" x14ac:dyDescent="0.3">
      <c r="A375">
        <v>164.52</v>
      </c>
      <c r="B375">
        <v>193488810</v>
      </c>
      <c r="C375">
        <f t="shared" si="21"/>
        <v>-4.7199999999999989</v>
      </c>
      <c r="D375">
        <f t="shared" si="23"/>
        <v>-2.8689521030877695E-2</v>
      </c>
      <c r="E375">
        <f t="shared" si="22"/>
        <v>-2.9109110030049123E-2</v>
      </c>
      <c r="F375">
        <f t="shared" si="24"/>
        <v>5.1030321433622232</v>
      </c>
      <c r="G375">
        <f t="shared" si="24"/>
        <v>19.080730239304557</v>
      </c>
    </row>
    <row r="376" spans="1:7" x14ac:dyDescent="0.3">
      <c r="A376">
        <v>159.80000000000001</v>
      </c>
      <c r="B376">
        <v>147789700</v>
      </c>
      <c r="C376">
        <f t="shared" si="21"/>
        <v>1.6899999999999977</v>
      </c>
      <c r="D376">
        <f t="shared" si="23"/>
        <v>1.0575719649561938E-2</v>
      </c>
      <c r="E376">
        <f t="shared" si="22"/>
        <v>1.0520187908801937E-2</v>
      </c>
      <c r="F376">
        <f t="shared" si="24"/>
        <v>5.0739230333321741</v>
      </c>
      <c r="G376">
        <f t="shared" si="24"/>
        <v>18.811300875281393</v>
      </c>
    </row>
    <row r="377" spans="1:7" x14ac:dyDescent="0.3">
      <c r="A377">
        <v>161.49</v>
      </c>
      <c r="B377">
        <v>197673310</v>
      </c>
      <c r="C377">
        <f t="shared" si="21"/>
        <v>-12.25</v>
      </c>
      <c r="D377">
        <f t="shared" si="23"/>
        <v>-7.5856090160381445E-2</v>
      </c>
      <c r="E377">
        <f t="shared" si="22"/>
        <v>-7.8887472888018451E-2</v>
      </c>
      <c r="F377">
        <f t="shared" si="24"/>
        <v>5.084443221240976</v>
      </c>
      <c r="G377">
        <f t="shared" si="24"/>
        <v>19.102126276498097</v>
      </c>
    </row>
    <row r="378" spans="1:7" x14ac:dyDescent="0.3">
      <c r="A378">
        <v>149.24</v>
      </c>
      <c r="B378">
        <v>274969070</v>
      </c>
      <c r="C378">
        <f t="shared" si="21"/>
        <v>10.349999999999994</v>
      </c>
      <c r="D378">
        <f t="shared" si="23"/>
        <v>6.9351380326990036E-2</v>
      </c>
      <c r="E378">
        <f t="shared" si="22"/>
        <v>6.7052278058137738E-2</v>
      </c>
      <c r="F378">
        <f t="shared" si="24"/>
        <v>5.0055557483529576</v>
      </c>
      <c r="G378">
        <f t="shared" si="24"/>
        <v>19.432169176578043</v>
      </c>
    </row>
    <row r="379" spans="1:7" x14ac:dyDescent="0.3">
      <c r="A379">
        <v>159.59</v>
      </c>
      <c r="B379">
        <v>269265760</v>
      </c>
      <c r="C379">
        <f t="shared" si="21"/>
        <v>5.6099999999999852</v>
      </c>
      <c r="D379">
        <f t="shared" si="23"/>
        <v>3.5152578482360954E-2</v>
      </c>
      <c r="E379">
        <f t="shared" si="22"/>
        <v>3.4548834675782736E-2</v>
      </c>
      <c r="F379">
        <f t="shared" si="24"/>
        <v>5.0726080264110953</v>
      </c>
      <c r="G379">
        <f t="shared" si="24"/>
        <v>19.411209405249718</v>
      </c>
    </row>
    <row r="380" spans="1:7" x14ac:dyDescent="0.3">
      <c r="A380">
        <v>165.2</v>
      </c>
      <c r="B380">
        <v>222061890</v>
      </c>
      <c r="C380">
        <f t="shared" si="21"/>
        <v>0.60000000000002274</v>
      </c>
      <c r="D380">
        <f t="shared" si="23"/>
        <v>3.6319612590800412E-3</v>
      </c>
      <c r="E380">
        <f t="shared" si="22"/>
        <v>3.6253816143165807E-3</v>
      </c>
      <c r="F380">
        <f t="shared" si="24"/>
        <v>5.1071568610868781</v>
      </c>
      <c r="G380">
        <f t="shared" si="24"/>
        <v>19.21846668476736</v>
      </c>
    </row>
    <row r="381" spans="1:7" x14ac:dyDescent="0.3">
      <c r="A381">
        <v>165.8</v>
      </c>
      <c r="B381">
        <v>148906380</v>
      </c>
      <c r="C381">
        <f t="shared" si="21"/>
        <v>1.8999999999999773</v>
      </c>
      <c r="D381">
        <f t="shared" si="23"/>
        <v>1.1459589867309874E-2</v>
      </c>
      <c r="E381">
        <f t="shared" si="22"/>
        <v>1.1394426127968593E-2</v>
      </c>
      <c r="F381">
        <f t="shared" si="24"/>
        <v>5.1107822427011946</v>
      </c>
      <c r="G381">
        <f t="shared" si="24"/>
        <v>18.818828344284999</v>
      </c>
    </row>
    <row r="382" spans="1:7" x14ac:dyDescent="0.3">
      <c r="A382">
        <v>167.7</v>
      </c>
      <c r="B382">
        <v>140098240</v>
      </c>
      <c r="C382">
        <f t="shared" si="21"/>
        <v>1.1700000000000159</v>
      </c>
      <c r="D382">
        <f t="shared" si="23"/>
        <v>6.9767441860466069E-3</v>
      </c>
      <c r="E382">
        <f t="shared" si="22"/>
        <v>6.9525193148818332E-3</v>
      </c>
      <c r="F382">
        <f t="shared" si="24"/>
        <v>5.1221766688291632</v>
      </c>
      <c r="G382">
        <f t="shared" si="24"/>
        <v>18.757854448772939</v>
      </c>
    </row>
    <row r="383" spans="1:7" x14ac:dyDescent="0.3">
      <c r="A383">
        <v>168.87</v>
      </c>
      <c r="B383">
        <v>213280550</v>
      </c>
      <c r="C383">
        <f t="shared" si="21"/>
        <v>-8.1700000000000159</v>
      </c>
      <c r="D383">
        <f t="shared" si="23"/>
        <v>-4.8380410967016139E-2</v>
      </c>
      <c r="E383">
        <f t="shared" si="22"/>
        <v>-4.9589915400578555E-2</v>
      </c>
      <c r="F383">
        <f t="shared" si="24"/>
        <v>5.1291291881440451</v>
      </c>
      <c r="G383">
        <f t="shared" si="24"/>
        <v>19.178118993161039</v>
      </c>
    </row>
    <row r="384" spans="1:7" x14ac:dyDescent="0.3">
      <c r="A384">
        <v>160.69999999999999</v>
      </c>
      <c r="B384">
        <v>196196330</v>
      </c>
      <c r="C384">
        <f t="shared" si="21"/>
        <v>-3.5600000000000023</v>
      </c>
      <c r="D384">
        <f t="shared" si="23"/>
        <v>-2.2153080273802132E-2</v>
      </c>
      <c r="E384">
        <f t="shared" si="22"/>
        <v>-2.2402144995790962E-2</v>
      </c>
      <c r="F384">
        <f t="shared" si="24"/>
        <v>5.0795392727434665</v>
      </c>
      <c r="G384">
        <f t="shared" si="24"/>
        <v>19.094626399517939</v>
      </c>
    </row>
    <row r="385" spans="1:7" x14ac:dyDescent="0.3">
      <c r="A385">
        <v>157.13999999999999</v>
      </c>
      <c r="B385">
        <v>241583390</v>
      </c>
      <c r="C385">
        <f t="shared" si="21"/>
        <v>-7.0099999999999909</v>
      </c>
      <c r="D385">
        <f t="shared" si="23"/>
        <v>-4.4609901998218099E-2</v>
      </c>
      <c r="E385">
        <f t="shared" si="22"/>
        <v>-4.5635542323461564E-2</v>
      </c>
      <c r="F385">
        <f t="shared" si="24"/>
        <v>5.0571371277476755</v>
      </c>
      <c r="G385">
        <f t="shared" si="24"/>
        <v>19.302725271661544</v>
      </c>
    </row>
    <row r="386" spans="1:7" x14ac:dyDescent="0.3">
      <c r="A386">
        <v>150.13</v>
      </c>
      <c r="B386">
        <v>240047840</v>
      </c>
      <c r="C386">
        <f t="shared" si="21"/>
        <v>-8.5</v>
      </c>
      <c r="D386">
        <f t="shared" si="23"/>
        <v>-5.6617598081662564E-2</v>
      </c>
      <c r="E386">
        <f t="shared" si="22"/>
        <v>-5.8283562197908978E-2</v>
      </c>
      <c r="F386">
        <f t="shared" si="24"/>
        <v>5.011501585424214</v>
      </c>
      <c r="G386">
        <f t="shared" si="24"/>
        <v>19.296348794775348</v>
      </c>
    </row>
    <row r="387" spans="1:7" x14ac:dyDescent="0.3">
      <c r="A387">
        <v>141.63</v>
      </c>
      <c r="B387">
        <v>373952220</v>
      </c>
      <c r="C387">
        <f t="shared" ref="C387:C450" si="25">A388-A387</f>
        <v>2.4699999999999989</v>
      </c>
      <c r="D387">
        <f t="shared" si="23"/>
        <v>1.7439807950293009E-2</v>
      </c>
      <c r="E387">
        <f t="shared" ref="E387:E450" si="26">LN(A388)-LN(A387)</f>
        <v>1.7289479779170946E-2</v>
      </c>
      <c r="F387">
        <f t="shared" si="24"/>
        <v>4.953218023226305</v>
      </c>
      <c r="G387">
        <f t="shared" si="24"/>
        <v>19.739638593206873</v>
      </c>
    </row>
    <row r="388" spans="1:7" x14ac:dyDescent="0.3">
      <c r="A388">
        <v>144.1</v>
      </c>
      <c r="B388">
        <v>258756020</v>
      </c>
      <c r="C388">
        <f t="shared" si="25"/>
        <v>1.4900000000000091</v>
      </c>
      <c r="D388">
        <f t="shared" ref="D388:D451" si="27">C388/A388</f>
        <v>1.0340041637751625E-2</v>
      </c>
      <c r="E388">
        <f t="shared" si="26"/>
        <v>1.0286949079758578E-2</v>
      </c>
      <c r="F388">
        <f t="shared" si="24"/>
        <v>4.9705075030054759</v>
      </c>
      <c r="G388">
        <f t="shared" si="24"/>
        <v>19.371396167973693</v>
      </c>
    </row>
    <row r="389" spans="1:7" x14ac:dyDescent="0.3">
      <c r="A389">
        <v>145.59</v>
      </c>
      <c r="B389">
        <v>258959810</v>
      </c>
      <c r="C389">
        <f t="shared" si="25"/>
        <v>6.5699999999999932</v>
      </c>
      <c r="D389">
        <f t="shared" si="27"/>
        <v>4.5126725736657693E-2</v>
      </c>
      <c r="E389">
        <f t="shared" si="26"/>
        <v>4.4138146711845572E-2</v>
      </c>
      <c r="F389">
        <f t="shared" si="24"/>
        <v>4.9807944520852345</v>
      </c>
      <c r="G389">
        <f t="shared" si="24"/>
        <v>19.372183433877947</v>
      </c>
    </row>
    <row r="390" spans="1:7" x14ac:dyDescent="0.3">
      <c r="A390">
        <v>152.16</v>
      </c>
      <c r="B390">
        <v>234976030</v>
      </c>
      <c r="C390">
        <f t="shared" si="25"/>
        <v>9.2400000000000091</v>
      </c>
      <c r="D390">
        <f t="shared" si="27"/>
        <v>6.0725552050473246E-2</v>
      </c>
      <c r="E390">
        <f t="shared" si="26"/>
        <v>5.8953157038768467E-2</v>
      </c>
      <c r="F390">
        <f t="shared" si="24"/>
        <v>5.0249325987970801</v>
      </c>
      <c r="G390">
        <f t="shared" si="24"/>
        <v>19.274994066906078</v>
      </c>
    </row>
    <row r="391" spans="1:7" x14ac:dyDescent="0.3">
      <c r="A391">
        <v>161.4</v>
      </c>
      <c r="B391">
        <v>306503520</v>
      </c>
      <c r="C391">
        <f t="shared" si="25"/>
        <v>0.69999999999998863</v>
      </c>
      <c r="D391">
        <f t="shared" si="27"/>
        <v>4.3370508054522217E-3</v>
      </c>
      <c r="E391">
        <f t="shared" si="26"/>
        <v>4.327672905781732E-3</v>
      </c>
      <c r="F391">
        <f t="shared" si="24"/>
        <v>5.0838857558358486</v>
      </c>
      <c r="G391">
        <f t="shared" si="24"/>
        <v>19.540739797777039</v>
      </c>
    </row>
    <row r="392" spans="1:7" x14ac:dyDescent="0.3">
      <c r="A392">
        <v>162.1</v>
      </c>
      <c r="B392">
        <v>209829810</v>
      </c>
      <c r="C392">
        <f t="shared" si="25"/>
        <v>3.3000000000000114</v>
      </c>
      <c r="D392">
        <f t="shared" si="27"/>
        <v>2.0357803824799577E-2</v>
      </c>
      <c r="E392">
        <f t="shared" si="26"/>
        <v>2.0153353847960354E-2</v>
      </c>
      <c r="F392">
        <f t="shared" si="24"/>
        <v>5.0882134287416303</v>
      </c>
      <c r="G392">
        <f t="shared" si="24"/>
        <v>19.161807331535542</v>
      </c>
    </row>
    <row r="393" spans="1:7" x14ac:dyDescent="0.3">
      <c r="A393">
        <v>165.4</v>
      </c>
      <c r="B393">
        <v>248420620</v>
      </c>
      <c r="C393">
        <f t="shared" si="25"/>
        <v>4.3299999999999841</v>
      </c>
      <c r="D393">
        <f t="shared" si="27"/>
        <v>2.617896009673509E-2</v>
      </c>
      <c r="E393">
        <f t="shared" si="26"/>
        <v>2.5842156583848919E-2</v>
      </c>
      <c r="F393">
        <f t="shared" si="24"/>
        <v>5.1083667825895906</v>
      </c>
      <c r="G393">
        <f t="shared" si="24"/>
        <v>19.330633915850495</v>
      </c>
    </row>
    <row r="394" spans="1:7" x14ac:dyDescent="0.3">
      <c r="A394">
        <v>169.73</v>
      </c>
      <c r="B394">
        <v>249775640</v>
      </c>
      <c r="C394">
        <f t="shared" si="25"/>
        <v>2.3200000000000216</v>
      </c>
      <c r="D394">
        <f t="shared" si="27"/>
        <v>1.3668768043363116E-2</v>
      </c>
      <c r="E394">
        <f t="shared" si="26"/>
        <v>1.3576193070050202E-2</v>
      </c>
      <c r="F394">
        <f t="shared" si="24"/>
        <v>5.1342089391734396</v>
      </c>
      <c r="G394">
        <f t="shared" si="24"/>
        <v>19.336073632886148</v>
      </c>
    </row>
    <row r="395" spans="1:7" x14ac:dyDescent="0.3">
      <c r="A395">
        <v>172.05</v>
      </c>
      <c r="B395">
        <v>225336000</v>
      </c>
      <c r="C395">
        <f t="shared" si="25"/>
        <v>-2.5500000000000114</v>
      </c>
      <c r="D395">
        <f t="shared" si="27"/>
        <v>-1.4821272885789079E-2</v>
      </c>
      <c r="E395">
        <f t="shared" si="26"/>
        <v>-1.4932205422985234E-2</v>
      </c>
      <c r="F395">
        <f t="shared" si="24"/>
        <v>5.1477851322434898</v>
      </c>
      <c r="G395">
        <f t="shared" si="24"/>
        <v>19.233103179588632</v>
      </c>
    </row>
    <row r="396" spans="1:7" x14ac:dyDescent="0.3">
      <c r="A396">
        <v>169.5</v>
      </c>
      <c r="B396">
        <v>181219610</v>
      </c>
      <c r="C396">
        <f t="shared" si="25"/>
        <v>11.009999999999991</v>
      </c>
      <c r="D396">
        <f t="shared" si="27"/>
        <v>6.495575221238932E-2</v>
      </c>
      <c r="E396">
        <f t="shared" si="26"/>
        <v>6.2933251079865471E-2</v>
      </c>
      <c r="F396">
        <f t="shared" si="24"/>
        <v>5.1328529268205045</v>
      </c>
      <c r="G396">
        <f t="shared" si="24"/>
        <v>19.01522016867553</v>
      </c>
    </row>
    <row r="397" spans="1:7" x14ac:dyDescent="0.3">
      <c r="A397">
        <v>180.51</v>
      </c>
      <c r="B397">
        <v>277014960</v>
      </c>
      <c r="C397">
        <f t="shared" si="25"/>
        <v>3.1500000000000057</v>
      </c>
      <c r="D397">
        <f t="shared" si="27"/>
        <v>1.7450556755858434E-2</v>
      </c>
      <c r="E397">
        <f t="shared" si="26"/>
        <v>1.7300044285006422E-2</v>
      </c>
      <c r="F397">
        <f t="shared" si="24"/>
        <v>5.19578617790037</v>
      </c>
      <c r="G397">
        <f t="shared" si="24"/>
        <v>19.439582069913492</v>
      </c>
    </row>
    <row r="398" spans="1:7" x14ac:dyDescent="0.3">
      <c r="A398">
        <v>183.66</v>
      </c>
      <c r="B398">
        <v>220506770</v>
      </c>
      <c r="C398">
        <f t="shared" si="25"/>
        <v>2.2299999999999898</v>
      </c>
      <c r="D398">
        <f t="shared" si="27"/>
        <v>1.214200152455619E-2</v>
      </c>
      <c r="E398">
        <f t="shared" si="26"/>
        <v>1.2068878733676236E-2</v>
      </c>
      <c r="F398">
        <f t="shared" si="24"/>
        <v>5.2130862221853764</v>
      </c>
      <c r="G398">
        <f t="shared" si="24"/>
        <v>19.211438955327694</v>
      </c>
    </row>
    <row r="399" spans="1:7" x14ac:dyDescent="0.3">
      <c r="A399">
        <v>185.89</v>
      </c>
      <c r="B399">
        <v>199647000</v>
      </c>
      <c r="C399">
        <f t="shared" si="25"/>
        <v>2.8600000000000136</v>
      </c>
      <c r="D399">
        <f t="shared" si="27"/>
        <v>1.5385443003927128E-2</v>
      </c>
      <c r="E399">
        <f t="shared" si="26"/>
        <v>1.5268287210081333E-2</v>
      </c>
      <c r="F399">
        <f t="shared" si="24"/>
        <v>5.2251551009190527</v>
      </c>
      <c r="G399">
        <f t="shared" si="24"/>
        <v>19.112061365064591</v>
      </c>
    </row>
    <row r="400" spans="1:7" x14ac:dyDescent="0.3">
      <c r="A400">
        <v>188.75</v>
      </c>
      <c r="B400">
        <v>242503970</v>
      </c>
      <c r="C400">
        <f t="shared" si="25"/>
        <v>-1.1999999999999886</v>
      </c>
      <c r="D400">
        <f t="shared" si="27"/>
        <v>-6.3576158940396752E-3</v>
      </c>
      <c r="E400">
        <f t="shared" si="26"/>
        <v>-6.3779116012376846E-3</v>
      </c>
      <c r="F400">
        <f t="shared" si="24"/>
        <v>5.240423388129134</v>
      </c>
      <c r="G400">
        <f t="shared" si="24"/>
        <v>19.306528639341828</v>
      </c>
    </row>
    <row r="401" spans="1:7" x14ac:dyDescent="0.3">
      <c r="A401">
        <v>187.55</v>
      </c>
      <c r="B401">
        <v>199642330</v>
      </c>
      <c r="C401">
        <f t="shared" si="25"/>
        <v>4.7800000000000011</v>
      </c>
      <c r="D401">
        <f t="shared" si="27"/>
        <v>2.5486536923487076E-2</v>
      </c>
      <c r="E401">
        <f t="shared" si="26"/>
        <v>2.5167170139379635E-2</v>
      </c>
      <c r="F401">
        <f t="shared" si="24"/>
        <v>5.2340454765278963</v>
      </c>
      <c r="G401">
        <f t="shared" si="24"/>
        <v>19.112037973505391</v>
      </c>
    </row>
    <row r="402" spans="1:7" x14ac:dyDescent="0.3">
      <c r="A402">
        <v>192.33</v>
      </c>
      <c r="B402">
        <v>266439620</v>
      </c>
      <c r="C402">
        <f t="shared" si="25"/>
        <v>1.8299999999999841</v>
      </c>
      <c r="D402">
        <f t="shared" si="27"/>
        <v>9.5148962720323603E-3</v>
      </c>
      <c r="E402">
        <f t="shared" si="26"/>
        <v>9.4699147510697301E-3</v>
      </c>
      <c r="F402">
        <f t="shared" si="24"/>
        <v>5.2592126466672759</v>
      </c>
      <c r="G402">
        <f t="shared" si="24"/>
        <v>19.400658209295955</v>
      </c>
    </row>
    <row r="403" spans="1:7" x14ac:dyDescent="0.3">
      <c r="A403">
        <v>194.16</v>
      </c>
      <c r="B403">
        <v>192830100</v>
      </c>
      <c r="C403">
        <f t="shared" si="25"/>
        <v>2.3199999999999932</v>
      </c>
      <c r="D403">
        <f t="shared" si="27"/>
        <v>1.1948908117016859E-2</v>
      </c>
      <c r="E403">
        <f t="shared" si="26"/>
        <v>1.1878083540431739E-2</v>
      </c>
      <c r="F403">
        <f t="shared" ref="F403:G466" si="28">LN(A403)</f>
        <v>5.2686825614183457</v>
      </c>
      <c r="G403">
        <f t="shared" si="28"/>
        <v>19.077320048287159</v>
      </c>
    </row>
    <row r="404" spans="1:7" x14ac:dyDescent="0.3">
      <c r="A404">
        <v>196.48</v>
      </c>
      <c r="B404">
        <v>168715990</v>
      </c>
      <c r="C404">
        <f t="shared" si="25"/>
        <v>-3.5099999999999909</v>
      </c>
      <c r="D404">
        <f t="shared" si="27"/>
        <v>-1.7864413680781715E-2</v>
      </c>
      <c r="E404">
        <f t="shared" si="26"/>
        <v>-1.8025908550512781E-2</v>
      </c>
      <c r="F404">
        <f t="shared" si="28"/>
        <v>5.2805606449587774</v>
      </c>
      <c r="G404">
        <f t="shared" si="28"/>
        <v>18.94372732666411</v>
      </c>
    </row>
    <row r="405" spans="1:7" x14ac:dyDescent="0.3">
      <c r="A405">
        <v>192.97</v>
      </c>
      <c r="B405">
        <v>165666730</v>
      </c>
      <c r="C405">
        <f t="shared" si="25"/>
        <v>3.0800000000000125</v>
      </c>
      <c r="D405">
        <f t="shared" si="27"/>
        <v>1.5961030211950108E-2</v>
      </c>
      <c r="E405">
        <f t="shared" si="26"/>
        <v>1.5834992330075792E-2</v>
      </c>
      <c r="F405">
        <f t="shared" si="28"/>
        <v>5.2625347364082646</v>
      </c>
      <c r="G405">
        <f t="shared" si="28"/>
        <v>18.925488677686484</v>
      </c>
    </row>
    <row r="406" spans="1:7" x14ac:dyDescent="0.3">
      <c r="A406">
        <v>196.05</v>
      </c>
      <c r="B406">
        <v>159728870</v>
      </c>
      <c r="C406">
        <f t="shared" si="25"/>
        <v>-2.25</v>
      </c>
      <c r="D406">
        <f t="shared" si="27"/>
        <v>-1.1476664116296862E-2</v>
      </c>
      <c r="E406">
        <f t="shared" si="26"/>
        <v>-1.1543029281674499E-2</v>
      </c>
      <c r="F406">
        <f t="shared" si="28"/>
        <v>5.2783697287383404</v>
      </c>
      <c r="G406">
        <f t="shared" si="28"/>
        <v>18.888988373303</v>
      </c>
    </row>
    <row r="407" spans="1:7" x14ac:dyDescent="0.3">
      <c r="A407">
        <v>193.8</v>
      </c>
      <c r="B407">
        <v>162022280</v>
      </c>
      <c r="C407">
        <f t="shared" si="25"/>
        <v>23.899999999999977</v>
      </c>
      <c r="D407">
        <f t="shared" si="27"/>
        <v>0.12332301341589255</v>
      </c>
      <c r="E407">
        <f t="shared" si="26"/>
        <v>0.11629126878383556</v>
      </c>
      <c r="F407">
        <f t="shared" si="28"/>
        <v>5.2668266994566659</v>
      </c>
      <c r="G407">
        <f t="shared" si="28"/>
        <v>18.903244414604352</v>
      </c>
    </row>
    <row r="408" spans="1:7" x14ac:dyDescent="0.3">
      <c r="A408">
        <v>217.7</v>
      </c>
      <c r="B408">
        <v>483320890</v>
      </c>
      <c r="C408">
        <f t="shared" si="25"/>
        <v>7.9500000000000171</v>
      </c>
      <c r="D408">
        <f t="shared" si="27"/>
        <v>3.6518144235186116E-2</v>
      </c>
      <c r="E408">
        <f t="shared" si="26"/>
        <v>3.5867158032508506E-2</v>
      </c>
      <c r="F408">
        <f t="shared" si="28"/>
        <v>5.3831179682405015</v>
      </c>
      <c r="G408">
        <f t="shared" si="28"/>
        <v>19.996191359551794</v>
      </c>
    </row>
    <row r="409" spans="1:7" x14ac:dyDescent="0.3">
      <c r="A409">
        <v>225.65</v>
      </c>
      <c r="B409">
        <v>292658100</v>
      </c>
      <c r="C409">
        <f t="shared" si="25"/>
        <v>2.3499999999999943</v>
      </c>
      <c r="D409">
        <f t="shared" si="27"/>
        <v>1.0414358519831572E-2</v>
      </c>
      <c r="E409">
        <f t="shared" si="26"/>
        <v>1.0360502681431072E-2</v>
      </c>
      <c r="F409">
        <f t="shared" si="28"/>
        <v>5.41898512627301</v>
      </c>
      <c r="G409">
        <f t="shared" si="28"/>
        <v>19.494515591432261</v>
      </c>
    </row>
    <row r="410" spans="1:7" x14ac:dyDescent="0.3">
      <c r="A410">
        <v>228</v>
      </c>
      <c r="B410">
        <v>227632960</v>
      </c>
      <c r="C410">
        <f t="shared" si="25"/>
        <v>-6.5</v>
      </c>
      <c r="D410">
        <f t="shared" si="27"/>
        <v>-2.850877192982456E-2</v>
      </c>
      <c r="E410">
        <f t="shared" si="26"/>
        <v>-2.8923039469250789E-2</v>
      </c>
      <c r="F410">
        <f t="shared" si="28"/>
        <v>5.4293456289544411</v>
      </c>
      <c r="G410">
        <f t="shared" si="28"/>
        <v>19.243245065197431</v>
      </c>
    </row>
    <row r="411" spans="1:7" x14ac:dyDescent="0.3">
      <c r="A411">
        <v>221.5</v>
      </c>
      <c r="B411">
        <v>184347810</v>
      </c>
      <c r="C411">
        <f t="shared" si="25"/>
        <v>-0.61000000000001364</v>
      </c>
      <c r="D411">
        <f t="shared" si="27"/>
        <v>-2.7539503386005129E-3</v>
      </c>
      <c r="E411">
        <f t="shared" si="26"/>
        <v>-2.7577494364550148E-3</v>
      </c>
      <c r="F411">
        <f t="shared" si="28"/>
        <v>5.4004225894851903</v>
      </c>
      <c r="G411">
        <f t="shared" si="28"/>
        <v>19.032334802996974</v>
      </c>
    </row>
    <row r="412" spans="1:7" x14ac:dyDescent="0.3">
      <c r="A412">
        <v>220.89</v>
      </c>
      <c r="B412">
        <v>162523690</v>
      </c>
      <c r="C412">
        <f t="shared" si="25"/>
        <v>5.6400000000000148</v>
      </c>
      <c r="D412">
        <f t="shared" si="27"/>
        <v>2.5533070759201481E-2</v>
      </c>
      <c r="E412">
        <f t="shared" si="26"/>
        <v>2.5212546434708827E-2</v>
      </c>
      <c r="F412">
        <f t="shared" si="28"/>
        <v>5.3976648400487353</v>
      </c>
      <c r="G412">
        <f t="shared" si="28"/>
        <v>18.906334333723908</v>
      </c>
    </row>
    <row r="413" spans="1:7" x14ac:dyDescent="0.3">
      <c r="A413">
        <v>226.53</v>
      </c>
      <c r="B413">
        <v>233717430</v>
      </c>
      <c r="C413">
        <f t="shared" si="25"/>
        <v>-5.0900000000000034</v>
      </c>
      <c r="D413">
        <f t="shared" si="27"/>
        <v>-2.2469430097558838E-2</v>
      </c>
      <c r="E413">
        <f t="shared" si="26"/>
        <v>-2.2725714054139701E-2</v>
      </c>
      <c r="F413">
        <f t="shared" si="28"/>
        <v>5.4228773864834441</v>
      </c>
      <c r="G413">
        <f t="shared" si="28"/>
        <v>19.269623379526386</v>
      </c>
    </row>
    <row r="414" spans="1:7" x14ac:dyDescent="0.3">
      <c r="A414">
        <v>221.44</v>
      </c>
      <c r="B414">
        <v>149889740</v>
      </c>
      <c r="C414">
        <f t="shared" si="25"/>
        <v>3.7599999999999909</v>
      </c>
      <c r="D414">
        <f t="shared" si="27"/>
        <v>1.6979768786127128E-2</v>
      </c>
      <c r="E414">
        <f t="shared" si="26"/>
        <v>1.6837223836231097E-2</v>
      </c>
      <c r="F414">
        <f t="shared" si="28"/>
        <v>5.4001516724293044</v>
      </c>
      <c r="G414">
        <f t="shared" si="28"/>
        <v>18.825410515099897</v>
      </c>
    </row>
    <row r="415" spans="1:7" x14ac:dyDescent="0.3">
      <c r="A415">
        <v>225.2</v>
      </c>
      <c r="B415">
        <v>96493020</v>
      </c>
      <c r="C415">
        <f t="shared" si="25"/>
        <v>13.400000000000006</v>
      </c>
      <c r="D415">
        <f t="shared" si="27"/>
        <v>5.9502664298401446E-2</v>
      </c>
      <c r="E415">
        <f t="shared" si="26"/>
        <v>5.7799613398279881E-2</v>
      </c>
      <c r="F415">
        <f t="shared" si="28"/>
        <v>5.4169888962655355</v>
      </c>
      <c r="G415">
        <f t="shared" si="28"/>
        <v>18.38498123208694</v>
      </c>
    </row>
    <row r="416" spans="1:7" x14ac:dyDescent="0.3">
      <c r="A416">
        <v>238.6</v>
      </c>
      <c r="B416">
        <v>119582940</v>
      </c>
      <c r="C416">
        <f t="shared" si="25"/>
        <v>-0.84999999999999432</v>
      </c>
      <c r="D416">
        <f t="shared" si="27"/>
        <v>-3.5624476110645196E-3</v>
      </c>
      <c r="E416">
        <f t="shared" si="26"/>
        <v>-3.5688082383158459E-3</v>
      </c>
      <c r="F416">
        <f t="shared" si="28"/>
        <v>5.4747885096638154</v>
      </c>
      <c r="G416">
        <f t="shared" si="28"/>
        <v>18.599520747165979</v>
      </c>
    </row>
    <row r="417" spans="1:7" x14ac:dyDescent="0.3">
      <c r="A417">
        <v>237.75</v>
      </c>
      <c r="B417">
        <v>166460220</v>
      </c>
      <c r="C417">
        <f t="shared" si="25"/>
        <v>4.6999999999999886</v>
      </c>
      <c r="D417">
        <f t="shared" si="27"/>
        <v>1.9768664563617196E-2</v>
      </c>
      <c r="E417">
        <f t="shared" si="26"/>
        <v>1.9575802125861408E-2</v>
      </c>
      <c r="F417">
        <f t="shared" si="28"/>
        <v>5.4712197014254995</v>
      </c>
      <c r="G417">
        <f t="shared" si="28"/>
        <v>18.930266919920182</v>
      </c>
    </row>
    <row r="418" spans="1:7" x14ac:dyDescent="0.3">
      <c r="A418">
        <v>242.45</v>
      </c>
      <c r="B418">
        <v>184648940</v>
      </c>
      <c r="C418">
        <f t="shared" si="25"/>
        <v>4.5500000000000114</v>
      </c>
      <c r="D418">
        <f t="shared" si="27"/>
        <v>1.8766756032171629E-2</v>
      </c>
      <c r="E418">
        <f t="shared" si="26"/>
        <v>1.8592833076616522E-2</v>
      </c>
      <c r="F418">
        <f t="shared" si="28"/>
        <v>5.4907955035513609</v>
      </c>
      <c r="G418">
        <f t="shared" si="28"/>
        <v>19.033966958656062</v>
      </c>
    </row>
    <row r="419" spans="1:7" x14ac:dyDescent="0.3">
      <c r="A419">
        <v>247</v>
      </c>
      <c r="B419">
        <v>190317810</v>
      </c>
      <c r="C419">
        <f t="shared" si="25"/>
        <v>10.319999999999993</v>
      </c>
      <c r="D419">
        <f t="shared" si="27"/>
        <v>4.1781376518218595E-2</v>
      </c>
      <c r="E419">
        <f t="shared" si="26"/>
        <v>4.0932109914821879E-2</v>
      </c>
      <c r="F419">
        <f t="shared" si="28"/>
        <v>5.5093883366279774</v>
      </c>
      <c r="G419">
        <f t="shared" si="28"/>
        <v>19.064205916957082</v>
      </c>
    </row>
    <row r="420" spans="1:7" x14ac:dyDescent="0.3">
      <c r="A420">
        <v>257.32</v>
      </c>
      <c r="B420">
        <v>315944620</v>
      </c>
      <c r="C420">
        <f t="shared" si="25"/>
        <v>-7.2099999999999795</v>
      </c>
      <c r="D420">
        <f t="shared" si="27"/>
        <v>-2.8019586507072827E-2</v>
      </c>
      <c r="E420">
        <f t="shared" si="26"/>
        <v>-2.8419625452167807E-2</v>
      </c>
      <c r="F420">
        <f t="shared" si="28"/>
        <v>5.5503204465427993</v>
      </c>
      <c r="G420">
        <f t="shared" si="28"/>
        <v>19.571077503028</v>
      </c>
    </row>
    <row r="421" spans="1:7" x14ac:dyDescent="0.3">
      <c r="A421">
        <v>250.11</v>
      </c>
      <c r="B421">
        <v>303509660</v>
      </c>
      <c r="C421">
        <f t="shared" si="25"/>
        <v>16.879999999999995</v>
      </c>
      <c r="D421">
        <f t="shared" si="27"/>
        <v>6.7490304266122889E-2</v>
      </c>
      <c r="E421">
        <f t="shared" si="26"/>
        <v>6.5310383424709073E-2</v>
      </c>
      <c r="F421">
        <f t="shared" si="28"/>
        <v>5.5219008210906315</v>
      </c>
      <c r="G421">
        <f t="shared" si="28"/>
        <v>19.530923996622874</v>
      </c>
    </row>
    <row r="422" spans="1:7" x14ac:dyDescent="0.3">
      <c r="A422">
        <v>266.99</v>
      </c>
      <c r="B422">
        <v>258267290</v>
      </c>
      <c r="C422">
        <f t="shared" si="25"/>
        <v>10.5</v>
      </c>
      <c r="D422">
        <f t="shared" si="27"/>
        <v>3.9327315629798867E-2</v>
      </c>
      <c r="E422">
        <f t="shared" si="26"/>
        <v>3.8573691985798852E-2</v>
      </c>
      <c r="F422">
        <f t="shared" si="28"/>
        <v>5.5872112045153406</v>
      </c>
      <c r="G422">
        <f t="shared" si="28"/>
        <v>19.369505614352164</v>
      </c>
    </row>
    <row r="423" spans="1:7" x14ac:dyDescent="0.3">
      <c r="A423">
        <v>277.49</v>
      </c>
      <c r="B423">
        <v>169856090</v>
      </c>
      <c r="C423">
        <f t="shared" si="25"/>
        <v>-4.4900000000000091</v>
      </c>
      <c r="D423">
        <f t="shared" si="27"/>
        <v>-1.6180763270748529E-2</v>
      </c>
      <c r="E423">
        <f t="shared" si="26"/>
        <v>-1.631310131617969E-2</v>
      </c>
      <c r="F423">
        <f t="shared" si="28"/>
        <v>5.6257848965011394</v>
      </c>
      <c r="G423">
        <f t="shared" si="28"/>
        <v>18.95046210709441</v>
      </c>
    </row>
    <row r="424" spans="1:7" x14ac:dyDescent="0.3">
      <c r="A424">
        <v>273</v>
      </c>
      <c r="B424">
        <v>245194030</v>
      </c>
      <c r="C424">
        <f t="shared" si="25"/>
        <v>1.6000000000000227</v>
      </c>
      <c r="D424">
        <f t="shared" si="27"/>
        <v>5.8608058608059441E-3</v>
      </c>
      <c r="E424">
        <f t="shared" si="26"/>
        <v>5.8436981489107254E-3</v>
      </c>
      <c r="F424">
        <f t="shared" si="28"/>
        <v>5.6094717951849598</v>
      </c>
      <c r="G424">
        <f t="shared" si="28"/>
        <v>19.317560414258473</v>
      </c>
    </row>
    <row r="425" spans="1:7" x14ac:dyDescent="0.3">
      <c r="A425">
        <v>274.60000000000002</v>
      </c>
      <c r="B425">
        <v>150898360</v>
      </c>
      <c r="C425">
        <f t="shared" si="25"/>
        <v>-18.450000000000045</v>
      </c>
      <c r="D425">
        <f t="shared" si="27"/>
        <v>-6.7188638018936792E-2</v>
      </c>
      <c r="E425">
        <f t="shared" si="26"/>
        <v>-6.9552282948659006E-2</v>
      </c>
      <c r="F425">
        <f t="shared" si="28"/>
        <v>5.6153154933338705</v>
      </c>
      <c r="G425">
        <f t="shared" si="28"/>
        <v>18.832117055554434</v>
      </c>
    </row>
    <row r="426" spans="1:7" x14ac:dyDescent="0.3">
      <c r="A426">
        <v>256.14999999999998</v>
      </c>
      <c r="B426">
        <v>289826120</v>
      </c>
      <c r="C426">
        <f t="shared" si="25"/>
        <v>5.8500000000000227</v>
      </c>
      <c r="D426">
        <f t="shared" si="27"/>
        <v>2.2838180753464856E-2</v>
      </c>
      <c r="E426">
        <f t="shared" si="26"/>
        <v>2.2581293375885103E-2</v>
      </c>
      <c r="F426">
        <f t="shared" si="28"/>
        <v>5.5457632103852115</v>
      </c>
      <c r="G426">
        <f t="shared" si="28"/>
        <v>19.484791714914206</v>
      </c>
    </row>
    <row r="427" spans="1:7" x14ac:dyDescent="0.3">
      <c r="A427">
        <v>262</v>
      </c>
      <c r="B427">
        <v>276201030</v>
      </c>
      <c r="C427">
        <f t="shared" si="25"/>
        <v>-8.4300000000000068</v>
      </c>
      <c r="D427">
        <f t="shared" si="27"/>
        <v>-3.2175572519083998E-2</v>
      </c>
      <c r="E427">
        <f t="shared" si="26"/>
        <v>-3.2704584725580688E-2</v>
      </c>
      <c r="F427">
        <f t="shared" si="28"/>
        <v>5.5683445037610966</v>
      </c>
      <c r="G427">
        <f t="shared" si="28"/>
        <v>19.436639528114267</v>
      </c>
    </row>
    <row r="428" spans="1:7" x14ac:dyDescent="0.3">
      <c r="A428">
        <v>253.57</v>
      </c>
      <c r="B428">
        <v>190043060</v>
      </c>
      <c r="C428">
        <f t="shared" si="25"/>
        <v>3.1899999999999977</v>
      </c>
      <c r="D428">
        <f t="shared" si="27"/>
        <v>1.2580352565366557E-2</v>
      </c>
      <c r="E428">
        <f t="shared" si="26"/>
        <v>1.2501877408061191E-2</v>
      </c>
      <c r="F428">
        <f t="shared" si="28"/>
        <v>5.5356399190355159</v>
      </c>
      <c r="G428">
        <f t="shared" si="28"/>
        <v>19.062761236026653</v>
      </c>
    </row>
    <row r="429" spans="1:7" x14ac:dyDescent="0.3">
      <c r="A429">
        <v>256.76</v>
      </c>
      <c r="B429">
        <v>243814500</v>
      </c>
      <c r="C429">
        <f t="shared" si="25"/>
        <v>-52.06</v>
      </c>
      <c r="D429">
        <f t="shared" si="27"/>
        <v>-0.20275743885340397</v>
      </c>
      <c r="E429">
        <f t="shared" si="26"/>
        <v>-0.22659630377633366</v>
      </c>
      <c r="F429">
        <f t="shared" si="28"/>
        <v>5.5481417964435771</v>
      </c>
      <c r="G429">
        <f t="shared" si="28"/>
        <v>19.311918248222369</v>
      </c>
    </row>
    <row r="430" spans="1:7" x14ac:dyDescent="0.3">
      <c r="A430">
        <v>204.7</v>
      </c>
      <c r="B430">
        <v>911006960</v>
      </c>
      <c r="C430">
        <f t="shared" si="25"/>
        <v>10.660000000000025</v>
      </c>
      <c r="D430">
        <f t="shared" si="27"/>
        <v>5.207620908646813E-2</v>
      </c>
      <c r="E430">
        <f t="shared" si="26"/>
        <v>5.0765553789119622E-2</v>
      </c>
      <c r="F430">
        <f t="shared" si="28"/>
        <v>5.3215454926672434</v>
      </c>
      <c r="G430">
        <f t="shared" si="28"/>
        <v>20.630061095151142</v>
      </c>
    </row>
    <row r="431" spans="1:7" x14ac:dyDescent="0.3">
      <c r="A431">
        <v>215.36</v>
      </c>
      <c r="B431">
        <v>733031350</v>
      </c>
      <c r="C431">
        <f t="shared" si="25"/>
        <v>9.5099999999999909</v>
      </c>
      <c r="D431">
        <f t="shared" si="27"/>
        <v>4.4158618127785987E-2</v>
      </c>
      <c r="E431">
        <f t="shared" si="26"/>
        <v>4.3211410992378241E-2</v>
      </c>
      <c r="F431">
        <f t="shared" si="28"/>
        <v>5.372311046456363</v>
      </c>
      <c r="G431">
        <f t="shared" si="28"/>
        <v>20.412699028376995</v>
      </c>
    </row>
    <row r="432" spans="1:7" x14ac:dyDescent="0.3">
      <c r="A432">
        <v>224.87</v>
      </c>
      <c r="B432">
        <v>435250660</v>
      </c>
      <c r="C432">
        <f t="shared" si="25"/>
        <v>3.6800000000000068</v>
      </c>
      <c r="D432">
        <f t="shared" si="27"/>
        <v>1.6365010895183912E-2</v>
      </c>
      <c r="E432">
        <f t="shared" si="26"/>
        <v>1.6232547329011915E-2</v>
      </c>
      <c r="F432">
        <f t="shared" si="28"/>
        <v>5.4155224574487413</v>
      </c>
      <c r="G432">
        <f t="shared" si="28"/>
        <v>19.891432652981326</v>
      </c>
    </row>
    <row r="433" spans="1:7" x14ac:dyDescent="0.3">
      <c r="A433">
        <v>228.55</v>
      </c>
      <c r="B433">
        <v>206811780</v>
      </c>
      <c r="C433">
        <f t="shared" si="25"/>
        <v>7.1699999999999875</v>
      </c>
      <c r="D433">
        <f t="shared" si="27"/>
        <v>3.1371691096040197E-2</v>
      </c>
      <c r="E433">
        <f t="shared" si="26"/>
        <v>3.088965519195952E-2</v>
      </c>
      <c r="F433">
        <f t="shared" si="28"/>
        <v>5.4317550047777532</v>
      </c>
      <c r="G433">
        <f t="shared" si="28"/>
        <v>19.147319662225719</v>
      </c>
    </row>
    <row r="434" spans="1:7" x14ac:dyDescent="0.3">
      <c r="A434">
        <v>235.72</v>
      </c>
      <c r="B434">
        <v>220151290</v>
      </c>
      <c r="C434">
        <f t="shared" si="25"/>
        <v>-13.52000000000001</v>
      </c>
      <c r="D434">
        <f t="shared" si="27"/>
        <v>-5.7356185304598718E-2</v>
      </c>
      <c r="E434">
        <f t="shared" si="26"/>
        <v>-5.9066782764182868E-2</v>
      </c>
      <c r="F434">
        <f t="shared" si="28"/>
        <v>5.4626446599697127</v>
      </c>
      <c r="G434">
        <f t="shared" si="28"/>
        <v>19.209825549790022</v>
      </c>
    </row>
    <row r="435" spans="1:7" x14ac:dyDescent="0.3">
      <c r="A435">
        <v>222.2</v>
      </c>
      <c r="B435">
        <v>261445850</v>
      </c>
      <c r="C435">
        <f t="shared" si="25"/>
        <v>-2.1999999999999886</v>
      </c>
      <c r="D435">
        <f t="shared" si="27"/>
        <v>-9.9009900990098508E-3</v>
      </c>
      <c r="E435">
        <f t="shared" si="26"/>
        <v>-9.9503308531678769E-3</v>
      </c>
      <c r="F435">
        <f t="shared" si="28"/>
        <v>5.4035778772055298</v>
      </c>
      <c r="G435">
        <f t="shared" si="28"/>
        <v>19.381737745456562</v>
      </c>
    </row>
    <row r="436" spans="1:7" x14ac:dyDescent="0.3">
      <c r="A436">
        <v>220</v>
      </c>
      <c r="B436">
        <v>218158880</v>
      </c>
      <c r="C436">
        <f t="shared" si="25"/>
        <v>0</v>
      </c>
      <c r="D436">
        <f t="shared" si="27"/>
        <v>0</v>
      </c>
      <c r="E436">
        <f t="shared" si="26"/>
        <v>0</v>
      </c>
      <c r="F436">
        <f t="shared" si="28"/>
        <v>5.393627546352362</v>
      </c>
      <c r="G436">
        <f t="shared" si="28"/>
        <v>19.200734162641712</v>
      </c>
    </row>
    <row r="437" spans="1:7" x14ac:dyDescent="0.3">
      <c r="A437">
        <v>220</v>
      </c>
      <c r="B437">
        <v>210498410</v>
      </c>
      <c r="C437">
        <f t="shared" si="25"/>
        <v>-7.4000000000000057</v>
      </c>
      <c r="D437">
        <f t="shared" si="27"/>
        <v>-3.3636363636363666E-2</v>
      </c>
      <c r="E437">
        <f t="shared" si="26"/>
        <v>-3.4215080444514712E-2</v>
      </c>
      <c r="F437">
        <f t="shared" si="28"/>
        <v>5.393627546352362</v>
      </c>
      <c r="G437">
        <f t="shared" si="28"/>
        <v>19.164988657614003</v>
      </c>
    </row>
    <row r="438" spans="1:7" x14ac:dyDescent="0.3">
      <c r="A438">
        <v>212.6</v>
      </c>
      <c r="B438">
        <v>225652690</v>
      </c>
      <c r="C438">
        <f t="shared" si="25"/>
        <v>-3.2399999999999807</v>
      </c>
      <c r="D438">
        <f t="shared" si="27"/>
        <v>-1.5239887111947228E-2</v>
      </c>
      <c r="E438">
        <f t="shared" si="26"/>
        <v>-1.5357207685957164E-2</v>
      </c>
      <c r="F438">
        <f t="shared" si="28"/>
        <v>5.3594124659078473</v>
      </c>
      <c r="G438">
        <f t="shared" si="28"/>
        <v>19.234507605283003</v>
      </c>
    </row>
    <row r="439" spans="1:7" x14ac:dyDescent="0.3">
      <c r="A439">
        <v>209.36</v>
      </c>
      <c r="B439">
        <v>205662640</v>
      </c>
      <c r="C439">
        <f t="shared" si="25"/>
        <v>5.0699999999999932</v>
      </c>
      <c r="D439">
        <f t="shared" si="27"/>
        <v>2.4216660298051168E-2</v>
      </c>
      <c r="E439">
        <f t="shared" si="26"/>
        <v>2.3928086559249273E-2</v>
      </c>
      <c r="F439">
        <f t="shared" si="28"/>
        <v>5.3440552582218901</v>
      </c>
      <c r="G439">
        <f t="shared" si="28"/>
        <v>19.141747714403731</v>
      </c>
    </row>
    <row r="440" spans="1:7" x14ac:dyDescent="0.3">
      <c r="A440">
        <v>214.43</v>
      </c>
      <c r="B440">
        <v>298911760</v>
      </c>
      <c r="C440">
        <f t="shared" si="25"/>
        <v>3.5699999999999932</v>
      </c>
      <c r="D440">
        <f t="shared" si="27"/>
        <v>1.6648789814857963E-2</v>
      </c>
      <c r="E440">
        <f t="shared" si="26"/>
        <v>1.6511718007949483E-2</v>
      </c>
      <c r="F440">
        <f t="shared" si="28"/>
        <v>5.3679833447811394</v>
      </c>
      <c r="G440">
        <f t="shared" si="28"/>
        <v>19.515658970742496</v>
      </c>
    </row>
    <row r="441" spans="1:7" x14ac:dyDescent="0.3">
      <c r="A441">
        <v>218</v>
      </c>
      <c r="B441">
        <v>315002820</v>
      </c>
      <c r="C441">
        <f t="shared" si="25"/>
        <v>8.710000000000008</v>
      </c>
      <c r="D441">
        <f t="shared" si="27"/>
        <v>3.9954128440367012E-2</v>
      </c>
      <c r="E441">
        <f t="shared" si="26"/>
        <v>3.9176604911649093E-2</v>
      </c>
      <c r="F441">
        <f t="shared" si="28"/>
        <v>5.3844950627890888</v>
      </c>
      <c r="G441">
        <f t="shared" si="28"/>
        <v>19.568092149130788</v>
      </c>
    </row>
    <row r="442" spans="1:7" x14ac:dyDescent="0.3">
      <c r="A442">
        <v>226.71</v>
      </c>
      <c r="B442">
        <v>222571770</v>
      </c>
      <c r="C442">
        <f t="shared" si="25"/>
        <v>3.1399999999999864</v>
      </c>
      <c r="D442">
        <f t="shared" si="27"/>
        <v>1.3850293326275798E-2</v>
      </c>
      <c r="E442">
        <f t="shared" si="26"/>
        <v>1.375525455149873E-2</v>
      </c>
      <c r="F442">
        <f t="shared" si="28"/>
        <v>5.4236716677007379</v>
      </c>
      <c r="G442">
        <f t="shared" si="28"/>
        <v>19.220760169356449</v>
      </c>
    </row>
    <row r="443" spans="1:7" x14ac:dyDescent="0.3">
      <c r="A443">
        <v>229.85</v>
      </c>
      <c r="B443">
        <v>230581270</v>
      </c>
      <c r="C443">
        <f t="shared" si="25"/>
        <v>-25.509999999999991</v>
      </c>
      <c r="D443">
        <f t="shared" si="27"/>
        <v>-0.11098542527735476</v>
      </c>
      <c r="E443">
        <f t="shared" si="26"/>
        <v>-0.11764164908895935</v>
      </c>
      <c r="F443">
        <f t="shared" si="28"/>
        <v>5.4374269222522367</v>
      </c>
      <c r="G443">
        <f t="shared" si="28"/>
        <v>19.256113939603683</v>
      </c>
    </row>
    <row r="444" spans="1:7" x14ac:dyDescent="0.3">
      <c r="A444">
        <v>204.34</v>
      </c>
      <c r="B444">
        <v>378930630</v>
      </c>
      <c r="C444">
        <f t="shared" si="25"/>
        <v>4.5600000000000023</v>
      </c>
      <c r="D444">
        <f t="shared" si="27"/>
        <v>2.2315748262699435E-2</v>
      </c>
      <c r="E444">
        <f t="shared" si="26"/>
        <v>2.2070395399242493E-2</v>
      </c>
      <c r="F444">
        <f t="shared" si="28"/>
        <v>5.3197852731632773</v>
      </c>
      <c r="G444">
        <f t="shared" si="28"/>
        <v>19.752863711993086</v>
      </c>
    </row>
    <row r="445" spans="1:7" x14ac:dyDescent="0.3">
      <c r="A445">
        <v>208.9</v>
      </c>
      <c r="B445">
        <v>303647640</v>
      </c>
      <c r="C445">
        <f t="shared" si="25"/>
        <v>-6.6899999999999977</v>
      </c>
      <c r="D445">
        <f t="shared" si="27"/>
        <v>-3.2024892292963125E-2</v>
      </c>
      <c r="E445">
        <f t="shared" si="26"/>
        <v>-3.254890721488124E-2</v>
      </c>
      <c r="F445">
        <f t="shared" si="28"/>
        <v>5.3418556685625198</v>
      </c>
      <c r="G445">
        <f t="shared" si="28"/>
        <v>19.531378508171613</v>
      </c>
    </row>
    <row r="446" spans="1:7" x14ac:dyDescent="0.3">
      <c r="A446">
        <v>202.21</v>
      </c>
      <c r="B446">
        <v>263016630</v>
      </c>
      <c r="C446">
        <f t="shared" si="25"/>
        <v>-16.060000000000002</v>
      </c>
      <c r="D446">
        <f t="shared" si="27"/>
        <v>-7.9422382671480149E-2</v>
      </c>
      <c r="E446">
        <f t="shared" si="26"/>
        <v>-8.2753961028912748E-2</v>
      </c>
      <c r="F446">
        <f t="shared" si="28"/>
        <v>5.3093067613476386</v>
      </c>
      <c r="G446">
        <f t="shared" si="28"/>
        <v>19.387727820082148</v>
      </c>
    </row>
    <row r="447" spans="1:7" x14ac:dyDescent="0.3">
      <c r="A447">
        <v>186.15</v>
      </c>
      <c r="B447">
        <v>528480050</v>
      </c>
      <c r="C447">
        <f t="shared" si="25"/>
        <v>3.4000000000000057</v>
      </c>
      <c r="D447">
        <f t="shared" si="27"/>
        <v>1.8264840182648432E-2</v>
      </c>
      <c r="E447">
        <f t="shared" si="26"/>
        <v>1.8100041643617892E-2</v>
      </c>
      <c r="F447">
        <f t="shared" si="28"/>
        <v>5.2265528003187258</v>
      </c>
      <c r="G447">
        <f t="shared" si="28"/>
        <v>20.085515614217709</v>
      </c>
    </row>
    <row r="448" spans="1:7" x14ac:dyDescent="0.3">
      <c r="A448">
        <v>189.55</v>
      </c>
      <c r="B448">
        <v>366397820</v>
      </c>
      <c r="C448">
        <f t="shared" si="25"/>
        <v>-9.160000000000025</v>
      </c>
      <c r="D448">
        <f t="shared" si="27"/>
        <v>-4.8324980216301897E-2</v>
      </c>
      <c r="E448">
        <f t="shared" si="26"/>
        <v>-4.9531668242757121E-2</v>
      </c>
      <c r="F448">
        <f t="shared" si="28"/>
        <v>5.2446528419623437</v>
      </c>
      <c r="G448">
        <f t="shared" si="28"/>
        <v>19.71923024096489</v>
      </c>
    </row>
    <row r="449" spans="1:7" x14ac:dyDescent="0.3">
      <c r="A449">
        <v>180.39</v>
      </c>
      <c r="B449">
        <v>436374490</v>
      </c>
      <c r="C449">
        <f t="shared" si="25"/>
        <v>1.6100000000000136</v>
      </c>
      <c r="D449">
        <f t="shared" si="27"/>
        <v>8.9251067132325168E-3</v>
      </c>
      <c r="E449">
        <f t="shared" si="26"/>
        <v>8.8855133572085521E-3</v>
      </c>
      <c r="F449">
        <f t="shared" si="28"/>
        <v>5.1951211737195866</v>
      </c>
      <c r="G449">
        <f t="shared" si="28"/>
        <v>19.894011354669228</v>
      </c>
    </row>
    <row r="450" spans="1:7" x14ac:dyDescent="0.3">
      <c r="A450">
        <v>182</v>
      </c>
      <c r="B450">
        <v>270138970</v>
      </c>
      <c r="C450">
        <f t="shared" si="25"/>
        <v>-7.0999999999999943</v>
      </c>
      <c r="D450">
        <f t="shared" si="27"/>
        <v>-3.9010989010988976E-2</v>
      </c>
      <c r="E450">
        <f t="shared" si="26"/>
        <v>-3.9792305052238852E-2</v>
      </c>
      <c r="F450">
        <f t="shared" si="28"/>
        <v>5.2040066870767951</v>
      </c>
      <c r="G450">
        <f t="shared" si="28"/>
        <v>19.414447088251837</v>
      </c>
    </row>
    <row r="451" spans="1:7" x14ac:dyDescent="0.3">
      <c r="A451">
        <v>174.9</v>
      </c>
      <c r="B451">
        <v>249754030</v>
      </c>
      <c r="C451">
        <f t="shared" ref="C451:C501" si="29">A452-A451</f>
        <v>13.810000000000002</v>
      </c>
      <c r="D451">
        <f t="shared" si="27"/>
        <v>7.8959405374499719E-2</v>
      </c>
      <c r="E451">
        <f t="shared" ref="E451:E501" si="30">LN(A452)-LN(A451)</f>
        <v>7.599706311644816E-2</v>
      </c>
      <c r="F451">
        <f t="shared" si="28"/>
        <v>5.1642143820245563</v>
      </c>
      <c r="G451">
        <f t="shared" si="28"/>
        <v>19.335987111498888</v>
      </c>
    </row>
    <row r="452" spans="1:7" x14ac:dyDescent="0.3">
      <c r="A452">
        <v>188.71</v>
      </c>
      <c r="B452">
        <v>586678510</v>
      </c>
      <c r="C452">
        <f t="shared" si="29"/>
        <v>4.7299999999999898</v>
      </c>
      <c r="D452">
        <f t="shared" ref="D452:D501" si="31">C452/A452</f>
        <v>2.5064914418949657E-2</v>
      </c>
      <c r="E452">
        <f t="shared" si="30"/>
        <v>2.4755941725477904E-2</v>
      </c>
      <c r="F452">
        <f t="shared" si="28"/>
        <v>5.2402114451410045</v>
      </c>
      <c r="G452">
        <f t="shared" si="28"/>
        <v>20.189987544624596</v>
      </c>
    </row>
    <row r="453" spans="1:7" x14ac:dyDescent="0.3">
      <c r="A453">
        <v>193.44</v>
      </c>
      <c r="B453">
        <v>453045180</v>
      </c>
      <c r="C453">
        <f t="shared" si="29"/>
        <v>9.8799999999999955</v>
      </c>
      <c r="D453">
        <f t="shared" si="31"/>
        <v>5.1075268817204277E-2</v>
      </c>
      <c r="E453">
        <f t="shared" si="30"/>
        <v>4.9813705712219658E-2</v>
      </c>
      <c r="F453">
        <f t="shared" si="28"/>
        <v>5.2649673868664824</v>
      </c>
      <c r="G453">
        <f t="shared" si="28"/>
        <v>19.93150241357343</v>
      </c>
    </row>
    <row r="454" spans="1:7" x14ac:dyDescent="0.3">
      <c r="A454">
        <v>203.32</v>
      </c>
      <c r="B454">
        <v>430671780</v>
      </c>
      <c r="C454">
        <f t="shared" si="29"/>
        <v>-16.120000000000005</v>
      </c>
      <c r="D454">
        <f t="shared" si="31"/>
        <v>-7.9283887468030709E-2</v>
      </c>
      <c r="E454">
        <f t="shared" si="30"/>
        <v>-8.2603528535210025E-2</v>
      </c>
      <c r="F454">
        <f t="shared" si="28"/>
        <v>5.314781092578702</v>
      </c>
      <c r="G454">
        <f t="shared" si="28"/>
        <v>19.880856826633241</v>
      </c>
    </row>
    <row r="455" spans="1:7" x14ac:dyDescent="0.3">
      <c r="A455">
        <v>187.2</v>
      </c>
      <c r="B455">
        <v>400771440</v>
      </c>
      <c r="C455">
        <f t="shared" si="29"/>
        <v>4.6500000000000057</v>
      </c>
      <c r="D455">
        <f t="shared" si="31"/>
        <v>2.4839743589743623E-2</v>
      </c>
      <c r="E455">
        <f t="shared" si="30"/>
        <v>2.4536252649469681E-2</v>
      </c>
      <c r="F455">
        <f t="shared" si="28"/>
        <v>5.232177564043492</v>
      </c>
      <c r="G455">
        <f t="shared" si="28"/>
        <v>19.808901847710963</v>
      </c>
    </row>
    <row r="456" spans="1:7" x14ac:dyDescent="0.3">
      <c r="A456">
        <v>191.85</v>
      </c>
      <c r="B456">
        <v>423491980</v>
      </c>
      <c r="C456">
        <f t="shared" si="29"/>
        <v>-8.0499999999999829</v>
      </c>
      <c r="D456">
        <f t="shared" si="31"/>
        <v>-4.1959864477456262E-2</v>
      </c>
      <c r="E456">
        <f t="shared" si="30"/>
        <v>-4.2865606771375298E-2</v>
      </c>
      <c r="F456">
        <f t="shared" si="28"/>
        <v>5.2567138166929617</v>
      </c>
      <c r="G456">
        <f t="shared" si="28"/>
        <v>19.864045134450858</v>
      </c>
    </row>
    <row r="457" spans="1:7" x14ac:dyDescent="0.3">
      <c r="A457">
        <v>183.8</v>
      </c>
      <c r="B457">
        <v>342777280</v>
      </c>
      <c r="C457">
        <f t="shared" si="29"/>
        <v>-2.8000000000000114</v>
      </c>
      <c r="D457">
        <f t="shared" si="31"/>
        <v>-1.5233949945593097E-2</v>
      </c>
      <c r="E457">
        <f t="shared" si="30"/>
        <v>-1.53511786557603E-2</v>
      </c>
      <c r="F457">
        <f t="shared" si="28"/>
        <v>5.2138482099215864</v>
      </c>
      <c r="G457">
        <f t="shared" si="28"/>
        <v>19.652591464778482</v>
      </c>
    </row>
    <row r="458" spans="1:7" x14ac:dyDescent="0.3">
      <c r="A458">
        <v>181</v>
      </c>
      <c r="B458">
        <v>449918080</v>
      </c>
      <c r="C458">
        <f t="shared" si="29"/>
        <v>11.599999999999994</v>
      </c>
      <c r="D458">
        <f t="shared" si="31"/>
        <v>6.4088397790055221E-2</v>
      </c>
      <c r="E458">
        <f t="shared" si="30"/>
        <v>6.2118468098199209E-2</v>
      </c>
      <c r="F458">
        <f t="shared" si="28"/>
        <v>5.1984970312658261</v>
      </c>
      <c r="G458">
        <f t="shared" si="28"/>
        <v>19.924576079712093</v>
      </c>
    </row>
    <row r="459" spans="1:7" x14ac:dyDescent="0.3">
      <c r="A459">
        <v>192.6</v>
      </c>
      <c r="B459">
        <v>335652860</v>
      </c>
      <c r="C459">
        <f t="shared" si="29"/>
        <v>3.1500000000000057</v>
      </c>
      <c r="D459">
        <f t="shared" si="31"/>
        <v>1.6355140186915917E-2</v>
      </c>
      <c r="E459">
        <f t="shared" si="30"/>
        <v>1.6222835506887634E-2</v>
      </c>
      <c r="F459">
        <f t="shared" si="28"/>
        <v>5.2606154993640253</v>
      </c>
      <c r="G459">
        <f t="shared" si="28"/>
        <v>19.631588029093308</v>
      </c>
    </row>
    <row r="460" spans="1:7" x14ac:dyDescent="0.3">
      <c r="A460">
        <v>195.75</v>
      </c>
      <c r="B460">
        <v>354640240</v>
      </c>
      <c r="C460">
        <f t="shared" si="29"/>
        <v>3.5099999999999909</v>
      </c>
      <c r="D460">
        <f t="shared" si="31"/>
        <v>1.7931034482758575E-2</v>
      </c>
      <c r="E460">
        <f t="shared" si="30"/>
        <v>1.7772169745796873E-2</v>
      </c>
      <c r="F460">
        <f t="shared" si="28"/>
        <v>5.2768383348709129</v>
      </c>
      <c r="G460">
        <f t="shared" si="28"/>
        <v>19.686614425143457</v>
      </c>
    </row>
    <row r="461" spans="1:7" x14ac:dyDescent="0.3">
      <c r="A461">
        <v>199.26</v>
      </c>
      <c r="B461">
        <v>372119610</v>
      </c>
      <c r="C461">
        <f t="shared" si="29"/>
        <v>-1.9599999999999795</v>
      </c>
      <c r="D461">
        <f t="shared" si="31"/>
        <v>-9.8363946602427962E-3</v>
      </c>
      <c r="E461">
        <f t="shared" si="30"/>
        <v>-9.8850915881403267E-3</v>
      </c>
      <c r="F461">
        <f t="shared" si="28"/>
        <v>5.2946105046167098</v>
      </c>
      <c r="G461">
        <f t="shared" si="28"/>
        <v>19.734725892815067</v>
      </c>
    </row>
    <row r="462" spans="1:7" x14ac:dyDescent="0.3">
      <c r="A462">
        <v>197.3</v>
      </c>
      <c r="B462">
        <v>275761360</v>
      </c>
      <c r="C462">
        <f t="shared" si="29"/>
        <v>-3.3000000000000114</v>
      </c>
      <c r="D462">
        <f t="shared" si="31"/>
        <v>-1.6725798276735992E-2</v>
      </c>
      <c r="E462">
        <f t="shared" si="30"/>
        <v>-1.6867253965241247E-2</v>
      </c>
      <c r="F462">
        <f t="shared" si="28"/>
        <v>5.2847254130285695</v>
      </c>
      <c r="G462">
        <f t="shared" si="28"/>
        <v>19.435046411985496</v>
      </c>
    </row>
    <row r="463" spans="1:7" x14ac:dyDescent="0.3">
      <c r="A463">
        <v>194</v>
      </c>
      <c r="B463">
        <v>415389000</v>
      </c>
      <c r="C463">
        <f t="shared" si="29"/>
        <v>1.0099999999999909</v>
      </c>
      <c r="D463">
        <f t="shared" si="31"/>
        <v>5.206185567010262E-3</v>
      </c>
      <c r="E463">
        <f t="shared" si="30"/>
        <v>5.1926802368207348E-3</v>
      </c>
      <c r="F463">
        <f t="shared" si="28"/>
        <v>5.2678581590633282</v>
      </c>
      <c r="G463">
        <f t="shared" si="28"/>
        <v>19.844725988554949</v>
      </c>
    </row>
    <row r="464" spans="1:7" x14ac:dyDescent="0.3">
      <c r="A464">
        <v>195.01</v>
      </c>
      <c r="B464">
        <v>316962820</v>
      </c>
      <c r="C464">
        <f t="shared" si="29"/>
        <v>-10.079999999999984</v>
      </c>
      <c r="D464">
        <f t="shared" si="31"/>
        <v>-5.1689656940669633E-2</v>
      </c>
      <c r="E464">
        <f t="shared" si="30"/>
        <v>-5.3073464203364118E-2</v>
      </c>
      <c r="F464">
        <f t="shared" si="28"/>
        <v>5.273050839300149</v>
      </c>
      <c r="G464">
        <f t="shared" si="28"/>
        <v>19.574295037896643</v>
      </c>
    </row>
    <row r="465" spans="1:7" x14ac:dyDescent="0.3">
      <c r="A465">
        <v>184.93</v>
      </c>
      <c r="B465">
        <v>283905400</v>
      </c>
      <c r="C465">
        <f t="shared" si="29"/>
        <v>1.8599999999999852</v>
      </c>
      <c r="D465">
        <f t="shared" si="31"/>
        <v>1.0057859730708836E-2</v>
      </c>
      <c r="E465">
        <f t="shared" si="30"/>
        <v>1.0007616074426906E-2</v>
      </c>
      <c r="F465">
        <f t="shared" si="28"/>
        <v>5.2199773750967848</v>
      </c>
      <c r="G465">
        <f t="shared" si="28"/>
        <v>19.464151642044271</v>
      </c>
    </row>
    <row r="466" spans="1:7" x14ac:dyDescent="0.3">
      <c r="A466">
        <v>186.79</v>
      </c>
      <c r="B466">
        <v>349346480</v>
      </c>
      <c r="C466">
        <f t="shared" si="29"/>
        <v>-0.44999999999998863</v>
      </c>
      <c r="D466">
        <f t="shared" si="31"/>
        <v>-2.4091225440333458E-3</v>
      </c>
      <c r="E466">
        <f t="shared" si="30"/>
        <v>-2.4120291489326817E-3</v>
      </c>
      <c r="F466">
        <f t="shared" si="28"/>
        <v>5.2299849911712117</v>
      </c>
      <c r="G466">
        <f t="shared" si="28"/>
        <v>19.671574767056814</v>
      </c>
    </row>
    <row r="467" spans="1:7" x14ac:dyDescent="0.3">
      <c r="A467">
        <v>186.34</v>
      </c>
      <c r="B467">
        <v>193295940</v>
      </c>
      <c r="C467">
        <f t="shared" si="29"/>
        <v>4.6500000000000057</v>
      </c>
      <c r="D467">
        <f t="shared" si="31"/>
        <v>2.4954384458516721E-2</v>
      </c>
      <c r="E467">
        <f t="shared" si="30"/>
        <v>2.4648108632784549E-2</v>
      </c>
      <c r="F467">
        <f t="shared" ref="F467:G501" si="32">LN(A467)</f>
        <v>5.2275729620222791</v>
      </c>
      <c r="G467">
        <f t="shared" si="32"/>
        <v>19.079732940336665</v>
      </c>
    </row>
    <row r="468" spans="1:7" x14ac:dyDescent="0.3">
      <c r="A468">
        <v>190.99</v>
      </c>
      <c r="B468">
        <v>72642870</v>
      </c>
      <c r="C468">
        <f t="shared" si="29"/>
        <v>5.8100000000000023</v>
      </c>
      <c r="D468">
        <f t="shared" si="31"/>
        <v>3.0420440860778063E-2</v>
      </c>
      <c r="E468">
        <f t="shared" si="30"/>
        <v>2.9966913963089148E-2</v>
      </c>
      <c r="F468">
        <f t="shared" si="32"/>
        <v>5.2522210706550636</v>
      </c>
      <c r="G468">
        <f t="shared" si="32"/>
        <v>18.10106580138871</v>
      </c>
    </row>
    <row r="469" spans="1:7" x14ac:dyDescent="0.3">
      <c r="A469">
        <v>196.8</v>
      </c>
      <c r="B469">
        <v>229070500</v>
      </c>
      <c r="C469">
        <f t="shared" si="29"/>
        <v>11.639999999999986</v>
      </c>
      <c r="D469">
        <f t="shared" si="31"/>
        <v>5.9146341463414562E-2</v>
      </c>
      <c r="E469">
        <f t="shared" si="30"/>
        <v>5.7463245422860965E-2</v>
      </c>
      <c r="F469">
        <f t="shared" si="32"/>
        <v>5.2821879846181528</v>
      </c>
      <c r="G469">
        <f t="shared" si="32"/>
        <v>19.249540374401278</v>
      </c>
    </row>
    <row r="470" spans="1:7" x14ac:dyDescent="0.3">
      <c r="A470">
        <v>208.44</v>
      </c>
      <c r="B470">
        <v>294017730</v>
      </c>
      <c r="C470">
        <f t="shared" si="29"/>
        <v>3.5600000000000023</v>
      </c>
      <c r="D470">
        <f t="shared" si="31"/>
        <v>1.7079255421224345E-2</v>
      </c>
      <c r="E470">
        <f t="shared" si="30"/>
        <v>1.6935044630998597E-2</v>
      </c>
      <c r="F470">
        <f t="shared" si="32"/>
        <v>5.3396512300410137</v>
      </c>
      <c r="G470">
        <f t="shared" si="32"/>
        <v>19.499150629607065</v>
      </c>
    </row>
    <row r="471" spans="1:7" x14ac:dyDescent="0.3">
      <c r="A471">
        <v>212</v>
      </c>
      <c r="B471">
        <v>323113340</v>
      </c>
      <c r="C471">
        <f t="shared" si="29"/>
        <v>4.289999999999992</v>
      </c>
      <c r="D471">
        <f t="shared" si="31"/>
        <v>2.0235849056603736E-2</v>
      </c>
      <c r="E471">
        <f t="shared" si="30"/>
        <v>2.0033825133197958E-2</v>
      </c>
      <c r="F471">
        <f t="shared" si="32"/>
        <v>5.3565862746720123</v>
      </c>
      <c r="G471">
        <f t="shared" si="32"/>
        <v>19.593513717469502</v>
      </c>
    </row>
    <row r="472" spans="1:7" x14ac:dyDescent="0.3">
      <c r="A472">
        <v>216.29</v>
      </c>
      <c r="B472">
        <v>315090300</v>
      </c>
      <c r="C472">
        <f t="shared" si="29"/>
        <v>-5.8599999999999852</v>
      </c>
      <c r="D472">
        <f t="shared" si="31"/>
        <v>-2.7093254426926745E-2</v>
      </c>
      <c r="E472">
        <f t="shared" si="30"/>
        <v>-2.7467043554677772E-2</v>
      </c>
      <c r="F472">
        <f t="shared" si="32"/>
        <v>5.3766200998052103</v>
      </c>
      <c r="G472">
        <f t="shared" si="32"/>
        <v>19.568369822375537</v>
      </c>
    </row>
    <row r="473" spans="1:7" x14ac:dyDescent="0.3">
      <c r="A473">
        <v>210.43</v>
      </c>
      <c r="B473">
        <v>254239020</v>
      </c>
      <c r="C473">
        <f t="shared" si="29"/>
        <v>-2.4300000000000068</v>
      </c>
      <c r="D473">
        <f t="shared" si="31"/>
        <v>-1.1547783110773211E-2</v>
      </c>
      <c r="E473">
        <f t="shared" si="30"/>
        <v>-1.1614976549214617E-2</v>
      </c>
      <c r="F473">
        <f t="shared" si="32"/>
        <v>5.3491530562505325</v>
      </c>
      <c r="G473">
        <f t="shared" si="32"/>
        <v>19.353785406119702</v>
      </c>
    </row>
    <row r="474" spans="1:7" x14ac:dyDescent="0.3">
      <c r="A474">
        <v>208</v>
      </c>
      <c r="B474">
        <v>441904690</v>
      </c>
      <c r="C474">
        <f t="shared" si="29"/>
        <v>-2.75</v>
      </c>
      <c r="D474">
        <f t="shared" si="31"/>
        <v>-1.3221153846153846E-2</v>
      </c>
      <c r="E474">
        <f t="shared" si="30"/>
        <v>-1.3309331368779986E-2</v>
      </c>
      <c r="F474">
        <f t="shared" si="32"/>
        <v>5.3375380797013179</v>
      </c>
      <c r="G474">
        <f t="shared" si="32"/>
        <v>19.906604783305568</v>
      </c>
    </row>
    <row r="475" spans="1:7" x14ac:dyDescent="0.3">
      <c r="A475">
        <v>205.25</v>
      </c>
      <c r="B475">
        <v>323407480</v>
      </c>
      <c r="C475">
        <f t="shared" si="29"/>
        <v>1.289999999999992</v>
      </c>
      <c r="D475">
        <f t="shared" si="31"/>
        <v>6.2850182704019099E-3</v>
      </c>
      <c r="E475">
        <f t="shared" si="30"/>
        <v>6.2653499107199195E-3</v>
      </c>
      <c r="F475">
        <f t="shared" si="32"/>
        <v>5.3242287483325379</v>
      </c>
      <c r="G475">
        <f t="shared" si="32"/>
        <v>19.594423634091505</v>
      </c>
    </row>
    <row r="476" spans="1:7" x14ac:dyDescent="0.3">
      <c r="A476">
        <v>206.54</v>
      </c>
      <c r="B476">
        <v>283815020</v>
      </c>
      <c r="C476">
        <f t="shared" si="29"/>
        <v>-2.5900000000000034</v>
      </c>
      <c r="D476">
        <f t="shared" si="31"/>
        <v>-1.2539943836544996E-2</v>
      </c>
      <c r="E476">
        <f t="shared" si="30"/>
        <v>-1.2619232479690545E-2</v>
      </c>
      <c r="F476">
        <f t="shared" si="32"/>
        <v>5.3304940982432578</v>
      </c>
      <c r="G476">
        <f t="shared" si="32"/>
        <v>19.463833245884544</v>
      </c>
    </row>
    <row r="477" spans="1:7" x14ac:dyDescent="0.3">
      <c r="A477">
        <v>203.95</v>
      </c>
      <c r="B477">
        <v>176748330</v>
      </c>
      <c r="C477">
        <f t="shared" si="29"/>
        <v>-0.39999999999997726</v>
      </c>
      <c r="D477">
        <f t="shared" si="31"/>
        <v>-1.961265015935167E-3</v>
      </c>
      <c r="E477">
        <f t="shared" si="30"/>
        <v>-1.9631908145791854E-3</v>
      </c>
      <c r="F477">
        <f t="shared" si="32"/>
        <v>5.3178748657635673</v>
      </c>
      <c r="G477">
        <f t="shared" si="32"/>
        <v>18.990237414322912</v>
      </c>
    </row>
    <row r="478" spans="1:7" x14ac:dyDescent="0.3">
      <c r="A478">
        <v>203.55</v>
      </c>
      <c r="B478">
        <v>192531980</v>
      </c>
      <c r="C478">
        <f t="shared" si="29"/>
        <v>4.1499999999999773</v>
      </c>
      <c r="D478">
        <f t="shared" si="31"/>
        <v>2.0388111029231035E-2</v>
      </c>
      <c r="E478">
        <f t="shared" si="30"/>
        <v>2.0183055933078897E-2</v>
      </c>
      <c r="F478">
        <f t="shared" si="32"/>
        <v>5.3159116749489881</v>
      </c>
      <c r="G478">
        <f t="shared" si="32"/>
        <v>19.075772827764204</v>
      </c>
    </row>
    <row r="479" spans="1:7" x14ac:dyDescent="0.3">
      <c r="A479">
        <v>207.7</v>
      </c>
      <c r="B479">
        <v>260231340</v>
      </c>
      <c r="C479">
        <f t="shared" si="29"/>
        <v>6.7199999999999989</v>
      </c>
      <c r="D479">
        <f t="shared" si="31"/>
        <v>3.2354357246027921E-2</v>
      </c>
      <c r="E479">
        <f t="shared" si="30"/>
        <v>3.1841977546026357E-2</v>
      </c>
      <c r="F479">
        <f t="shared" si="32"/>
        <v>5.336094730882067</v>
      </c>
      <c r="G479">
        <f t="shared" si="32"/>
        <v>19.37708156260058</v>
      </c>
    </row>
    <row r="480" spans="1:7" x14ac:dyDescent="0.3">
      <c r="A480">
        <v>214.42</v>
      </c>
      <c r="B480">
        <v>394307160</v>
      </c>
      <c r="C480">
        <f t="shared" si="29"/>
        <v>13.080000000000013</v>
      </c>
      <c r="D480">
        <f t="shared" si="31"/>
        <v>6.1001772222740475E-2</v>
      </c>
      <c r="E480">
        <f t="shared" si="30"/>
        <v>5.9213529962911515E-2</v>
      </c>
      <c r="F480">
        <f t="shared" si="32"/>
        <v>5.3679367084280933</v>
      </c>
      <c r="G480">
        <f t="shared" si="32"/>
        <v>19.792640757445351</v>
      </c>
    </row>
    <row r="481" spans="1:7" x14ac:dyDescent="0.3">
      <c r="A481">
        <v>227.5</v>
      </c>
      <c r="B481">
        <v>322640440</v>
      </c>
      <c r="C481">
        <f t="shared" si="29"/>
        <v>12</v>
      </c>
      <c r="D481">
        <f t="shared" si="31"/>
        <v>5.2747252747252747E-2</v>
      </c>
      <c r="E481">
        <f t="shared" si="30"/>
        <v>5.1403178459964671E-2</v>
      </c>
      <c r="F481">
        <f t="shared" si="32"/>
        <v>5.4271502383910049</v>
      </c>
      <c r="G481">
        <f t="shared" si="32"/>
        <v>19.592049072277526</v>
      </c>
    </row>
    <row r="482" spans="1:7" x14ac:dyDescent="0.3">
      <c r="A482">
        <v>239.5</v>
      </c>
      <c r="B482">
        <v>518415160</v>
      </c>
      <c r="C482">
        <f t="shared" si="29"/>
        <v>-6.9000000000000057</v>
      </c>
      <c r="D482">
        <f t="shared" si="31"/>
        <v>-2.8810020876826745E-2</v>
      </c>
      <c r="E482">
        <f t="shared" si="30"/>
        <v>-2.9233176766405577E-2</v>
      </c>
      <c r="F482">
        <f t="shared" si="32"/>
        <v>5.4785534168509695</v>
      </c>
      <c r="G482">
        <f t="shared" si="32"/>
        <v>20.066286946401906</v>
      </c>
    </row>
    <row r="483" spans="1:7" x14ac:dyDescent="0.3">
      <c r="A483">
        <v>232.6</v>
      </c>
      <c r="B483">
        <v>272286600</v>
      </c>
      <c r="C483">
        <f t="shared" si="29"/>
        <v>-9.4199999999999875</v>
      </c>
      <c r="D483">
        <f t="shared" si="31"/>
        <v>-4.0498710232158161E-2</v>
      </c>
      <c r="E483">
        <f t="shared" si="30"/>
        <v>-4.1341619327008416E-2</v>
      </c>
      <c r="F483">
        <f t="shared" si="32"/>
        <v>5.4493202400845639</v>
      </c>
      <c r="G483">
        <f t="shared" si="32"/>
        <v>19.422365746003443</v>
      </c>
    </row>
    <row r="484" spans="1:7" x14ac:dyDescent="0.3">
      <c r="A484">
        <v>223.18</v>
      </c>
      <c r="B484">
        <v>339486700</v>
      </c>
      <c r="C484">
        <f t="shared" si="29"/>
        <v>9.3400000000000034</v>
      </c>
      <c r="D484">
        <f t="shared" si="31"/>
        <v>4.1849628102876617E-2</v>
      </c>
      <c r="E484">
        <f t="shared" si="30"/>
        <v>4.0997622075594542E-2</v>
      </c>
      <c r="F484">
        <f t="shared" si="32"/>
        <v>5.4079786207575555</v>
      </c>
      <c r="G484">
        <f t="shared" si="32"/>
        <v>19.642945328937923</v>
      </c>
    </row>
    <row r="485" spans="1:7" x14ac:dyDescent="0.3">
      <c r="A485">
        <v>232.52</v>
      </c>
      <c r="B485">
        <v>196194790</v>
      </c>
      <c r="C485">
        <f t="shared" si="29"/>
        <v>-5.5200000000000102</v>
      </c>
      <c r="D485">
        <f t="shared" si="31"/>
        <v>-2.3739893342508214E-2</v>
      </c>
      <c r="E485">
        <f t="shared" si="30"/>
        <v>-2.4026225351747144E-2</v>
      </c>
      <c r="F485">
        <f t="shared" si="32"/>
        <v>5.4489762428331501</v>
      </c>
      <c r="G485">
        <f t="shared" si="32"/>
        <v>19.094618550206771</v>
      </c>
    </row>
    <row r="486" spans="1:7" x14ac:dyDescent="0.3">
      <c r="A486">
        <v>227</v>
      </c>
      <c r="B486">
        <v>180837460</v>
      </c>
      <c r="C486">
        <f t="shared" si="29"/>
        <v>-6.0000000000002274E-2</v>
      </c>
      <c r="D486">
        <f t="shared" si="31"/>
        <v>-2.643171806167501E-4</v>
      </c>
      <c r="E486">
        <f t="shared" si="30"/>
        <v>-2.6435211855968532E-4</v>
      </c>
      <c r="F486">
        <f t="shared" si="32"/>
        <v>5.4249500174814029</v>
      </c>
      <c r="G486">
        <f t="shared" si="32"/>
        <v>19.0131091747269</v>
      </c>
    </row>
    <row r="487" spans="1:7" x14ac:dyDescent="0.3">
      <c r="A487">
        <v>226.94</v>
      </c>
      <c r="B487">
        <v>253136450</v>
      </c>
      <c r="C487">
        <f t="shared" si="29"/>
        <v>7.5099999999999909</v>
      </c>
      <c r="D487">
        <f t="shared" si="31"/>
        <v>3.3092447342909982E-2</v>
      </c>
      <c r="E487">
        <f t="shared" si="30"/>
        <v>3.2556680172752372E-2</v>
      </c>
      <c r="F487">
        <f t="shared" si="32"/>
        <v>5.4246856653628432</v>
      </c>
      <c r="G487">
        <f t="shared" si="32"/>
        <v>19.349439229369928</v>
      </c>
    </row>
    <row r="488" spans="1:7" x14ac:dyDescent="0.3">
      <c r="A488">
        <v>234.45</v>
      </c>
      <c r="B488">
        <v>265501300</v>
      </c>
      <c r="C488">
        <f t="shared" si="29"/>
        <v>-1.2099999999999795</v>
      </c>
      <c r="D488">
        <f t="shared" si="31"/>
        <v>-5.1610151418211968E-3</v>
      </c>
      <c r="E488">
        <f t="shared" si="30"/>
        <v>-5.1743791816400986E-3</v>
      </c>
      <c r="F488">
        <f t="shared" si="32"/>
        <v>5.4572423455355956</v>
      </c>
      <c r="G488">
        <f t="shared" si="32"/>
        <v>19.397130295056126</v>
      </c>
    </row>
    <row r="489" spans="1:7" x14ac:dyDescent="0.3">
      <c r="A489">
        <v>233.24</v>
      </c>
      <c r="B489">
        <v>242751310</v>
      </c>
      <c r="C489">
        <f t="shared" si="29"/>
        <v>15.039999999999992</v>
      </c>
      <c r="D489">
        <f t="shared" si="31"/>
        <v>6.4482936031555443E-2</v>
      </c>
      <c r="E489">
        <f t="shared" si="30"/>
        <v>6.2489175191496216E-2</v>
      </c>
      <c r="F489">
        <f t="shared" si="32"/>
        <v>5.4520679663539555</v>
      </c>
      <c r="G489">
        <f t="shared" si="32"/>
        <v>19.307548061619602</v>
      </c>
    </row>
    <row r="490" spans="1:7" x14ac:dyDescent="0.3">
      <c r="A490">
        <v>248.28</v>
      </c>
      <c r="B490">
        <v>336689480</v>
      </c>
      <c r="C490">
        <f t="shared" si="29"/>
        <v>-9.4799999999999898</v>
      </c>
      <c r="D490">
        <f t="shared" si="31"/>
        <v>-3.8182696955050707E-2</v>
      </c>
      <c r="E490">
        <f t="shared" si="30"/>
        <v>-3.8930760027004574E-2</v>
      </c>
      <c r="F490">
        <f t="shared" si="32"/>
        <v>5.5145571415454517</v>
      </c>
      <c r="G490">
        <f t="shared" si="32"/>
        <v>19.634671639211941</v>
      </c>
    </row>
    <row r="491" spans="1:7" x14ac:dyDescent="0.3">
      <c r="A491">
        <v>238.8</v>
      </c>
      <c r="B491">
        <v>255107320</v>
      </c>
      <c r="C491">
        <f t="shared" si="29"/>
        <v>-0.78000000000000114</v>
      </c>
      <c r="D491">
        <f t="shared" si="31"/>
        <v>-3.2663316582914621E-3</v>
      </c>
      <c r="E491">
        <f t="shared" si="30"/>
        <v>-3.271677764153047E-3</v>
      </c>
      <c r="F491">
        <f t="shared" si="32"/>
        <v>5.4756263815184472</v>
      </c>
      <c r="G491">
        <f t="shared" si="32"/>
        <v>19.357194877329913</v>
      </c>
    </row>
    <row r="492" spans="1:7" x14ac:dyDescent="0.3">
      <c r="A492">
        <v>238.02</v>
      </c>
      <c r="B492">
        <v>241528740</v>
      </c>
      <c r="C492">
        <f t="shared" si="29"/>
        <v>0.53000000000000114</v>
      </c>
      <c r="D492">
        <f t="shared" si="31"/>
        <v>2.2267036383497234E-3</v>
      </c>
      <c r="E492">
        <f t="shared" si="30"/>
        <v>2.2242282078215325E-3</v>
      </c>
      <c r="F492">
        <f t="shared" si="32"/>
        <v>5.4723547037542941</v>
      </c>
      <c r="G492">
        <f t="shared" si="32"/>
        <v>19.302499030187406</v>
      </c>
    </row>
    <row r="493" spans="1:7" x14ac:dyDescent="0.3">
      <c r="A493">
        <v>238.55</v>
      </c>
      <c r="B493">
        <v>187354020</v>
      </c>
      <c r="C493">
        <f t="shared" si="29"/>
        <v>4.2800000000000011</v>
      </c>
      <c r="D493">
        <f t="shared" si="31"/>
        <v>1.7941731293229936E-2</v>
      </c>
      <c r="E493">
        <f t="shared" si="30"/>
        <v>1.7782678074856229E-2</v>
      </c>
      <c r="F493">
        <f t="shared" si="32"/>
        <v>5.4745789319621156</v>
      </c>
      <c r="G493">
        <f t="shared" si="32"/>
        <v>19.0485105401395</v>
      </c>
    </row>
    <row r="494" spans="1:7" x14ac:dyDescent="0.3">
      <c r="A494">
        <v>242.83</v>
      </c>
      <c r="B494">
        <v>164931950</v>
      </c>
      <c r="C494">
        <f t="shared" si="29"/>
        <v>-5.8100000000000023</v>
      </c>
      <c r="D494">
        <f t="shared" si="31"/>
        <v>-2.3926203516863656E-2</v>
      </c>
      <c r="E494">
        <f t="shared" si="30"/>
        <v>-2.4217084276669354E-2</v>
      </c>
      <c r="F494">
        <f t="shared" si="32"/>
        <v>5.4923616100369719</v>
      </c>
      <c r="G494">
        <f t="shared" si="32"/>
        <v>18.921043522552161</v>
      </c>
    </row>
    <row r="495" spans="1:7" x14ac:dyDescent="0.3">
      <c r="A495">
        <v>237.02</v>
      </c>
      <c r="B495">
        <v>177139110</v>
      </c>
      <c r="C495">
        <f t="shared" si="29"/>
        <v>-4.1700000000000159</v>
      </c>
      <c r="D495">
        <f t="shared" si="31"/>
        <v>-1.7593452029364676E-2</v>
      </c>
      <c r="E495">
        <f t="shared" si="30"/>
        <v>-1.7750056331916397E-2</v>
      </c>
      <c r="F495">
        <f t="shared" si="32"/>
        <v>5.4681445257603025</v>
      </c>
      <c r="G495">
        <f t="shared" si="32"/>
        <v>18.992445914058504</v>
      </c>
    </row>
    <row r="496" spans="1:7" x14ac:dyDescent="0.3">
      <c r="A496">
        <v>232.85</v>
      </c>
      <c r="B496">
        <v>172048120</v>
      </c>
      <c r="C496">
        <f t="shared" si="29"/>
        <v>-2.2999999999999829</v>
      </c>
      <c r="D496">
        <f t="shared" si="31"/>
        <v>-9.8776036074725484E-3</v>
      </c>
      <c r="E496">
        <f t="shared" si="30"/>
        <v>-9.9267107756713102E-3</v>
      </c>
      <c r="F496">
        <f t="shared" si="32"/>
        <v>5.4503944694283861</v>
      </c>
      <c r="G496">
        <f t="shared" si="32"/>
        <v>18.963284763091973</v>
      </c>
    </row>
    <row r="497" spans="1:7" x14ac:dyDescent="0.3">
      <c r="A497">
        <v>230.55</v>
      </c>
      <c r="B497">
        <v>160382720</v>
      </c>
      <c r="C497">
        <f t="shared" si="29"/>
        <v>-9.7400000000000091</v>
      </c>
      <c r="D497">
        <f t="shared" si="31"/>
        <v>-4.2246801127738057E-2</v>
      </c>
      <c r="E497">
        <f t="shared" si="30"/>
        <v>-4.316515542025634E-2</v>
      </c>
      <c r="F497">
        <f t="shared" si="32"/>
        <v>5.4404677586527148</v>
      </c>
      <c r="G497">
        <f t="shared" si="32"/>
        <v>18.893073516920005</v>
      </c>
    </row>
    <row r="498" spans="1:7" x14ac:dyDescent="0.3">
      <c r="A498">
        <v>220.81</v>
      </c>
      <c r="B498">
        <v>253540070</v>
      </c>
      <c r="C498">
        <f t="shared" si="29"/>
        <v>-0.14000000000001478</v>
      </c>
      <c r="D498">
        <f t="shared" si="31"/>
        <v>-6.3402925592144727E-4</v>
      </c>
      <c r="E498">
        <f t="shared" si="30"/>
        <v>-6.3423033746889956E-4</v>
      </c>
      <c r="F498">
        <f t="shared" si="32"/>
        <v>5.3973026032324585</v>
      </c>
      <c r="G498">
        <f t="shared" si="32"/>
        <v>19.351032435565376</v>
      </c>
    </row>
    <row r="499" spans="1:7" x14ac:dyDescent="0.3">
      <c r="A499">
        <v>220.67</v>
      </c>
      <c r="B499">
        <v>209915490</v>
      </c>
      <c r="C499">
        <f t="shared" si="29"/>
        <v>-5.6199999999999761</v>
      </c>
      <c r="D499">
        <f t="shared" si="31"/>
        <v>-2.5467893234241069E-2</v>
      </c>
      <c r="E499">
        <f t="shared" si="30"/>
        <v>-2.5797813665244362E-2</v>
      </c>
      <c r="F499">
        <f t="shared" si="32"/>
        <v>5.3966683728949896</v>
      </c>
      <c r="G499">
        <f t="shared" si="32"/>
        <v>19.162215579114207</v>
      </c>
    </row>
    <row r="500" spans="1:7" x14ac:dyDescent="0.3">
      <c r="A500">
        <v>215.05</v>
      </c>
      <c r="B500">
        <v>233924910</v>
      </c>
      <c r="C500">
        <f t="shared" si="29"/>
        <v>4.4499999999999886</v>
      </c>
      <c r="D500">
        <f t="shared" si="31"/>
        <v>2.0692862125087134E-2</v>
      </c>
      <c r="E500">
        <f t="shared" si="30"/>
        <v>2.0481673285480895E-2</v>
      </c>
      <c r="F500">
        <f t="shared" si="32"/>
        <v>5.3708705592297452</v>
      </c>
      <c r="G500">
        <f t="shared" si="32"/>
        <v>19.270510724387478</v>
      </c>
    </row>
    <row r="501" spans="1:7" x14ac:dyDescent="0.3">
      <c r="A501">
        <v>219.5</v>
      </c>
      <c r="B501">
        <v>217815280</v>
      </c>
      <c r="C501">
        <f t="shared" si="29"/>
        <v>-219.5</v>
      </c>
      <c r="D501">
        <f t="shared" si="31"/>
        <v>-1</v>
      </c>
      <c r="E501" t="e">
        <f t="shared" si="30"/>
        <v>#NUM!</v>
      </c>
      <c r="F501">
        <f t="shared" si="32"/>
        <v>5.3913522325152261</v>
      </c>
      <c r="G501">
        <f t="shared" si="32"/>
        <v>19.199157922108828</v>
      </c>
    </row>
  </sheetData>
  <conditionalFormatting sqref="C2:G501">
    <cfRule type="cellIs" dxfId="1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F589-F350-4154-A066-DA198E93C474}">
  <dimension ref="A1:AJ501"/>
  <sheetViews>
    <sheetView zoomScale="82" workbookViewId="0">
      <selection activeCell="AM14" sqref="AM14"/>
    </sheetView>
  </sheetViews>
  <sheetFormatPr defaultRowHeight="14.4" x14ac:dyDescent="0.3"/>
  <cols>
    <col min="1" max="1" width="9" bestFit="1" customWidth="1"/>
    <col min="2" max="2" width="11" bestFit="1" customWidth="1"/>
    <col min="3" max="7" width="9" bestFit="1" customWidth="1"/>
    <col min="9" max="21" width="0" hidden="1" customWidth="1"/>
    <col min="22" max="22" width="8.88671875" hidden="1" customWidth="1"/>
    <col min="23" max="23" width="0" hidden="1" customWidth="1"/>
    <col min="26" max="27" width="9" bestFit="1" customWidth="1"/>
    <col min="28" max="28" width="11" bestFit="1" customWidth="1"/>
    <col min="29" max="29" width="9" bestFit="1" customWidth="1"/>
    <col min="30" max="30" width="11" bestFit="1" customWidth="1"/>
    <col min="31" max="35" width="9" bestFit="1" customWidth="1"/>
    <col min="37" max="37" width="15.109375" customWidth="1"/>
  </cols>
  <sheetData>
    <row r="1" spans="1:36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Z1" t="s">
        <v>41</v>
      </c>
      <c r="AA1" t="s">
        <v>42</v>
      </c>
      <c r="AB1" t="s">
        <v>43</v>
      </c>
      <c r="AC1" t="s">
        <v>42</v>
      </c>
      <c r="AD1" t="s">
        <v>43</v>
      </c>
      <c r="AE1" t="s">
        <v>44</v>
      </c>
      <c r="AF1" t="s">
        <v>45</v>
      </c>
      <c r="AG1" t="s">
        <v>44</v>
      </c>
      <c r="AH1" t="s">
        <v>46</v>
      </c>
      <c r="AI1" t="s">
        <v>47</v>
      </c>
      <c r="AJ1" t="s">
        <v>62</v>
      </c>
    </row>
    <row r="2" spans="1:36" x14ac:dyDescent="0.3">
      <c r="A2">
        <v>88.15</v>
      </c>
      <c r="B2">
        <v>660945851</v>
      </c>
      <c r="C2">
        <f>A3-A2</f>
        <v>-1.6500000000000057</v>
      </c>
      <c r="D2">
        <f>C2/A2</f>
        <v>-1.8718094157685827E-2</v>
      </c>
      <c r="E2">
        <f>LN(A3)-LN(A2)</f>
        <v>-1.8895494906045585E-2</v>
      </c>
      <c r="F2">
        <f>LN(A2)</f>
        <v>4.4790399088438795</v>
      </c>
      <c r="G2">
        <f>LN(B2)</f>
        <v>20.309182474641894</v>
      </c>
      <c r="Z2">
        <v>4</v>
      </c>
      <c r="AA2">
        <f>_xlfn.QUARTILE.INC(A2:A502,Z2)</f>
        <v>277.49</v>
      </c>
      <c r="AB2">
        <f>_xlfn.QUARTILE.INC(B2:B502,Z2)</f>
        <v>2489298150</v>
      </c>
      <c r="AC2" t="s">
        <v>49</v>
      </c>
      <c r="AD2" t="s">
        <v>50</v>
      </c>
      <c r="AE2" t="s">
        <v>51</v>
      </c>
      <c r="AF2" t="s">
        <v>52</v>
      </c>
      <c r="AG2" t="s">
        <v>51</v>
      </c>
      <c r="AH2" t="s">
        <v>52</v>
      </c>
      <c r="AI2">
        <f>COUNTIF(AE3:AH702,"Выброс")</f>
        <v>19</v>
      </c>
    </row>
    <row r="3" spans="1:36" x14ac:dyDescent="0.3">
      <c r="A3">
        <v>86.5</v>
      </c>
      <c r="B3">
        <v>1109164608</v>
      </c>
      <c r="C3">
        <f t="shared" ref="C3:C66" si="0">A4-A3</f>
        <v>1.9099999999999966</v>
      </c>
      <c r="D3">
        <f>C3/A3</f>
        <v>2.2080924855491291E-2</v>
      </c>
      <c r="E3">
        <f t="shared" ref="E3:E66" si="1">LN(A4)-LN(A3)</f>
        <v>2.1840671479878893E-2</v>
      </c>
      <c r="F3">
        <f t="shared" ref="F3:G18" si="2">LN(A3)</f>
        <v>4.4601444139378339</v>
      </c>
      <c r="G3">
        <f t="shared" si="2"/>
        <v>20.826872963515626</v>
      </c>
      <c r="Z3">
        <v>3</v>
      </c>
      <c r="AA3">
        <f>_xlfn.QUARTILE.INC(A2:A502,Z3)</f>
        <v>164.61500000000001</v>
      </c>
      <c r="AB3">
        <f>_xlfn.QUARTILE.INC(B2:B502,Z3)</f>
        <v>741299257.5</v>
      </c>
      <c r="AC3">
        <f>AA3-AA5</f>
        <v>80.495000000000005</v>
      </c>
      <c r="AD3">
        <f>AB3-AB5</f>
        <v>465208145</v>
      </c>
      <c r="AE3">
        <f>IF(A2&lt;AC$5,"Выброс",0)</f>
        <v>0</v>
      </c>
      <c r="AF3">
        <f>IF(B2&lt;AD$5,"Выброс",0)</f>
        <v>0</v>
      </c>
      <c r="AG3">
        <f>IF(A2&gt;AC$7,"Выброс",0)</f>
        <v>0</v>
      </c>
      <c r="AH3">
        <f>IF(B2&gt;AD$7,"Выброс",0)</f>
        <v>0</v>
      </c>
      <c r="AJ3">
        <f>IF(AH3=0,A3,"")</f>
        <v>86.5</v>
      </c>
    </row>
    <row r="4" spans="1:36" x14ac:dyDescent="0.3">
      <c r="A4">
        <v>88.41</v>
      </c>
      <c r="B4">
        <v>939670029</v>
      </c>
      <c r="C4">
        <f t="shared" si="0"/>
        <v>-5.3199999999999932</v>
      </c>
      <c r="D4">
        <f t="shared" ref="D4:D67" si="3">C4/A4</f>
        <v>-6.017418844022162E-2</v>
      </c>
      <c r="E4">
        <f t="shared" si="1"/>
        <v>-6.2060727740822941E-2</v>
      </c>
      <c r="F4">
        <f t="shared" si="2"/>
        <v>4.4819850854177128</v>
      </c>
      <c r="G4">
        <f t="shared" si="2"/>
        <v>20.661039338623102</v>
      </c>
      <c r="Z4">
        <v>2</v>
      </c>
      <c r="AA4">
        <f>_xlfn.QUARTILE.INC(A2:A502,Z4)</f>
        <v>99.634999999999991</v>
      </c>
      <c r="AB4">
        <f>_xlfn.QUARTILE.INC(B2:B502,Z4)</f>
        <v>446907100</v>
      </c>
      <c r="AC4" t="s">
        <v>56</v>
      </c>
      <c r="AD4" t="s">
        <v>57</v>
      </c>
      <c r="AE4">
        <f t="shared" ref="AE4:AF67" si="4">IF(A3&lt;AC$5,"Выброс",0)</f>
        <v>0</v>
      </c>
      <c r="AF4">
        <f t="shared" si="4"/>
        <v>0</v>
      </c>
      <c r="AG4">
        <f t="shared" ref="AG4:AH67" si="5">IF(A3&gt;AC$7,"Выброс",0)</f>
        <v>0</v>
      </c>
      <c r="AH4">
        <f t="shared" si="5"/>
        <v>0</v>
      </c>
      <c r="AJ4">
        <f t="shared" ref="AJ4:AJ67" si="6">IF(AH4=0,A4,"")</f>
        <v>88.41</v>
      </c>
    </row>
    <row r="5" spans="1:36" x14ac:dyDescent="0.3">
      <c r="A5">
        <v>83.09</v>
      </c>
      <c r="B5">
        <v>931814642</v>
      </c>
      <c r="C5">
        <f t="shared" si="0"/>
        <v>-3.0900000000000034</v>
      </c>
      <c r="D5">
        <f t="shared" si="3"/>
        <v>-3.7188590684799655E-2</v>
      </c>
      <c r="E5">
        <f t="shared" si="1"/>
        <v>-3.7897723003008643E-2</v>
      </c>
      <c r="F5">
        <f t="shared" si="2"/>
        <v>4.4199243576768898</v>
      </c>
      <c r="G5">
        <f t="shared" si="2"/>
        <v>20.652644470895975</v>
      </c>
      <c r="Z5">
        <v>1</v>
      </c>
      <c r="AA5">
        <f>_xlfn.QUARTILE.INC(A2:A502,Z5)</f>
        <v>84.12</v>
      </c>
      <c r="AB5">
        <f>_xlfn.QUARTILE.INC(B2:B502,Z5)</f>
        <v>276091112.5</v>
      </c>
      <c r="AC5">
        <f>AA5-AC3*1.5</f>
        <v>-36.622500000000002</v>
      </c>
      <c r="AD5">
        <f>AB5-AD3*1.5</f>
        <v>-421721105</v>
      </c>
      <c r="AE5">
        <f t="shared" si="4"/>
        <v>0</v>
      </c>
      <c r="AF5">
        <f t="shared" si="4"/>
        <v>0</v>
      </c>
      <c r="AG5">
        <f t="shared" si="5"/>
        <v>0</v>
      </c>
      <c r="AH5">
        <f t="shared" si="5"/>
        <v>0</v>
      </c>
      <c r="AJ5">
        <f t="shared" si="6"/>
        <v>83.09</v>
      </c>
    </row>
    <row r="6" spans="1:36" x14ac:dyDescent="0.3">
      <c r="A6">
        <v>80</v>
      </c>
      <c r="B6">
        <v>1331580729</v>
      </c>
      <c r="C6">
        <f t="shared" si="0"/>
        <v>-0.82999999999999829</v>
      </c>
      <c r="D6">
        <f t="shared" si="3"/>
        <v>-1.0374999999999978E-2</v>
      </c>
      <c r="E6">
        <f t="shared" si="1"/>
        <v>-1.0429195490538667E-2</v>
      </c>
      <c r="F6">
        <f t="shared" si="2"/>
        <v>4.3820266346738812</v>
      </c>
      <c r="G6">
        <f t="shared" si="2"/>
        <v>21.009632591496739</v>
      </c>
      <c r="Z6">
        <v>0</v>
      </c>
      <c r="AA6">
        <f>_xlfn.QUARTILE.INC(A2:A502,Z6)</f>
        <v>54.9</v>
      </c>
      <c r="AB6">
        <f>_xlfn.QUARTILE.INC(B2:B502,Z6)</f>
        <v>34094760</v>
      </c>
      <c r="AC6" t="s">
        <v>56</v>
      </c>
      <c r="AD6" t="s">
        <v>58</v>
      </c>
      <c r="AE6">
        <f t="shared" si="4"/>
        <v>0</v>
      </c>
      <c r="AF6">
        <f t="shared" si="4"/>
        <v>0</v>
      </c>
      <c r="AG6">
        <f t="shared" si="5"/>
        <v>0</v>
      </c>
      <c r="AH6">
        <f t="shared" si="5"/>
        <v>0</v>
      </c>
      <c r="AJ6">
        <f t="shared" si="6"/>
        <v>80</v>
      </c>
    </row>
    <row r="7" spans="1:36" x14ac:dyDescent="0.3">
      <c r="A7">
        <v>79.17</v>
      </c>
      <c r="B7">
        <v>993127255</v>
      </c>
      <c r="C7">
        <f t="shared" si="0"/>
        <v>-2.8700000000000045</v>
      </c>
      <c r="D7">
        <f t="shared" si="3"/>
        <v>-3.6251105216622517E-2</v>
      </c>
      <c r="E7">
        <f t="shared" si="1"/>
        <v>-3.6924500892931533E-2</v>
      </c>
      <c r="F7">
        <f t="shared" si="2"/>
        <v>4.3715974391833425</v>
      </c>
      <c r="G7">
        <f t="shared" si="2"/>
        <v>20.716369365863123</v>
      </c>
      <c r="Y7" t="s">
        <v>60</v>
      </c>
      <c r="AC7">
        <f>AA3+AC3*1.5</f>
        <v>285.35750000000002</v>
      </c>
      <c r="AD7">
        <f>AB3+AD3*1.5</f>
        <v>1439111475</v>
      </c>
      <c r="AE7">
        <f t="shared" si="4"/>
        <v>0</v>
      </c>
      <c r="AF7">
        <f t="shared" si="4"/>
        <v>0</v>
      </c>
      <c r="AG7">
        <f t="shared" si="5"/>
        <v>0</v>
      </c>
      <c r="AH7">
        <f t="shared" si="5"/>
        <v>0</v>
      </c>
      <c r="AJ7">
        <f t="shared" si="6"/>
        <v>79.17</v>
      </c>
    </row>
    <row r="8" spans="1:36" x14ac:dyDescent="0.3">
      <c r="A8">
        <v>76.3</v>
      </c>
      <c r="B8">
        <v>753210107</v>
      </c>
      <c r="C8">
        <f t="shared" si="0"/>
        <v>10.900000000000006</v>
      </c>
      <c r="D8">
        <f t="shared" si="3"/>
        <v>0.14285714285714293</v>
      </c>
      <c r="E8">
        <f t="shared" si="1"/>
        <v>0.13353139262452274</v>
      </c>
      <c r="F8">
        <f t="shared" si="2"/>
        <v>4.334672938290411</v>
      </c>
      <c r="G8">
        <f t="shared" si="2"/>
        <v>20.439854773403923</v>
      </c>
      <c r="AE8">
        <f t="shared" si="4"/>
        <v>0</v>
      </c>
      <c r="AF8">
        <f t="shared" si="4"/>
        <v>0</v>
      </c>
      <c r="AG8">
        <f t="shared" si="5"/>
        <v>0</v>
      </c>
      <c r="AH8">
        <f t="shared" si="5"/>
        <v>0</v>
      </c>
      <c r="AJ8">
        <f t="shared" si="6"/>
        <v>76.3</v>
      </c>
    </row>
    <row r="9" spans="1:36" x14ac:dyDescent="0.3">
      <c r="A9">
        <v>87.2</v>
      </c>
      <c r="B9">
        <v>1368934441</v>
      </c>
      <c r="C9">
        <f t="shared" si="0"/>
        <v>1.8999999999999915</v>
      </c>
      <c r="D9">
        <f t="shared" si="3"/>
        <v>2.1788990825687974E-2</v>
      </c>
      <c r="E9">
        <f t="shared" si="1"/>
        <v>2.1555003561830155E-2</v>
      </c>
      <c r="F9">
        <f t="shared" si="2"/>
        <v>4.4682043309149337</v>
      </c>
      <c r="G9">
        <f t="shared" si="2"/>
        <v>21.037298493866455</v>
      </c>
      <c r="AE9">
        <f t="shared" si="4"/>
        <v>0</v>
      </c>
      <c r="AF9">
        <f t="shared" si="4"/>
        <v>0</v>
      </c>
      <c r="AG9">
        <f t="shared" si="5"/>
        <v>0</v>
      </c>
      <c r="AH9">
        <f t="shared" si="5"/>
        <v>0</v>
      </c>
      <c r="AJ9">
        <f t="shared" si="6"/>
        <v>87.2</v>
      </c>
    </row>
    <row r="10" spans="1:36" x14ac:dyDescent="0.3">
      <c r="A10">
        <v>89.1</v>
      </c>
      <c r="B10">
        <v>960018515</v>
      </c>
      <c r="C10">
        <f t="shared" si="0"/>
        <v>-1.0599999999999881</v>
      </c>
      <c r="D10">
        <f t="shared" si="3"/>
        <v>-1.1896745230078431E-2</v>
      </c>
      <c r="E10">
        <f t="shared" si="1"/>
        <v>-1.1968077818503176E-2</v>
      </c>
      <c r="F10">
        <f t="shared" si="2"/>
        <v>4.4897593344767639</v>
      </c>
      <c r="G10">
        <f t="shared" si="2"/>
        <v>20.682463128698508</v>
      </c>
      <c r="AE10">
        <f t="shared" si="4"/>
        <v>0</v>
      </c>
      <c r="AF10">
        <f t="shared" si="4"/>
        <v>0</v>
      </c>
      <c r="AG10">
        <f t="shared" si="5"/>
        <v>0</v>
      </c>
      <c r="AH10">
        <f t="shared" si="5"/>
        <v>0</v>
      </c>
      <c r="AJ10">
        <f t="shared" si="6"/>
        <v>89.1</v>
      </c>
    </row>
    <row r="11" spans="1:36" x14ac:dyDescent="0.3">
      <c r="A11">
        <v>88.04</v>
      </c>
      <c r="B11">
        <v>993904066</v>
      </c>
      <c r="C11">
        <f t="shared" si="0"/>
        <v>-3.4400000000000119</v>
      </c>
      <c r="D11">
        <f t="shared" si="3"/>
        <v>-3.9073148568832483E-2</v>
      </c>
      <c r="E11">
        <f t="shared" si="1"/>
        <v>-3.9856990046082785E-2</v>
      </c>
      <c r="F11">
        <f t="shared" si="2"/>
        <v>4.4777912566582607</v>
      </c>
      <c r="G11">
        <f t="shared" si="2"/>
        <v>20.71715124688469</v>
      </c>
      <c r="AE11">
        <f t="shared" si="4"/>
        <v>0</v>
      </c>
      <c r="AF11">
        <f t="shared" si="4"/>
        <v>0</v>
      </c>
      <c r="AG11">
        <f t="shared" si="5"/>
        <v>0</v>
      </c>
      <c r="AH11">
        <f t="shared" si="5"/>
        <v>0</v>
      </c>
      <c r="AJ11">
        <f t="shared" si="6"/>
        <v>88.04</v>
      </c>
    </row>
    <row r="12" spans="1:36" x14ac:dyDescent="0.3">
      <c r="A12">
        <v>84.6</v>
      </c>
      <c r="B12">
        <v>918662287</v>
      </c>
      <c r="C12">
        <f t="shared" si="0"/>
        <v>3.5800000000000125</v>
      </c>
      <c r="D12">
        <f t="shared" si="3"/>
        <v>4.2316784869976511E-2</v>
      </c>
      <c r="E12">
        <f t="shared" si="1"/>
        <v>4.1445913317613936E-2</v>
      </c>
      <c r="F12">
        <f t="shared" si="2"/>
        <v>4.4379342666121779</v>
      </c>
      <c r="G12">
        <f t="shared" si="2"/>
        <v>20.638429134001804</v>
      </c>
      <c r="AE12">
        <f t="shared" si="4"/>
        <v>0</v>
      </c>
      <c r="AF12">
        <f t="shared" si="4"/>
        <v>0</v>
      </c>
      <c r="AG12">
        <f t="shared" si="5"/>
        <v>0</v>
      </c>
      <c r="AH12">
        <f t="shared" si="5"/>
        <v>0</v>
      </c>
      <c r="AJ12">
        <f t="shared" si="6"/>
        <v>84.6</v>
      </c>
    </row>
    <row r="13" spans="1:36" x14ac:dyDescent="0.3">
      <c r="A13">
        <v>88.18</v>
      </c>
      <c r="B13">
        <v>768298203</v>
      </c>
      <c r="C13">
        <f t="shared" si="0"/>
        <v>-1.3000000000000114</v>
      </c>
      <c r="D13">
        <f t="shared" si="3"/>
        <v>-1.4742572011794186E-2</v>
      </c>
      <c r="E13">
        <f t="shared" si="1"/>
        <v>-1.4852323744166895E-2</v>
      </c>
      <c r="F13">
        <f t="shared" si="2"/>
        <v>4.4793801799297919</v>
      </c>
      <c r="G13">
        <f t="shared" si="2"/>
        <v>20.459688500905024</v>
      </c>
      <c r="AE13">
        <f t="shared" si="4"/>
        <v>0</v>
      </c>
      <c r="AF13">
        <f t="shared" si="4"/>
        <v>0</v>
      </c>
      <c r="AG13">
        <f t="shared" si="5"/>
        <v>0</v>
      </c>
      <c r="AH13">
        <f t="shared" si="5"/>
        <v>0</v>
      </c>
      <c r="AJ13">
        <f t="shared" si="6"/>
        <v>88.18</v>
      </c>
    </row>
    <row r="14" spans="1:36" x14ac:dyDescent="0.3">
      <c r="A14">
        <v>86.88</v>
      </c>
      <c r="B14">
        <v>685535598</v>
      </c>
      <c r="C14">
        <f t="shared" si="0"/>
        <v>0.10999999999999943</v>
      </c>
      <c r="D14">
        <f t="shared" si="3"/>
        <v>1.2661141804788149E-3</v>
      </c>
      <c r="E14">
        <f t="shared" si="1"/>
        <v>1.2653133338247358E-3</v>
      </c>
      <c r="F14">
        <f t="shared" si="2"/>
        <v>4.464527856185625</v>
      </c>
      <c r="G14">
        <f t="shared" si="2"/>
        <v>20.345710985596448</v>
      </c>
      <c r="AE14">
        <f t="shared" si="4"/>
        <v>0</v>
      </c>
      <c r="AF14">
        <f t="shared" si="4"/>
        <v>0</v>
      </c>
      <c r="AG14">
        <f t="shared" si="5"/>
        <v>0</v>
      </c>
      <c r="AH14">
        <f t="shared" si="5"/>
        <v>0</v>
      </c>
      <c r="AJ14">
        <f t="shared" si="6"/>
        <v>86.88</v>
      </c>
    </row>
    <row r="15" spans="1:36" x14ac:dyDescent="0.3">
      <c r="A15">
        <v>86.99</v>
      </c>
      <c r="B15">
        <v>668672894</v>
      </c>
      <c r="C15">
        <f t="shared" si="0"/>
        <v>-2.5699999999999932</v>
      </c>
      <c r="D15">
        <f t="shared" si="3"/>
        <v>-2.9543625704103842E-2</v>
      </c>
      <c r="E15">
        <f t="shared" si="1"/>
        <v>-2.9988829165096931E-2</v>
      </c>
      <c r="F15">
        <f t="shared" si="2"/>
        <v>4.4657931695194497</v>
      </c>
      <c r="G15">
        <f t="shared" si="2"/>
        <v>20.320805550835498</v>
      </c>
      <c r="AE15">
        <f t="shared" si="4"/>
        <v>0</v>
      </c>
      <c r="AF15">
        <f t="shared" si="4"/>
        <v>0</v>
      </c>
      <c r="AG15">
        <f t="shared" si="5"/>
        <v>0</v>
      </c>
      <c r="AH15">
        <f t="shared" si="5"/>
        <v>0</v>
      </c>
      <c r="AJ15">
        <f t="shared" si="6"/>
        <v>86.99</v>
      </c>
    </row>
    <row r="16" spans="1:36" x14ac:dyDescent="0.3">
      <c r="A16">
        <v>84.42</v>
      </c>
      <c r="B16">
        <v>831606933</v>
      </c>
      <c r="C16">
        <f t="shared" si="0"/>
        <v>-5.8200000000000074</v>
      </c>
      <c r="D16">
        <f t="shared" si="3"/>
        <v>-6.8941009239516793E-2</v>
      </c>
      <c r="E16">
        <f t="shared" si="1"/>
        <v>-7.1432640919192103E-2</v>
      </c>
      <c r="F16">
        <f t="shared" si="2"/>
        <v>4.4358043403543528</v>
      </c>
      <c r="G16">
        <f t="shared" si="2"/>
        <v>20.538870450854215</v>
      </c>
      <c r="AE16">
        <f t="shared" si="4"/>
        <v>0</v>
      </c>
      <c r="AF16">
        <f t="shared" si="4"/>
        <v>0</v>
      </c>
      <c r="AG16">
        <f t="shared" si="5"/>
        <v>0</v>
      </c>
      <c r="AH16">
        <f t="shared" si="5"/>
        <v>0</v>
      </c>
      <c r="AJ16">
        <f t="shared" si="6"/>
        <v>84.42</v>
      </c>
    </row>
    <row r="17" spans="1:36" x14ac:dyDescent="0.3">
      <c r="A17">
        <v>78.599999999999994</v>
      </c>
      <c r="B17">
        <v>832271950</v>
      </c>
      <c r="C17">
        <f t="shared" si="0"/>
        <v>-8.25</v>
      </c>
      <c r="D17">
        <f t="shared" si="3"/>
        <v>-0.10496183206106871</v>
      </c>
      <c r="E17">
        <f t="shared" si="1"/>
        <v>-0.11088891587476279</v>
      </c>
      <c r="F17">
        <f t="shared" si="2"/>
        <v>4.3643716994351607</v>
      </c>
      <c r="G17">
        <f t="shared" si="2"/>
        <v>20.539669808358184</v>
      </c>
      <c r="AE17">
        <f t="shared" si="4"/>
        <v>0</v>
      </c>
      <c r="AF17">
        <f t="shared" si="4"/>
        <v>0</v>
      </c>
      <c r="AG17">
        <f t="shared" si="5"/>
        <v>0</v>
      </c>
      <c r="AH17">
        <f t="shared" si="5"/>
        <v>0</v>
      </c>
      <c r="AJ17">
        <f t="shared" si="6"/>
        <v>78.599999999999994</v>
      </c>
    </row>
    <row r="18" spans="1:36" x14ac:dyDescent="0.3">
      <c r="A18">
        <v>70.349999999999994</v>
      </c>
      <c r="B18">
        <v>1168808905</v>
      </c>
      <c r="C18">
        <f t="shared" si="0"/>
        <v>7.0800000000000125</v>
      </c>
      <c r="D18">
        <f t="shared" si="3"/>
        <v>0.10063965884861426</v>
      </c>
      <c r="E18">
        <f t="shared" si="1"/>
        <v>9.5891518838234546E-2</v>
      </c>
      <c r="F18">
        <f t="shared" si="2"/>
        <v>4.2534827835603979</v>
      </c>
      <c r="G18">
        <f t="shared" si="2"/>
        <v>20.879251037297134</v>
      </c>
      <c r="AE18">
        <f t="shared" si="4"/>
        <v>0</v>
      </c>
      <c r="AF18">
        <f t="shared" si="4"/>
        <v>0</v>
      </c>
      <c r="AG18">
        <f t="shared" si="5"/>
        <v>0</v>
      </c>
      <c r="AH18">
        <f t="shared" si="5"/>
        <v>0</v>
      </c>
      <c r="AJ18">
        <f t="shared" si="6"/>
        <v>70.349999999999994</v>
      </c>
    </row>
    <row r="19" spans="1:36" x14ac:dyDescent="0.3">
      <c r="A19">
        <v>77.430000000000007</v>
      </c>
      <c r="B19">
        <v>1307896226</v>
      </c>
      <c r="C19">
        <f t="shared" si="0"/>
        <v>-8.1300000000000097</v>
      </c>
      <c r="D19">
        <f t="shared" si="3"/>
        <v>-0.10499806276636973</v>
      </c>
      <c r="E19">
        <f t="shared" si="1"/>
        <v>-0.11092939620277509</v>
      </c>
      <c r="F19">
        <f t="shared" ref="F19:G82" si="7">LN(A19)</f>
        <v>4.3493743023986324</v>
      </c>
      <c r="G19">
        <f t="shared" si="7"/>
        <v>20.991685748913511</v>
      </c>
      <c r="AE19">
        <f t="shared" si="4"/>
        <v>0</v>
      </c>
      <c r="AF19">
        <f t="shared" si="4"/>
        <v>0</v>
      </c>
      <c r="AG19">
        <f t="shared" si="5"/>
        <v>0</v>
      </c>
      <c r="AH19">
        <f t="shared" si="5"/>
        <v>0</v>
      </c>
      <c r="AJ19">
        <f t="shared" si="6"/>
        <v>77.430000000000007</v>
      </c>
    </row>
    <row r="20" spans="1:36" x14ac:dyDescent="0.3">
      <c r="A20">
        <v>69.3</v>
      </c>
      <c r="B20">
        <v>1713201136</v>
      </c>
      <c r="C20">
        <f t="shared" si="0"/>
        <v>0.90000000000000568</v>
      </c>
      <c r="D20">
        <f t="shared" si="3"/>
        <v>1.2987012987013069E-2</v>
      </c>
      <c r="E20">
        <f t="shared" si="1"/>
        <v>1.2903404835908461E-2</v>
      </c>
      <c r="F20">
        <f t="shared" si="7"/>
        <v>4.2384449061958573</v>
      </c>
      <c r="G20">
        <f t="shared" si="7"/>
        <v>21.261629466791891</v>
      </c>
      <c r="AE20">
        <f t="shared" si="4"/>
        <v>0</v>
      </c>
      <c r="AF20">
        <f t="shared" si="4"/>
        <v>0</v>
      </c>
      <c r="AG20">
        <f t="shared" si="5"/>
        <v>0</v>
      </c>
      <c r="AH20">
        <f t="shared" si="5"/>
        <v>0</v>
      </c>
      <c r="AJ20">
        <f t="shared" si="6"/>
        <v>69.3</v>
      </c>
    </row>
    <row r="21" spans="1:36" x14ac:dyDescent="0.3">
      <c r="A21">
        <v>70.2</v>
      </c>
      <c r="B21">
        <v>1801807871</v>
      </c>
      <c r="C21">
        <f t="shared" si="0"/>
        <v>4.9999999999997158E-2</v>
      </c>
      <c r="D21">
        <f t="shared" si="3"/>
        <v>7.1225071225067174E-4</v>
      </c>
      <c r="E21">
        <f t="shared" si="1"/>
        <v>7.1199718208969642E-4</v>
      </c>
      <c r="F21">
        <f t="shared" si="7"/>
        <v>4.2513483110317658</v>
      </c>
      <c r="G21">
        <f t="shared" si="7"/>
        <v>21.312056370581441</v>
      </c>
      <c r="AE21">
        <f t="shared" si="4"/>
        <v>0</v>
      </c>
      <c r="AF21">
        <f t="shared" si="4"/>
        <v>0</v>
      </c>
      <c r="AG21">
        <f t="shared" si="5"/>
        <v>0</v>
      </c>
      <c r="AH21" t="str">
        <f t="shared" si="5"/>
        <v>Выброс</v>
      </c>
      <c r="AJ21" t="str">
        <f t="shared" si="6"/>
        <v/>
      </c>
    </row>
    <row r="22" spans="1:36" x14ac:dyDescent="0.3">
      <c r="A22">
        <v>70.25</v>
      </c>
      <c r="B22">
        <v>1200242265</v>
      </c>
      <c r="C22">
        <f t="shared" si="0"/>
        <v>1.9399999999999977</v>
      </c>
      <c r="D22">
        <f t="shared" si="3"/>
        <v>2.7615658362989293E-2</v>
      </c>
      <c r="E22">
        <f t="shared" si="1"/>
        <v>2.7241223937213732E-2</v>
      </c>
      <c r="F22">
        <f t="shared" si="7"/>
        <v>4.2520603082138555</v>
      </c>
      <c r="G22">
        <f t="shared" si="7"/>
        <v>20.905789260863827</v>
      </c>
      <c r="AE22">
        <f t="shared" si="4"/>
        <v>0</v>
      </c>
      <c r="AF22">
        <f t="shared" si="4"/>
        <v>0</v>
      </c>
      <c r="AG22">
        <f t="shared" si="5"/>
        <v>0</v>
      </c>
      <c r="AH22" t="str">
        <f t="shared" si="5"/>
        <v>Выброс</v>
      </c>
      <c r="AJ22" t="str">
        <f t="shared" si="6"/>
        <v/>
      </c>
    </row>
    <row r="23" spans="1:36" x14ac:dyDescent="0.3">
      <c r="A23">
        <v>72.19</v>
      </c>
      <c r="B23">
        <v>1277281889</v>
      </c>
      <c r="C23">
        <f t="shared" si="0"/>
        <v>8.11</v>
      </c>
      <c r="D23">
        <f t="shared" si="3"/>
        <v>0.11234242969940435</v>
      </c>
      <c r="E23">
        <f t="shared" si="1"/>
        <v>0.10646808880164649</v>
      </c>
      <c r="F23">
        <f t="shared" si="7"/>
        <v>4.2793015321510692</v>
      </c>
      <c r="G23">
        <f t="shared" si="7"/>
        <v>20.968000132784631</v>
      </c>
      <c r="AE23">
        <f t="shared" si="4"/>
        <v>0</v>
      </c>
      <c r="AF23">
        <f t="shared" si="4"/>
        <v>0</v>
      </c>
      <c r="AG23">
        <f t="shared" si="5"/>
        <v>0</v>
      </c>
      <c r="AH23">
        <f t="shared" si="5"/>
        <v>0</v>
      </c>
      <c r="AJ23">
        <f t="shared" si="6"/>
        <v>72.19</v>
      </c>
    </row>
    <row r="24" spans="1:36" x14ac:dyDescent="0.3">
      <c r="A24">
        <v>80.3</v>
      </c>
      <c r="B24">
        <v>1078108761</v>
      </c>
      <c r="C24">
        <f t="shared" si="0"/>
        <v>-2.2999999999999972</v>
      </c>
      <c r="D24">
        <f t="shared" si="3"/>
        <v>-2.8642590286425868E-2</v>
      </c>
      <c r="E24">
        <f t="shared" si="1"/>
        <v>-2.9060794263124023E-2</v>
      </c>
      <c r="F24">
        <f t="shared" si="7"/>
        <v>4.3857696209527157</v>
      </c>
      <c r="G24">
        <f t="shared" si="7"/>
        <v>20.798474195809693</v>
      </c>
      <c r="AE24">
        <f t="shared" si="4"/>
        <v>0</v>
      </c>
      <c r="AF24">
        <f t="shared" si="4"/>
        <v>0</v>
      </c>
      <c r="AG24">
        <f t="shared" si="5"/>
        <v>0</v>
      </c>
      <c r="AH24">
        <f t="shared" si="5"/>
        <v>0</v>
      </c>
      <c r="AJ24">
        <f t="shared" si="6"/>
        <v>80.3</v>
      </c>
    </row>
    <row r="25" spans="1:36" x14ac:dyDescent="0.3">
      <c r="A25">
        <v>78</v>
      </c>
      <c r="B25">
        <v>1020648335</v>
      </c>
      <c r="C25">
        <f t="shared" si="0"/>
        <v>-5.019999999999996</v>
      </c>
      <c r="D25">
        <f t="shared" si="3"/>
        <v>-6.4358974358974308E-2</v>
      </c>
      <c r="E25">
        <f t="shared" si="1"/>
        <v>-6.6523395681289621E-2</v>
      </c>
      <c r="F25">
        <f t="shared" si="7"/>
        <v>4.3567088266895917</v>
      </c>
      <c r="G25">
        <f t="shared" si="7"/>
        <v>20.743703884869159</v>
      </c>
      <c r="AE25">
        <f t="shared" si="4"/>
        <v>0</v>
      </c>
      <c r="AF25">
        <f t="shared" si="4"/>
        <v>0</v>
      </c>
      <c r="AG25">
        <f t="shared" si="5"/>
        <v>0</v>
      </c>
      <c r="AH25">
        <f t="shared" si="5"/>
        <v>0</v>
      </c>
      <c r="AJ25">
        <f t="shared" si="6"/>
        <v>78</v>
      </c>
    </row>
    <row r="26" spans="1:36" x14ac:dyDescent="0.3">
      <c r="A26">
        <v>72.98</v>
      </c>
      <c r="B26">
        <v>1137420854</v>
      </c>
      <c r="C26">
        <f t="shared" si="0"/>
        <v>4.6799999999999926</v>
      </c>
      <c r="D26">
        <f t="shared" si="3"/>
        <v>6.4127158125513728E-2</v>
      </c>
      <c r="E26">
        <f t="shared" si="1"/>
        <v>6.2154893295218727E-2</v>
      </c>
      <c r="F26">
        <f t="shared" si="7"/>
        <v>4.2901854310083021</v>
      </c>
      <c r="G26">
        <f t="shared" si="7"/>
        <v>20.852029127467556</v>
      </c>
      <c r="AE26">
        <f t="shared" si="4"/>
        <v>0</v>
      </c>
      <c r="AF26">
        <f t="shared" si="4"/>
        <v>0</v>
      </c>
      <c r="AG26">
        <f t="shared" si="5"/>
        <v>0</v>
      </c>
      <c r="AH26">
        <f t="shared" si="5"/>
        <v>0</v>
      </c>
      <c r="AJ26">
        <f t="shared" si="6"/>
        <v>72.98</v>
      </c>
    </row>
    <row r="27" spans="1:36" x14ac:dyDescent="0.3">
      <c r="A27">
        <v>77.66</v>
      </c>
      <c r="B27">
        <v>1010899900</v>
      </c>
      <c r="C27">
        <f t="shared" si="0"/>
        <v>1.4099999999999966</v>
      </c>
      <c r="D27">
        <f t="shared" si="3"/>
        <v>1.8156064898274486E-2</v>
      </c>
      <c r="E27">
        <f t="shared" si="1"/>
        <v>1.7993211779314677E-2</v>
      </c>
      <c r="F27">
        <f t="shared" si="7"/>
        <v>4.3523403243035208</v>
      </c>
      <c r="G27">
        <f t="shared" si="7"/>
        <v>20.734106761202529</v>
      </c>
      <c r="AE27">
        <f t="shared" si="4"/>
        <v>0</v>
      </c>
      <c r="AF27">
        <f t="shared" si="4"/>
        <v>0</v>
      </c>
      <c r="AG27">
        <f t="shared" si="5"/>
        <v>0</v>
      </c>
      <c r="AH27">
        <f t="shared" si="5"/>
        <v>0</v>
      </c>
      <c r="AJ27">
        <f t="shared" si="6"/>
        <v>77.66</v>
      </c>
    </row>
    <row r="28" spans="1:36" x14ac:dyDescent="0.3">
      <c r="A28">
        <v>79.069999999999993</v>
      </c>
      <c r="B28">
        <v>1260956820</v>
      </c>
      <c r="C28">
        <f t="shared" si="0"/>
        <v>3.9400000000000119</v>
      </c>
      <c r="D28">
        <f t="shared" si="3"/>
        <v>4.9829265208043663E-2</v>
      </c>
      <c r="E28">
        <f t="shared" si="1"/>
        <v>4.8627546384108378E-2</v>
      </c>
      <c r="F28">
        <f t="shared" si="7"/>
        <v>4.3703335360828355</v>
      </c>
      <c r="G28">
        <f t="shared" si="7"/>
        <v>20.955136650678348</v>
      </c>
      <c r="AE28">
        <f t="shared" si="4"/>
        <v>0</v>
      </c>
      <c r="AF28">
        <f t="shared" si="4"/>
        <v>0</v>
      </c>
      <c r="AG28">
        <f t="shared" si="5"/>
        <v>0</v>
      </c>
      <c r="AH28">
        <f t="shared" si="5"/>
        <v>0</v>
      </c>
      <c r="AJ28">
        <f t="shared" si="6"/>
        <v>79.069999999999993</v>
      </c>
    </row>
    <row r="29" spans="1:36" x14ac:dyDescent="0.3">
      <c r="A29">
        <v>83.01</v>
      </c>
      <c r="B29">
        <v>1042111407</v>
      </c>
      <c r="C29">
        <f t="shared" si="0"/>
        <v>1.5499999999999972</v>
      </c>
      <c r="D29">
        <f t="shared" si="3"/>
        <v>1.8672449102517735E-2</v>
      </c>
      <c r="E29">
        <f t="shared" si="1"/>
        <v>1.8500259095038274E-2</v>
      </c>
      <c r="F29">
        <f t="shared" si="7"/>
        <v>4.4189610824669439</v>
      </c>
      <c r="G29">
        <f t="shared" si="7"/>
        <v>20.764514691069142</v>
      </c>
      <c r="AE29">
        <f t="shared" si="4"/>
        <v>0</v>
      </c>
      <c r="AF29">
        <f t="shared" si="4"/>
        <v>0</v>
      </c>
      <c r="AG29">
        <f t="shared" si="5"/>
        <v>0</v>
      </c>
      <c r="AH29">
        <f t="shared" si="5"/>
        <v>0</v>
      </c>
      <c r="AJ29">
        <f t="shared" si="6"/>
        <v>83.01</v>
      </c>
    </row>
    <row r="30" spans="1:36" x14ac:dyDescent="0.3">
      <c r="A30">
        <v>84.56</v>
      </c>
      <c r="B30">
        <v>916858060</v>
      </c>
      <c r="C30">
        <f t="shared" si="0"/>
        <v>-1.730000000000004</v>
      </c>
      <c r="D30">
        <f t="shared" si="3"/>
        <v>-2.0458845789971664E-2</v>
      </c>
      <c r="E30">
        <f t="shared" si="1"/>
        <v>-2.0671026951809779E-2</v>
      </c>
      <c r="F30">
        <f t="shared" si="7"/>
        <v>4.4374613415619821</v>
      </c>
      <c r="G30">
        <f t="shared" si="7"/>
        <v>20.636463230889888</v>
      </c>
      <c r="AE30">
        <f t="shared" si="4"/>
        <v>0</v>
      </c>
      <c r="AF30">
        <f t="shared" si="4"/>
        <v>0</v>
      </c>
      <c r="AG30">
        <f t="shared" si="5"/>
        <v>0</v>
      </c>
      <c r="AH30">
        <f t="shared" si="5"/>
        <v>0</v>
      </c>
      <c r="AJ30">
        <f t="shared" si="6"/>
        <v>84.56</v>
      </c>
    </row>
    <row r="31" spans="1:36" x14ac:dyDescent="0.3">
      <c r="A31">
        <v>82.83</v>
      </c>
      <c r="B31">
        <v>768660873</v>
      </c>
      <c r="C31">
        <f t="shared" si="0"/>
        <v>-2.1200000000000045</v>
      </c>
      <c r="D31">
        <f t="shared" si="3"/>
        <v>-2.5594591331643182E-2</v>
      </c>
      <c r="E31">
        <f t="shared" si="1"/>
        <v>-2.5927831273891755E-2</v>
      </c>
      <c r="F31">
        <f t="shared" si="7"/>
        <v>4.4167903146101724</v>
      </c>
      <c r="G31">
        <f t="shared" si="7"/>
        <v>20.460160432802748</v>
      </c>
      <c r="AE31">
        <f t="shared" si="4"/>
        <v>0</v>
      </c>
      <c r="AF31">
        <f t="shared" si="4"/>
        <v>0</v>
      </c>
      <c r="AG31">
        <f t="shared" si="5"/>
        <v>0</v>
      </c>
      <c r="AH31">
        <f t="shared" si="5"/>
        <v>0</v>
      </c>
      <c r="AJ31">
        <f t="shared" si="6"/>
        <v>82.83</v>
      </c>
    </row>
    <row r="32" spans="1:36" x14ac:dyDescent="0.3">
      <c r="A32">
        <v>80.709999999999994</v>
      </c>
      <c r="B32">
        <v>710619009</v>
      </c>
      <c r="C32">
        <f t="shared" si="0"/>
        <v>-2.3399999999999892</v>
      </c>
      <c r="D32">
        <f t="shared" si="3"/>
        <v>-2.8992689877338489E-2</v>
      </c>
      <c r="E32">
        <f t="shared" si="1"/>
        <v>-2.9421282271507643E-2</v>
      </c>
      <c r="F32">
        <f t="shared" si="7"/>
        <v>4.3908624833362806</v>
      </c>
      <c r="G32">
        <f t="shared" si="7"/>
        <v>20.381646991826678</v>
      </c>
      <c r="AE32">
        <f t="shared" si="4"/>
        <v>0</v>
      </c>
      <c r="AF32">
        <f t="shared" si="4"/>
        <v>0</v>
      </c>
      <c r="AG32">
        <f t="shared" si="5"/>
        <v>0</v>
      </c>
      <c r="AH32">
        <f t="shared" si="5"/>
        <v>0</v>
      </c>
      <c r="AJ32">
        <f t="shared" si="6"/>
        <v>80.709999999999994</v>
      </c>
    </row>
    <row r="33" spans="1:36" x14ac:dyDescent="0.3">
      <c r="A33">
        <v>78.37</v>
      </c>
      <c r="B33">
        <v>757291176</v>
      </c>
      <c r="C33">
        <f t="shared" si="0"/>
        <v>-1.3599999999999994</v>
      </c>
      <c r="D33">
        <f t="shared" si="3"/>
        <v>-1.7353579175704979E-2</v>
      </c>
      <c r="E33">
        <f t="shared" si="1"/>
        <v>-1.75059175136143E-2</v>
      </c>
      <c r="F33">
        <f t="shared" si="7"/>
        <v>4.361441201064773</v>
      </c>
      <c r="G33">
        <f t="shared" si="7"/>
        <v>20.445258382094867</v>
      </c>
      <c r="AE33">
        <f t="shared" si="4"/>
        <v>0</v>
      </c>
      <c r="AF33">
        <f t="shared" si="4"/>
        <v>0</v>
      </c>
      <c r="AG33">
        <f t="shared" si="5"/>
        <v>0</v>
      </c>
      <c r="AH33">
        <f t="shared" si="5"/>
        <v>0</v>
      </c>
      <c r="AJ33">
        <f t="shared" si="6"/>
        <v>78.37</v>
      </c>
    </row>
    <row r="34" spans="1:36" x14ac:dyDescent="0.3">
      <c r="A34">
        <v>77.010000000000005</v>
      </c>
      <c r="B34">
        <v>1017479009</v>
      </c>
      <c r="C34">
        <f t="shared" si="0"/>
        <v>4.7099999999999937</v>
      </c>
      <c r="D34">
        <f t="shared" si="3"/>
        <v>6.1160888196338054E-2</v>
      </c>
      <c r="E34">
        <f t="shared" si="1"/>
        <v>5.9363486398262388E-2</v>
      </c>
      <c r="F34">
        <f t="shared" si="7"/>
        <v>4.3439352835511587</v>
      </c>
      <c r="G34">
        <f t="shared" si="7"/>
        <v>20.740593845092793</v>
      </c>
      <c r="AE34">
        <f t="shared" si="4"/>
        <v>0</v>
      </c>
      <c r="AF34">
        <f t="shared" si="4"/>
        <v>0</v>
      </c>
      <c r="AG34">
        <f t="shared" si="5"/>
        <v>0</v>
      </c>
      <c r="AH34">
        <f t="shared" si="5"/>
        <v>0</v>
      </c>
      <c r="AJ34">
        <f t="shared" si="6"/>
        <v>77.010000000000005</v>
      </c>
    </row>
    <row r="35" spans="1:36" x14ac:dyDescent="0.3">
      <c r="A35">
        <v>81.72</v>
      </c>
      <c r="B35">
        <v>795829107</v>
      </c>
      <c r="C35">
        <f t="shared" si="0"/>
        <v>1.6400000000000006</v>
      </c>
      <c r="D35">
        <f t="shared" si="3"/>
        <v>2.00685266764562E-2</v>
      </c>
      <c r="E35">
        <f t="shared" si="1"/>
        <v>1.9869808055635652E-2</v>
      </c>
      <c r="F35">
        <f t="shared" si="7"/>
        <v>4.403298769949421</v>
      </c>
      <c r="G35">
        <f t="shared" si="7"/>
        <v>20.494895031061031</v>
      </c>
      <c r="AE35">
        <f t="shared" si="4"/>
        <v>0</v>
      </c>
      <c r="AF35">
        <f t="shared" si="4"/>
        <v>0</v>
      </c>
      <c r="AG35">
        <f t="shared" si="5"/>
        <v>0</v>
      </c>
      <c r="AH35">
        <f t="shared" si="5"/>
        <v>0</v>
      </c>
      <c r="AJ35">
        <f t="shared" si="6"/>
        <v>81.72</v>
      </c>
    </row>
    <row r="36" spans="1:36" x14ac:dyDescent="0.3">
      <c r="A36">
        <v>83.36</v>
      </c>
      <c r="B36">
        <v>751687014</v>
      </c>
      <c r="C36">
        <f t="shared" si="0"/>
        <v>-1.2099999999999937</v>
      </c>
      <c r="D36">
        <f t="shared" si="3"/>
        <v>-1.4515355086372287E-2</v>
      </c>
      <c r="E36">
        <f t="shared" si="1"/>
        <v>-1.4621733521779312E-2</v>
      </c>
      <c r="F36">
        <f t="shared" si="7"/>
        <v>4.4231685780050567</v>
      </c>
      <c r="G36">
        <f t="shared" si="7"/>
        <v>20.437830590489629</v>
      </c>
      <c r="AE36">
        <f t="shared" si="4"/>
        <v>0</v>
      </c>
      <c r="AF36">
        <f t="shared" si="4"/>
        <v>0</v>
      </c>
      <c r="AG36">
        <f t="shared" si="5"/>
        <v>0</v>
      </c>
      <c r="AH36">
        <f t="shared" si="5"/>
        <v>0</v>
      </c>
      <c r="AJ36">
        <f t="shared" si="6"/>
        <v>83.36</v>
      </c>
    </row>
    <row r="37" spans="1:36" x14ac:dyDescent="0.3">
      <c r="A37">
        <v>82.15</v>
      </c>
      <c r="B37">
        <v>794697164</v>
      </c>
      <c r="C37">
        <f t="shared" si="0"/>
        <v>2.6599999999999966</v>
      </c>
      <c r="D37">
        <f t="shared" si="3"/>
        <v>3.2379793061472872E-2</v>
      </c>
      <c r="E37">
        <f t="shared" si="1"/>
        <v>3.1866615890331573E-2</v>
      </c>
      <c r="F37">
        <f t="shared" si="7"/>
        <v>4.4085468444832774</v>
      </c>
      <c r="G37">
        <f t="shared" si="7"/>
        <v>20.493471674261784</v>
      </c>
      <c r="AE37">
        <f t="shared" si="4"/>
        <v>0</v>
      </c>
      <c r="AF37">
        <f t="shared" si="4"/>
        <v>0</v>
      </c>
      <c r="AG37">
        <f t="shared" si="5"/>
        <v>0</v>
      </c>
      <c r="AH37">
        <f t="shared" si="5"/>
        <v>0</v>
      </c>
      <c r="AJ37">
        <f t="shared" si="6"/>
        <v>82.15</v>
      </c>
    </row>
    <row r="38" spans="1:36" x14ac:dyDescent="0.3">
      <c r="A38">
        <v>84.81</v>
      </c>
      <c r="B38">
        <v>674311601</v>
      </c>
      <c r="C38">
        <f t="shared" si="0"/>
        <v>4.2800000000000011</v>
      </c>
      <c r="D38">
        <f t="shared" si="3"/>
        <v>5.0465746963801447E-2</v>
      </c>
      <c r="E38">
        <f t="shared" si="1"/>
        <v>4.9233634358943235E-2</v>
      </c>
      <c r="F38">
        <f t="shared" si="7"/>
        <v>4.440413460373609</v>
      </c>
      <c r="G38">
        <f t="shared" si="7"/>
        <v>20.329202878065193</v>
      </c>
      <c r="AE38">
        <f t="shared" si="4"/>
        <v>0</v>
      </c>
      <c r="AF38">
        <f t="shared" si="4"/>
        <v>0</v>
      </c>
      <c r="AG38">
        <f t="shared" si="5"/>
        <v>0</v>
      </c>
      <c r="AH38">
        <f t="shared" si="5"/>
        <v>0</v>
      </c>
      <c r="AJ38">
        <f t="shared" si="6"/>
        <v>84.81</v>
      </c>
    </row>
    <row r="39" spans="1:36" x14ac:dyDescent="0.3">
      <c r="A39">
        <v>89.09</v>
      </c>
      <c r="B39">
        <v>874763909</v>
      </c>
      <c r="C39">
        <f t="shared" si="0"/>
        <v>1.4099999999999966</v>
      </c>
      <c r="D39">
        <f t="shared" si="3"/>
        <v>1.5826692109103115E-2</v>
      </c>
      <c r="E39">
        <f t="shared" si="1"/>
        <v>1.5702755973328486E-2</v>
      </c>
      <c r="F39">
        <f t="shared" si="7"/>
        <v>4.4896470947325522</v>
      </c>
      <c r="G39">
        <f t="shared" si="7"/>
        <v>20.589464589628673</v>
      </c>
      <c r="AE39">
        <f t="shared" si="4"/>
        <v>0</v>
      </c>
      <c r="AF39">
        <f t="shared" si="4"/>
        <v>0</v>
      </c>
      <c r="AG39">
        <f t="shared" si="5"/>
        <v>0</v>
      </c>
      <c r="AH39">
        <f t="shared" si="5"/>
        <v>0</v>
      </c>
      <c r="AJ39">
        <f t="shared" si="6"/>
        <v>89.09</v>
      </c>
    </row>
    <row r="40" spans="1:36" x14ac:dyDescent="0.3">
      <c r="A40">
        <v>90.5</v>
      </c>
      <c r="B40">
        <v>873582673</v>
      </c>
      <c r="C40">
        <f t="shared" si="0"/>
        <v>2.0300000000000011</v>
      </c>
      <c r="D40">
        <f t="shared" si="3"/>
        <v>2.2430939226519349E-2</v>
      </c>
      <c r="E40">
        <f t="shared" si="1"/>
        <v>2.2183065555058334E-2</v>
      </c>
      <c r="F40">
        <f t="shared" si="7"/>
        <v>4.5053498507058807</v>
      </c>
      <c r="G40">
        <f t="shared" si="7"/>
        <v>20.588113328738071</v>
      </c>
      <c r="AE40">
        <f t="shared" si="4"/>
        <v>0</v>
      </c>
      <c r="AF40">
        <f t="shared" si="4"/>
        <v>0</v>
      </c>
      <c r="AG40">
        <f t="shared" si="5"/>
        <v>0</v>
      </c>
      <c r="AH40">
        <f t="shared" si="5"/>
        <v>0</v>
      </c>
      <c r="AJ40">
        <f t="shared" si="6"/>
        <v>90.5</v>
      </c>
    </row>
    <row r="41" spans="1:36" x14ac:dyDescent="0.3">
      <c r="A41">
        <v>92.53</v>
      </c>
      <c r="B41">
        <v>760080924</v>
      </c>
      <c r="C41">
        <f t="shared" si="0"/>
        <v>9.3700000000000045</v>
      </c>
      <c r="D41">
        <f t="shared" si="3"/>
        <v>0.10126445477142554</v>
      </c>
      <c r="E41">
        <f t="shared" si="1"/>
        <v>9.6459023967740087E-2</v>
      </c>
      <c r="F41">
        <f t="shared" si="7"/>
        <v>4.527532916260939</v>
      </c>
      <c r="G41">
        <f t="shared" si="7"/>
        <v>20.44893546452354</v>
      </c>
      <c r="AE41">
        <f t="shared" si="4"/>
        <v>0</v>
      </c>
      <c r="AF41">
        <f t="shared" si="4"/>
        <v>0</v>
      </c>
      <c r="AG41">
        <f t="shared" si="5"/>
        <v>0</v>
      </c>
      <c r="AH41">
        <f t="shared" si="5"/>
        <v>0</v>
      </c>
      <c r="AJ41">
        <f t="shared" si="6"/>
        <v>92.53</v>
      </c>
    </row>
    <row r="42" spans="1:36" x14ac:dyDescent="0.3">
      <c r="A42">
        <v>101.9</v>
      </c>
      <c r="B42">
        <v>1315773497</v>
      </c>
      <c r="C42">
        <f t="shared" si="0"/>
        <v>-0.54000000000000625</v>
      </c>
      <c r="D42">
        <f t="shared" si="3"/>
        <v>-5.2993130520118375E-3</v>
      </c>
      <c r="E42">
        <f t="shared" si="1"/>
        <v>-5.3134042157951811E-3</v>
      </c>
      <c r="F42">
        <f t="shared" si="7"/>
        <v>4.6239919402286791</v>
      </c>
      <c r="G42">
        <f t="shared" si="7"/>
        <v>20.997690540294453</v>
      </c>
      <c r="AE42">
        <f t="shared" si="4"/>
        <v>0</v>
      </c>
      <c r="AF42">
        <f t="shared" si="4"/>
        <v>0</v>
      </c>
      <c r="AG42">
        <f t="shared" si="5"/>
        <v>0</v>
      </c>
      <c r="AH42">
        <f t="shared" si="5"/>
        <v>0</v>
      </c>
      <c r="AJ42">
        <f t="shared" si="6"/>
        <v>101.9</v>
      </c>
    </row>
    <row r="43" spans="1:36" x14ac:dyDescent="0.3">
      <c r="A43">
        <v>101.36</v>
      </c>
      <c r="B43">
        <v>748422827</v>
      </c>
      <c r="C43">
        <f t="shared" si="0"/>
        <v>1.9399999999999977</v>
      </c>
      <c r="D43">
        <f t="shared" si="3"/>
        <v>1.9139700078926576E-2</v>
      </c>
      <c r="E43">
        <f t="shared" si="1"/>
        <v>1.8958840112708764E-2</v>
      </c>
      <c r="F43">
        <f t="shared" si="7"/>
        <v>4.6186785360128839</v>
      </c>
      <c r="G43">
        <f t="shared" si="7"/>
        <v>20.433478652968006</v>
      </c>
      <c r="AE43">
        <f t="shared" si="4"/>
        <v>0</v>
      </c>
      <c r="AF43">
        <f t="shared" si="4"/>
        <v>0</v>
      </c>
      <c r="AG43">
        <f t="shared" si="5"/>
        <v>0</v>
      </c>
      <c r="AH43">
        <f t="shared" si="5"/>
        <v>0</v>
      </c>
      <c r="AJ43">
        <f t="shared" si="6"/>
        <v>101.36</v>
      </c>
    </row>
    <row r="44" spans="1:36" x14ac:dyDescent="0.3">
      <c r="A44">
        <v>103.3</v>
      </c>
      <c r="B44">
        <v>341024293</v>
      </c>
      <c r="C44">
        <f t="shared" si="0"/>
        <v>-5.5</v>
      </c>
      <c r="D44">
        <f t="shared" si="3"/>
        <v>-5.324298160696999E-2</v>
      </c>
      <c r="E44">
        <f t="shared" si="1"/>
        <v>-5.4712799084820851E-2</v>
      </c>
      <c r="F44">
        <f t="shared" si="7"/>
        <v>4.6376373761255927</v>
      </c>
      <c r="G44">
        <f t="shared" si="7"/>
        <v>19.647464273179516</v>
      </c>
      <c r="AE44">
        <f t="shared" si="4"/>
        <v>0</v>
      </c>
      <c r="AF44">
        <f t="shared" si="4"/>
        <v>0</v>
      </c>
      <c r="AG44">
        <f t="shared" si="5"/>
        <v>0</v>
      </c>
      <c r="AH44">
        <f t="shared" si="5"/>
        <v>0</v>
      </c>
      <c r="AJ44">
        <f t="shared" si="6"/>
        <v>103.3</v>
      </c>
    </row>
    <row r="45" spans="1:36" x14ac:dyDescent="0.3">
      <c r="A45">
        <v>97.8</v>
      </c>
      <c r="B45">
        <v>1018147586</v>
      </c>
      <c r="C45">
        <f t="shared" si="0"/>
        <v>0.90000000000000568</v>
      </c>
      <c r="D45">
        <f t="shared" si="3"/>
        <v>9.2024539877301192E-3</v>
      </c>
      <c r="E45">
        <f t="shared" si="1"/>
        <v>9.1603693986641588E-3</v>
      </c>
      <c r="F45">
        <f t="shared" si="7"/>
        <v>4.5829245770407718</v>
      </c>
      <c r="G45">
        <f t="shared" si="7"/>
        <v>20.741250720991037</v>
      </c>
      <c r="AE45">
        <f t="shared" si="4"/>
        <v>0</v>
      </c>
      <c r="AF45">
        <f t="shared" si="4"/>
        <v>0</v>
      </c>
      <c r="AG45">
        <f t="shared" si="5"/>
        <v>0</v>
      </c>
      <c r="AH45">
        <f t="shared" si="5"/>
        <v>0</v>
      </c>
      <c r="AJ45">
        <f t="shared" si="6"/>
        <v>97.8</v>
      </c>
    </row>
    <row r="46" spans="1:36" x14ac:dyDescent="0.3">
      <c r="A46">
        <v>98.7</v>
      </c>
      <c r="B46">
        <v>1062726535</v>
      </c>
      <c r="C46">
        <f t="shared" si="0"/>
        <v>2.6599999999999966</v>
      </c>
      <c r="D46">
        <f t="shared" si="3"/>
        <v>2.6950354609929044E-2</v>
      </c>
      <c r="E46">
        <f t="shared" si="1"/>
        <v>2.6593589573447929E-2</v>
      </c>
      <c r="F46">
        <f t="shared" si="7"/>
        <v>4.592084946439436</v>
      </c>
      <c r="G46">
        <f t="shared" si="7"/>
        <v>20.784103645448713</v>
      </c>
      <c r="AE46">
        <f t="shared" si="4"/>
        <v>0</v>
      </c>
      <c r="AF46">
        <f t="shared" si="4"/>
        <v>0</v>
      </c>
      <c r="AG46">
        <f t="shared" si="5"/>
        <v>0</v>
      </c>
      <c r="AH46">
        <f t="shared" si="5"/>
        <v>0</v>
      </c>
      <c r="AJ46">
        <f t="shared" si="6"/>
        <v>98.7</v>
      </c>
    </row>
    <row r="47" spans="1:36" x14ac:dyDescent="0.3">
      <c r="A47">
        <v>101.36</v>
      </c>
      <c r="B47">
        <v>957997559</v>
      </c>
      <c r="C47">
        <f t="shared" si="0"/>
        <v>1.6700000000000017</v>
      </c>
      <c r="D47">
        <f t="shared" si="3"/>
        <v>1.6475927387529614E-2</v>
      </c>
      <c r="E47">
        <f t="shared" si="1"/>
        <v>1.6341671944092973E-2</v>
      </c>
      <c r="F47">
        <f t="shared" si="7"/>
        <v>4.6186785360128839</v>
      </c>
      <c r="G47">
        <f t="shared" si="7"/>
        <v>20.680355787915186</v>
      </c>
      <c r="AE47">
        <f t="shared" si="4"/>
        <v>0</v>
      </c>
      <c r="AF47">
        <f t="shared" si="4"/>
        <v>0</v>
      </c>
      <c r="AG47">
        <f t="shared" si="5"/>
        <v>0</v>
      </c>
      <c r="AH47">
        <f t="shared" si="5"/>
        <v>0</v>
      </c>
      <c r="AJ47">
        <f t="shared" si="6"/>
        <v>101.36</v>
      </c>
    </row>
    <row r="48" spans="1:36" x14ac:dyDescent="0.3">
      <c r="A48">
        <v>103.03</v>
      </c>
      <c r="B48">
        <v>894588423</v>
      </c>
      <c r="C48">
        <f t="shared" si="0"/>
        <v>1.8900000000000006</v>
      </c>
      <c r="D48">
        <f t="shared" si="3"/>
        <v>1.8344171600504711E-2</v>
      </c>
      <c r="E48">
        <f t="shared" si="1"/>
        <v>1.8177947041696285E-2</v>
      </c>
      <c r="F48">
        <f t="shared" si="7"/>
        <v>4.6350202079569769</v>
      </c>
      <c r="G48">
        <f t="shared" si="7"/>
        <v>20.611874307900077</v>
      </c>
      <c r="AE48">
        <f t="shared" si="4"/>
        <v>0</v>
      </c>
      <c r="AF48">
        <f t="shared" si="4"/>
        <v>0</v>
      </c>
      <c r="AG48">
        <f t="shared" si="5"/>
        <v>0</v>
      </c>
      <c r="AH48">
        <f t="shared" si="5"/>
        <v>0</v>
      </c>
      <c r="AJ48">
        <f t="shared" si="6"/>
        <v>103.03</v>
      </c>
    </row>
    <row r="49" spans="1:36" x14ac:dyDescent="0.3">
      <c r="A49">
        <v>104.92</v>
      </c>
      <c r="B49">
        <v>1091361433</v>
      </c>
      <c r="C49">
        <f t="shared" si="0"/>
        <v>0.78000000000000114</v>
      </c>
      <c r="D49">
        <f t="shared" si="3"/>
        <v>7.4342356080823587E-3</v>
      </c>
      <c r="E49">
        <f t="shared" si="1"/>
        <v>7.4067378775186654E-3</v>
      </c>
      <c r="F49">
        <f t="shared" si="7"/>
        <v>4.6531981549986732</v>
      </c>
      <c r="G49">
        <f t="shared" si="7"/>
        <v>20.810691774910431</v>
      </c>
      <c r="AE49">
        <f t="shared" si="4"/>
        <v>0</v>
      </c>
      <c r="AF49">
        <f t="shared" si="4"/>
        <v>0</v>
      </c>
      <c r="AG49">
        <f t="shared" si="5"/>
        <v>0</v>
      </c>
      <c r="AH49">
        <f t="shared" si="5"/>
        <v>0</v>
      </c>
      <c r="AJ49">
        <f t="shared" si="6"/>
        <v>104.92</v>
      </c>
    </row>
    <row r="50" spans="1:36" x14ac:dyDescent="0.3">
      <c r="A50">
        <v>105.7</v>
      </c>
      <c r="B50">
        <v>650175626</v>
      </c>
      <c r="C50">
        <f t="shared" si="0"/>
        <v>0.53000000000000114</v>
      </c>
      <c r="D50">
        <f t="shared" si="3"/>
        <v>5.0141911069063495E-3</v>
      </c>
      <c r="E50">
        <f t="shared" si="1"/>
        <v>5.00166191573026E-3</v>
      </c>
      <c r="F50">
        <f t="shared" si="7"/>
        <v>4.6606048928761918</v>
      </c>
      <c r="G50">
        <f t="shared" si="7"/>
        <v>20.292753078204328</v>
      </c>
      <c r="AE50">
        <f t="shared" si="4"/>
        <v>0</v>
      </c>
      <c r="AF50">
        <f t="shared" si="4"/>
        <v>0</v>
      </c>
      <c r="AG50">
        <f t="shared" si="5"/>
        <v>0</v>
      </c>
      <c r="AH50">
        <f t="shared" si="5"/>
        <v>0</v>
      </c>
      <c r="AJ50">
        <f t="shared" si="6"/>
        <v>105.7</v>
      </c>
    </row>
    <row r="51" spans="1:36" x14ac:dyDescent="0.3">
      <c r="A51">
        <v>106.23</v>
      </c>
      <c r="B51">
        <v>333387273</v>
      </c>
      <c r="C51">
        <f t="shared" si="0"/>
        <v>-2.0499999999999972</v>
      </c>
      <c r="D51">
        <f t="shared" si="3"/>
        <v>-1.9297750164736865E-2</v>
      </c>
      <c r="E51">
        <f t="shared" si="1"/>
        <v>-1.9486382474876329E-2</v>
      </c>
      <c r="F51">
        <f t="shared" si="7"/>
        <v>4.6656065547919221</v>
      </c>
      <c r="G51">
        <f t="shared" si="7"/>
        <v>19.624815354187021</v>
      </c>
      <c r="AE51">
        <f t="shared" si="4"/>
        <v>0</v>
      </c>
      <c r="AF51">
        <f t="shared" si="4"/>
        <v>0</v>
      </c>
      <c r="AG51">
        <f t="shared" si="5"/>
        <v>0</v>
      </c>
      <c r="AH51">
        <f t="shared" si="5"/>
        <v>0</v>
      </c>
      <c r="AJ51">
        <f t="shared" si="6"/>
        <v>106.23</v>
      </c>
    </row>
    <row r="52" spans="1:36" x14ac:dyDescent="0.3">
      <c r="A52">
        <v>104.18</v>
      </c>
      <c r="B52">
        <v>221465938</v>
      </c>
      <c r="C52">
        <f t="shared" si="0"/>
        <v>3.0299999999999869</v>
      </c>
      <c r="D52">
        <f t="shared" si="3"/>
        <v>2.908427721251667E-2</v>
      </c>
      <c r="E52">
        <f t="shared" si="1"/>
        <v>2.8669355551102171E-2</v>
      </c>
      <c r="F52">
        <f t="shared" si="7"/>
        <v>4.6461201723170458</v>
      </c>
      <c r="G52">
        <f t="shared" si="7"/>
        <v>19.215779356843257</v>
      </c>
      <c r="AE52">
        <f t="shared" si="4"/>
        <v>0</v>
      </c>
      <c r="AF52">
        <f t="shared" si="4"/>
        <v>0</v>
      </c>
      <c r="AG52">
        <f t="shared" si="5"/>
        <v>0</v>
      </c>
      <c r="AH52">
        <f t="shared" si="5"/>
        <v>0</v>
      </c>
      <c r="AJ52">
        <f t="shared" si="6"/>
        <v>104.18</v>
      </c>
    </row>
    <row r="53" spans="1:36" x14ac:dyDescent="0.3">
      <c r="A53">
        <v>107.21</v>
      </c>
      <c r="B53">
        <v>640698379</v>
      </c>
      <c r="C53">
        <f t="shared" si="0"/>
        <v>-1.5999999999999943</v>
      </c>
      <c r="D53">
        <f t="shared" si="3"/>
        <v>-1.4923980971924209E-2</v>
      </c>
      <c r="E53">
        <f t="shared" si="1"/>
        <v>-1.5036464109765113E-2</v>
      </c>
      <c r="F53">
        <f t="shared" si="7"/>
        <v>4.6747895278681479</v>
      </c>
      <c r="G53">
        <f t="shared" si="7"/>
        <v>20.278069356560785</v>
      </c>
      <c r="AE53">
        <f t="shared" si="4"/>
        <v>0</v>
      </c>
      <c r="AF53">
        <f t="shared" si="4"/>
        <v>0</v>
      </c>
      <c r="AG53">
        <f t="shared" si="5"/>
        <v>0</v>
      </c>
      <c r="AH53">
        <f t="shared" si="5"/>
        <v>0</v>
      </c>
      <c r="AJ53">
        <f t="shared" si="6"/>
        <v>107.21</v>
      </c>
    </row>
    <row r="54" spans="1:36" x14ac:dyDescent="0.3">
      <c r="A54">
        <v>105.61</v>
      </c>
      <c r="B54">
        <v>795926657</v>
      </c>
      <c r="C54">
        <f t="shared" si="0"/>
        <v>0.76999999999999602</v>
      </c>
      <c r="D54">
        <f t="shared" si="3"/>
        <v>7.2909762333112022E-3</v>
      </c>
      <c r="E54">
        <f t="shared" si="1"/>
        <v>7.2645255557883814E-3</v>
      </c>
      <c r="F54">
        <f t="shared" si="7"/>
        <v>4.6597530637583828</v>
      </c>
      <c r="G54">
        <f t="shared" si="7"/>
        <v>20.49501760011632</v>
      </c>
      <c r="AE54">
        <f t="shared" si="4"/>
        <v>0</v>
      </c>
      <c r="AF54">
        <f t="shared" si="4"/>
        <v>0</v>
      </c>
      <c r="AG54">
        <f t="shared" si="5"/>
        <v>0</v>
      </c>
      <c r="AH54">
        <f t="shared" si="5"/>
        <v>0</v>
      </c>
      <c r="AJ54">
        <f t="shared" si="6"/>
        <v>105.61</v>
      </c>
    </row>
    <row r="55" spans="1:36" x14ac:dyDescent="0.3">
      <c r="A55">
        <v>106.38</v>
      </c>
      <c r="B55">
        <v>776186386</v>
      </c>
      <c r="C55">
        <f t="shared" si="0"/>
        <v>-3.5799999999999983</v>
      </c>
      <c r="D55">
        <f t="shared" si="3"/>
        <v>-3.3652942282383892E-2</v>
      </c>
      <c r="E55">
        <f t="shared" si="1"/>
        <v>-3.4232236293106233E-2</v>
      </c>
      <c r="F55">
        <f t="shared" si="7"/>
        <v>4.6670175893141712</v>
      </c>
      <c r="G55">
        <f t="shared" si="7"/>
        <v>20.46990323745127</v>
      </c>
      <c r="AE55">
        <f t="shared" si="4"/>
        <v>0</v>
      </c>
      <c r="AF55">
        <f t="shared" si="4"/>
        <v>0</v>
      </c>
      <c r="AG55">
        <f t="shared" si="5"/>
        <v>0</v>
      </c>
      <c r="AH55">
        <f t="shared" si="5"/>
        <v>0</v>
      </c>
      <c r="AJ55">
        <f t="shared" si="6"/>
        <v>106.38</v>
      </c>
    </row>
    <row r="56" spans="1:36" x14ac:dyDescent="0.3">
      <c r="A56">
        <v>102.8</v>
      </c>
      <c r="B56">
        <v>804160144</v>
      </c>
      <c r="C56">
        <f t="shared" si="0"/>
        <v>-1.7599999999999909</v>
      </c>
      <c r="D56">
        <f t="shared" si="3"/>
        <v>-1.7120622568093297E-2</v>
      </c>
      <c r="E56">
        <f t="shared" si="1"/>
        <v>-1.7268874978829452E-2</v>
      </c>
      <c r="F56">
        <f t="shared" si="7"/>
        <v>4.632785353021065</v>
      </c>
      <c r="G56">
        <f t="shared" si="7"/>
        <v>20.505308991388329</v>
      </c>
      <c r="AE56">
        <f t="shared" si="4"/>
        <v>0</v>
      </c>
      <c r="AF56">
        <f t="shared" si="4"/>
        <v>0</v>
      </c>
      <c r="AG56">
        <f t="shared" si="5"/>
        <v>0</v>
      </c>
      <c r="AH56">
        <f t="shared" si="5"/>
        <v>0</v>
      </c>
      <c r="AJ56">
        <f t="shared" si="6"/>
        <v>102.8</v>
      </c>
    </row>
    <row r="57" spans="1:36" x14ac:dyDescent="0.3">
      <c r="A57">
        <v>101.04</v>
      </c>
      <c r="B57">
        <v>1066340493</v>
      </c>
      <c r="C57">
        <f t="shared" si="0"/>
        <v>-0.22000000000001307</v>
      </c>
      <c r="D57">
        <f t="shared" si="3"/>
        <v>-2.1773555027713091E-3</v>
      </c>
      <c r="E57">
        <f t="shared" si="1"/>
        <v>-2.1797293877510171E-3</v>
      </c>
      <c r="F57">
        <f t="shared" si="7"/>
        <v>4.6155164780422355</v>
      </c>
      <c r="G57">
        <f t="shared" si="7"/>
        <v>20.787498523508855</v>
      </c>
      <c r="AE57">
        <f t="shared" si="4"/>
        <v>0</v>
      </c>
      <c r="AF57">
        <f t="shared" si="4"/>
        <v>0</v>
      </c>
      <c r="AG57">
        <f t="shared" si="5"/>
        <v>0</v>
      </c>
      <c r="AH57">
        <f t="shared" si="5"/>
        <v>0</v>
      </c>
      <c r="AJ57">
        <f t="shared" si="6"/>
        <v>101.04</v>
      </c>
    </row>
    <row r="58" spans="1:36" x14ac:dyDescent="0.3">
      <c r="A58">
        <v>100.82</v>
      </c>
      <c r="B58">
        <v>887877077</v>
      </c>
      <c r="C58">
        <f t="shared" si="0"/>
        <v>-0.47999999999998977</v>
      </c>
      <c r="D58">
        <f t="shared" si="3"/>
        <v>-4.7609601269588357E-3</v>
      </c>
      <c r="E58">
        <f t="shared" si="1"/>
        <v>-4.7723295983779224E-3</v>
      </c>
      <c r="F58">
        <f t="shared" si="7"/>
        <v>4.6133367486544845</v>
      </c>
      <c r="G58">
        <f t="shared" si="7"/>
        <v>20.604343864572769</v>
      </c>
      <c r="AE58">
        <f t="shared" si="4"/>
        <v>0</v>
      </c>
      <c r="AF58">
        <f t="shared" si="4"/>
        <v>0</v>
      </c>
      <c r="AG58">
        <f t="shared" si="5"/>
        <v>0</v>
      </c>
      <c r="AH58">
        <f t="shared" si="5"/>
        <v>0</v>
      </c>
      <c r="AJ58">
        <f t="shared" si="6"/>
        <v>100.82</v>
      </c>
    </row>
    <row r="59" spans="1:36" x14ac:dyDescent="0.3">
      <c r="A59">
        <v>100.34</v>
      </c>
      <c r="B59">
        <v>734359794</v>
      </c>
      <c r="C59">
        <f t="shared" si="0"/>
        <v>1.2099999999999937</v>
      </c>
      <c r="D59">
        <f t="shared" si="3"/>
        <v>1.2058999402033024E-2</v>
      </c>
      <c r="E59">
        <f t="shared" si="1"/>
        <v>1.1986868970287112E-2</v>
      </c>
      <c r="F59">
        <f t="shared" si="7"/>
        <v>4.6085644190561066</v>
      </c>
      <c r="G59">
        <f t="shared" si="7"/>
        <v>20.414509649039871</v>
      </c>
      <c r="AE59">
        <f t="shared" si="4"/>
        <v>0</v>
      </c>
      <c r="AF59">
        <f t="shared" si="4"/>
        <v>0</v>
      </c>
      <c r="AG59">
        <f t="shared" si="5"/>
        <v>0</v>
      </c>
      <c r="AH59">
        <f t="shared" si="5"/>
        <v>0</v>
      </c>
      <c r="AJ59">
        <f t="shared" si="6"/>
        <v>100.34</v>
      </c>
    </row>
    <row r="60" spans="1:36" x14ac:dyDescent="0.3">
      <c r="A60">
        <v>101.55</v>
      </c>
      <c r="B60">
        <v>893897691</v>
      </c>
      <c r="C60">
        <f t="shared" si="0"/>
        <v>-2.7999999999999972</v>
      </c>
      <c r="D60">
        <f t="shared" si="3"/>
        <v>-2.7572624322993573E-2</v>
      </c>
      <c r="E60">
        <f t="shared" si="1"/>
        <v>-2.7959884245162492E-2</v>
      </c>
      <c r="F60">
        <f t="shared" si="7"/>
        <v>4.6205512880263937</v>
      </c>
      <c r="G60">
        <f t="shared" si="7"/>
        <v>20.611101886991761</v>
      </c>
      <c r="AE60">
        <f t="shared" si="4"/>
        <v>0</v>
      </c>
      <c r="AF60">
        <f t="shared" si="4"/>
        <v>0</v>
      </c>
      <c r="AG60">
        <f t="shared" si="5"/>
        <v>0</v>
      </c>
      <c r="AH60">
        <f t="shared" si="5"/>
        <v>0</v>
      </c>
      <c r="AJ60">
        <f t="shared" si="6"/>
        <v>101.55</v>
      </c>
    </row>
    <row r="61" spans="1:36" x14ac:dyDescent="0.3">
      <c r="A61">
        <v>98.75</v>
      </c>
      <c r="B61">
        <v>644657040</v>
      </c>
      <c r="C61">
        <f t="shared" si="0"/>
        <v>1.4099999999999966</v>
      </c>
      <c r="D61">
        <f t="shared" si="3"/>
        <v>1.4278481012658193E-2</v>
      </c>
      <c r="E61">
        <f t="shared" si="1"/>
        <v>1.4177503570556915E-2</v>
      </c>
      <c r="F61">
        <f t="shared" si="7"/>
        <v>4.5925914037812312</v>
      </c>
      <c r="G61">
        <f t="shared" si="7"/>
        <v>20.284229012416109</v>
      </c>
      <c r="AE61">
        <f t="shared" si="4"/>
        <v>0</v>
      </c>
      <c r="AF61">
        <f t="shared" si="4"/>
        <v>0</v>
      </c>
      <c r="AG61">
        <f t="shared" si="5"/>
        <v>0</v>
      </c>
      <c r="AH61">
        <f t="shared" si="5"/>
        <v>0</v>
      </c>
      <c r="AJ61">
        <f t="shared" si="6"/>
        <v>98.75</v>
      </c>
    </row>
    <row r="62" spans="1:36" x14ac:dyDescent="0.3">
      <c r="A62">
        <v>100.16</v>
      </c>
      <c r="B62">
        <v>1248250360</v>
      </c>
      <c r="C62">
        <f t="shared" si="0"/>
        <v>6.7800000000000011</v>
      </c>
      <c r="D62">
        <f t="shared" si="3"/>
        <v>6.7691693290734836E-2</v>
      </c>
      <c r="E62">
        <f t="shared" si="1"/>
        <v>6.5499022168797438E-2</v>
      </c>
      <c r="F62">
        <f t="shared" si="7"/>
        <v>4.6067689073517881</v>
      </c>
      <c r="G62">
        <f t="shared" si="7"/>
        <v>20.945008695748715</v>
      </c>
      <c r="AE62">
        <f t="shared" si="4"/>
        <v>0</v>
      </c>
      <c r="AF62">
        <f t="shared" si="4"/>
        <v>0</v>
      </c>
      <c r="AG62">
        <f t="shared" si="5"/>
        <v>0</v>
      </c>
      <c r="AH62">
        <f t="shared" si="5"/>
        <v>0</v>
      </c>
      <c r="AJ62">
        <f t="shared" si="6"/>
        <v>100.16</v>
      </c>
    </row>
    <row r="63" spans="1:36" x14ac:dyDescent="0.3">
      <c r="A63">
        <v>106.94</v>
      </c>
      <c r="B63">
        <v>1142001800</v>
      </c>
      <c r="C63">
        <f t="shared" si="0"/>
        <v>1.7800000000000011</v>
      </c>
      <c r="D63">
        <f t="shared" si="3"/>
        <v>1.6644847578081177E-2</v>
      </c>
      <c r="E63">
        <f t="shared" si="1"/>
        <v>1.6507840322303124E-2</v>
      </c>
      <c r="F63">
        <f t="shared" si="7"/>
        <v>4.6722679295205856</v>
      </c>
      <c r="G63">
        <f t="shared" si="7"/>
        <v>20.856048524361125</v>
      </c>
      <c r="AE63">
        <f t="shared" si="4"/>
        <v>0</v>
      </c>
      <c r="AF63">
        <f t="shared" si="4"/>
        <v>0</v>
      </c>
      <c r="AG63">
        <f t="shared" si="5"/>
        <v>0</v>
      </c>
      <c r="AH63">
        <f t="shared" si="5"/>
        <v>0</v>
      </c>
      <c r="AJ63">
        <f t="shared" si="6"/>
        <v>106.94</v>
      </c>
    </row>
    <row r="64" spans="1:36" x14ac:dyDescent="0.3">
      <c r="A64">
        <v>108.72</v>
      </c>
      <c r="B64">
        <v>732362640</v>
      </c>
      <c r="C64">
        <f t="shared" si="0"/>
        <v>0.37999999999999545</v>
      </c>
      <c r="D64">
        <f t="shared" si="3"/>
        <v>3.4952170713759699E-3</v>
      </c>
      <c r="E64">
        <f t="shared" si="1"/>
        <v>3.4891229961360182E-3</v>
      </c>
      <c r="F64">
        <f t="shared" si="7"/>
        <v>4.6887757698428887</v>
      </c>
      <c r="G64">
        <f t="shared" si="7"/>
        <v>20.411786359086712</v>
      </c>
      <c r="AE64">
        <f t="shared" si="4"/>
        <v>0</v>
      </c>
      <c r="AF64">
        <f t="shared" si="4"/>
        <v>0</v>
      </c>
      <c r="AG64">
        <f t="shared" si="5"/>
        <v>0</v>
      </c>
      <c r="AH64">
        <f t="shared" si="5"/>
        <v>0</v>
      </c>
      <c r="AJ64">
        <f t="shared" si="6"/>
        <v>108.72</v>
      </c>
    </row>
    <row r="65" spans="1:36" x14ac:dyDescent="0.3">
      <c r="A65">
        <v>109.1</v>
      </c>
      <c r="B65">
        <v>764408020</v>
      </c>
      <c r="C65">
        <f t="shared" si="0"/>
        <v>-3.1799999999999926</v>
      </c>
      <c r="D65">
        <f t="shared" si="3"/>
        <v>-2.9147571035746955E-2</v>
      </c>
      <c r="E65">
        <f t="shared" si="1"/>
        <v>-2.9580800650326644E-2</v>
      </c>
      <c r="F65">
        <f t="shared" si="7"/>
        <v>4.6922648928390247</v>
      </c>
      <c r="G65">
        <f t="shared" si="7"/>
        <v>20.454612262164417</v>
      </c>
      <c r="AE65">
        <f t="shared" si="4"/>
        <v>0</v>
      </c>
      <c r="AF65">
        <f t="shared" si="4"/>
        <v>0</v>
      </c>
      <c r="AG65">
        <f t="shared" si="5"/>
        <v>0</v>
      </c>
      <c r="AH65">
        <f t="shared" si="5"/>
        <v>0</v>
      </c>
      <c r="AJ65">
        <f t="shared" si="6"/>
        <v>109.1</v>
      </c>
    </row>
    <row r="66" spans="1:36" x14ac:dyDescent="0.3">
      <c r="A66">
        <v>105.92</v>
      </c>
      <c r="B66">
        <v>815570990</v>
      </c>
      <c r="C66">
        <f t="shared" si="0"/>
        <v>-2</v>
      </c>
      <c r="D66">
        <f t="shared" si="3"/>
        <v>-1.8882175226586102E-2</v>
      </c>
      <c r="E66">
        <f t="shared" si="1"/>
        <v>-1.9062719826353991E-2</v>
      </c>
      <c r="F66">
        <f t="shared" si="7"/>
        <v>4.6626840921886981</v>
      </c>
      <c r="G66">
        <f t="shared" si="7"/>
        <v>20.519399027125658</v>
      </c>
      <c r="AE66">
        <f t="shared" si="4"/>
        <v>0</v>
      </c>
      <c r="AF66">
        <f t="shared" si="4"/>
        <v>0</v>
      </c>
      <c r="AG66">
        <f t="shared" si="5"/>
        <v>0</v>
      </c>
      <c r="AH66">
        <f t="shared" si="5"/>
        <v>0</v>
      </c>
      <c r="AJ66">
        <f t="shared" si="6"/>
        <v>105.92</v>
      </c>
    </row>
    <row r="67" spans="1:36" x14ac:dyDescent="0.3">
      <c r="A67">
        <v>103.92</v>
      </c>
      <c r="B67">
        <v>676684940</v>
      </c>
      <c r="C67">
        <f t="shared" ref="C67:C130" si="8">A68-A67</f>
        <v>-3.9200000000000017</v>
      </c>
      <c r="D67">
        <f t="shared" si="3"/>
        <v>-3.7721324095458059E-2</v>
      </c>
      <c r="E67">
        <f t="shared" ref="E67:E130" si="9">LN(A68)-LN(A67)</f>
        <v>-3.8451186374252266E-2</v>
      </c>
      <c r="F67">
        <f t="shared" si="7"/>
        <v>4.6436213723623441</v>
      </c>
      <c r="G67">
        <f t="shared" si="7"/>
        <v>20.332716345893481</v>
      </c>
      <c r="AE67">
        <f t="shared" si="4"/>
        <v>0</v>
      </c>
      <c r="AF67">
        <f t="shared" si="4"/>
        <v>0</v>
      </c>
      <c r="AG67">
        <f t="shared" si="5"/>
        <v>0</v>
      </c>
      <c r="AH67">
        <f t="shared" si="5"/>
        <v>0</v>
      </c>
      <c r="AJ67">
        <f t="shared" si="6"/>
        <v>103.92</v>
      </c>
    </row>
    <row r="68" spans="1:36" x14ac:dyDescent="0.3">
      <c r="A68">
        <v>100</v>
      </c>
      <c r="B68">
        <v>617665750</v>
      </c>
      <c r="C68">
        <f t="shared" si="8"/>
        <v>-1.7999999999999972</v>
      </c>
      <c r="D68">
        <f t="shared" ref="D68:D131" si="10">C68/A68</f>
        <v>-1.7999999999999971E-2</v>
      </c>
      <c r="E68">
        <f t="shared" si="9"/>
        <v>-1.8163970627671944E-2</v>
      </c>
      <c r="F68">
        <f t="shared" si="7"/>
        <v>4.6051701859880918</v>
      </c>
      <c r="G68">
        <f t="shared" si="7"/>
        <v>20.241458011500551</v>
      </c>
      <c r="AE68">
        <f t="shared" ref="AE68:AF131" si="11">IF(A67&lt;AC$5,"Выброс",0)</f>
        <v>0</v>
      </c>
      <c r="AF68">
        <f t="shared" si="11"/>
        <v>0</v>
      </c>
      <c r="AG68">
        <f t="shared" ref="AG68:AH131" si="12">IF(A67&gt;AC$7,"Выброс",0)</f>
        <v>0</v>
      </c>
      <c r="AH68">
        <f t="shared" si="12"/>
        <v>0</v>
      </c>
      <c r="AJ68">
        <f t="shared" ref="AJ68:AJ131" si="13">IF(AH68=0,A68,"")</f>
        <v>100</v>
      </c>
    </row>
    <row r="69" spans="1:36" x14ac:dyDescent="0.3">
      <c r="A69">
        <v>98.2</v>
      </c>
      <c r="B69">
        <v>727204500</v>
      </c>
      <c r="C69">
        <f t="shared" si="8"/>
        <v>-0.21000000000000796</v>
      </c>
      <c r="D69">
        <f t="shared" si="10"/>
        <v>-2.1384928716905085E-3</v>
      </c>
      <c r="E69">
        <f t="shared" si="9"/>
        <v>-2.1407827126926904E-3</v>
      </c>
      <c r="F69">
        <f t="shared" si="7"/>
        <v>4.5870062153604199</v>
      </c>
      <c r="G69">
        <f t="shared" si="7"/>
        <v>20.40471828892721</v>
      </c>
      <c r="AE69">
        <f t="shared" si="11"/>
        <v>0</v>
      </c>
      <c r="AF69">
        <f t="shared" si="11"/>
        <v>0</v>
      </c>
      <c r="AG69">
        <f t="shared" si="12"/>
        <v>0</v>
      </c>
      <c r="AH69">
        <f t="shared" si="12"/>
        <v>0</v>
      </c>
      <c r="AJ69">
        <f t="shared" si="13"/>
        <v>98.2</v>
      </c>
    </row>
    <row r="70" spans="1:36" x14ac:dyDescent="0.3">
      <c r="A70">
        <v>97.99</v>
      </c>
      <c r="B70">
        <v>595702900</v>
      </c>
      <c r="C70">
        <f t="shared" si="8"/>
        <v>-3.9899999999999949</v>
      </c>
      <c r="D70">
        <f t="shared" si="10"/>
        <v>-4.0718440657209871E-2</v>
      </c>
      <c r="E70">
        <f t="shared" si="9"/>
        <v>-4.1570650377723339E-2</v>
      </c>
      <c r="F70">
        <f t="shared" si="7"/>
        <v>4.5848654326477272</v>
      </c>
      <c r="G70">
        <f t="shared" si="7"/>
        <v>20.205252610809325</v>
      </c>
      <c r="AE70">
        <f t="shared" si="11"/>
        <v>0</v>
      </c>
      <c r="AF70">
        <f t="shared" si="11"/>
        <v>0</v>
      </c>
      <c r="AG70">
        <f t="shared" si="12"/>
        <v>0</v>
      </c>
      <c r="AH70">
        <f t="shared" si="12"/>
        <v>0</v>
      </c>
      <c r="AJ70">
        <f t="shared" si="13"/>
        <v>97.99</v>
      </c>
    </row>
    <row r="71" spans="1:36" x14ac:dyDescent="0.3">
      <c r="A71">
        <v>94</v>
      </c>
      <c r="B71">
        <v>675446200</v>
      </c>
      <c r="C71">
        <f t="shared" si="8"/>
        <v>3.0999999999999943</v>
      </c>
      <c r="D71">
        <f t="shared" si="10"/>
        <v>3.2978723404255256E-2</v>
      </c>
      <c r="E71">
        <f t="shared" si="9"/>
        <v>3.2446593027275483E-2</v>
      </c>
      <c r="F71">
        <f t="shared" si="7"/>
        <v>4.5432947822700038</v>
      </c>
      <c r="G71">
        <f t="shared" si="7"/>
        <v>20.330884067485094</v>
      </c>
      <c r="AE71">
        <f t="shared" si="11"/>
        <v>0</v>
      </c>
      <c r="AF71">
        <f t="shared" si="11"/>
        <v>0</v>
      </c>
      <c r="AG71">
        <f t="shared" si="12"/>
        <v>0</v>
      </c>
      <c r="AH71">
        <f t="shared" si="12"/>
        <v>0</v>
      </c>
      <c r="AJ71">
        <f t="shared" si="13"/>
        <v>94</v>
      </c>
    </row>
    <row r="72" spans="1:36" x14ac:dyDescent="0.3">
      <c r="A72">
        <v>97.1</v>
      </c>
      <c r="B72">
        <v>723403050</v>
      </c>
      <c r="C72">
        <f t="shared" si="8"/>
        <v>-2.0799999999999983</v>
      </c>
      <c r="D72">
        <f t="shared" si="10"/>
        <v>-2.142121524201852E-2</v>
      </c>
      <c r="E72">
        <f t="shared" si="9"/>
        <v>-2.1653979538504231E-2</v>
      </c>
      <c r="F72">
        <f t="shared" si="7"/>
        <v>4.5757413752972793</v>
      </c>
      <c r="G72">
        <f t="shared" si="7"/>
        <v>20.399477093674655</v>
      </c>
      <c r="AE72">
        <f t="shared" si="11"/>
        <v>0</v>
      </c>
      <c r="AF72">
        <f t="shared" si="11"/>
        <v>0</v>
      </c>
      <c r="AG72">
        <f t="shared" si="12"/>
        <v>0</v>
      </c>
      <c r="AH72">
        <f t="shared" si="12"/>
        <v>0</v>
      </c>
      <c r="AJ72">
        <f t="shared" si="13"/>
        <v>97.1</v>
      </c>
    </row>
    <row r="73" spans="1:36" x14ac:dyDescent="0.3">
      <c r="A73">
        <v>95.02</v>
      </c>
      <c r="B73">
        <v>548048970</v>
      </c>
      <c r="C73">
        <f t="shared" si="8"/>
        <v>2.5300000000000011</v>
      </c>
      <c r="D73">
        <f t="shared" si="10"/>
        <v>2.6625973479267536E-2</v>
      </c>
      <c r="E73">
        <f t="shared" si="9"/>
        <v>2.6277671310345418E-2</v>
      </c>
      <c r="F73">
        <f t="shared" si="7"/>
        <v>4.5540873957587751</v>
      </c>
      <c r="G73">
        <f t="shared" si="7"/>
        <v>20.121875202233674</v>
      </c>
      <c r="AE73">
        <f t="shared" si="11"/>
        <v>0</v>
      </c>
      <c r="AF73">
        <f t="shared" si="11"/>
        <v>0</v>
      </c>
      <c r="AG73">
        <f t="shared" si="12"/>
        <v>0</v>
      </c>
      <c r="AH73">
        <f t="shared" si="12"/>
        <v>0</v>
      </c>
      <c r="AJ73">
        <f t="shared" si="13"/>
        <v>95.02</v>
      </c>
    </row>
    <row r="74" spans="1:36" x14ac:dyDescent="0.3">
      <c r="A74">
        <v>97.55</v>
      </c>
      <c r="B74">
        <v>726884370</v>
      </c>
      <c r="C74">
        <f t="shared" si="8"/>
        <v>-2.2199999999999989</v>
      </c>
      <c r="D74">
        <f t="shared" si="10"/>
        <v>-2.2757560225525362E-2</v>
      </c>
      <c r="E74">
        <f t="shared" si="9"/>
        <v>-2.3020510563633856E-2</v>
      </c>
      <c r="F74">
        <f t="shared" si="7"/>
        <v>4.5803650670691205</v>
      </c>
      <c r="G74">
        <f t="shared" si="7"/>
        <v>20.404277971953775</v>
      </c>
      <c r="AE74">
        <f t="shared" si="11"/>
        <v>0</v>
      </c>
      <c r="AF74">
        <f t="shared" si="11"/>
        <v>0</v>
      </c>
      <c r="AG74">
        <f t="shared" si="12"/>
        <v>0</v>
      </c>
      <c r="AH74">
        <f t="shared" si="12"/>
        <v>0</v>
      </c>
      <c r="AJ74">
        <f t="shared" si="13"/>
        <v>97.55</v>
      </c>
    </row>
    <row r="75" spans="1:36" x14ac:dyDescent="0.3">
      <c r="A75">
        <v>95.33</v>
      </c>
      <c r="B75">
        <v>496655910</v>
      </c>
      <c r="C75">
        <f t="shared" si="8"/>
        <v>1.8200000000000074</v>
      </c>
      <c r="D75">
        <f t="shared" si="10"/>
        <v>1.9091576628553524E-2</v>
      </c>
      <c r="E75">
        <f t="shared" si="9"/>
        <v>1.8911619317962369E-2</v>
      </c>
      <c r="F75">
        <f t="shared" si="7"/>
        <v>4.5573445565054866</v>
      </c>
      <c r="G75">
        <f t="shared" si="7"/>
        <v>20.023408010283017</v>
      </c>
      <c r="AE75">
        <f t="shared" si="11"/>
        <v>0</v>
      </c>
      <c r="AF75">
        <f t="shared" si="11"/>
        <v>0</v>
      </c>
      <c r="AG75">
        <f t="shared" si="12"/>
        <v>0</v>
      </c>
      <c r="AH75">
        <f t="shared" si="12"/>
        <v>0</v>
      </c>
      <c r="AJ75">
        <f t="shared" si="13"/>
        <v>95.33</v>
      </c>
    </row>
    <row r="76" spans="1:36" x14ac:dyDescent="0.3">
      <c r="A76">
        <v>97.15</v>
      </c>
      <c r="B76">
        <v>582964960</v>
      </c>
      <c r="C76">
        <f t="shared" si="8"/>
        <v>7.3499999999999943</v>
      </c>
      <c r="D76">
        <f t="shared" si="10"/>
        <v>7.5656201749871269E-2</v>
      </c>
      <c r="E76">
        <f t="shared" si="9"/>
        <v>7.2930895581416522E-2</v>
      </c>
      <c r="F76">
        <f t="shared" si="7"/>
        <v>4.576256175823449</v>
      </c>
      <c r="G76">
        <f t="shared" si="7"/>
        <v>20.183637639592561</v>
      </c>
      <c r="AE76">
        <f t="shared" si="11"/>
        <v>0</v>
      </c>
      <c r="AF76">
        <f t="shared" si="11"/>
        <v>0</v>
      </c>
      <c r="AG76">
        <f t="shared" si="12"/>
        <v>0</v>
      </c>
      <c r="AH76">
        <f t="shared" si="12"/>
        <v>0</v>
      </c>
      <c r="AJ76">
        <f t="shared" si="13"/>
        <v>97.15</v>
      </c>
    </row>
    <row r="77" spans="1:36" x14ac:dyDescent="0.3">
      <c r="A77">
        <v>104.5</v>
      </c>
      <c r="B77">
        <v>852726380</v>
      </c>
      <c r="C77">
        <f t="shared" si="8"/>
        <v>0.76999999999999602</v>
      </c>
      <c r="D77">
        <f t="shared" si="10"/>
        <v>7.3684210526315406E-3</v>
      </c>
      <c r="E77">
        <f t="shared" si="9"/>
        <v>7.341406858367705E-3</v>
      </c>
      <c r="F77">
        <f t="shared" si="7"/>
        <v>4.6491870714048655</v>
      </c>
      <c r="G77">
        <f t="shared" si="7"/>
        <v>20.563949280257312</v>
      </c>
      <c r="AE77">
        <f t="shared" si="11"/>
        <v>0</v>
      </c>
      <c r="AF77">
        <f t="shared" si="11"/>
        <v>0</v>
      </c>
      <c r="AG77">
        <f t="shared" si="12"/>
        <v>0</v>
      </c>
      <c r="AH77">
        <f t="shared" si="12"/>
        <v>0</v>
      </c>
      <c r="AJ77">
        <f t="shared" si="13"/>
        <v>104.5</v>
      </c>
    </row>
    <row r="78" spans="1:36" x14ac:dyDescent="0.3">
      <c r="A78">
        <v>105.27</v>
      </c>
      <c r="B78">
        <v>746623490</v>
      </c>
      <c r="C78">
        <f t="shared" si="8"/>
        <v>0.18999999999999773</v>
      </c>
      <c r="D78">
        <f t="shared" si="10"/>
        <v>1.8048826826256078E-3</v>
      </c>
      <c r="E78">
        <f t="shared" si="9"/>
        <v>1.8032558390901343E-3</v>
      </c>
      <c r="F78">
        <f t="shared" si="7"/>
        <v>4.6565284782632332</v>
      </c>
      <c r="G78">
        <f t="shared" si="7"/>
        <v>20.431071586580412</v>
      </c>
      <c r="AE78">
        <f t="shared" si="11"/>
        <v>0</v>
      </c>
      <c r="AF78">
        <f t="shared" si="11"/>
        <v>0</v>
      </c>
      <c r="AG78">
        <f t="shared" si="12"/>
        <v>0</v>
      </c>
      <c r="AH78">
        <f t="shared" si="12"/>
        <v>0</v>
      </c>
      <c r="AJ78">
        <f t="shared" si="13"/>
        <v>105.27</v>
      </c>
    </row>
    <row r="79" spans="1:36" x14ac:dyDescent="0.3">
      <c r="A79">
        <v>105.46</v>
      </c>
      <c r="B79">
        <v>892330090</v>
      </c>
      <c r="C79">
        <f t="shared" si="8"/>
        <v>-3.6599999999999966</v>
      </c>
      <c r="D79">
        <f t="shared" si="10"/>
        <v>-3.4705101460269269E-2</v>
      </c>
      <c r="E79">
        <f t="shared" si="9"/>
        <v>-3.5321629985901382E-2</v>
      </c>
      <c r="F79">
        <f t="shared" si="7"/>
        <v>4.6583317341023234</v>
      </c>
      <c r="G79">
        <f t="shared" si="7"/>
        <v>20.609346678144242</v>
      </c>
      <c r="AE79">
        <f t="shared" si="11"/>
        <v>0</v>
      </c>
      <c r="AF79">
        <f t="shared" si="11"/>
        <v>0</v>
      </c>
      <c r="AG79">
        <f t="shared" si="12"/>
        <v>0</v>
      </c>
      <c r="AH79">
        <f t="shared" si="12"/>
        <v>0</v>
      </c>
      <c r="AJ79">
        <f t="shared" si="13"/>
        <v>105.46</v>
      </c>
    </row>
    <row r="80" spans="1:36" x14ac:dyDescent="0.3">
      <c r="A80">
        <v>101.8</v>
      </c>
      <c r="B80">
        <v>925139410</v>
      </c>
      <c r="C80">
        <f t="shared" si="8"/>
        <v>-4.9999999999997158E-2</v>
      </c>
      <c r="D80">
        <f t="shared" si="10"/>
        <v>-4.9115913555989352E-4</v>
      </c>
      <c r="E80">
        <f t="shared" si="9"/>
        <v>-4.9127979371732522E-4</v>
      </c>
      <c r="F80">
        <f t="shared" si="7"/>
        <v>4.623010104116422</v>
      </c>
      <c r="G80">
        <f t="shared" si="7"/>
        <v>20.645454997634072</v>
      </c>
      <c r="AE80">
        <f t="shared" si="11"/>
        <v>0</v>
      </c>
      <c r="AF80">
        <f t="shared" si="11"/>
        <v>0</v>
      </c>
      <c r="AG80">
        <f t="shared" si="12"/>
        <v>0</v>
      </c>
      <c r="AH80">
        <f t="shared" si="12"/>
        <v>0</v>
      </c>
      <c r="AJ80">
        <f t="shared" si="13"/>
        <v>101.8</v>
      </c>
    </row>
    <row r="81" spans="1:36" x14ac:dyDescent="0.3">
      <c r="A81">
        <v>101.75</v>
      </c>
      <c r="B81">
        <v>610374950</v>
      </c>
      <c r="C81">
        <f t="shared" si="8"/>
        <v>-5.9000000000000057</v>
      </c>
      <c r="D81">
        <f t="shared" si="10"/>
        <v>-5.798525798525804E-2</v>
      </c>
      <c r="E81">
        <f t="shared" si="9"/>
        <v>-5.9734354831051384E-2</v>
      </c>
      <c r="F81">
        <f t="shared" si="7"/>
        <v>4.6225188243227047</v>
      </c>
      <c r="G81">
        <f t="shared" si="7"/>
        <v>20.229583998429241</v>
      </c>
      <c r="AE81">
        <f t="shared" si="11"/>
        <v>0</v>
      </c>
      <c r="AF81">
        <f t="shared" si="11"/>
        <v>0</v>
      </c>
      <c r="AG81">
        <f t="shared" si="12"/>
        <v>0</v>
      </c>
      <c r="AH81">
        <f t="shared" si="12"/>
        <v>0</v>
      </c>
      <c r="AJ81">
        <f t="shared" si="13"/>
        <v>101.75</v>
      </c>
    </row>
    <row r="82" spans="1:36" x14ac:dyDescent="0.3">
      <c r="A82">
        <v>95.85</v>
      </c>
      <c r="B82">
        <v>1021864420</v>
      </c>
      <c r="C82">
        <f t="shared" si="8"/>
        <v>-10.349999999999994</v>
      </c>
      <c r="D82">
        <f t="shared" si="10"/>
        <v>-0.10798122065727694</v>
      </c>
      <c r="E82">
        <f t="shared" si="9"/>
        <v>-0.11426809354893841</v>
      </c>
      <c r="F82">
        <f t="shared" si="7"/>
        <v>4.5627844694916533</v>
      </c>
      <c r="G82">
        <f t="shared" si="7"/>
        <v>20.744894658479474</v>
      </c>
      <c r="AE82">
        <f t="shared" si="11"/>
        <v>0</v>
      </c>
      <c r="AF82">
        <f t="shared" si="11"/>
        <v>0</v>
      </c>
      <c r="AG82">
        <f t="shared" si="12"/>
        <v>0</v>
      </c>
      <c r="AH82">
        <f t="shared" si="12"/>
        <v>0</v>
      </c>
      <c r="AJ82">
        <f t="shared" si="13"/>
        <v>95.85</v>
      </c>
    </row>
    <row r="83" spans="1:36" x14ac:dyDescent="0.3">
      <c r="A83">
        <v>85.5</v>
      </c>
      <c r="B83">
        <v>1978755620</v>
      </c>
      <c r="C83">
        <f t="shared" si="8"/>
        <v>-6.7199999999999989</v>
      </c>
      <c r="D83">
        <f t="shared" si="10"/>
        <v>-7.8596491228070164E-2</v>
      </c>
      <c r="E83">
        <f t="shared" si="9"/>
        <v>-8.18572183999553E-2</v>
      </c>
      <c r="F83">
        <f t="shared" ref="F83:G146" si="14">LN(A83)</f>
        <v>4.4485163759427149</v>
      </c>
      <c r="G83">
        <f t="shared" si="14"/>
        <v>21.405734009332342</v>
      </c>
      <c r="AE83">
        <f t="shared" si="11"/>
        <v>0</v>
      </c>
      <c r="AF83">
        <f t="shared" si="11"/>
        <v>0</v>
      </c>
      <c r="AG83">
        <f t="shared" si="12"/>
        <v>0</v>
      </c>
      <c r="AH83">
        <f t="shared" si="12"/>
        <v>0</v>
      </c>
      <c r="AJ83">
        <f t="shared" si="13"/>
        <v>85.5</v>
      </c>
    </row>
    <row r="84" spans="1:36" x14ac:dyDescent="0.3">
      <c r="A84">
        <v>78.78</v>
      </c>
      <c r="B84">
        <v>1259769470</v>
      </c>
      <c r="C84">
        <f t="shared" si="8"/>
        <v>-0.98999999999999488</v>
      </c>
      <c r="D84">
        <f t="shared" si="10"/>
        <v>-1.2566641279512502E-2</v>
      </c>
      <c r="E84">
        <f t="shared" si="9"/>
        <v>-1.2646269324076975E-2</v>
      </c>
      <c r="F84">
        <f t="shared" si="14"/>
        <v>4.3666591575427596</v>
      </c>
      <c r="G84">
        <f t="shared" si="14"/>
        <v>20.954194580853056</v>
      </c>
      <c r="AE84">
        <f t="shared" si="11"/>
        <v>0</v>
      </c>
      <c r="AF84">
        <f t="shared" si="11"/>
        <v>0</v>
      </c>
      <c r="AG84">
        <f t="shared" si="12"/>
        <v>0</v>
      </c>
      <c r="AH84" t="str">
        <f t="shared" si="12"/>
        <v>Выброс</v>
      </c>
      <c r="AJ84" t="str">
        <f t="shared" si="13"/>
        <v/>
      </c>
    </row>
    <row r="85" spans="1:36" x14ac:dyDescent="0.3">
      <c r="A85">
        <v>77.790000000000006</v>
      </c>
      <c r="B85">
        <v>1683478650</v>
      </c>
      <c r="C85">
        <f t="shared" si="8"/>
        <v>4.6099999999999994</v>
      </c>
      <c r="D85">
        <f t="shared" si="10"/>
        <v>5.9262115953207344E-2</v>
      </c>
      <c r="E85">
        <f t="shared" si="9"/>
        <v>5.7572548696743553E-2</v>
      </c>
      <c r="F85">
        <f t="shared" si="14"/>
        <v>4.3540128882186826</v>
      </c>
      <c r="G85">
        <f t="shared" si="14"/>
        <v>21.244128114572305</v>
      </c>
      <c r="AE85">
        <f t="shared" si="11"/>
        <v>0</v>
      </c>
      <c r="AF85">
        <f t="shared" si="11"/>
        <v>0</v>
      </c>
      <c r="AG85">
        <f t="shared" si="12"/>
        <v>0</v>
      </c>
      <c r="AH85">
        <f t="shared" si="12"/>
        <v>0</v>
      </c>
      <c r="AJ85">
        <f t="shared" si="13"/>
        <v>77.790000000000006</v>
      </c>
    </row>
    <row r="86" spans="1:36" x14ac:dyDescent="0.3">
      <c r="A86">
        <v>82.4</v>
      </c>
      <c r="B86">
        <v>1328799570</v>
      </c>
      <c r="C86">
        <f t="shared" si="8"/>
        <v>0.79999999999999716</v>
      </c>
      <c r="D86">
        <f t="shared" si="10"/>
        <v>9.7087378640776344E-3</v>
      </c>
      <c r="E86">
        <f t="shared" si="9"/>
        <v>9.6619109117366264E-3</v>
      </c>
      <c r="F86">
        <f t="shared" si="14"/>
        <v>4.4115854369154262</v>
      </c>
      <c r="G86">
        <f t="shared" si="14"/>
        <v>21.007541792663066</v>
      </c>
      <c r="AE86">
        <f t="shared" si="11"/>
        <v>0</v>
      </c>
      <c r="AF86">
        <f t="shared" si="11"/>
        <v>0</v>
      </c>
      <c r="AG86">
        <f t="shared" si="12"/>
        <v>0</v>
      </c>
      <c r="AH86" t="str">
        <f t="shared" si="12"/>
        <v>Выброс</v>
      </c>
      <c r="AJ86" t="str">
        <f t="shared" si="13"/>
        <v/>
      </c>
    </row>
    <row r="87" spans="1:36" x14ac:dyDescent="0.3">
      <c r="A87">
        <v>83.2</v>
      </c>
      <c r="B87">
        <v>1388996930</v>
      </c>
      <c r="C87">
        <f t="shared" si="8"/>
        <v>-1.710000000000008</v>
      </c>
      <c r="D87">
        <f t="shared" si="10"/>
        <v>-2.0552884615384709E-2</v>
      </c>
      <c r="E87">
        <f t="shared" si="9"/>
        <v>-2.0767034495034586E-2</v>
      </c>
      <c r="F87">
        <f t="shared" si="14"/>
        <v>4.4212473478271628</v>
      </c>
      <c r="G87">
        <f t="shared" si="14"/>
        <v>21.051847690492995</v>
      </c>
      <c r="AE87">
        <f t="shared" si="11"/>
        <v>0</v>
      </c>
      <c r="AF87">
        <f t="shared" si="11"/>
        <v>0</v>
      </c>
      <c r="AG87">
        <f t="shared" si="12"/>
        <v>0</v>
      </c>
      <c r="AH87">
        <f t="shared" si="12"/>
        <v>0</v>
      </c>
      <c r="AJ87">
        <f t="shared" si="13"/>
        <v>83.2</v>
      </c>
    </row>
    <row r="88" spans="1:36" x14ac:dyDescent="0.3">
      <c r="A88">
        <v>81.489999999999995</v>
      </c>
      <c r="B88">
        <v>1486053340</v>
      </c>
      <c r="C88">
        <f t="shared" si="8"/>
        <v>-11.5</v>
      </c>
      <c r="D88">
        <f t="shared" si="10"/>
        <v>-0.1411216100134986</v>
      </c>
      <c r="E88">
        <f t="shared" si="9"/>
        <v>-0.15212793863067997</v>
      </c>
      <c r="F88">
        <f t="shared" si="14"/>
        <v>4.4004803133321282</v>
      </c>
      <c r="G88">
        <f t="shared" si="14"/>
        <v>21.119389677617956</v>
      </c>
      <c r="AE88">
        <f t="shared" si="11"/>
        <v>0</v>
      </c>
      <c r="AF88">
        <f t="shared" si="11"/>
        <v>0</v>
      </c>
      <c r="AG88">
        <f t="shared" si="12"/>
        <v>0</v>
      </c>
      <c r="AH88">
        <f t="shared" si="12"/>
        <v>0</v>
      </c>
      <c r="AJ88">
        <f t="shared" si="13"/>
        <v>81.489999999999995</v>
      </c>
    </row>
    <row r="89" spans="1:36" x14ac:dyDescent="0.3">
      <c r="A89">
        <v>69.989999999999995</v>
      </c>
      <c r="B89">
        <v>1549756750</v>
      </c>
      <c r="C89">
        <f t="shared" si="8"/>
        <v>0.45000000000000284</v>
      </c>
      <c r="D89">
        <f t="shared" si="10"/>
        <v>6.4294899271324889E-3</v>
      </c>
      <c r="E89">
        <f t="shared" si="9"/>
        <v>6.4089089265575439E-3</v>
      </c>
      <c r="F89">
        <f t="shared" si="14"/>
        <v>4.2483523747014482</v>
      </c>
      <c r="G89">
        <f t="shared" si="14"/>
        <v>21.161363820078034</v>
      </c>
      <c r="AE89">
        <f t="shared" si="11"/>
        <v>0</v>
      </c>
      <c r="AF89">
        <f t="shared" si="11"/>
        <v>0</v>
      </c>
      <c r="AG89">
        <f t="shared" si="12"/>
        <v>0</v>
      </c>
      <c r="AH89" t="str">
        <f t="shared" si="12"/>
        <v>Выброс</v>
      </c>
      <c r="AJ89" t="str">
        <f t="shared" si="13"/>
        <v/>
      </c>
    </row>
    <row r="90" spans="1:36" x14ac:dyDescent="0.3">
      <c r="A90">
        <v>70.44</v>
      </c>
      <c r="B90">
        <v>1855544060</v>
      </c>
      <c r="C90">
        <f t="shared" si="8"/>
        <v>-2.2199999999999989</v>
      </c>
      <c r="D90">
        <f t="shared" si="10"/>
        <v>-3.1516183986371363E-2</v>
      </c>
      <c r="E90">
        <f t="shared" si="9"/>
        <v>-3.2023506637505861E-2</v>
      </c>
      <c r="F90">
        <f t="shared" si="14"/>
        <v>4.2547612836280058</v>
      </c>
      <c r="G90">
        <f t="shared" si="14"/>
        <v>21.341443783804131</v>
      </c>
      <c r="AE90">
        <f t="shared" si="11"/>
        <v>0</v>
      </c>
      <c r="AF90">
        <f t="shared" si="11"/>
        <v>0</v>
      </c>
      <c r="AG90">
        <f t="shared" si="12"/>
        <v>0</v>
      </c>
      <c r="AH90" t="str">
        <f t="shared" si="12"/>
        <v>Выброс</v>
      </c>
      <c r="AJ90" t="str">
        <f t="shared" si="13"/>
        <v/>
      </c>
    </row>
    <row r="91" spans="1:36" x14ac:dyDescent="0.3">
      <c r="A91">
        <v>68.22</v>
      </c>
      <c r="B91">
        <v>2139740140</v>
      </c>
      <c r="C91">
        <f t="shared" si="8"/>
        <v>12.5</v>
      </c>
      <c r="D91">
        <f t="shared" si="10"/>
        <v>0.18323072412782176</v>
      </c>
      <c r="E91">
        <f t="shared" si="9"/>
        <v>0.1682485990548539</v>
      </c>
      <c r="F91">
        <f t="shared" si="14"/>
        <v>4.2227377769904999</v>
      </c>
      <c r="G91">
        <f t="shared" si="14"/>
        <v>21.483950228700422</v>
      </c>
      <c r="AE91">
        <f t="shared" si="11"/>
        <v>0</v>
      </c>
      <c r="AF91">
        <f t="shared" si="11"/>
        <v>0</v>
      </c>
      <c r="AG91">
        <f t="shared" si="12"/>
        <v>0</v>
      </c>
      <c r="AH91" t="str">
        <f t="shared" si="12"/>
        <v>Выброс</v>
      </c>
      <c r="AJ91" t="str">
        <f t="shared" si="13"/>
        <v/>
      </c>
    </row>
    <row r="92" spans="1:36" x14ac:dyDescent="0.3">
      <c r="A92">
        <v>80.72</v>
      </c>
      <c r="B92">
        <v>2261749030</v>
      </c>
      <c r="C92">
        <f t="shared" si="8"/>
        <v>1.1800000000000068</v>
      </c>
      <c r="D92">
        <f t="shared" si="10"/>
        <v>1.4618434093161631E-2</v>
      </c>
      <c r="E92">
        <f t="shared" si="9"/>
        <v>1.4512614813670055E-2</v>
      </c>
      <c r="F92">
        <f t="shared" si="14"/>
        <v>4.3909863760453538</v>
      </c>
      <c r="G92">
        <f t="shared" si="14"/>
        <v>21.539404257998584</v>
      </c>
      <c r="AE92">
        <f t="shared" si="11"/>
        <v>0</v>
      </c>
      <c r="AF92">
        <f t="shared" si="11"/>
        <v>0</v>
      </c>
      <c r="AG92">
        <f t="shared" si="12"/>
        <v>0</v>
      </c>
      <c r="AH92" t="str">
        <f t="shared" si="12"/>
        <v>Выброс</v>
      </c>
      <c r="AJ92" t="str">
        <f t="shared" si="13"/>
        <v/>
      </c>
    </row>
    <row r="93" spans="1:36" x14ac:dyDescent="0.3">
      <c r="A93">
        <v>81.900000000000006</v>
      </c>
      <c r="B93">
        <v>2489298150</v>
      </c>
      <c r="C93">
        <f t="shared" si="8"/>
        <v>3.5</v>
      </c>
      <c r="D93">
        <f t="shared" si="10"/>
        <v>4.2735042735042729E-2</v>
      </c>
      <c r="E93">
        <f t="shared" si="9"/>
        <v>4.1847109935500448E-2</v>
      </c>
      <c r="F93">
        <f t="shared" si="14"/>
        <v>4.4054989908590239</v>
      </c>
      <c r="G93">
        <f t="shared" si="14"/>
        <v>21.635266640221047</v>
      </c>
      <c r="AE93">
        <f t="shared" si="11"/>
        <v>0</v>
      </c>
      <c r="AF93">
        <f t="shared" si="11"/>
        <v>0</v>
      </c>
      <c r="AG93">
        <f t="shared" si="12"/>
        <v>0</v>
      </c>
      <c r="AH93" t="str">
        <f t="shared" si="12"/>
        <v>Выброс</v>
      </c>
      <c r="AJ93" t="str">
        <f t="shared" si="13"/>
        <v/>
      </c>
    </row>
    <row r="94" spans="1:36" x14ac:dyDescent="0.3">
      <c r="A94">
        <v>85.4</v>
      </c>
      <c r="B94">
        <v>1793340830</v>
      </c>
      <c r="C94">
        <f t="shared" si="8"/>
        <v>-4.5</v>
      </c>
      <c r="D94">
        <f t="shared" si="10"/>
        <v>-5.2693208430913345E-2</v>
      </c>
      <c r="E94">
        <f t="shared" si="9"/>
        <v>-5.4132276730078033E-2</v>
      </c>
      <c r="F94">
        <f t="shared" si="14"/>
        <v>4.4473461007945243</v>
      </c>
      <c r="G94">
        <f t="shared" si="14"/>
        <v>21.307346102740656</v>
      </c>
      <c r="AE94">
        <f t="shared" si="11"/>
        <v>0</v>
      </c>
      <c r="AF94">
        <f t="shared" si="11"/>
        <v>0</v>
      </c>
      <c r="AG94">
        <f t="shared" si="12"/>
        <v>0</v>
      </c>
      <c r="AH94" t="str">
        <f t="shared" si="12"/>
        <v>Выброс</v>
      </c>
      <c r="AJ94" t="str">
        <f t="shared" si="13"/>
        <v/>
      </c>
    </row>
    <row r="95" spans="1:36" x14ac:dyDescent="0.3">
      <c r="A95">
        <v>80.900000000000006</v>
      </c>
      <c r="B95">
        <v>1581604700</v>
      </c>
      <c r="C95">
        <f t="shared" si="8"/>
        <v>-0.10000000000000853</v>
      </c>
      <c r="D95">
        <f t="shared" si="10"/>
        <v>-1.2360939431397839E-3</v>
      </c>
      <c r="E95">
        <f t="shared" si="9"/>
        <v>-1.2368585373963015E-3</v>
      </c>
      <c r="F95">
        <f t="shared" si="14"/>
        <v>4.3932138240644463</v>
      </c>
      <c r="G95">
        <f t="shared" si="14"/>
        <v>21.181705801490519</v>
      </c>
      <c r="AE95">
        <f t="shared" si="11"/>
        <v>0</v>
      </c>
      <c r="AF95">
        <f t="shared" si="11"/>
        <v>0</v>
      </c>
      <c r="AG95">
        <f t="shared" si="12"/>
        <v>0</v>
      </c>
      <c r="AH95" t="str">
        <f t="shared" si="12"/>
        <v>Выброс</v>
      </c>
      <c r="AJ95" t="str">
        <f t="shared" si="13"/>
        <v/>
      </c>
    </row>
    <row r="96" spans="1:36" x14ac:dyDescent="0.3">
      <c r="A96">
        <v>80.8</v>
      </c>
      <c r="B96">
        <v>1979130830</v>
      </c>
      <c r="C96">
        <f t="shared" si="8"/>
        <v>-0.76999999999999602</v>
      </c>
      <c r="D96">
        <f t="shared" si="10"/>
        <v>-9.5297029702969809E-3</v>
      </c>
      <c r="E96">
        <f t="shared" si="9"/>
        <v>-9.5754011480950751E-3</v>
      </c>
      <c r="F96">
        <f t="shared" si="14"/>
        <v>4.39197696552705</v>
      </c>
      <c r="G96">
        <f t="shared" si="14"/>
        <v>21.405923610527761</v>
      </c>
      <c r="AE96">
        <f t="shared" si="11"/>
        <v>0</v>
      </c>
      <c r="AF96">
        <f t="shared" si="11"/>
        <v>0</v>
      </c>
      <c r="AG96">
        <f t="shared" si="12"/>
        <v>0</v>
      </c>
      <c r="AH96" t="str">
        <f t="shared" si="12"/>
        <v>Выброс</v>
      </c>
      <c r="AJ96" t="str">
        <f t="shared" si="13"/>
        <v/>
      </c>
    </row>
    <row r="97" spans="1:36" x14ac:dyDescent="0.3">
      <c r="A97">
        <v>80.03</v>
      </c>
      <c r="B97">
        <v>1647152850</v>
      </c>
      <c r="C97">
        <f t="shared" si="8"/>
        <v>-1.4300000000000068</v>
      </c>
      <c r="D97">
        <f t="shared" si="10"/>
        <v>-1.7868299387729686E-2</v>
      </c>
      <c r="E97">
        <f t="shared" si="9"/>
        <v>-1.8029864943794216E-2</v>
      </c>
      <c r="F97">
        <f t="shared" si="14"/>
        <v>4.3824015643789549</v>
      </c>
      <c r="G97">
        <f t="shared" si="14"/>
        <v>21.22231408893597</v>
      </c>
      <c r="AE97">
        <f t="shared" si="11"/>
        <v>0</v>
      </c>
      <c r="AF97">
        <f t="shared" si="11"/>
        <v>0</v>
      </c>
      <c r="AG97">
        <f t="shared" si="12"/>
        <v>0</v>
      </c>
      <c r="AH97" t="str">
        <f t="shared" si="12"/>
        <v>Выброс</v>
      </c>
      <c r="AJ97" t="str">
        <f t="shared" si="13"/>
        <v/>
      </c>
    </row>
    <row r="98" spans="1:36" x14ac:dyDescent="0.3">
      <c r="A98">
        <v>78.599999999999994</v>
      </c>
      <c r="B98">
        <v>1396555640</v>
      </c>
      <c r="C98">
        <f t="shared" si="8"/>
        <v>10.900000000000006</v>
      </c>
      <c r="D98">
        <f t="shared" si="10"/>
        <v>0.13867684478371509</v>
      </c>
      <c r="E98">
        <f t="shared" si="9"/>
        <v>0.12986692584564885</v>
      </c>
      <c r="F98">
        <f t="shared" si="14"/>
        <v>4.3643716994351607</v>
      </c>
      <c r="G98">
        <f t="shared" si="14"/>
        <v>21.057274785019118</v>
      </c>
      <c r="AE98">
        <f t="shared" si="11"/>
        <v>0</v>
      </c>
      <c r="AF98">
        <f t="shared" si="11"/>
        <v>0</v>
      </c>
      <c r="AG98">
        <f t="shared" si="12"/>
        <v>0</v>
      </c>
      <c r="AH98" t="str">
        <f t="shared" si="12"/>
        <v>Выброс</v>
      </c>
      <c r="AJ98" t="str">
        <f t="shared" si="13"/>
        <v/>
      </c>
    </row>
    <row r="99" spans="1:36" x14ac:dyDescent="0.3">
      <c r="A99">
        <v>89.5</v>
      </c>
      <c r="B99">
        <v>1820724840</v>
      </c>
      <c r="C99">
        <f t="shared" si="8"/>
        <v>-7.2399999999999949</v>
      </c>
      <c r="D99">
        <f t="shared" si="10"/>
        <v>-8.0893854748603292E-2</v>
      </c>
      <c r="E99">
        <f t="shared" si="9"/>
        <v>-8.435366247853171E-2</v>
      </c>
      <c r="F99">
        <f t="shared" si="14"/>
        <v>4.4942386252808095</v>
      </c>
      <c r="G99">
        <f t="shared" si="14"/>
        <v>21.322500522485427</v>
      </c>
      <c r="AE99">
        <f t="shared" si="11"/>
        <v>0</v>
      </c>
      <c r="AF99">
        <f t="shared" si="11"/>
        <v>0</v>
      </c>
      <c r="AG99">
        <f t="shared" si="12"/>
        <v>0</v>
      </c>
      <c r="AH99">
        <f t="shared" si="12"/>
        <v>0</v>
      </c>
      <c r="AJ99">
        <f t="shared" si="13"/>
        <v>89.5</v>
      </c>
    </row>
    <row r="100" spans="1:36" x14ac:dyDescent="0.3">
      <c r="A100">
        <v>82.26</v>
      </c>
      <c r="B100">
        <v>1473704710</v>
      </c>
      <c r="C100">
        <f t="shared" si="8"/>
        <v>-1.6400000000000006</v>
      </c>
      <c r="D100">
        <f t="shared" si="10"/>
        <v>-1.993678580111841E-2</v>
      </c>
      <c r="E100">
        <f t="shared" si="9"/>
        <v>-2.0138205113258145E-2</v>
      </c>
      <c r="F100">
        <f t="shared" si="14"/>
        <v>4.4098849628022778</v>
      </c>
      <c r="G100">
        <f t="shared" si="14"/>
        <v>21.11104527821557</v>
      </c>
      <c r="AE100">
        <f t="shared" si="11"/>
        <v>0</v>
      </c>
      <c r="AF100">
        <f t="shared" si="11"/>
        <v>0</v>
      </c>
      <c r="AG100">
        <f t="shared" si="12"/>
        <v>0</v>
      </c>
      <c r="AH100" t="str">
        <f t="shared" si="12"/>
        <v>Выброс</v>
      </c>
      <c r="AJ100" t="str">
        <f t="shared" si="13"/>
        <v/>
      </c>
    </row>
    <row r="101" spans="1:36" x14ac:dyDescent="0.3">
      <c r="A101">
        <v>80.62</v>
      </c>
      <c r="B101">
        <v>1555677230</v>
      </c>
      <c r="C101">
        <f t="shared" si="8"/>
        <v>-0.62000000000000455</v>
      </c>
      <c r="D101">
        <f t="shared" si="10"/>
        <v>-7.6903994046142957E-3</v>
      </c>
      <c r="E101">
        <f t="shared" si="9"/>
        <v>-7.7201230151384692E-3</v>
      </c>
      <c r="F101">
        <f t="shared" si="14"/>
        <v>4.3897467576890197</v>
      </c>
      <c r="G101">
        <f t="shared" si="14"/>
        <v>21.165176805452194</v>
      </c>
      <c r="AE101">
        <f t="shared" si="11"/>
        <v>0</v>
      </c>
      <c r="AF101">
        <f t="shared" si="11"/>
        <v>0</v>
      </c>
      <c r="AG101">
        <f t="shared" si="12"/>
        <v>0</v>
      </c>
      <c r="AH101" t="str">
        <f t="shared" si="12"/>
        <v>Выброс</v>
      </c>
      <c r="AJ101" t="str">
        <f t="shared" si="13"/>
        <v/>
      </c>
    </row>
    <row r="102" spans="1:36" x14ac:dyDescent="0.3">
      <c r="A102">
        <v>80</v>
      </c>
      <c r="B102">
        <v>1000874380</v>
      </c>
      <c r="C102">
        <f t="shared" si="8"/>
        <v>-0.59999999999999432</v>
      </c>
      <c r="D102">
        <f t="shared" si="10"/>
        <v>-7.4999999999999286E-3</v>
      </c>
      <c r="E102">
        <f t="shared" si="9"/>
        <v>-7.5282664207909633E-3</v>
      </c>
      <c r="F102">
        <f t="shared" si="14"/>
        <v>4.3820266346738812</v>
      </c>
      <c r="G102">
        <f t="shared" si="14"/>
        <v>20.724139834898907</v>
      </c>
      <c r="AE102">
        <f t="shared" si="11"/>
        <v>0</v>
      </c>
      <c r="AF102">
        <f t="shared" si="11"/>
        <v>0</v>
      </c>
      <c r="AG102">
        <f t="shared" si="12"/>
        <v>0</v>
      </c>
      <c r="AH102" t="str">
        <f t="shared" si="12"/>
        <v>Выброс</v>
      </c>
      <c r="AJ102" t="str">
        <f t="shared" si="13"/>
        <v/>
      </c>
    </row>
    <row r="103" spans="1:36" x14ac:dyDescent="0.3">
      <c r="A103">
        <v>79.400000000000006</v>
      </c>
      <c r="B103">
        <v>404770940</v>
      </c>
      <c r="C103">
        <f t="shared" si="8"/>
        <v>3.7999999999999972</v>
      </c>
      <c r="D103">
        <f t="shared" si="10"/>
        <v>4.7858942065491142E-2</v>
      </c>
      <c r="E103">
        <f t="shared" si="9"/>
        <v>4.6748979574072536E-2</v>
      </c>
      <c r="F103">
        <f t="shared" si="14"/>
        <v>4.3744983682530902</v>
      </c>
      <c r="G103">
        <f t="shared" si="14"/>
        <v>19.818831884823059</v>
      </c>
      <c r="AE103">
        <f t="shared" si="11"/>
        <v>0</v>
      </c>
      <c r="AF103">
        <f t="shared" si="11"/>
        <v>0</v>
      </c>
      <c r="AG103">
        <f t="shared" si="12"/>
        <v>0</v>
      </c>
      <c r="AH103">
        <f t="shared" si="12"/>
        <v>0</v>
      </c>
      <c r="AJ103">
        <f t="shared" si="13"/>
        <v>79.400000000000006</v>
      </c>
    </row>
    <row r="104" spans="1:36" x14ac:dyDescent="0.3">
      <c r="A104">
        <v>83.2</v>
      </c>
      <c r="B104">
        <v>451548560</v>
      </c>
      <c r="C104">
        <f t="shared" si="8"/>
        <v>0.39999999999999147</v>
      </c>
      <c r="D104">
        <f t="shared" si="10"/>
        <v>4.8076923076922047E-3</v>
      </c>
      <c r="E104">
        <f t="shared" si="9"/>
        <v>4.7961722634930481E-3</v>
      </c>
      <c r="F104">
        <f t="shared" si="14"/>
        <v>4.4212473478271628</v>
      </c>
      <c r="G104">
        <f t="shared" si="14"/>
        <v>19.928193477640384</v>
      </c>
      <c r="AE104">
        <f t="shared" si="11"/>
        <v>0</v>
      </c>
      <c r="AF104">
        <f t="shared" si="11"/>
        <v>0</v>
      </c>
      <c r="AG104">
        <f t="shared" si="12"/>
        <v>0</v>
      </c>
      <c r="AH104">
        <f t="shared" si="12"/>
        <v>0</v>
      </c>
      <c r="AJ104">
        <f t="shared" si="13"/>
        <v>83.2</v>
      </c>
    </row>
    <row r="105" spans="1:36" x14ac:dyDescent="0.3">
      <c r="A105">
        <v>83.6</v>
      </c>
      <c r="B105">
        <v>972147330</v>
      </c>
      <c r="C105">
        <f t="shared" si="8"/>
        <v>1.5300000000000011</v>
      </c>
      <c r="D105">
        <f t="shared" si="10"/>
        <v>1.8301435406698579E-2</v>
      </c>
      <c r="E105">
        <f t="shared" si="9"/>
        <v>1.8135979805309788E-2</v>
      </c>
      <c r="F105">
        <f t="shared" si="14"/>
        <v>4.4260435200906558</v>
      </c>
      <c r="G105">
        <f t="shared" si="14"/>
        <v>20.695017925012596</v>
      </c>
      <c r="AE105">
        <f t="shared" si="11"/>
        <v>0</v>
      </c>
      <c r="AF105">
        <f t="shared" si="11"/>
        <v>0</v>
      </c>
      <c r="AG105">
        <f t="shared" si="12"/>
        <v>0</v>
      </c>
      <c r="AH105">
        <f t="shared" si="12"/>
        <v>0</v>
      </c>
      <c r="AJ105">
        <f t="shared" si="13"/>
        <v>83.6</v>
      </c>
    </row>
    <row r="106" spans="1:36" x14ac:dyDescent="0.3">
      <c r="A106">
        <v>85.13</v>
      </c>
      <c r="B106">
        <v>882228060</v>
      </c>
      <c r="C106">
        <f t="shared" si="8"/>
        <v>5.6700000000000017</v>
      </c>
      <c r="D106">
        <f t="shared" si="10"/>
        <v>6.6604017385175643E-2</v>
      </c>
      <c r="E106">
        <f t="shared" si="9"/>
        <v>6.4479785711282211E-2</v>
      </c>
      <c r="F106">
        <f t="shared" si="14"/>
        <v>4.4441794998959656</v>
      </c>
      <c r="G106">
        <f t="shared" si="14"/>
        <v>20.597961151975806</v>
      </c>
      <c r="AE106">
        <f t="shared" si="11"/>
        <v>0</v>
      </c>
      <c r="AF106">
        <f t="shared" si="11"/>
        <v>0</v>
      </c>
      <c r="AG106">
        <f t="shared" si="12"/>
        <v>0</v>
      </c>
      <c r="AH106">
        <f t="shared" si="12"/>
        <v>0</v>
      </c>
      <c r="AJ106">
        <f t="shared" si="13"/>
        <v>85.13</v>
      </c>
    </row>
    <row r="107" spans="1:36" x14ac:dyDescent="0.3">
      <c r="A107">
        <v>90.8</v>
      </c>
      <c r="B107">
        <v>1300431320</v>
      </c>
      <c r="C107">
        <f t="shared" si="8"/>
        <v>3.7199999999999989</v>
      </c>
      <c r="D107">
        <f t="shared" si="10"/>
        <v>4.09691629955947E-2</v>
      </c>
      <c r="E107">
        <f t="shared" si="9"/>
        <v>4.0152166711458825E-2</v>
      </c>
      <c r="F107">
        <f t="shared" si="14"/>
        <v>4.5086592856072478</v>
      </c>
      <c r="G107">
        <f t="shared" si="14"/>
        <v>20.985961831000942</v>
      </c>
      <c r="AE107">
        <f t="shared" si="11"/>
        <v>0</v>
      </c>
      <c r="AF107">
        <f t="shared" si="11"/>
        <v>0</v>
      </c>
      <c r="AG107">
        <f t="shared" si="12"/>
        <v>0</v>
      </c>
      <c r="AH107">
        <f t="shared" si="12"/>
        <v>0</v>
      </c>
      <c r="AJ107">
        <f t="shared" si="13"/>
        <v>90.8</v>
      </c>
    </row>
    <row r="108" spans="1:36" x14ac:dyDescent="0.3">
      <c r="A108">
        <v>94.52</v>
      </c>
      <c r="B108">
        <v>1011878100</v>
      </c>
      <c r="C108">
        <f t="shared" si="8"/>
        <v>-0.57999999999999829</v>
      </c>
      <c r="D108">
        <f t="shared" si="10"/>
        <v>-6.1362674566229191E-3</v>
      </c>
      <c r="E108">
        <f t="shared" si="9"/>
        <v>-6.1551717198575773E-3</v>
      </c>
      <c r="F108">
        <f t="shared" si="14"/>
        <v>4.5488114523187066</v>
      </c>
      <c r="G108">
        <f t="shared" si="14"/>
        <v>20.735073946010999</v>
      </c>
      <c r="AE108">
        <f t="shared" si="11"/>
        <v>0</v>
      </c>
      <c r="AF108">
        <f t="shared" si="11"/>
        <v>0</v>
      </c>
      <c r="AG108">
        <f t="shared" si="12"/>
        <v>0</v>
      </c>
      <c r="AH108">
        <f t="shared" si="12"/>
        <v>0</v>
      </c>
      <c r="AJ108">
        <f t="shared" si="13"/>
        <v>94.52</v>
      </c>
    </row>
    <row r="109" spans="1:36" x14ac:dyDescent="0.3">
      <c r="A109">
        <v>93.94</v>
      </c>
      <c r="B109">
        <v>912001160</v>
      </c>
      <c r="C109">
        <f t="shared" si="8"/>
        <v>2.8200000000000074</v>
      </c>
      <c r="D109">
        <f t="shared" si="10"/>
        <v>3.0019161166702231E-2</v>
      </c>
      <c r="E109">
        <f t="shared" si="9"/>
        <v>2.9577405142977575E-2</v>
      </c>
      <c r="F109">
        <f t="shared" si="14"/>
        <v>4.5426562805988491</v>
      </c>
      <c r="G109">
        <f t="shared" si="14"/>
        <v>20.63115181996762</v>
      </c>
      <c r="AE109">
        <f t="shared" si="11"/>
        <v>0</v>
      </c>
      <c r="AF109">
        <f t="shared" si="11"/>
        <v>0</v>
      </c>
      <c r="AG109">
        <f t="shared" si="12"/>
        <v>0</v>
      </c>
      <c r="AH109">
        <f t="shared" si="12"/>
        <v>0</v>
      </c>
      <c r="AJ109">
        <f t="shared" si="13"/>
        <v>93.94</v>
      </c>
    </row>
    <row r="110" spans="1:36" x14ac:dyDescent="0.3">
      <c r="A110">
        <v>96.76</v>
      </c>
      <c r="B110">
        <v>833386280</v>
      </c>
      <c r="C110">
        <f t="shared" si="8"/>
        <v>2.2599999999999909</v>
      </c>
      <c r="D110">
        <f t="shared" si="10"/>
        <v>2.3356758991318633E-2</v>
      </c>
      <c r="E110">
        <f t="shared" si="9"/>
        <v>2.3088164191450211E-2</v>
      </c>
      <c r="F110">
        <f t="shared" si="14"/>
        <v>4.5722336857418266</v>
      </c>
      <c r="G110">
        <f t="shared" si="14"/>
        <v>20.541007814134129</v>
      </c>
      <c r="AE110">
        <f t="shared" si="11"/>
        <v>0</v>
      </c>
      <c r="AF110">
        <f t="shared" si="11"/>
        <v>0</v>
      </c>
      <c r="AG110">
        <f t="shared" si="12"/>
        <v>0</v>
      </c>
      <c r="AH110">
        <f t="shared" si="12"/>
        <v>0</v>
      </c>
      <c r="AJ110">
        <f t="shared" si="13"/>
        <v>96.76</v>
      </c>
    </row>
    <row r="111" spans="1:36" x14ac:dyDescent="0.3">
      <c r="A111">
        <v>99.02</v>
      </c>
      <c r="B111">
        <v>596481130</v>
      </c>
      <c r="C111">
        <f t="shared" si="8"/>
        <v>2.5799999999999983</v>
      </c>
      <c r="D111">
        <f t="shared" si="10"/>
        <v>2.6055342355079766E-2</v>
      </c>
      <c r="E111">
        <f t="shared" si="9"/>
        <v>2.5721685211104628E-2</v>
      </c>
      <c r="F111">
        <f t="shared" si="14"/>
        <v>4.5953218499332769</v>
      </c>
      <c r="G111">
        <f t="shared" si="14"/>
        <v>20.206558164467076</v>
      </c>
      <c r="AE111">
        <f t="shared" si="11"/>
        <v>0</v>
      </c>
      <c r="AF111">
        <f t="shared" si="11"/>
        <v>0</v>
      </c>
      <c r="AG111">
        <f t="shared" si="12"/>
        <v>0</v>
      </c>
      <c r="AH111">
        <f t="shared" si="12"/>
        <v>0</v>
      </c>
      <c r="AJ111">
        <f t="shared" si="13"/>
        <v>99.02</v>
      </c>
    </row>
    <row r="112" spans="1:36" x14ac:dyDescent="0.3">
      <c r="A112">
        <v>101.6</v>
      </c>
      <c r="B112">
        <v>818554280</v>
      </c>
      <c r="C112">
        <f t="shared" si="8"/>
        <v>-2.0300000000000011</v>
      </c>
      <c r="D112">
        <f t="shared" si="10"/>
        <v>-1.9980314960629932E-2</v>
      </c>
      <c r="E112">
        <f t="shared" si="9"/>
        <v>-2.018262074438848E-2</v>
      </c>
      <c r="F112">
        <f t="shared" si="14"/>
        <v>4.6210435351443815</v>
      </c>
      <c r="G112">
        <f t="shared" si="14"/>
        <v>20.523050269009126</v>
      </c>
      <c r="AE112">
        <f t="shared" si="11"/>
        <v>0</v>
      </c>
      <c r="AF112">
        <f t="shared" si="11"/>
        <v>0</v>
      </c>
      <c r="AG112">
        <f t="shared" si="12"/>
        <v>0</v>
      </c>
      <c r="AH112">
        <f t="shared" si="12"/>
        <v>0</v>
      </c>
      <c r="AJ112">
        <f t="shared" si="13"/>
        <v>101.6</v>
      </c>
    </row>
    <row r="113" spans="1:36" x14ac:dyDescent="0.3">
      <c r="A113">
        <v>99.57</v>
      </c>
      <c r="B113">
        <v>604472910</v>
      </c>
      <c r="C113">
        <f t="shared" si="8"/>
        <v>0.61000000000001364</v>
      </c>
      <c r="D113">
        <f t="shared" si="10"/>
        <v>6.1263432760873121E-3</v>
      </c>
      <c r="E113">
        <f t="shared" si="9"/>
        <v>6.1076535294777301E-3</v>
      </c>
      <c r="F113">
        <f t="shared" si="14"/>
        <v>4.600860914399993</v>
      </c>
      <c r="G113">
        <f t="shared" si="14"/>
        <v>20.219867413119168</v>
      </c>
      <c r="AE113">
        <f t="shared" si="11"/>
        <v>0</v>
      </c>
      <c r="AF113">
        <f t="shared" si="11"/>
        <v>0</v>
      </c>
      <c r="AG113">
        <f t="shared" si="12"/>
        <v>0</v>
      </c>
      <c r="AH113">
        <f t="shared" si="12"/>
        <v>0</v>
      </c>
      <c r="AJ113">
        <f t="shared" si="13"/>
        <v>99.57</v>
      </c>
    </row>
    <row r="114" spans="1:36" x14ac:dyDescent="0.3">
      <c r="A114">
        <v>100.18</v>
      </c>
      <c r="B114">
        <v>1051654390</v>
      </c>
      <c r="C114">
        <f t="shared" si="8"/>
        <v>-2.5800000000000125</v>
      </c>
      <c r="D114">
        <f t="shared" si="10"/>
        <v>-2.5753643441804874E-2</v>
      </c>
      <c r="E114">
        <f t="shared" si="9"/>
        <v>-2.6091074510423695E-2</v>
      </c>
      <c r="F114">
        <f t="shared" si="14"/>
        <v>4.6069685679294707</v>
      </c>
      <c r="G114">
        <f t="shared" si="14"/>
        <v>20.77363037066927</v>
      </c>
      <c r="AE114">
        <f t="shared" si="11"/>
        <v>0</v>
      </c>
      <c r="AF114">
        <f t="shared" si="11"/>
        <v>0</v>
      </c>
      <c r="AG114">
        <f t="shared" si="12"/>
        <v>0</v>
      </c>
      <c r="AH114">
        <f t="shared" si="12"/>
        <v>0</v>
      </c>
      <c r="AJ114">
        <f t="shared" si="13"/>
        <v>100.18</v>
      </c>
    </row>
    <row r="115" spans="1:36" x14ac:dyDescent="0.3">
      <c r="A115">
        <v>97.6</v>
      </c>
      <c r="B115">
        <v>813968350</v>
      </c>
      <c r="C115">
        <f t="shared" si="8"/>
        <v>-2.7399999999999949</v>
      </c>
      <c r="D115">
        <f t="shared" si="10"/>
        <v>-2.8073770491803228E-2</v>
      </c>
      <c r="E115">
        <f t="shared" si="9"/>
        <v>-2.8475372969611001E-2</v>
      </c>
      <c r="F115">
        <f t="shared" si="14"/>
        <v>4.580877493419047</v>
      </c>
      <c r="G115">
        <f t="shared" si="14"/>
        <v>20.517432041147007</v>
      </c>
      <c r="AE115">
        <f t="shared" si="11"/>
        <v>0</v>
      </c>
      <c r="AF115">
        <f t="shared" si="11"/>
        <v>0</v>
      </c>
      <c r="AG115">
        <f t="shared" si="12"/>
        <v>0</v>
      </c>
      <c r="AH115">
        <f t="shared" si="12"/>
        <v>0</v>
      </c>
      <c r="AJ115">
        <f t="shared" si="13"/>
        <v>97.6</v>
      </c>
    </row>
    <row r="116" spans="1:36" x14ac:dyDescent="0.3">
      <c r="A116">
        <v>94.86</v>
      </c>
      <c r="B116">
        <v>943943620</v>
      </c>
      <c r="C116">
        <f t="shared" si="8"/>
        <v>0.78000000000000114</v>
      </c>
      <c r="D116">
        <f t="shared" si="10"/>
        <v>8.2226438962681968E-3</v>
      </c>
      <c r="E116">
        <f t="shared" si="9"/>
        <v>8.1890221406881736E-3</v>
      </c>
      <c r="F116">
        <f t="shared" si="14"/>
        <v>4.552402120449436</v>
      </c>
      <c r="G116">
        <f t="shared" si="14"/>
        <v>20.66557699774992</v>
      </c>
      <c r="AE116">
        <f t="shared" si="11"/>
        <v>0</v>
      </c>
      <c r="AF116">
        <f t="shared" si="11"/>
        <v>0</v>
      </c>
      <c r="AG116">
        <f t="shared" si="12"/>
        <v>0</v>
      </c>
      <c r="AH116">
        <f t="shared" si="12"/>
        <v>0</v>
      </c>
      <c r="AJ116">
        <f t="shared" si="13"/>
        <v>94.86</v>
      </c>
    </row>
    <row r="117" spans="1:36" x14ac:dyDescent="0.3">
      <c r="A117">
        <v>95.64</v>
      </c>
      <c r="B117">
        <v>866404630</v>
      </c>
      <c r="C117">
        <f t="shared" si="8"/>
        <v>-1.4599999999999937</v>
      </c>
      <c r="D117">
        <f t="shared" si="10"/>
        <v>-1.5265579255541549E-2</v>
      </c>
      <c r="E117">
        <f t="shared" si="9"/>
        <v>-1.5383297774715921E-2</v>
      </c>
      <c r="F117">
        <f t="shared" si="14"/>
        <v>4.5605911425901242</v>
      </c>
      <c r="G117">
        <f t="shared" si="14"/>
        <v>20.579862597588761</v>
      </c>
      <c r="AE117">
        <f t="shared" si="11"/>
        <v>0</v>
      </c>
      <c r="AF117">
        <f t="shared" si="11"/>
        <v>0</v>
      </c>
      <c r="AG117">
        <f t="shared" si="12"/>
        <v>0</v>
      </c>
      <c r="AH117">
        <f t="shared" si="12"/>
        <v>0</v>
      </c>
      <c r="AJ117">
        <f t="shared" si="13"/>
        <v>95.64</v>
      </c>
    </row>
    <row r="118" spans="1:36" x14ac:dyDescent="0.3">
      <c r="A118">
        <v>94.18</v>
      </c>
      <c r="B118">
        <v>787546260</v>
      </c>
      <c r="C118">
        <f t="shared" si="8"/>
        <v>0.81999999999999318</v>
      </c>
      <c r="D118">
        <f t="shared" si="10"/>
        <v>8.706731790188927E-3</v>
      </c>
      <c r="E118">
        <f t="shared" si="9"/>
        <v>8.6690467851324726E-3</v>
      </c>
      <c r="F118">
        <f t="shared" si="14"/>
        <v>4.5452078448154083</v>
      </c>
      <c r="G118">
        <f t="shared" si="14"/>
        <v>20.484432669795911</v>
      </c>
      <c r="AE118">
        <f t="shared" si="11"/>
        <v>0</v>
      </c>
      <c r="AF118">
        <f t="shared" si="11"/>
        <v>0</v>
      </c>
      <c r="AG118">
        <f t="shared" si="12"/>
        <v>0</v>
      </c>
      <c r="AH118">
        <f t="shared" si="12"/>
        <v>0</v>
      </c>
      <c r="AJ118">
        <f t="shared" si="13"/>
        <v>94.18</v>
      </c>
    </row>
    <row r="119" spans="1:36" x14ac:dyDescent="0.3">
      <c r="A119">
        <v>95</v>
      </c>
      <c r="B119">
        <v>758295370</v>
      </c>
      <c r="C119">
        <f t="shared" si="8"/>
        <v>-1.0499999999999972</v>
      </c>
      <c r="D119">
        <f t="shared" si="10"/>
        <v>-1.1052631578947338E-2</v>
      </c>
      <c r="E119">
        <f t="shared" si="9"/>
        <v>-1.1114165741066273E-2</v>
      </c>
      <c r="F119">
        <f t="shared" si="14"/>
        <v>4.5538768916005408</v>
      </c>
      <c r="G119">
        <f t="shared" si="14"/>
        <v>20.446583537889634</v>
      </c>
      <c r="AE119">
        <f t="shared" si="11"/>
        <v>0</v>
      </c>
      <c r="AF119">
        <f t="shared" si="11"/>
        <v>0</v>
      </c>
      <c r="AG119">
        <f t="shared" si="12"/>
        <v>0</v>
      </c>
      <c r="AH119">
        <f t="shared" si="12"/>
        <v>0</v>
      </c>
      <c r="AJ119">
        <f t="shared" si="13"/>
        <v>95</v>
      </c>
    </row>
    <row r="120" spans="1:36" x14ac:dyDescent="0.3">
      <c r="A120">
        <v>93.95</v>
      </c>
      <c r="B120">
        <v>568220670</v>
      </c>
      <c r="C120">
        <f t="shared" si="8"/>
        <v>-3.5300000000000011</v>
      </c>
      <c r="D120">
        <f t="shared" si="10"/>
        <v>-3.7573177221926567E-2</v>
      </c>
      <c r="E120">
        <f t="shared" si="9"/>
        <v>-3.8297243993015151E-2</v>
      </c>
      <c r="F120">
        <f t="shared" si="14"/>
        <v>4.5427627258594745</v>
      </c>
      <c r="G120">
        <f t="shared" si="14"/>
        <v>20.158020404758599</v>
      </c>
      <c r="AE120">
        <f t="shared" si="11"/>
        <v>0</v>
      </c>
      <c r="AF120">
        <f t="shared" si="11"/>
        <v>0</v>
      </c>
      <c r="AG120">
        <f t="shared" si="12"/>
        <v>0</v>
      </c>
      <c r="AH120">
        <f t="shared" si="12"/>
        <v>0</v>
      </c>
      <c r="AJ120">
        <f t="shared" si="13"/>
        <v>93.95</v>
      </c>
    </row>
    <row r="121" spans="1:36" x14ac:dyDescent="0.3">
      <c r="A121">
        <v>90.42</v>
      </c>
      <c r="B121">
        <v>390466540</v>
      </c>
      <c r="C121">
        <f t="shared" si="8"/>
        <v>0.56999999999999318</v>
      </c>
      <c r="D121">
        <f t="shared" si="10"/>
        <v>6.303915063039075E-3</v>
      </c>
      <c r="E121">
        <f t="shared" si="9"/>
        <v>6.2841285021404403E-3</v>
      </c>
      <c r="F121">
        <f t="shared" si="14"/>
        <v>4.5044654818664593</v>
      </c>
      <c r="G121">
        <f t="shared" si="14"/>
        <v>19.782852838553637</v>
      </c>
      <c r="AE121">
        <f t="shared" si="11"/>
        <v>0</v>
      </c>
      <c r="AF121">
        <f t="shared" si="11"/>
        <v>0</v>
      </c>
      <c r="AG121">
        <f t="shared" si="12"/>
        <v>0</v>
      </c>
      <c r="AH121">
        <f t="shared" si="12"/>
        <v>0</v>
      </c>
      <c r="AJ121">
        <f t="shared" si="13"/>
        <v>90.42</v>
      </c>
    </row>
    <row r="122" spans="1:36" x14ac:dyDescent="0.3">
      <c r="A122">
        <v>90.99</v>
      </c>
      <c r="B122">
        <v>424775340</v>
      </c>
      <c r="C122">
        <f t="shared" si="8"/>
        <v>-12.799999999999997</v>
      </c>
      <c r="D122">
        <f t="shared" si="10"/>
        <v>-0.14067479942850861</v>
      </c>
      <c r="E122">
        <f t="shared" si="9"/>
        <v>-0.15160784823217721</v>
      </c>
      <c r="F122">
        <f t="shared" si="14"/>
        <v>4.5107496103685998</v>
      </c>
      <c r="G122">
        <f t="shared" si="14"/>
        <v>19.867070975359528</v>
      </c>
      <c r="AE122">
        <f t="shared" si="11"/>
        <v>0</v>
      </c>
      <c r="AF122">
        <f t="shared" si="11"/>
        <v>0</v>
      </c>
      <c r="AG122">
        <f t="shared" si="12"/>
        <v>0</v>
      </c>
      <c r="AH122">
        <f t="shared" si="12"/>
        <v>0</v>
      </c>
      <c r="AJ122">
        <f t="shared" si="13"/>
        <v>90.99</v>
      </c>
    </row>
    <row r="123" spans="1:36" x14ac:dyDescent="0.3">
      <c r="A123">
        <v>78.19</v>
      </c>
      <c r="B123">
        <v>1154074770</v>
      </c>
      <c r="C123">
        <f t="shared" si="8"/>
        <v>1.6800000000000068</v>
      </c>
      <c r="D123">
        <f t="shared" si="10"/>
        <v>2.1486123545210473E-2</v>
      </c>
      <c r="E123">
        <f t="shared" si="9"/>
        <v>2.1258550792874864E-2</v>
      </c>
      <c r="F123">
        <f t="shared" si="14"/>
        <v>4.3591417621364226</v>
      </c>
      <c r="G123">
        <f t="shared" si="14"/>
        <v>20.866564794961135</v>
      </c>
      <c r="AE123">
        <f t="shared" si="11"/>
        <v>0</v>
      </c>
      <c r="AF123">
        <f t="shared" si="11"/>
        <v>0</v>
      </c>
      <c r="AG123">
        <f t="shared" si="12"/>
        <v>0</v>
      </c>
      <c r="AH123">
        <f t="shared" si="12"/>
        <v>0</v>
      </c>
      <c r="AJ123">
        <f t="shared" si="13"/>
        <v>78.19</v>
      </c>
    </row>
    <row r="124" spans="1:36" x14ac:dyDescent="0.3">
      <c r="A124">
        <v>79.87</v>
      </c>
      <c r="B124">
        <v>978525920</v>
      </c>
      <c r="C124">
        <f t="shared" si="8"/>
        <v>-1.0100000000000051</v>
      </c>
      <c r="D124">
        <f t="shared" si="10"/>
        <v>-1.2645549017152936E-2</v>
      </c>
      <c r="E124">
        <f t="shared" si="9"/>
        <v>-1.2726184479816105E-2</v>
      </c>
      <c r="F124">
        <f t="shared" si="14"/>
        <v>4.3804003129292974</v>
      </c>
      <c r="G124">
        <f t="shared" si="14"/>
        <v>20.701557833974345</v>
      </c>
      <c r="AE124">
        <f t="shared" si="11"/>
        <v>0</v>
      </c>
      <c r="AF124">
        <f t="shared" si="11"/>
        <v>0</v>
      </c>
      <c r="AG124">
        <f t="shared" si="12"/>
        <v>0</v>
      </c>
      <c r="AH124">
        <f t="shared" si="12"/>
        <v>0</v>
      </c>
      <c r="AJ124">
        <f t="shared" si="13"/>
        <v>79.87</v>
      </c>
    </row>
    <row r="125" spans="1:36" x14ac:dyDescent="0.3">
      <c r="A125">
        <v>78.86</v>
      </c>
      <c r="B125">
        <v>984828480</v>
      </c>
      <c r="C125">
        <f t="shared" si="8"/>
        <v>2.7199999999999989</v>
      </c>
      <c r="D125">
        <f t="shared" si="10"/>
        <v>3.4491503931016979E-2</v>
      </c>
      <c r="E125">
        <f t="shared" si="9"/>
        <v>3.3910005439930835E-2</v>
      </c>
      <c r="F125">
        <f t="shared" si="14"/>
        <v>4.3676741284494813</v>
      </c>
      <c r="G125">
        <f t="shared" si="14"/>
        <v>20.707978051993933</v>
      </c>
      <c r="AE125">
        <f t="shared" si="11"/>
        <v>0</v>
      </c>
      <c r="AF125">
        <f t="shared" si="11"/>
        <v>0</v>
      </c>
      <c r="AG125">
        <f t="shared" si="12"/>
        <v>0</v>
      </c>
      <c r="AH125">
        <f t="shared" si="12"/>
        <v>0</v>
      </c>
      <c r="AJ125">
        <f t="shared" si="13"/>
        <v>78.86</v>
      </c>
    </row>
    <row r="126" spans="1:36" x14ac:dyDescent="0.3">
      <c r="A126">
        <v>81.58</v>
      </c>
      <c r="B126">
        <v>893659960</v>
      </c>
      <c r="C126">
        <f t="shared" si="8"/>
        <v>2.7600000000000051</v>
      </c>
      <c r="D126">
        <f t="shared" si="10"/>
        <v>3.3831821524883614E-2</v>
      </c>
      <c r="E126">
        <f t="shared" si="9"/>
        <v>3.3272114429001576E-2</v>
      </c>
      <c r="F126">
        <f t="shared" si="14"/>
        <v>4.4015841338894122</v>
      </c>
      <c r="G126">
        <f t="shared" si="14"/>
        <v>20.610835902841526</v>
      </c>
      <c r="AE126">
        <f t="shared" si="11"/>
        <v>0</v>
      </c>
      <c r="AF126">
        <f t="shared" si="11"/>
        <v>0</v>
      </c>
      <c r="AG126">
        <f t="shared" si="12"/>
        <v>0</v>
      </c>
      <c r="AH126">
        <f t="shared" si="12"/>
        <v>0</v>
      </c>
      <c r="AJ126">
        <f t="shared" si="13"/>
        <v>81.58</v>
      </c>
    </row>
    <row r="127" spans="1:36" x14ac:dyDescent="0.3">
      <c r="A127">
        <v>84.34</v>
      </c>
      <c r="B127">
        <v>382047880</v>
      </c>
      <c r="C127">
        <f t="shared" si="8"/>
        <v>-0.57999999999999829</v>
      </c>
      <c r="D127">
        <f t="shared" si="10"/>
        <v>-6.8769267251600459E-3</v>
      </c>
      <c r="E127">
        <f t="shared" si="9"/>
        <v>-6.900681756132343E-3</v>
      </c>
      <c r="F127">
        <f t="shared" si="14"/>
        <v>4.4348562483184137</v>
      </c>
      <c r="G127">
        <f t="shared" si="14"/>
        <v>19.761056499030545</v>
      </c>
      <c r="AE127">
        <f t="shared" si="11"/>
        <v>0</v>
      </c>
      <c r="AF127">
        <f t="shared" si="11"/>
        <v>0</v>
      </c>
      <c r="AG127">
        <f t="shared" si="12"/>
        <v>0</v>
      </c>
      <c r="AH127">
        <f t="shared" si="12"/>
        <v>0</v>
      </c>
      <c r="AJ127">
        <f t="shared" si="13"/>
        <v>84.34</v>
      </c>
    </row>
    <row r="128" spans="1:36" x14ac:dyDescent="0.3">
      <c r="A128">
        <v>83.76</v>
      </c>
      <c r="B128">
        <v>590149000</v>
      </c>
      <c r="C128">
        <f t="shared" si="8"/>
        <v>2.6299999999999955</v>
      </c>
      <c r="D128">
        <f t="shared" si="10"/>
        <v>3.1399235912129841E-2</v>
      </c>
      <c r="E128">
        <f t="shared" si="9"/>
        <v>3.0916361808511539E-2</v>
      </c>
      <c r="F128">
        <f t="shared" si="14"/>
        <v>4.4279555665622814</v>
      </c>
      <c r="G128">
        <f t="shared" si="14"/>
        <v>20.195885605353464</v>
      </c>
      <c r="AE128">
        <f t="shared" si="11"/>
        <v>0</v>
      </c>
      <c r="AF128">
        <f t="shared" si="11"/>
        <v>0</v>
      </c>
      <c r="AG128">
        <f t="shared" si="12"/>
        <v>0</v>
      </c>
      <c r="AH128">
        <f t="shared" si="12"/>
        <v>0</v>
      </c>
      <c r="AJ128">
        <f t="shared" si="13"/>
        <v>83.76</v>
      </c>
    </row>
    <row r="129" spans="1:36" x14ac:dyDescent="0.3">
      <c r="A129">
        <v>86.39</v>
      </c>
      <c r="B129">
        <v>541996550</v>
      </c>
      <c r="C129">
        <f t="shared" si="8"/>
        <v>2.8100000000000023</v>
      </c>
      <c r="D129">
        <f t="shared" si="10"/>
        <v>3.2526912837133951E-2</v>
      </c>
      <c r="E129">
        <f t="shared" si="9"/>
        <v>3.2009111215170805E-2</v>
      </c>
      <c r="F129">
        <f t="shared" si="14"/>
        <v>4.4588719283707929</v>
      </c>
      <c r="G129">
        <f t="shared" si="14"/>
        <v>20.110770194070007</v>
      </c>
      <c r="AE129">
        <f t="shared" si="11"/>
        <v>0</v>
      </c>
      <c r="AF129">
        <f t="shared" si="11"/>
        <v>0</v>
      </c>
      <c r="AG129">
        <f t="shared" si="12"/>
        <v>0</v>
      </c>
      <c r="AH129">
        <f t="shared" si="12"/>
        <v>0</v>
      </c>
      <c r="AJ129">
        <f t="shared" si="13"/>
        <v>86.39</v>
      </c>
    </row>
    <row r="130" spans="1:36" x14ac:dyDescent="0.3">
      <c r="A130">
        <v>89.2</v>
      </c>
      <c r="B130">
        <v>643992460</v>
      </c>
      <c r="C130">
        <f t="shared" si="8"/>
        <v>1.7800000000000011</v>
      </c>
      <c r="D130">
        <f t="shared" si="10"/>
        <v>1.9955156950672657E-2</v>
      </c>
      <c r="E130">
        <f t="shared" si="9"/>
        <v>1.9758662555894091E-2</v>
      </c>
      <c r="F130">
        <f t="shared" si="14"/>
        <v>4.4908810395859637</v>
      </c>
      <c r="G130">
        <f t="shared" si="14"/>
        <v>20.283197575925552</v>
      </c>
      <c r="AE130">
        <f t="shared" si="11"/>
        <v>0</v>
      </c>
      <c r="AF130">
        <f t="shared" si="11"/>
        <v>0</v>
      </c>
      <c r="AG130">
        <f t="shared" si="12"/>
        <v>0</v>
      </c>
      <c r="AH130">
        <f t="shared" si="12"/>
        <v>0</v>
      </c>
      <c r="AJ130">
        <f t="shared" si="13"/>
        <v>89.2</v>
      </c>
    </row>
    <row r="131" spans="1:36" x14ac:dyDescent="0.3">
      <c r="A131">
        <v>90.98</v>
      </c>
      <c r="B131">
        <v>528799950</v>
      </c>
      <c r="C131">
        <f t="shared" ref="C131:C194" si="15">A132-A131</f>
        <v>-0.85999999999999943</v>
      </c>
      <c r="D131">
        <f t="shared" si="10"/>
        <v>-9.4526269509782306E-3</v>
      </c>
      <c r="E131">
        <f t="shared" ref="E131:E194" si="16">LN(A132)-LN(A131)</f>
        <v>-9.4975865778144097E-3</v>
      </c>
      <c r="F131">
        <f t="shared" si="14"/>
        <v>4.5106397021418578</v>
      </c>
      <c r="G131">
        <f t="shared" si="14"/>
        <v>20.086120751948041</v>
      </c>
      <c r="AE131">
        <f t="shared" si="11"/>
        <v>0</v>
      </c>
      <c r="AF131">
        <f t="shared" si="11"/>
        <v>0</v>
      </c>
      <c r="AG131">
        <f t="shared" si="12"/>
        <v>0</v>
      </c>
      <c r="AH131">
        <f t="shared" si="12"/>
        <v>0</v>
      </c>
      <c r="AJ131">
        <f t="shared" si="13"/>
        <v>90.98</v>
      </c>
    </row>
    <row r="132" spans="1:36" x14ac:dyDescent="0.3">
      <c r="A132">
        <v>90.12</v>
      </c>
      <c r="B132">
        <v>437515250</v>
      </c>
      <c r="C132">
        <f t="shared" si="15"/>
        <v>0.18999999999999773</v>
      </c>
      <c r="D132">
        <f t="shared" ref="D132:D195" si="17">C132/A132</f>
        <v>2.1083000443852386E-3</v>
      </c>
      <c r="E132">
        <f t="shared" si="16"/>
        <v>2.1060806986641367E-3</v>
      </c>
      <c r="F132">
        <f t="shared" si="14"/>
        <v>4.5011421155640434</v>
      </c>
      <c r="G132">
        <f t="shared" si="14"/>
        <v>19.896622120297305</v>
      </c>
      <c r="AE132">
        <f t="shared" ref="AE132:AF195" si="18">IF(A131&lt;AC$5,"Выброс",0)</f>
        <v>0</v>
      </c>
      <c r="AF132">
        <f t="shared" si="18"/>
        <v>0</v>
      </c>
      <c r="AG132">
        <f t="shared" ref="AG132:AH195" si="19">IF(A131&gt;AC$7,"Выброс",0)</f>
        <v>0</v>
      </c>
      <c r="AH132">
        <f t="shared" si="19"/>
        <v>0</v>
      </c>
      <c r="AJ132">
        <f t="shared" ref="AJ132:AJ195" si="20">IF(AH132=0,A132,"")</f>
        <v>90.12</v>
      </c>
    </row>
    <row r="133" spans="1:36" x14ac:dyDescent="0.3">
      <c r="A133">
        <v>90.31</v>
      </c>
      <c r="B133">
        <v>765218060</v>
      </c>
      <c r="C133">
        <f t="shared" si="15"/>
        <v>1.3499999999999943</v>
      </c>
      <c r="D133">
        <f t="shared" si="17"/>
        <v>1.4948510685416834E-2</v>
      </c>
      <c r="E133">
        <f t="shared" si="16"/>
        <v>1.4837882818270032E-2</v>
      </c>
      <c r="F133">
        <f t="shared" si="14"/>
        <v>4.5032481962627076</v>
      </c>
      <c r="G133">
        <f t="shared" si="14"/>
        <v>20.455671396924622</v>
      </c>
      <c r="AE133">
        <f t="shared" si="18"/>
        <v>0</v>
      </c>
      <c r="AF133">
        <f t="shared" si="18"/>
        <v>0</v>
      </c>
      <c r="AG133">
        <f t="shared" si="19"/>
        <v>0</v>
      </c>
      <c r="AH133">
        <f t="shared" si="19"/>
        <v>0</v>
      </c>
      <c r="AJ133">
        <f t="shared" si="20"/>
        <v>90.31</v>
      </c>
    </row>
    <row r="134" spans="1:36" x14ac:dyDescent="0.3">
      <c r="A134">
        <v>91.66</v>
      </c>
      <c r="B134">
        <v>567066600</v>
      </c>
      <c r="C134">
        <f t="shared" si="15"/>
        <v>1.1899999999999977</v>
      </c>
      <c r="D134">
        <f t="shared" si="17"/>
        <v>1.298276238271872E-2</v>
      </c>
      <c r="E134">
        <f t="shared" si="16"/>
        <v>1.2899208717737309E-2</v>
      </c>
      <c r="F134">
        <f t="shared" si="14"/>
        <v>4.5180860790809776</v>
      </c>
      <c r="G134">
        <f t="shared" si="14"/>
        <v>20.155987315111563</v>
      </c>
      <c r="AE134">
        <f t="shared" si="18"/>
        <v>0</v>
      </c>
      <c r="AF134">
        <f t="shared" si="18"/>
        <v>0</v>
      </c>
      <c r="AG134">
        <f t="shared" si="19"/>
        <v>0</v>
      </c>
      <c r="AH134">
        <f t="shared" si="19"/>
        <v>0</v>
      </c>
      <c r="AJ134">
        <f t="shared" si="20"/>
        <v>91.66</v>
      </c>
    </row>
    <row r="135" spans="1:36" x14ac:dyDescent="0.3">
      <c r="A135">
        <v>92.85</v>
      </c>
      <c r="B135">
        <v>593822120</v>
      </c>
      <c r="C135">
        <f t="shared" si="15"/>
        <v>-0.79999999999999716</v>
      </c>
      <c r="D135">
        <f t="shared" si="17"/>
        <v>-8.6160473882606059E-3</v>
      </c>
      <c r="E135">
        <f t="shared" si="16"/>
        <v>-8.653380119628018E-3</v>
      </c>
      <c r="F135">
        <f t="shared" si="14"/>
        <v>4.5309852877987149</v>
      </c>
      <c r="G135">
        <f t="shared" si="14"/>
        <v>20.202090371199976</v>
      </c>
      <c r="AE135">
        <f t="shared" si="18"/>
        <v>0</v>
      </c>
      <c r="AF135">
        <f t="shared" si="18"/>
        <v>0</v>
      </c>
      <c r="AG135">
        <f t="shared" si="19"/>
        <v>0</v>
      </c>
      <c r="AH135">
        <f t="shared" si="19"/>
        <v>0</v>
      </c>
      <c r="AJ135">
        <f t="shared" si="20"/>
        <v>92.85</v>
      </c>
    </row>
    <row r="136" spans="1:36" x14ac:dyDescent="0.3">
      <c r="A136">
        <v>92.05</v>
      </c>
      <c r="B136">
        <v>447244020</v>
      </c>
      <c r="C136">
        <f t="shared" si="15"/>
        <v>0.85999999999999943</v>
      </c>
      <c r="D136">
        <f t="shared" si="17"/>
        <v>9.3427485062465999E-3</v>
      </c>
      <c r="E136">
        <f t="shared" si="16"/>
        <v>9.2993749741339116E-3</v>
      </c>
      <c r="F136">
        <f t="shared" si="14"/>
        <v>4.5223319076790869</v>
      </c>
      <c r="G136">
        <f t="shared" si="14"/>
        <v>19.918614909665617</v>
      </c>
      <c r="AE136">
        <f t="shared" si="18"/>
        <v>0</v>
      </c>
      <c r="AF136">
        <f t="shared" si="18"/>
        <v>0</v>
      </c>
      <c r="AG136">
        <f t="shared" si="19"/>
        <v>0</v>
      </c>
      <c r="AH136">
        <f t="shared" si="19"/>
        <v>0</v>
      </c>
      <c r="AJ136">
        <f t="shared" si="20"/>
        <v>92.05</v>
      </c>
    </row>
    <row r="137" spans="1:36" x14ac:dyDescent="0.3">
      <c r="A137">
        <v>92.91</v>
      </c>
      <c r="B137">
        <v>521484670</v>
      </c>
      <c r="C137">
        <f t="shared" si="15"/>
        <v>0.25</v>
      </c>
      <c r="D137">
        <f t="shared" si="17"/>
        <v>2.6907760198041117E-3</v>
      </c>
      <c r="E137">
        <f t="shared" si="16"/>
        <v>2.6871623629194374E-3</v>
      </c>
      <c r="F137">
        <f t="shared" si="14"/>
        <v>4.5316312826532208</v>
      </c>
      <c r="G137">
        <f t="shared" si="14"/>
        <v>20.072190435999875</v>
      </c>
      <c r="AE137">
        <f t="shared" si="18"/>
        <v>0</v>
      </c>
      <c r="AF137">
        <f t="shared" si="18"/>
        <v>0</v>
      </c>
      <c r="AG137">
        <f t="shared" si="19"/>
        <v>0</v>
      </c>
      <c r="AH137">
        <f t="shared" si="19"/>
        <v>0</v>
      </c>
      <c r="AJ137">
        <f t="shared" si="20"/>
        <v>92.91</v>
      </c>
    </row>
    <row r="138" spans="1:36" x14ac:dyDescent="0.3">
      <c r="A138">
        <v>93.16</v>
      </c>
      <c r="B138">
        <v>496791270</v>
      </c>
      <c r="C138">
        <f t="shared" si="15"/>
        <v>0.70000000000000284</v>
      </c>
      <c r="D138">
        <f t="shared" si="17"/>
        <v>7.5139544869042814E-3</v>
      </c>
      <c r="E138">
        <f t="shared" si="16"/>
        <v>7.4858653501310712E-3</v>
      </c>
      <c r="F138">
        <f t="shared" si="14"/>
        <v>4.5343184450161402</v>
      </c>
      <c r="G138">
        <f t="shared" si="14"/>
        <v>20.023680515965378</v>
      </c>
      <c r="AE138">
        <f t="shared" si="18"/>
        <v>0</v>
      </c>
      <c r="AF138">
        <f t="shared" si="18"/>
        <v>0</v>
      </c>
      <c r="AG138">
        <f t="shared" si="19"/>
        <v>0</v>
      </c>
      <c r="AH138">
        <f t="shared" si="19"/>
        <v>0</v>
      </c>
      <c r="AJ138">
        <f t="shared" si="20"/>
        <v>93.16</v>
      </c>
    </row>
    <row r="139" spans="1:36" x14ac:dyDescent="0.3">
      <c r="A139">
        <v>93.86</v>
      </c>
      <c r="B139">
        <v>532081400</v>
      </c>
      <c r="C139">
        <f t="shared" si="15"/>
        <v>3.1899999999999977</v>
      </c>
      <c r="D139">
        <f t="shared" si="17"/>
        <v>3.3986788834434241E-2</v>
      </c>
      <c r="E139">
        <f t="shared" si="16"/>
        <v>3.3421999248748335E-2</v>
      </c>
      <c r="F139">
        <f t="shared" si="14"/>
        <v>4.5418043103662713</v>
      </c>
      <c r="G139">
        <f t="shared" si="14"/>
        <v>20.092307043120258</v>
      </c>
      <c r="AE139">
        <f t="shared" si="18"/>
        <v>0</v>
      </c>
      <c r="AF139">
        <f t="shared" si="18"/>
        <v>0</v>
      </c>
      <c r="AG139">
        <f t="shared" si="19"/>
        <v>0</v>
      </c>
      <c r="AH139">
        <f t="shared" si="19"/>
        <v>0</v>
      </c>
      <c r="AJ139">
        <f t="shared" si="20"/>
        <v>93.86</v>
      </c>
    </row>
    <row r="140" spans="1:36" x14ac:dyDescent="0.3">
      <c r="A140">
        <v>97.05</v>
      </c>
      <c r="B140">
        <v>580012790</v>
      </c>
      <c r="C140">
        <f t="shared" si="15"/>
        <v>-2.8900000000000006</v>
      </c>
      <c r="D140">
        <f t="shared" si="17"/>
        <v>-2.977846470891294E-2</v>
      </c>
      <c r="E140">
        <f t="shared" si="16"/>
        <v>-3.02308466629988E-2</v>
      </c>
      <c r="F140">
        <f t="shared" si="14"/>
        <v>4.5752263096150196</v>
      </c>
      <c r="G140">
        <f t="shared" si="14"/>
        <v>20.178560712985742</v>
      </c>
      <c r="AE140">
        <f t="shared" si="18"/>
        <v>0</v>
      </c>
      <c r="AF140">
        <f t="shared" si="18"/>
        <v>0</v>
      </c>
      <c r="AG140">
        <f t="shared" si="19"/>
        <v>0</v>
      </c>
      <c r="AH140">
        <f t="shared" si="19"/>
        <v>0</v>
      </c>
      <c r="AJ140">
        <f t="shared" si="20"/>
        <v>97.05</v>
      </c>
    </row>
    <row r="141" spans="1:36" x14ac:dyDescent="0.3">
      <c r="A141">
        <v>94.16</v>
      </c>
      <c r="B141">
        <v>919931800</v>
      </c>
      <c r="C141">
        <f t="shared" si="15"/>
        <v>-3.1700000000000017</v>
      </c>
      <c r="D141">
        <f t="shared" si="17"/>
        <v>-3.3666100254885319E-2</v>
      </c>
      <c r="E141">
        <f t="shared" si="16"/>
        <v>-3.4245852583421055E-2</v>
      </c>
      <c r="F141">
        <f t="shared" si="14"/>
        <v>4.5449954629520208</v>
      </c>
      <c r="G141">
        <f t="shared" si="14"/>
        <v>20.639810094824782</v>
      </c>
      <c r="AE141">
        <f t="shared" si="18"/>
        <v>0</v>
      </c>
      <c r="AF141">
        <f t="shared" si="18"/>
        <v>0</v>
      </c>
      <c r="AG141">
        <f t="shared" si="19"/>
        <v>0</v>
      </c>
      <c r="AH141">
        <f t="shared" si="19"/>
        <v>0</v>
      </c>
      <c r="AJ141">
        <f t="shared" si="20"/>
        <v>94.16</v>
      </c>
    </row>
    <row r="142" spans="1:36" x14ac:dyDescent="0.3">
      <c r="A142">
        <v>90.99</v>
      </c>
      <c r="B142">
        <v>521785380</v>
      </c>
      <c r="C142">
        <f t="shared" si="15"/>
        <v>2.0300000000000011</v>
      </c>
      <c r="D142">
        <f t="shared" si="17"/>
        <v>2.2310143971865055E-2</v>
      </c>
      <c r="E142">
        <f t="shared" si="16"/>
        <v>2.2064913427350952E-2</v>
      </c>
      <c r="F142">
        <f t="shared" si="14"/>
        <v>4.5107496103685998</v>
      </c>
      <c r="G142">
        <f t="shared" si="14"/>
        <v>20.072766911876524</v>
      </c>
      <c r="AE142">
        <f t="shared" si="18"/>
        <v>0</v>
      </c>
      <c r="AF142">
        <f t="shared" si="18"/>
        <v>0</v>
      </c>
      <c r="AG142">
        <f t="shared" si="19"/>
        <v>0</v>
      </c>
      <c r="AH142">
        <f t="shared" si="19"/>
        <v>0</v>
      </c>
      <c r="AJ142">
        <f t="shared" si="20"/>
        <v>90.99</v>
      </c>
    </row>
    <row r="143" spans="1:36" x14ac:dyDescent="0.3">
      <c r="A143">
        <v>93.02</v>
      </c>
      <c r="B143">
        <v>474525400</v>
      </c>
      <c r="C143">
        <f t="shared" si="15"/>
        <v>-1.519999999999996</v>
      </c>
      <c r="D143">
        <f t="shared" si="17"/>
        <v>-1.6340571920017158E-2</v>
      </c>
      <c r="E143">
        <f t="shared" si="16"/>
        <v>-1.6475551514474773E-2</v>
      </c>
      <c r="F143">
        <f t="shared" si="14"/>
        <v>4.5328145237959507</v>
      </c>
      <c r="G143">
        <f t="shared" si="14"/>
        <v>19.977825704613188</v>
      </c>
      <c r="AE143">
        <f t="shared" si="18"/>
        <v>0</v>
      </c>
      <c r="AF143">
        <f t="shared" si="18"/>
        <v>0</v>
      </c>
      <c r="AG143">
        <f t="shared" si="19"/>
        <v>0</v>
      </c>
      <c r="AH143">
        <f t="shared" si="19"/>
        <v>0</v>
      </c>
      <c r="AJ143">
        <f t="shared" si="20"/>
        <v>93.02</v>
      </c>
    </row>
    <row r="144" spans="1:36" x14ac:dyDescent="0.3">
      <c r="A144">
        <v>91.5</v>
      </c>
      <c r="B144">
        <v>342422420</v>
      </c>
      <c r="C144">
        <f t="shared" si="15"/>
        <v>1.6899999999999977</v>
      </c>
      <c r="D144">
        <f t="shared" si="17"/>
        <v>1.8469945355191232E-2</v>
      </c>
      <c r="E144">
        <f t="shared" si="16"/>
        <v>1.8301447516088309E-2</v>
      </c>
      <c r="F144">
        <f t="shared" si="14"/>
        <v>4.516338972281476</v>
      </c>
      <c r="G144">
        <f t="shared" si="14"/>
        <v>19.65155567906017</v>
      </c>
      <c r="AE144">
        <f t="shared" si="18"/>
        <v>0</v>
      </c>
      <c r="AF144">
        <f t="shared" si="18"/>
        <v>0</v>
      </c>
      <c r="AG144">
        <f t="shared" si="19"/>
        <v>0</v>
      </c>
      <c r="AH144">
        <f t="shared" si="19"/>
        <v>0</v>
      </c>
      <c r="AJ144">
        <f t="shared" si="20"/>
        <v>91.5</v>
      </c>
    </row>
    <row r="145" spans="1:36" x14ac:dyDescent="0.3">
      <c r="A145">
        <v>93.19</v>
      </c>
      <c r="B145">
        <v>358814930</v>
      </c>
      <c r="C145">
        <f t="shared" si="15"/>
        <v>-1.2399999999999949</v>
      </c>
      <c r="D145">
        <f t="shared" si="17"/>
        <v>-1.330614872840428E-2</v>
      </c>
      <c r="E145">
        <f t="shared" si="16"/>
        <v>-1.3395468747233963E-2</v>
      </c>
      <c r="F145">
        <f t="shared" si="14"/>
        <v>4.5346404197975643</v>
      </c>
      <c r="G145">
        <f t="shared" si="14"/>
        <v>19.698317298208512</v>
      </c>
      <c r="AE145">
        <f t="shared" si="18"/>
        <v>0</v>
      </c>
      <c r="AF145">
        <f t="shared" si="18"/>
        <v>0</v>
      </c>
      <c r="AG145">
        <f t="shared" si="19"/>
        <v>0</v>
      </c>
      <c r="AH145">
        <f t="shared" si="19"/>
        <v>0</v>
      </c>
      <c r="AJ145">
        <f t="shared" si="20"/>
        <v>93.19</v>
      </c>
    </row>
    <row r="146" spans="1:36" x14ac:dyDescent="0.3">
      <c r="A146">
        <v>91.95</v>
      </c>
      <c r="B146">
        <v>357066060</v>
      </c>
      <c r="C146">
        <f t="shared" si="15"/>
        <v>0</v>
      </c>
      <c r="D146">
        <f t="shared" si="17"/>
        <v>0</v>
      </c>
      <c r="E146">
        <f t="shared" si="16"/>
        <v>0</v>
      </c>
      <c r="F146">
        <f t="shared" si="14"/>
        <v>4.5212449510503303</v>
      </c>
      <c r="G146">
        <f t="shared" si="14"/>
        <v>19.693431364642557</v>
      </c>
      <c r="AE146">
        <f t="shared" si="18"/>
        <v>0</v>
      </c>
      <c r="AF146">
        <f t="shared" si="18"/>
        <v>0</v>
      </c>
      <c r="AG146">
        <f t="shared" si="19"/>
        <v>0</v>
      </c>
      <c r="AH146">
        <f t="shared" si="19"/>
        <v>0</v>
      </c>
      <c r="AJ146">
        <f t="shared" si="20"/>
        <v>91.95</v>
      </c>
    </row>
    <row r="147" spans="1:36" x14ac:dyDescent="0.3">
      <c r="A147">
        <v>91.95</v>
      </c>
      <c r="B147">
        <v>288870730</v>
      </c>
      <c r="C147">
        <f t="shared" si="15"/>
        <v>-6.1500000000000057</v>
      </c>
      <c r="D147">
        <f t="shared" si="17"/>
        <v>-6.6884176182708047E-2</v>
      </c>
      <c r="E147">
        <f t="shared" si="16"/>
        <v>-6.9225944556413843E-2</v>
      </c>
      <c r="F147">
        <f t="shared" ref="F147:G210" si="21">LN(A147)</f>
        <v>4.5212449510503303</v>
      </c>
      <c r="G147">
        <f t="shared" si="21"/>
        <v>19.481489844969694</v>
      </c>
      <c r="AE147">
        <f t="shared" si="18"/>
        <v>0</v>
      </c>
      <c r="AF147">
        <f t="shared" si="18"/>
        <v>0</v>
      </c>
      <c r="AG147">
        <f t="shared" si="19"/>
        <v>0</v>
      </c>
      <c r="AH147">
        <f t="shared" si="19"/>
        <v>0</v>
      </c>
      <c r="AJ147">
        <f t="shared" si="20"/>
        <v>91.95</v>
      </c>
    </row>
    <row r="148" spans="1:36" x14ac:dyDescent="0.3">
      <c r="A148">
        <v>85.8</v>
      </c>
      <c r="B148">
        <v>377454300</v>
      </c>
      <c r="C148">
        <f t="shared" si="15"/>
        <v>0.18000000000000682</v>
      </c>
      <c r="D148">
        <f t="shared" si="17"/>
        <v>2.0979020979021773E-3</v>
      </c>
      <c r="E148">
        <f t="shared" si="16"/>
        <v>2.0957045742191482E-3</v>
      </c>
      <c r="F148">
        <f t="shared" si="21"/>
        <v>4.4520190064939165</v>
      </c>
      <c r="G148">
        <f t="shared" si="21"/>
        <v>19.7489600597224</v>
      </c>
      <c r="AE148">
        <f t="shared" si="18"/>
        <v>0</v>
      </c>
      <c r="AF148">
        <f t="shared" si="18"/>
        <v>0</v>
      </c>
      <c r="AG148">
        <f t="shared" si="19"/>
        <v>0</v>
      </c>
      <c r="AH148">
        <f t="shared" si="19"/>
        <v>0</v>
      </c>
      <c r="AJ148">
        <f t="shared" si="20"/>
        <v>85.8</v>
      </c>
    </row>
    <row r="149" spans="1:36" x14ac:dyDescent="0.3">
      <c r="A149">
        <v>85.98</v>
      </c>
      <c r="B149">
        <v>385010450</v>
      </c>
      <c r="C149">
        <f t="shared" si="15"/>
        <v>3.3299999999999983</v>
      </c>
      <c r="D149">
        <f t="shared" si="17"/>
        <v>3.8729937194696418E-2</v>
      </c>
      <c r="E149">
        <f t="shared" si="16"/>
        <v>3.7998752627658838E-2</v>
      </c>
      <c r="F149">
        <f t="shared" si="21"/>
        <v>4.4541147110681356</v>
      </c>
      <c r="G149">
        <f t="shared" si="21"/>
        <v>19.76878103474084</v>
      </c>
      <c r="AE149">
        <f t="shared" si="18"/>
        <v>0</v>
      </c>
      <c r="AF149">
        <f t="shared" si="18"/>
        <v>0</v>
      </c>
      <c r="AG149">
        <f t="shared" si="19"/>
        <v>0</v>
      </c>
      <c r="AH149">
        <f t="shared" si="19"/>
        <v>0</v>
      </c>
      <c r="AJ149">
        <f t="shared" si="20"/>
        <v>85.98</v>
      </c>
    </row>
    <row r="150" spans="1:36" x14ac:dyDescent="0.3">
      <c r="A150">
        <v>89.31</v>
      </c>
      <c r="B150">
        <v>316136620</v>
      </c>
      <c r="C150">
        <f t="shared" si="15"/>
        <v>2.0999999999999943</v>
      </c>
      <c r="D150">
        <f t="shared" si="17"/>
        <v>2.3513604299630435E-2</v>
      </c>
      <c r="E150">
        <f t="shared" si="16"/>
        <v>2.3241417969932954E-2</v>
      </c>
      <c r="F150">
        <f t="shared" si="21"/>
        <v>4.4921134636957945</v>
      </c>
      <c r="G150">
        <f t="shared" si="21"/>
        <v>19.571685019890563</v>
      </c>
      <c r="AE150">
        <f t="shared" si="18"/>
        <v>0</v>
      </c>
      <c r="AF150">
        <f t="shared" si="18"/>
        <v>0</v>
      </c>
      <c r="AG150">
        <f t="shared" si="19"/>
        <v>0</v>
      </c>
      <c r="AH150">
        <f t="shared" si="19"/>
        <v>0</v>
      </c>
      <c r="AJ150">
        <f t="shared" si="20"/>
        <v>89.31</v>
      </c>
    </row>
    <row r="151" spans="1:36" x14ac:dyDescent="0.3">
      <c r="A151">
        <v>91.41</v>
      </c>
      <c r="B151">
        <v>500416420</v>
      </c>
      <c r="C151">
        <f t="shared" si="15"/>
        <v>1.7900000000000063</v>
      </c>
      <c r="D151">
        <f t="shared" si="17"/>
        <v>1.9582102614593658E-2</v>
      </c>
      <c r="E151">
        <f t="shared" si="16"/>
        <v>1.9392840025818536E-2</v>
      </c>
      <c r="F151">
        <f t="shared" si="21"/>
        <v>4.5153548816657274</v>
      </c>
      <c r="G151">
        <f t="shared" si="21"/>
        <v>20.03095114976767</v>
      </c>
      <c r="AE151">
        <f t="shared" si="18"/>
        <v>0</v>
      </c>
      <c r="AF151">
        <f t="shared" si="18"/>
        <v>0</v>
      </c>
      <c r="AG151">
        <f t="shared" si="19"/>
        <v>0</v>
      </c>
      <c r="AH151">
        <f t="shared" si="19"/>
        <v>0</v>
      </c>
      <c r="AJ151">
        <f t="shared" si="20"/>
        <v>91.41</v>
      </c>
    </row>
    <row r="152" spans="1:36" x14ac:dyDescent="0.3">
      <c r="A152">
        <v>93.2</v>
      </c>
      <c r="B152">
        <v>416549300</v>
      </c>
      <c r="C152">
        <f t="shared" si="15"/>
        <v>0.21999999999999886</v>
      </c>
      <c r="D152">
        <f t="shared" si="17"/>
        <v>2.3605150214592151E-3</v>
      </c>
      <c r="E152">
        <f t="shared" si="16"/>
        <v>2.3577333824160718E-3</v>
      </c>
      <c r="F152">
        <f t="shared" si="21"/>
        <v>4.5347477216915459</v>
      </c>
      <c r="G152">
        <f t="shared" si="21"/>
        <v>19.847515379913247</v>
      </c>
      <c r="AE152">
        <f t="shared" si="18"/>
        <v>0</v>
      </c>
      <c r="AF152">
        <f t="shared" si="18"/>
        <v>0</v>
      </c>
      <c r="AG152">
        <f t="shared" si="19"/>
        <v>0</v>
      </c>
      <c r="AH152">
        <f t="shared" si="19"/>
        <v>0</v>
      </c>
      <c r="AJ152">
        <f t="shared" si="20"/>
        <v>93.2</v>
      </c>
    </row>
    <row r="153" spans="1:36" x14ac:dyDescent="0.3">
      <c r="A153">
        <v>93.42</v>
      </c>
      <c r="B153">
        <v>289695950</v>
      </c>
      <c r="C153">
        <f t="shared" si="15"/>
        <v>7.9999999999998295E-2</v>
      </c>
      <c r="D153">
        <f t="shared" si="17"/>
        <v>8.563476771569074E-4</v>
      </c>
      <c r="E153">
        <f t="shared" si="16"/>
        <v>8.5598122067942484E-4</v>
      </c>
      <c r="F153">
        <f t="shared" si="21"/>
        <v>4.537105455073962</v>
      </c>
      <c r="G153">
        <f t="shared" si="21"/>
        <v>19.484342482662569</v>
      </c>
      <c r="AE153">
        <f t="shared" si="18"/>
        <v>0</v>
      </c>
      <c r="AF153">
        <f t="shared" si="18"/>
        <v>0</v>
      </c>
      <c r="AG153">
        <f t="shared" si="19"/>
        <v>0</v>
      </c>
      <c r="AH153">
        <f t="shared" si="19"/>
        <v>0</v>
      </c>
      <c r="AJ153">
        <f t="shared" si="20"/>
        <v>93.42</v>
      </c>
    </row>
    <row r="154" spans="1:36" x14ac:dyDescent="0.3">
      <c r="A154">
        <v>93.5</v>
      </c>
      <c r="B154">
        <v>315332140</v>
      </c>
      <c r="C154">
        <f t="shared" si="15"/>
        <v>-0.56000000000000227</v>
      </c>
      <c r="D154">
        <f t="shared" si="17"/>
        <v>-5.9893048128342487E-3</v>
      </c>
      <c r="E154">
        <f t="shared" si="16"/>
        <v>-6.0073126378092923E-3</v>
      </c>
      <c r="F154">
        <f t="shared" si="21"/>
        <v>4.5379614362946414</v>
      </c>
      <c r="G154">
        <f t="shared" si="21"/>
        <v>19.569137053985703</v>
      </c>
      <c r="AE154">
        <f t="shared" si="18"/>
        <v>0</v>
      </c>
      <c r="AF154">
        <f t="shared" si="18"/>
        <v>0</v>
      </c>
      <c r="AG154">
        <f t="shared" si="19"/>
        <v>0</v>
      </c>
      <c r="AH154">
        <f t="shared" si="19"/>
        <v>0</v>
      </c>
      <c r="AJ154">
        <f t="shared" si="20"/>
        <v>93.5</v>
      </c>
    </row>
    <row r="155" spans="1:36" x14ac:dyDescent="0.3">
      <c r="A155">
        <v>92.94</v>
      </c>
      <c r="B155">
        <v>166194120</v>
      </c>
      <c r="C155">
        <f t="shared" si="15"/>
        <v>6.6200000000000045</v>
      </c>
      <c r="D155">
        <f t="shared" si="17"/>
        <v>7.1228749731009303E-2</v>
      </c>
      <c r="E155">
        <f t="shared" si="16"/>
        <v>6.8806353842559176E-2</v>
      </c>
      <c r="F155">
        <f t="shared" si="21"/>
        <v>4.5319541236568321</v>
      </c>
      <c r="G155">
        <f t="shared" si="21"/>
        <v>18.928667060698395</v>
      </c>
      <c r="AE155">
        <f t="shared" si="18"/>
        <v>0</v>
      </c>
      <c r="AF155">
        <f t="shared" si="18"/>
        <v>0</v>
      </c>
      <c r="AG155">
        <f t="shared" si="19"/>
        <v>0</v>
      </c>
      <c r="AH155">
        <f t="shared" si="19"/>
        <v>0</v>
      </c>
      <c r="AJ155">
        <f t="shared" si="20"/>
        <v>92.94</v>
      </c>
    </row>
    <row r="156" spans="1:36" x14ac:dyDescent="0.3">
      <c r="A156">
        <v>99.56</v>
      </c>
      <c r="B156">
        <v>271572450</v>
      </c>
      <c r="C156">
        <f t="shared" si="15"/>
        <v>3.9200000000000017</v>
      </c>
      <c r="D156">
        <f t="shared" si="17"/>
        <v>3.9373242265970283E-2</v>
      </c>
      <c r="E156">
        <f t="shared" si="16"/>
        <v>3.8617879818437117E-2</v>
      </c>
      <c r="F156">
        <f t="shared" si="21"/>
        <v>4.6007604774993913</v>
      </c>
      <c r="G156">
        <f t="shared" si="21"/>
        <v>19.419739512568643</v>
      </c>
      <c r="AE156">
        <f t="shared" si="18"/>
        <v>0</v>
      </c>
      <c r="AF156">
        <f t="shared" si="18"/>
        <v>0</v>
      </c>
      <c r="AG156">
        <f t="shared" si="19"/>
        <v>0</v>
      </c>
      <c r="AH156">
        <f t="shared" si="19"/>
        <v>0</v>
      </c>
      <c r="AJ156">
        <f t="shared" si="20"/>
        <v>99.56</v>
      </c>
    </row>
    <row r="157" spans="1:36" x14ac:dyDescent="0.3">
      <c r="A157">
        <v>103.48</v>
      </c>
      <c r="B157">
        <v>424892820</v>
      </c>
      <c r="C157">
        <f t="shared" si="15"/>
        <v>0.18999999999999773</v>
      </c>
      <c r="D157">
        <f t="shared" si="17"/>
        <v>1.8361035948975426E-3</v>
      </c>
      <c r="E157">
        <f t="shared" si="16"/>
        <v>1.8344200171922509E-3</v>
      </c>
      <c r="F157">
        <f t="shared" si="21"/>
        <v>4.6393783573178284</v>
      </c>
      <c r="G157">
        <f t="shared" si="21"/>
        <v>19.867347506848596</v>
      </c>
      <c r="AE157">
        <f t="shared" si="18"/>
        <v>0</v>
      </c>
      <c r="AF157">
        <f t="shared" si="18"/>
        <v>0</v>
      </c>
      <c r="AG157">
        <f t="shared" si="19"/>
        <v>0</v>
      </c>
      <c r="AH157">
        <f t="shared" si="19"/>
        <v>0</v>
      </c>
      <c r="AJ157">
        <f t="shared" si="20"/>
        <v>103.48</v>
      </c>
    </row>
    <row r="158" spans="1:36" x14ac:dyDescent="0.3">
      <c r="A158">
        <v>103.67</v>
      </c>
      <c r="B158">
        <v>422720880</v>
      </c>
      <c r="C158">
        <f t="shared" si="15"/>
        <v>4.6899999999999977</v>
      </c>
      <c r="D158">
        <f t="shared" si="17"/>
        <v>4.5239702903443597E-2</v>
      </c>
      <c r="E158">
        <f t="shared" si="16"/>
        <v>4.4246239881873706E-2</v>
      </c>
      <c r="F158">
        <f t="shared" si="21"/>
        <v>4.6412127773350207</v>
      </c>
      <c r="G158">
        <f t="shared" si="21"/>
        <v>19.862222661052314</v>
      </c>
      <c r="AE158">
        <f t="shared" si="18"/>
        <v>0</v>
      </c>
      <c r="AF158">
        <f t="shared" si="18"/>
        <v>0</v>
      </c>
      <c r="AG158">
        <f t="shared" si="19"/>
        <v>0</v>
      </c>
      <c r="AH158">
        <f t="shared" si="19"/>
        <v>0</v>
      </c>
      <c r="AJ158">
        <f t="shared" si="20"/>
        <v>103.67</v>
      </c>
    </row>
    <row r="159" spans="1:36" x14ac:dyDescent="0.3">
      <c r="A159">
        <v>108.36</v>
      </c>
      <c r="B159">
        <v>713159410</v>
      </c>
      <c r="C159">
        <f t="shared" si="15"/>
        <v>-1.2800000000000011</v>
      </c>
      <c r="D159">
        <f t="shared" si="17"/>
        <v>-1.1812476928756008E-2</v>
      </c>
      <c r="E159">
        <f t="shared" si="16"/>
        <v>-1.1882798564742281E-2</v>
      </c>
      <c r="F159">
        <f t="shared" si="21"/>
        <v>4.6854590172168944</v>
      </c>
      <c r="G159">
        <f t="shared" si="21"/>
        <v>20.38521552982667</v>
      </c>
      <c r="AE159">
        <f t="shared" si="18"/>
        <v>0</v>
      </c>
      <c r="AF159">
        <f t="shared" si="18"/>
        <v>0</v>
      </c>
      <c r="AG159">
        <f t="shared" si="19"/>
        <v>0</v>
      </c>
      <c r="AH159">
        <f t="shared" si="19"/>
        <v>0</v>
      </c>
      <c r="AJ159">
        <f t="shared" si="20"/>
        <v>108.36</v>
      </c>
    </row>
    <row r="160" spans="1:36" x14ac:dyDescent="0.3">
      <c r="A160">
        <v>107.08</v>
      </c>
      <c r="B160">
        <v>397384010</v>
      </c>
      <c r="C160">
        <f t="shared" si="15"/>
        <v>-2</v>
      </c>
      <c r="D160">
        <f t="shared" si="17"/>
        <v>-1.867762420620097E-2</v>
      </c>
      <c r="E160">
        <f t="shared" si="16"/>
        <v>-1.8854253834812873E-2</v>
      </c>
      <c r="F160">
        <f t="shared" si="21"/>
        <v>4.6735762186521521</v>
      </c>
      <c r="G160">
        <f t="shared" si="21"/>
        <v>19.800413650734985</v>
      </c>
      <c r="AE160">
        <f t="shared" si="18"/>
        <v>0</v>
      </c>
      <c r="AF160">
        <f t="shared" si="18"/>
        <v>0</v>
      </c>
      <c r="AG160">
        <f t="shared" si="19"/>
        <v>0</v>
      </c>
      <c r="AH160">
        <f t="shared" si="19"/>
        <v>0</v>
      </c>
      <c r="AJ160">
        <f t="shared" si="20"/>
        <v>107.08</v>
      </c>
    </row>
    <row r="161" spans="1:36" x14ac:dyDescent="0.3">
      <c r="A161">
        <v>105.08</v>
      </c>
      <c r="B161">
        <v>476378090</v>
      </c>
      <c r="C161">
        <f t="shared" si="15"/>
        <v>1.0400000000000063</v>
      </c>
      <c r="D161">
        <f t="shared" si="17"/>
        <v>9.8972211648268582E-3</v>
      </c>
      <c r="E161">
        <f t="shared" si="16"/>
        <v>9.8485644521995042E-3</v>
      </c>
      <c r="F161">
        <f t="shared" si="21"/>
        <v>4.6547219648173392</v>
      </c>
      <c r="G161">
        <f t="shared" si="21"/>
        <v>19.981722403623749</v>
      </c>
      <c r="AE161">
        <f t="shared" si="18"/>
        <v>0</v>
      </c>
      <c r="AF161">
        <f t="shared" si="18"/>
        <v>0</v>
      </c>
      <c r="AG161">
        <f t="shared" si="19"/>
        <v>0</v>
      </c>
      <c r="AH161">
        <f t="shared" si="19"/>
        <v>0</v>
      </c>
      <c r="AJ161">
        <f t="shared" si="20"/>
        <v>105.08</v>
      </c>
    </row>
    <row r="162" spans="1:36" x14ac:dyDescent="0.3">
      <c r="A162">
        <v>106.12</v>
      </c>
      <c r="B162">
        <v>354024230</v>
      </c>
      <c r="C162">
        <f t="shared" si="15"/>
        <v>-3.0300000000000011</v>
      </c>
      <c r="D162">
        <f t="shared" si="17"/>
        <v>-2.8552581982661147E-2</v>
      </c>
      <c r="E162">
        <f t="shared" si="16"/>
        <v>-2.8968136161245717E-2</v>
      </c>
      <c r="F162">
        <f t="shared" si="21"/>
        <v>4.6645705292695387</v>
      </c>
      <c r="G162">
        <f t="shared" si="21"/>
        <v>19.684875915083389</v>
      </c>
      <c r="AE162">
        <f t="shared" si="18"/>
        <v>0</v>
      </c>
      <c r="AF162">
        <f t="shared" si="18"/>
        <v>0</v>
      </c>
      <c r="AG162">
        <f t="shared" si="19"/>
        <v>0</v>
      </c>
      <c r="AH162">
        <f t="shared" si="19"/>
        <v>0</v>
      </c>
      <c r="AJ162">
        <f t="shared" si="20"/>
        <v>106.12</v>
      </c>
    </row>
    <row r="163" spans="1:36" x14ac:dyDescent="0.3">
      <c r="A163">
        <v>103.09</v>
      </c>
      <c r="B163">
        <v>326062830</v>
      </c>
      <c r="C163">
        <f t="shared" si="15"/>
        <v>2.2199999999999989</v>
      </c>
      <c r="D163">
        <f t="shared" si="17"/>
        <v>2.1534581433698699E-2</v>
      </c>
      <c r="E163">
        <f t="shared" si="16"/>
        <v>2.1305988284212596E-2</v>
      </c>
      <c r="F163">
        <f t="shared" si="21"/>
        <v>4.635602393108293</v>
      </c>
      <c r="G163">
        <f t="shared" si="21"/>
        <v>19.602600650822279</v>
      </c>
      <c r="AE163">
        <f t="shared" si="18"/>
        <v>0</v>
      </c>
      <c r="AF163">
        <f t="shared" si="18"/>
        <v>0</v>
      </c>
      <c r="AG163">
        <f t="shared" si="19"/>
        <v>0</v>
      </c>
      <c r="AH163">
        <f t="shared" si="19"/>
        <v>0</v>
      </c>
      <c r="AJ163">
        <f t="shared" si="20"/>
        <v>103.09</v>
      </c>
    </row>
    <row r="164" spans="1:36" x14ac:dyDescent="0.3">
      <c r="A164">
        <v>105.31</v>
      </c>
      <c r="B164">
        <v>246415630</v>
      </c>
      <c r="C164">
        <f t="shared" si="15"/>
        <v>-0.89000000000000057</v>
      </c>
      <c r="D164">
        <f t="shared" si="17"/>
        <v>-8.4512391985566478E-3</v>
      </c>
      <c r="E164">
        <f t="shared" si="16"/>
        <v>-8.4871534100994239E-3</v>
      </c>
      <c r="F164">
        <f t="shared" si="21"/>
        <v>4.6569083813925056</v>
      </c>
      <c r="G164">
        <f t="shared" si="21"/>
        <v>19.32253022105338</v>
      </c>
      <c r="AE164">
        <f t="shared" si="18"/>
        <v>0</v>
      </c>
      <c r="AF164">
        <f t="shared" si="18"/>
        <v>0</v>
      </c>
      <c r="AG164">
        <f t="shared" si="19"/>
        <v>0</v>
      </c>
      <c r="AH164">
        <f t="shared" si="19"/>
        <v>0</v>
      </c>
      <c r="AJ164">
        <f t="shared" si="20"/>
        <v>105.31</v>
      </c>
    </row>
    <row r="165" spans="1:36" x14ac:dyDescent="0.3">
      <c r="A165">
        <v>104.42</v>
      </c>
      <c r="B165">
        <v>344496610</v>
      </c>
      <c r="C165">
        <f t="shared" si="15"/>
        <v>-5.0499999999999972</v>
      </c>
      <c r="D165">
        <f t="shared" si="17"/>
        <v>-4.8362382685309298E-2</v>
      </c>
      <c r="E165">
        <f t="shared" si="16"/>
        <v>-4.9570970739134523E-2</v>
      </c>
      <c r="F165">
        <f t="shared" si="21"/>
        <v>4.6484212279824062</v>
      </c>
      <c r="G165">
        <f t="shared" si="21"/>
        <v>19.657594808021241</v>
      </c>
      <c r="AE165">
        <f t="shared" si="18"/>
        <v>0</v>
      </c>
      <c r="AF165">
        <f t="shared" si="18"/>
        <v>0</v>
      </c>
      <c r="AG165">
        <f t="shared" si="19"/>
        <v>0</v>
      </c>
      <c r="AH165">
        <f t="shared" si="19"/>
        <v>0</v>
      </c>
      <c r="AJ165">
        <f t="shared" si="20"/>
        <v>104.42</v>
      </c>
    </row>
    <row r="166" spans="1:36" x14ac:dyDescent="0.3">
      <c r="A166">
        <v>99.37</v>
      </c>
      <c r="B166">
        <v>557294640</v>
      </c>
      <c r="C166">
        <f t="shared" si="15"/>
        <v>-0.51000000000000512</v>
      </c>
      <c r="D166">
        <f t="shared" si="17"/>
        <v>-5.1323337023246969E-3</v>
      </c>
      <c r="E166">
        <f t="shared" si="16"/>
        <v>-5.1455493644585459E-3</v>
      </c>
      <c r="F166">
        <f t="shared" si="21"/>
        <v>4.5988502572432717</v>
      </c>
      <c r="G166">
        <f t="shared" si="21"/>
        <v>20.138604634693404</v>
      </c>
      <c r="AE166">
        <f t="shared" si="18"/>
        <v>0</v>
      </c>
      <c r="AF166">
        <f t="shared" si="18"/>
        <v>0</v>
      </c>
      <c r="AG166">
        <f t="shared" si="19"/>
        <v>0</v>
      </c>
      <c r="AH166">
        <f t="shared" si="19"/>
        <v>0</v>
      </c>
      <c r="AJ166">
        <f t="shared" si="20"/>
        <v>99.37</v>
      </c>
    </row>
    <row r="167" spans="1:36" x14ac:dyDescent="0.3">
      <c r="A167">
        <v>98.86</v>
      </c>
      <c r="B167">
        <v>476072480</v>
      </c>
      <c r="C167">
        <f t="shared" si="15"/>
        <v>0.40000000000000568</v>
      </c>
      <c r="D167">
        <f t="shared" si="17"/>
        <v>4.0461258345135106E-3</v>
      </c>
      <c r="E167">
        <f t="shared" si="16"/>
        <v>4.0379622804813664E-3</v>
      </c>
      <c r="F167">
        <f t="shared" si="21"/>
        <v>4.5937047078788131</v>
      </c>
      <c r="G167">
        <f t="shared" si="21"/>
        <v>19.981080669511524</v>
      </c>
      <c r="AE167">
        <f t="shared" si="18"/>
        <v>0</v>
      </c>
      <c r="AF167">
        <f t="shared" si="18"/>
        <v>0</v>
      </c>
      <c r="AG167">
        <f t="shared" si="19"/>
        <v>0</v>
      </c>
      <c r="AH167">
        <f t="shared" si="19"/>
        <v>0</v>
      </c>
      <c r="AJ167">
        <f t="shared" si="20"/>
        <v>98.86</v>
      </c>
    </row>
    <row r="168" spans="1:36" x14ac:dyDescent="0.3">
      <c r="A168">
        <v>99.26</v>
      </c>
      <c r="B168">
        <v>355278600</v>
      </c>
      <c r="C168">
        <f t="shared" si="15"/>
        <v>-0.90000000000000568</v>
      </c>
      <c r="D168">
        <f t="shared" si="17"/>
        <v>-9.0670965142051752E-3</v>
      </c>
      <c r="E168">
        <f t="shared" si="16"/>
        <v>-9.1084528113025698E-3</v>
      </c>
      <c r="F168">
        <f t="shared" si="21"/>
        <v>4.5977426701592945</v>
      </c>
      <c r="G168">
        <f t="shared" si="21"/>
        <v>19.688412828386429</v>
      </c>
      <c r="AE168">
        <f t="shared" si="18"/>
        <v>0</v>
      </c>
      <c r="AF168">
        <f t="shared" si="18"/>
        <v>0</v>
      </c>
      <c r="AG168">
        <f t="shared" si="19"/>
        <v>0</v>
      </c>
      <c r="AH168">
        <f t="shared" si="19"/>
        <v>0</v>
      </c>
      <c r="AJ168">
        <f t="shared" si="20"/>
        <v>99.26</v>
      </c>
    </row>
    <row r="169" spans="1:36" x14ac:dyDescent="0.3">
      <c r="A169">
        <v>98.36</v>
      </c>
      <c r="B169">
        <v>322670030</v>
      </c>
      <c r="C169">
        <f t="shared" si="15"/>
        <v>-1.9599999999999937</v>
      </c>
      <c r="D169">
        <f t="shared" si="17"/>
        <v>-1.9926799511996683E-2</v>
      </c>
      <c r="E169">
        <f t="shared" si="16"/>
        <v>-2.0128015731492255E-2</v>
      </c>
      <c r="F169">
        <f t="shared" si="21"/>
        <v>4.5886342173479919</v>
      </c>
      <c r="G169">
        <f t="shared" si="21"/>
        <v>19.592140780072135</v>
      </c>
      <c r="AE169">
        <f t="shared" si="18"/>
        <v>0</v>
      </c>
      <c r="AF169">
        <f t="shared" si="18"/>
        <v>0</v>
      </c>
      <c r="AG169">
        <f t="shared" si="19"/>
        <v>0</v>
      </c>
      <c r="AH169">
        <f t="shared" si="19"/>
        <v>0</v>
      </c>
      <c r="AJ169">
        <f t="shared" si="20"/>
        <v>98.36</v>
      </c>
    </row>
    <row r="170" spans="1:36" x14ac:dyDescent="0.3">
      <c r="A170">
        <v>96.4</v>
      </c>
      <c r="B170">
        <v>386182330</v>
      </c>
      <c r="C170">
        <f t="shared" si="15"/>
        <v>-0.60000000000000853</v>
      </c>
      <c r="D170">
        <f t="shared" si="17"/>
        <v>-6.2240663900415818E-3</v>
      </c>
      <c r="E170">
        <f t="shared" si="16"/>
        <v>-6.2435166396852537E-3</v>
      </c>
      <c r="F170">
        <f t="shared" si="21"/>
        <v>4.5685062016164997</v>
      </c>
      <c r="G170">
        <f t="shared" si="21"/>
        <v>19.771820173416366</v>
      </c>
      <c r="AE170">
        <f t="shared" si="18"/>
        <v>0</v>
      </c>
      <c r="AF170">
        <f t="shared" si="18"/>
        <v>0</v>
      </c>
      <c r="AG170">
        <f t="shared" si="19"/>
        <v>0</v>
      </c>
      <c r="AH170">
        <f t="shared" si="19"/>
        <v>0</v>
      </c>
      <c r="AJ170">
        <f t="shared" si="20"/>
        <v>96.4</v>
      </c>
    </row>
    <row r="171" spans="1:36" x14ac:dyDescent="0.3">
      <c r="A171">
        <v>95.8</v>
      </c>
      <c r="B171">
        <v>377956060</v>
      </c>
      <c r="C171">
        <f t="shared" si="15"/>
        <v>7.2000000000000028</v>
      </c>
      <c r="D171">
        <f t="shared" si="17"/>
        <v>7.5156576200417574E-2</v>
      </c>
      <c r="E171">
        <f t="shared" si="16"/>
        <v>7.246630325282144E-2</v>
      </c>
      <c r="F171">
        <f t="shared" si="21"/>
        <v>4.5622626849768144</v>
      </c>
      <c r="G171">
        <f t="shared" si="21"/>
        <v>19.750288503440832</v>
      </c>
      <c r="AE171">
        <f t="shared" si="18"/>
        <v>0</v>
      </c>
      <c r="AF171">
        <f t="shared" si="18"/>
        <v>0</v>
      </c>
      <c r="AG171">
        <f t="shared" si="19"/>
        <v>0</v>
      </c>
      <c r="AH171">
        <f t="shared" si="19"/>
        <v>0</v>
      </c>
      <c r="AJ171">
        <f t="shared" si="20"/>
        <v>95.8</v>
      </c>
    </row>
    <row r="172" spans="1:36" x14ac:dyDescent="0.3">
      <c r="A172">
        <v>103</v>
      </c>
      <c r="B172">
        <v>232756960</v>
      </c>
      <c r="C172">
        <f t="shared" si="15"/>
        <v>0.56999999999999318</v>
      </c>
      <c r="D172">
        <f t="shared" si="17"/>
        <v>5.5339805825242059E-3</v>
      </c>
      <c r="E172">
        <f t="shared" si="16"/>
        <v>5.5187243711518619E-3</v>
      </c>
      <c r="F172">
        <f t="shared" si="21"/>
        <v>4.6347289882296359</v>
      </c>
      <c r="G172">
        <f t="shared" si="21"/>
        <v>19.265505377004107</v>
      </c>
      <c r="AE172">
        <f t="shared" si="18"/>
        <v>0</v>
      </c>
      <c r="AF172">
        <f t="shared" si="18"/>
        <v>0</v>
      </c>
      <c r="AG172">
        <f t="shared" si="19"/>
        <v>0</v>
      </c>
      <c r="AH172">
        <f t="shared" si="19"/>
        <v>0</v>
      </c>
      <c r="AJ172">
        <f t="shared" si="20"/>
        <v>103</v>
      </c>
    </row>
    <row r="173" spans="1:36" x14ac:dyDescent="0.3">
      <c r="A173">
        <v>103.57</v>
      </c>
      <c r="B173">
        <v>248496350</v>
      </c>
      <c r="C173">
        <f t="shared" si="15"/>
        <v>1.6200000000000045</v>
      </c>
      <c r="D173">
        <f t="shared" si="17"/>
        <v>1.5641595056483583E-2</v>
      </c>
      <c r="E173">
        <f t="shared" si="16"/>
        <v>1.5520526150394787E-2</v>
      </c>
      <c r="F173">
        <f t="shared" si="21"/>
        <v>4.6402477126007877</v>
      </c>
      <c r="G173">
        <f t="shared" si="21"/>
        <v>19.330938715264313</v>
      </c>
      <c r="AE173">
        <f t="shared" si="18"/>
        <v>0</v>
      </c>
      <c r="AF173">
        <f t="shared" si="18"/>
        <v>0</v>
      </c>
      <c r="AG173">
        <f t="shared" si="19"/>
        <v>0</v>
      </c>
      <c r="AH173">
        <f t="shared" si="19"/>
        <v>0</v>
      </c>
      <c r="AJ173">
        <f t="shared" si="20"/>
        <v>103.57</v>
      </c>
    </row>
    <row r="174" spans="1:36" x14ac:dyDescent="0.3">
      <c r="A174">
        <v>105.19</v>
      </c>
      <c r="B174">
        <v>327464220</v>
      </c>
      <c r="C174">
        <f t="shared" si="15"/>
        <v>-2.1099999999999994</v>
      </c>
      <c r="D174">
        <f t="shared" si="17"/>
        <v>-2.0058940963969953E-2</v>
      </c>
      <c r="E174">
        <f t="shared" si="16"/>
        <v>-2.0262852967018574E-2</v>
      </c>
      <c r="F174">
        <f t="shared" si="21"/>
        <v>4.6557682387511825</v>
      </c>
      <c r="G174">
        <f t="shared" si="21"/>
        <v>19.60688935516276</v>
      </c>
      <c r="AE174">
        <f t="shared" si="18"/>
        <v>0</v>
      </c>
      <c r="AF174">
        <f t="shared" si="18"/>
        <v>0</v>
      </c>
      <c r="AG174">
        <f t="shared" si="19"/>
        <v>0</v>
      </c>
      <c r="AH174">
        <f t="shared" si="19"/>
        <v>0</v>
      </c>
      <c r="AJ174">
        <f t="shared" si="20"/>
        <v>105.19</v>
      </c>
    </row>
    <row r="175" spans="1:36" x14ac:dyDescent="0.3">
      <c r="A175">
        <v>103.08</v>
      </c>
      <c r="B175">
        <v>461953870</v>
      </c>
      <c r="C175">
        <f t="shared" si="15"/>
        <v>-4.0300000000000011</v>
      </c>
      <c r="D175">
        <f t="shared" si="17"/>
        <v>-3.9095847885137772E-2</v>
      </c>
      <c r="E175">
        <f t="shared" si="16"/>
        <v>-3.9880612639604074E-2</v>
      </c>
      <c r="F175">
        <f t="shared" si="21"/>
        <v>4.6355053857841639</v>
      </c>
      <c r="G175">
        <f t="shared" si="21"/>
        <v>19.950975595575972</v>
      </c>
      <c r="AE175">
        <f t="shared" si="18"/>
        <v>0</v>
      </c>
      <c r="AF175">
        <f t="shared" si="18"/>
        <v>0</v>
      </c>
      <c r="AG175">
        <f t="shared" si="19"/>
        <v>0</v>
      </c>
      <c r="AH175">
        <f t="shared" si="19"/>
        <v>0</v>
      </c>
      <c r="AJ175">
        <f t="shared" si="20"/>
        <v>103.08</v>
      </c>
    </row>
    <row r="176" spans="1:36" x14ac:dyDescent="0.3">
      <c r="A176">
        <v>99.05</v>
      </c>
      <c r="B176">
        <v>363524730</v>
      </c>
      <c r="C176">
        <f t="shared" si="15"/>
        <v>0.15000000000000568</v>
      </c>
      <c r="D176">
        <f t="shared" si="17"/>
        <v>1.5143866733973315E-3</v>
      </c>
      <c r="E176">
        <f t="shared" si="16"/>
        <v>1.5132411462674966E-3</v>
      </c>
      <c r="F176">
        <f t="shared" si="21"/>
        <v>4.5956247731445599</v>
      </c>
      <c r="G176">
        <f t="shared" si="21"/>
        <v>19.711357885636087</v>
      </c>
      <c r="AE176">
        <f t="shared" si="18"/>
        <v>0</v>
      </c>
      <c r="AF176">
        <f t="shared" si="18"/>
        <v>0</v>
      </c>
      <c r="AG176">
        <f t="shared" si="19"/>
        <v>0</v>
      </c>
      <c r="AH176">
        <f t="shared" si="19"/>
        <v>0</v>
      </c>
      <c r="AJ176">
        <f t="shared" si="20"/>
        <v>99.05</v>
      </c>
    </row>
    <row r="177" spans="1:36" x14ac:dyDescent="0.3">
      <c r="A177">
        <v>99.2</v>
      </c>
      <c r="B177">
        <v>407278370</v>
      </c>
      <c r="C177">
        <f t="shared" si="15"/>
        <v>-5.5</v>
      </c>
      <c r="D177">
        <f t="shared" si="17"/>
        <v>-5.5443548387096774E-2</v>
      </c>
      <c r="E177">
        <f t="shared" si="16"/>
        <v>-5.703982504645122E-2</v>
      </c>
      <c r="F177">
        <f t="shared" si="21"/>
        <v>4.5971380142908274</v>
      </c>
      <c r="G177">
        <f t="shared" si="21"/>
        <v>19.825007465389671</v>
      </c>
      <c r="AE177">
        <f t="shared" si="18"/>
        <v>0</v>
      </c>
      <c r="AF177">
        <f t="shared" si="18"/>
        <v>0</v>
      </c>
      <c r="AG177">
        <f t="shared" si="19"/>
        <v>0</v>
      </c>
      <c r="AH177">
        <f t="shared" si="19"/>
        <v>0</v>
      </c>
      <c r="AJ177">
        <f t="shared" si="20"/>
        <v>99.2</v>
      </c>
    </row>
    <row r="178" spans="1:36" x14ac:dyDescent="0.3">
      <c r="A178">
        <v>93.7</v>
      </c>
      <c r="B178">
        <v>372199260</v>
      </c>
      <c r="C178">
        <f t="shared" si="15"/>
        <v>-2.2000000000000028</v>
      </c>
      <c r="D178">
        <f t="shared" si="17"/>
        <v>-2.3479188900747093E-2</v>
      </c>
      <c r="E178">
        <f t="shared" si="16"/>
        <v>-2.3759216962900176E-2</v>
      </c>
      <c r="F178">
        <f t="shared" si="21"/>
        <v>4.5400981892443761</v>
      </c>
      <c r="G178">
        <f t="shared" si="21"/>
        <v>19.734939913992051</v>
      </c>
      <c r="AE178">
        <f t="shared" si="18"/>
        <v>0</v>
      </c>
      <c r="AF178">
        <f t="shared" si="18"/>
        <v>0</v>
      </c>
      <c r="AG178">
        <f t="shared" si="19"/>
        <v>0</v>
      </c>
      <c r="AH178">
        <f t="shared" si="19"/>
        <v>0</v>
      </c>
      <c r="AJ178">
        <f t="shared" si="20"/>
        <v>93.7</v>
      </c>
    </row>
    <row r="179" spans="1:36" x14ac:dyDescent="0.3">
      <c r="A179">
        <v>91.5</v>
      </c>
      <c r="B179">
        <v>388875230</v>
      </c>
      <c r="C179">
        <f t="shared" si="15"/>
        <v>2.1800000000000068</v>
      </c>
      <c r="D179">
        <f t="shared" si="17"/>
        <v>2.3825136612021933E-2</v>
      </c>
      <c r="E179">
        <f t="shared" si="16"/>
        <v>2.3545747007985618E-2</v>
      </c>
      <c r="F179">
        <f t="shared" si="21"/>
        <v>4.516338972281476</v>
      </c>
      <c r="G179">
        <f t="shared" si="21"/>
        <v>19.778769104631596</v>
      </c>
      <c r="AE179">
        <f t="shared" si="18"/>
        <v>0</v>
      </c>
      <c r="AF179">
        <f t="shared" si="18"/>
        <v>0</v>
      </c>
      <c r="AG179">
        <f t="shared" si="19"/>
        <v>0</v>
      </c>
      <c r="AH179">
        <f t="shared" si="19"/>
        <v>0</v>
      </c>
      <c r="AJ179">
        <f t="shared" si="20"/>
        <v>91.5</v>
      </c>
    </row>
    <row r="180" spans="1:36" x14ac:dyDescent="0.3">
      <c r="A180">
        <v>93.68</v>
      </c>
      <c r="B180">
        <v>431982280</v>
      </c>
      <c r="C180">
        <f t="shared" si="15"/>
        <v>-0.48000000000000398</v>
      </c>
      <c r="D180">
        <f t="shared" si="17"/>
        <v>-5.1238257899231844E-3</v>
      </c>
      <c r="E180">
        <f t="shared" si="16"/>
        <v>-5.1369975979156379E-3</v>
      </c>
      <c r="F180">
        <f t="shared" si="21"/>
        <v>4.5398847192894616</v>
      </c>
      <c r="G180">
        <f t="shared" si="21"/>
        <v>19.883895126848582</v>
      </c>
      <c r="AE180">
        <f t="shared" si="18"/>
        <v>0</v>
      </c>
      <c r="AF180">
        <f t="shared" si="18"/>
        <v>0</v>
      </c>
      <c r="AG180">
        <f t="shared" si="19"/>
        <v>0</v>
      </c>
      <c r="AH180">
        <f t="shared" si="19"/>
        <v>0</v>
      </c>
      <c r="AJ180">
        <f t="shared" si="20"/>
        <v>93.68</v>
      </c>
    </row>
    <row r="181" spans="1:36" x14ac:dyDescent="0.3">
      <c r="A181">
        <v>93.2</v>
      </c>
      <c r="B181">
        <v>304161790</v>
      </c>
      <c r="C181">
        <f t="shared" si="15"/>
        <v>5.3699999999999903</v>
      </c>
      <c r="D181">
        <f t="shared" si="17"/>
        <v>5.7618025751072853E-2</v>
      </c>
      <c r="E181">
        <f t="shared" si="16"/>
        <v>5.6019233985801442E-2</v>
      </c>
      <c r="F181">
        <f t="shared" si="21"/>
        <v>4.5347477216915459</v>
      </c>
      <c r="G181">
        <f t="shared" si="21"/>
        <v>19.533070321747569</v>
      </c>
      <c r="AE181">
        <f t="shared" si="18"/>
        <v>0</v>
      </c>
      <c r="AF181">
        <f t="shared" si="18"/>
        <v>0</v>
      </c>
      <c r="AG181">
        <f t="shared" si="19"/>
        <v>0</v>
      </c>
      <c r="AH181">
        <f t="shared" si="19"/>
        <v>0</v>
      </c>
      <c r="AJ181">
        <f t="shared" si="20"/>
        <v>93.2</v>
      </c>
    </row>
    <row r="182" spans="1:36" x14ac:dyDescent="0.3">
      <c r="A182">
        <v>98.57</v>
      </c>
      <c r="B182">
        <v>384977260</v>
      </c>
      <c r="C182">
        <f t="shared" si="15"/>
        <v>1.4200000000000017</v>
      </c>
      <c r="D182">
        <f t="shared" si="17"/>
        <v>1.4406005884143267E-2</v>
      </c>
      <c r="E182">
        <f t="shared" si="16"/>
        <v>1.4303225310410284E-2</v>
      </c>
      <c r="F182">
        <f t="shared" si="21"/>
        <v>4.5907669556773474</v>
      </c>
      <c r="G182">
        <f t="shared" si="21"/>
        <v>19.768694825572592</v>
      </c>
      <c r="AE182">
        <f t="shared" si="18"/>
        <v>0</v>
      </c>
      <c r="AF182">
        <f t="shared" si="18"/>
        <v>0</v>
      </c>
      <c r="AG182">
        <f t="shared" si="19"/>
        <v>0</v>
      </c>
      <c r="AH182">
        <f t="shared" si="19"/>
        <v>0</v>
      </c>
      <c r="AJ182">
        <f t="shared" si="20"/>
        <v>98.57</v>
      </c>
    </row>
    <row r="183" spans="1:36" x14ac:dyDescent="0.3">
      <c r="A183">
        <v>99.99</v>
      </c>
      <c r="B183">
        <v>446927380</v>
      </c>
      <c r="C183">
        <f t="shared" si="15"/>
        <v>-5.1799999999999926</v>
      </c>
      <c r="D183">
        <f t="shared" si="17"/>
        <v>-5.1805180518051733E-2</v>
      </c>
      <c r="E183">
        <f t="shared" si="16"/>
        <v>-5.3195292057889532E-2</v>
      </c>
      <c r="F183">
        <f t="shared" si="21"/>
        <v>4.6050701809877577</v>
      </c>
      <c r="G183">
        <f t="shared" si="21"/>
        <v>19.917906678529537</v>
      </c>
      <c r="AE183">
        <f t="shared" si="18"/>
        <v>0</v>
      </c>
      <c r="AF183">
        <f t="shared" si="18"/>
        <v>0</v>
      </c>
      <c r="AG183">
        <f t="shared" si="19"/>
        <v>0</v>
      </c>
      <c r="AH183">
        <f t="shared" si="19"/>
        <v>0</v>
      </c>
      <c r="AJ183">
        <f t="shared" si="20"/>
        <v>99.99</v>
      </c>
    </row>
    <row r="184" spans="1:36" x14ac:dyDescent="0.3">
      <c r="A184">
        <v>94.81</v>
      </c>
      <c r="B184">
        <v>411584300</v>
      </c>
      <c r="C184">
        <f t="shared" si="15"/>
        <v>2.1799999999999926</v>
      </c>
      <c r="D184">
        <f t="shared" si="17"/>
        <v>2.2993355131315184E-2</v>
      </c>
      <c r="E184">
        <f t="shared" si="16"/>
        <v>2.2732991475582942E-2</v>
      </c>
      <c r="F184">
        <f t="shared" si="21"/>
        <v>4.5518748889298681</v>
      </c>
      <c r="G184">
        <f t="shared" si="21"/>
        <v>19.835524417367715</v>
      </c>
      <c r="AE184">
        <f t="shared" si="18"/>
        <v>0</v>
      </c>
      <c r="AF184">
        <f t="shared" si="18"/>
        <v>0</v>
      </c>
      <c r="AG184">
        <f t="shared" si="19"/>
        <v>0</v>
      </c>
      <c r="AH184">
        <f t="shared" si="19"/>
        <v>0</v>
      </c>
      <c r="AJ184">
        <f t="shared" si="20"/>
        <v>94.81</v>
      </c>
    </row>
    <row r="185" spans="1:36" x14ac:dyDescent="0.3">
      <c r="A185">
        <v>96.99</v>
      </c>
      <c r="B185">
        <v>287318740</v>
      </c>
      <c r="C185">
        <f t="shared" si="15"/>
        <v>-1.289999999999992</v>
      </c>
      <c r="D185">
        <f t="shared" si="17"/>
        <v>-1.3300340241261904E-2</v>
      </c>
      <c r="E185">
        <f t="shared" si="16"/>
        <v>-1.3389581946542606E-2</v>
      </c>
      <c r="F185">
        <f t="shared" si="21"/>
        <v>4.5746078804054511</v>
      </c>
      <c r="G185">
        <f t="shared" si="21"/>
        <v>19.476102749806952</v>
      </c>
      <c r="AE185">
        <f t="shared" si="18"/>
        <v>0</v>
      </c>
      <c r="AF185">
        <f t="shared" si="18"/>
        <v>0</v>
      </c>
      <c r="AG185">
        <f t="shared" si="19"/>
        <v>0</v>
      </c>
      <c r="AH185">
        <f t="shared" si="19"/>
        <v>0</v>
      </c>
      <c r="AJ185">
        <f t="shared" si="20"/>
        <v>96.99</v>
      </c>
    </row>
    <row r="186" spans="1:36" x14ac:dyDescent="0.3">
      <c r="A186">
        <v>95.7</v>
      </c>
      <c r="B186">
        <v>245950430</v>
      </c>
      <c r="C186">
        <f t="shared" si="15"/>
        <v>-1.9000000000000057</v>
      </c>
      <c r="D186">
        <f t="shared" si="17"/>
        <v>-1.9853709508881982E-2</v>
      </c>
      <c r="E186">
        <f t="shared" si="16"/>
        <v>-2.0053442446729797E-2</v>
      </c>
      <c r="F186">
        <f t="shared" si="21"/>
        <v>4.5612182984589085</v>
      </c>
      <c r="G186">
        <f t="shared" si="21"/>
        <v>19.320640569526926</v>
      </c>
      <c r="AE186">
        <f t="shared" si="18"/>
        <v>0</v>
      </c>
      <c r="AF186">
        <f t="shared" si="18"/>
        <v>0</v>
      </c>
      <c r="AG186">
        <f t="shared" si="19"/>
        <v>0</v>
      </c>
      <c r="AH186">
        <f t="shared" si="19"/>
        <v>0</v>
      </c>
      <c r="AJ186">
        <f t="shared" si="20"/>
        <v>95.7</v>
      </c>
    </row>
    <row r="187" spans="1:36" x14ac:dyDescent="0.3">
      <c r="A187">
        <v>93.8</v>
      </c>
      <c r="B187">
        <v>314455530</v>
      </c>
      <c r="C187">
        <f t="shared" si="15"/>
        <v>-1.8900000000000006</v>
      </c>
      <c r="D187">
        <f t="shared" si="17"/>
        <v>-2.014925373134329E-2</v>
      </c>
      <c r="E187">
        <f t="shared" si="16"/>
        <v>-2.0355018642160161E-2</v>
      </c>
      <c r="F187">
        <f t="shared" si="21"/>
        <v>4.5411648560121787</v>
      </c>
      <c r="G187">
        <f t="shared" si="21"/>
        <v>19.566353225060876</v>
      </c>
      <c r="AE187">
        <f t="shared" si="18"/>
        <v>0</v>
      </c>
      <c r="AF187">
        <f t="shared" si="18"/>
        <v>0</v>
      </c>
      <c r="AG187">
        <f t="shared" si="19"/>
        <v>0</v>
      </c>
      <c r="AH187">
        <f t="shared" si="19"/>
        <v>0</v>
      </c>
      <c r="AJ187">
        <f t="shared" si="20"/>
        <v>93.8</v>
      </c>
    </row>
    <row r="188" spans="1:36" x14ac:dyDescent="0.3">
      <c r="A188">
        <v>91.91</v>
      </c>
      <c r="B188">
        <v>398856710</v>
      </c>
      <c r="C188">
        <f t="shared" si="15"/>
        <v>-3.6799999999999926</v>
      </c>
      <c r="D188">
        <f t="shared" si="17"/>
        <v>-4.0039168752039958E-2</v>
      </c>
      <c r="E188">
        <f t="shared" si="16"/>
        <v>-4.0862796136004853E-2</v>
      </c>
      <c r="F188">
        <f t="shared" si="21"/>
        <v>4.5208098373700185</v>
      </c>
      <c r="G188">
        <f t="shared" si="21"/>
        <v>19.804112787547083</v>
      </c>
      <c r="AE188">
        <f t="shared" si="18"/>
        <v>0</v>
      </c>
      <c r="AF188">
        <f t="shared" si="18"/>
        <v>0</v>
      </c>
      <c r="AG188">
        <f t="shared" si="19"/>
        <v>0</v>
      </c>
      <c r="AH188">
        <f t="shared" si="19"/>
        <v>0</v>
      </c>
      <c r="AJ188">
        <f t="shared" si="20"/>
        <v>91.91</v>
      </c>
    </row>
    <row r="189" spans="1:36" x14ac:dyDescent="0.3">
      <c r="A189">
        <v>88.23</v>
      </c>
      <c r="B189">
        <v>331530950</v>
      </c>
      <c r="C189">
        <f t="shared" si="15"/>
        <v>4.2399999999999949</v>
      </c>
      <c r="D189">
        <f t="shared" si="17"/>
        <v>4.8056216706335655E-2</v>
      </c>
      <c r="E189">
        <f t="shared" si="16"/>
        <v>4.6937226355533213E-2</v>
      </c>
      <c r="F189">
        <f t="shared" si="21"/>
        <v>4.4799470412340137</v>
      </c>
      <c r="G189">
        <f t="shared" si="21"/>
        <v>19.619231726731336</v>
      </c>
      <c r="AE189">
        <f t="shared" si="18"/>
        <v>0</v>
      </c>
      <c r="AF189">
        <f t="shared" si="18"/>
        <v>0</v>
      </c>
      <c r="AG189">
        <f t="shared" si="19"/>
        <v>0</v>
      </c>
      <c r="AH189">
        <f t="shared" si="19"/>
        <v>0</v>
      </c>
      <c r="AJ189">
        <f t="shared" si="20"/>
        <v>88.23</v>
      </c>
    </row>
    <row r="190" spans="1:36" x14ac:dyDescent="0.3">
      <c r="A190">
        <v>92.47</v>
      </c>
      <c r="B190">
        <v>466286010</v>
      </c>
      <c r="C190">
        <f t="shared" si="15"/>
        <v>3.3499999999999943</v>
      </c>
      <c r="D190">
        <f t="shared" si="17"/>
        <v>3.6227965826754562E-2</v>
      </c>
      <c r="E190">
        <f t="shared" si="16"/>
        <v>3.5587163865429261E-2</v>
      </c>
      <c r="F190">
        <f t="shared" si="21"/>
        <v>4.5268842675895469</v>
      </c>
      <c r="G190">
        <f t="shared" si="21"/>
        <v>19.960309759183932</v>
      </c>
      <c r="AE190">
        <f t="shared" si="18"/>
        <v>0</v>
      </c>
      <c r="AF190">
        <f t="shared" si="18"/>
        <v>0</v>
      </c>
      <c r="AG190">
        <f t="shared" si="19"/>
        <v>0</v>
      </c>
      <c r="AH190">
        <f t="shared" si="19"/>
        <v>0</v>
      </c>
      <c r="AJ190">
        <f t="shared" si="20"/>
        <v>92.47</v>
      </c>
    </row>
    <row r="191" spans="1:36" x14ac:dyDescent="0.3">
      <c r="A191">
        <v>95.82</v>
      </c>
      <c r="B191">
        <v>450373180</v>
      </c>
      <c r="C191">
        <f t="shared" si="15"/>
        <v>6.5400000000000063</v>
      </c>
      <c r="D191">
        <f t="shared" si="17"/>
        <v>6.8252974326862934E-2</v>
      </c>
      <c r="E191">
        <f t="shared" si="16"/>
        <v>6.6024579836612141E-2</v>
      </c>
      <c r="F191">
        <f t="shared" si="21"/>
        <v>4.5624714314549761</v>
      </c>
      <c r="G191">
        <f t="shared" si="21"/>
        <v>19.925587085947488</v>
      </c>
      <c r="AE191">
        <f t="shared" si="18"/>
        <v>0</v>
      </c>
      <c r="AF191">
        <f t="shared" si="18"/>
        <v>0</v>
      </c>
      <c r="AG191">
        <f t="shared" si="19"/>
        <v>0</v>
      </c>
      <c r="AH191">
        <f t="shared" si="19"/>
        <v>0</v>
      </c>
      <c r="AJ191">
        <f t="shared" si="20"/>
        <v>95.82</v>
      </c>
    </row>
    <row r="192" spans="1:36" x14ac:dyDescent="0.3">
      <c r="A192">
        <v>102.36</v>
      </c>
      <c r="B192">
        <v>527776860</v>
      </c>
      <c r="C192">
        <f t="shared" si="15"/>
        <v>-3.769999999999996</v>
      </c>
      <c r="D192">
        <f t="shared" si="17"/>
        <v>-3.6830793278624423E-2</v>
      </c>
      <c r="E192">
        <f t="shared" si="16"/>
        <v>-3.7526174704638038E-2</v>
      </c>
      <c r="F192">
        <f t="shared" si="21"/>
        <v>4.6284960112915883</v>
      </c>
      <c r="G192">
        <f t="shared" si="21"/>
        <v>20.084184138707862</v>
      </c>
      <c r="AE192">
        <f t="shared" si="18"/>
        <v>0</v>
      </c>
      <c r="AF192">
        <f t="shared" si="18"/>
        <v>0</v>
      </c>
      <c r="AG192">
        <f t="shared" si="19"/>
        <v>0</v>
      </c>
      <c r="AH192">
        <f t="shared" si="19"/>
        <v>0</v>
      </c>
      <c r="AJ192">
        <f t="shared" si="20"/>
        <v>102.36</v>
      </c>
    </row>
    <row r="193" spans="1:36" x14ac:dyDescent="0.3">
      <c r="A193">
        <v>98.59</v>
      </c>
      <c r="B193">
        <v>398787340</v>
      </c>
      <c r="C193">
        <f t="shared" si="15"/>
        <v>1.7999999999999972</v>
      </c>
      <c r="D193">
        <f t="shared" si="17"/>
        <v>1.8257429759610477E-2</v>
      </c>
      <c r="E193">
        <f t="shared" si="16"/>
        <v>1.8092764116484972E-2</v>
      </c>
      <c r="F193">
        <f t="shared" si="21"/>
        <v>4.5909698365869502</v>
      </c>
      <c r="G193">
        <f t="shared" si="21"/>
        <v>19.80393885031236</v>
      </c>
      <c r="AE193">
        <f t="shared" si="18"/>
        <v>0</v>
      </c>
      <c r="AF193">
        <f t="shared" si="18"/>
        <v>0</v>
      </c>
      <c r="AG193">
        <f t="shared" si="19"/>
        <v>0</v>
      </c>
      <c r="AH193">
        <f t="shared" si="19"/>
        <v>0</v>
      </c>
      <c r="AJ193">
        <f t="shared" si="20"/>
        <v>98.59</v>
      </c>
    </row>
    <row r="194" spans="1:36" x14ac:dyDescent="0.3">
      <c r="A194">
        <v>100.39</v>
      </c>
      <c r="B194">
        <v>382244250</v>
      </c>
      <c r="C194">
        <f t="shared" si="15"/>
        <v>2.480000000000004</v>
      </c>
      <c r="D194">
        <f t="shared" si="17"/>
        <v>2.4703655742603886E-2</v>
      </c>
      <c r="E194">
        <f t="shared" si="16"/>
        <v>2.4403454439503314E-2</v>
      </c>
      <c r="F194">
        <f t="shared" si="21"/>
        <v>4.6090626007034352</v>
      </c>
      <c r="G194">
        <f t="shared" si="21"/>
        <v>19.761570360148859</v>
      </c>
      <c r="AE194">
        <f t="shared" si="18"/>
        <v>0</v>
      </c>
      <c r="AF194">
        <f t="shared" si="18"/>
        <v>0</v>
      </c>
      <c r="AG194">
        <f t="shared" si="19"/>
        <v>0</v>
      </c>
      <c r="AH194">
        <f t="shared" si="19"/>
        <v>0</v>
      </c>
      <c r="AJ194">
        <f t="shared" si="20"/>
        <v>100.39</v>
      </c>
    </row>
    <row r="195" spans="1:36" x14ac:dyDescent="0.3">
      <c r="A195">
        <v>102.87</v>
      </c>
      <c r="B195">
        <v>496780500</v>
      </c>
      <c r="C195">
        <f t="shared" ref="C195:C258" si="22">A196-A195</f>
        <v>2.269999999999996</v>
      </c>
      <c r="D195">
        <f t="shared" si="17"/>
        <v>2.206668610868082E-2</v>
      </c>
      <c r="E195">
        <f t="shared" ref="E195:E258" si="23">LN(A196)-LN(A195)</f>
        <v>2.1826740248363841E-2</v>
      </c>
      <c r="F195">
        <f t="shared" si="21"/>
        <v>4.6334660551429385</v>
      </c>
      <c r="G195">
        <f t="shared" si="21"/>
        <v>20.023658836605463</v>
      </c>
      <c r="AE195">
        <f t="shared" si="18"/>
        <v>0</v>
      </c>
      <c r="AF195">
        <f t="shared" si="18"/>
        <v>0</v>
      </c>
      <c r="AG195">
        <f t="shared" si="19"/>
        <v>0</v>
      </c>
      <c r="AH195">
        <f t="shared" si="19"/>
        <v>0</v>
      </c>
      <c r="AJ195">
        <f t="shared" si="20"/>
        <v>102.87</v>
      </c>
    </row>
    <row r="196" spans="1:36" x14ac:dyDescent="0.3">
      <c r="A196">
        <v>105.14</v>
      </c>
      <c r="B196">
        <v>450054730</v>
      </c>
      <c r="C196">
        <f t="shared" si="22"/>
        <v>-2.1500000000000057</v>
      </c>
      <c r="D196">
        <f t="shared" ref="D196:D259" si="24">C196/A196</f>
        <v>-2.0448925242533819E-2</v>
      </c>
      <c r="E196">
        <f t="shared" si="23"/>
        <v>-2.0660899253591936E-2</v>
      </c>
      <c r="F196">
        <f t="shared" si="21"/>
        <v>4.6552927953913024</v>
      </c>
      <c r="G196">
        <f t="shared" si="21"/>
        <v>19.92487975555548</v>
      </c>
      <c r="AE196">
        <f t="shared" ref="AE196:AF259" si="25">IF(A195&lt;AC$5,"Выброс",0)</f>
        <v>0</v>
      </c>
      <c r="AF196">
        <f t="shared" si="25"/>
        <v>0</v>
      </c>
      <c r="AG196">
        <f t="shared" ref="AG196:AH259" si="26">IF(A195&gt;AC$7,"Выброс",0)</f>
        <v>0</v>
      </c>
      <c r="AH196">
        <f t="shared" si="26"/>
        <v>0</v>
      </c>
      <c r="AJ196">
        <f t="shared" ref="AJ196:AJ259" si="27">IF(AH196=0,A196,"")</f>
        <v>105.14</v>
      </c>
    </row>
    <row r="197" spans="1:36" x14ac:dyDescent="0.3">
      <c r="A197">
        <v>102.99</v>
      </c>
      <c r="B197">
        <v>359298160</v>
      </c>
      <c r="C197">
        <f t="shared" si="22"/>
        <v>0.6600000000000108</v>
      </c>
      <c r="D197">
        <f t="shared" si="24"/>
        <v>6.4083891639966093E-3</v>
      </c>
      <c r="E197">
        <f t="shared" si="23"/>
        <v>6.3879427440785008E-3</v>
      </c>
      <c r="F197">
        <f t="shared" si="21"/>
        <v>4.6346318961377104</v>
      </c>
      <c r="G197">
        <f t="shared" si="21"/>
        <v>19.699663131001891</v>
      </c>
      <c r="AE197">
        <f t="shared" si="25"/>
        <v>0</v>
      </c>
      <c r="AF197">
        <f t="shared" si="25"/>
        <v>0</v>
      </c>
      <c r="AG197">
        <f t="shared" si="26"/>
        <v>0</v>
      </c>
      <c r="AH197">
        <f t="shared" si="26"/>
        <v>0</v>
      </c>
      <c r="AJ197">
        <f t="shared" si="27"/>
        <v>102.99</v>
      </c>
    </row>
    <row r="198" spans="1:36" x14ac:dyDescent="0.3">
      <c r="A198">
        <v>103.65</v>
      </c>
      <c r="B198">
        <v>366375090</v>
      </c>
      <c r="C198">
        <f t="shared" si="22"/>
        <v>-1.7900000000000063</v>
      </c>
      <c r="D198">
        <f t="shared" si="24"/>
        <v>-1.7269657501206043E-2</v>
      </c>
      <c r="E198">
        <f t="shared" si="23"/>
        <v>-1.7420517425330573E-2</v>
      </c>
      <c r="F198">
        <f t="shared" si="21"/>
        <v>4.6410198388817889</v>
      </c>
      <c r="G198">
        <f t="shared" si="21"/>
        <v>19.71916820264525</v>
      </c>
      <c r="AE198">
        <f t="shared" si="25"/>
        <v>0</v>
      </c>
      <c r="AF198">
        <f t="shared" si="25"/>
        <v>0</v>
      </c>
      <c r="AG198">
        <f t="shared" si="26"/>
        <v>0</v>
      </c>
      <c r="AH198">
        <f t="shared" si="26"/>
        <v>0</v>
      </c>
      <c r="AJ198">
        <f t="shared" si="27"/>
        <v>103.65</v>
      </c>
    </row>
    <row r="199" spans="1:36" x14ac:dyDescent="0.3">
      <c r="A199">
        <v>101.86</v>
      </c>
      <c r="B199">
        <v>291139790</v>
      </c>
      <c r="C199">
        <f t="shared" si="22"/>
        <v>1.8299999999999983</v>
      </c>
      <c r="D199">
        <f t="shared" si="24"/>
        <v>1.7965835460435876E-2</v>
      </c>
      <c r="E199">
        <f t="shared" si="23"/>
        <v>1.7806357113728133E-2</v>
      </c>
      <c r="F199">
        <f t="shared" si="21"/>
        <v>4.6235993214564584</v>
      </c>
      <c r="G199">
        <f t="shared" si="21"/>
        <v>19.489314087798064</v>
      </c>
      <c r="AE199">
        <f t="shared" si="25"/>
        <v>0</v>
      </c>
      <c r="AF199">
        <f t="shared" si="25"/>
        <v>0</v>
      </c>
      <c r="AG199">
        <f t="shared" si="26"/>
        <v>0</v>
      </c>
      <c r="AH199">
        <f t="shared" si="26"/>
        <v>0</v>
      </c>
      <c r="AJ199">
        <f t="shared" si="27"/>
        <v>101.86</v>
      </c>
    </row>
    <row r="200" spans="1:36" x14ac:dyDescent="0.3">
      <c r="A200">
        <v>103.69</v>
      </c>
      <c r="B200">
        <v>488440110</v>
      </c>
      <c r="C200">
        <f t="shared" si="22"/>
        <v>1.4099999999999966</v>
      </c>
      <c r="D200">
        <f t="shared" si="24"/>
        <v>1.3598225479795513E-2</v>
      </c>
      <c r="E200">
        <f t="shared" si="23"/>
        <v>1.3506599312719025E-2</v>
      </c>
      <c r="F200">
        <f t="shared" si="21"/>
        <v>4.6414056785701865</v>
      </c>
      <c r="G200">
        <f t="shared" si="21"/>
        <v>20.00672742213585</v>
      </c>
      <c r="AE200">
        <f t="shared" si="25"/>
        <v>0</v>
      </c>
      <c r="AF200">
        <f t="shared" si="25"/>
        <v>0</v>
      </c>
      <c r="AG200">
        <f t="shared" si="26"/>
        <v>0</v>
      </c>
      <c r="AH200">
        <f t="shared" si="26"/>
        <v>0</v>
      </c>
      <c r="AJ200">
        <f t="shared" si="27"/>
        <v>103.69</v>
      </c>
    </row>
    <row r="201" spans="1:36" x14ac:dyDescent="0.3">
      <c r="A201">
        <v>105.1</v>
      </c>
      <c r="B201">
        <v>418030770</v>
      </c>
      <c r="C201">
        <f t="shared" si="22"/>
        <v>-2.0300000000000011</v>
      </c>
      <c r="D201">
        <f t="shared" si="24"/>
        <v>-1.9314938154138928E-2</v>
      </c>
      <c r="E201">
        <f t="shared" si="23"/>
        <v>-1.9503908834204609E-2</v>
      </c>
      <c r="F201">
        <f t="shared" si="21"/>
        <v>4.6549122778829055</v>
      </c>
      <c r="G201">
        <f t="shared" si="21"/>
        <v>19.851065600219957</v>
      </c>
      <c r="AE201">
        <f t="shared" si="25"/>
        <v>0</v>
      </c>
      <c r="AF201">
        <f t="shared" si="25"/>
        <v>0</v>
      </c>
      <c r="AG201">
        <f t="shared" si="26"/>
        <v>0</v>
      </c>
      <c r="AH201">
        <f t="shared" si="26"/>
        <v>0</v>
      </c>
      <c r="AJ201">
        <f t="shared" si="27"/>
        <v>105.1</v>
      </c>
    </row>
    <row r="202" spans="1:36" x14ac:dyDescent="0.3">
      <c r="A202">
        <v>103.07</v>
      </c>
      <c r="B202">
        <v>388095560</v>
      </c>
      <c r="C202">
        <f t="shared" si="22"/>
        <v>-3.1699999999999875</v>
      </c>
      <c r="D202">
        <f t="shared" si="24"/>
        <v>-3.0755797031143763E-2</v>
      </c>
      <c r="E202">
        <f t="shared" si="23"/>
        <v>-3.123868339419289E-2</v>
      </c>
      <c r="F202">
        <f t="shared" si="21"/>
        <v>4.6354083690487009</v>
      </c>
      <c r="G202">
        <f t="shared" si="21"/>
        <v>19.776762155923269</v>
      </c>
      <c r="AE202">
        <f t="shared" si="25"/>
        <v>0</v>
      </c>
      <c r="AF202">
        <f t="shared" si="25"/>
        <v>0</v>
      </c>
      <c r="AG202">
        <f t="shared" si="26"/>
        <v>0</v>
      </c>
      <c r="AH202">
        <f t="shared" si="26"/>
        <v>0</v>
      </c>
      <c r="AJ202">
        <f t="shared" si="27"/>
        <v>103.07</v>
      </c>
    </row>
    <row r="203" spans="1:36" x14ac:dyDescent="0.3">
      <c r="A203">
        <v>99.9</v>
      </c>
      <c r="B203">
        <v>481667700</v>
      </c>
      <c r="C203">
        <f t="shared" si="22"/>
        <v>-0.96000000000000796</v>
      </c>
      <c r="D203">
        <f t="shared" si="24"/>
        <v>-9.609609609609689E-3</v>
      </c>
      <c r="E203">
        <f t="shared" si="23"/>
        <v>-9.6560798549454319E-3</v>
      </c>
      <c r="F203">
        <f t="shared" si="21"/>
        <v>4.604169685654508</v>
      </c>
      <c r="G203">
        <f t="shared" si="21"/>
        <v>19.992765015169116</v>
      </c>
      <c r="AE203">
        <f t="shared" si="25"/>
        <v>0</v>
      </c>
      <c r="AF203">
        <f t="shared" si="25"/>
        <v>0</v>
      </c>
      <c r="AG203">
        <f t="shared" si="26"/>
        <v>0</v>
      </c>
      <c r="AH203">
        <f t="shared" si="26"/>
        <v>0</v>
      </c>
      <c r="AJ203">
        <f t="shared" si="27"/>
        <v>99.9</v>
      </c>
    </row>
    <row r="204" spans="1:36" x14ac:dyDescent="0.3">
      <c r="A204">
        <v>98.94</v>
      </c>
      <c r="B204">
        <v>452085030</v>
      </c>
      <c r="C204">
        <f t="shared" si="22"/>
        <v>3.2600000000000051</v>
      </c>
      <c r="D204">
        <f t="shared" si="24"/>
        <v>3.2949262179098493E-2</v>
      </c>
      <c r="E204">
        <f t="shared" si="23"/>
        <v>3.2418071970041318E-2</v>
      </c>
      <c r="F204">
        <f t="shared" si="21"/>
        <v>4.5945136057995626</v>
      </c>
      <c r="G204">
        <f t="shared" si="21"/>
        <v>19.929380839573284</v>
      </c>
      <c r="AE204">
        <f t="shared" si="25"/>
        <v>0</v>
      </c>
      <c r="AF204">
        <f t="shared" si="25"/>
        <v>0</v>
      </c>
      <c r="AG204">
        <f t="shared" si="26"/>
        <v>0</v>
      </c>
      <c r="AH204">
        <f t="shared" si="26"/>
        <v>0</v>
      </c>
      <c r="AJ204">
        <f t="shared" si="27"/>
        <v>98.94</v>
      </c>
    </row>
    <row r="205" spans="1:36" x14ac:dyDescent="0.3">
      <c r="A205">
        <v>102.2</v>
      </c>
      <c r="B205">
        <v>397189240</v>
      </c>
      <c r="C205">
        <f t="shared" si="22"/>
        <v>-1.519999999999996</v>
      </c>
      <c r="D205">
        <f t="shared" si="24"/>
        <v>-1.487279843444223E-2</v>
      </c>
      <c r="E205">
        <f t="shared" si="23"/>
        <v>-1.4984507502489031E-2</v>
      </c>
      <c r="F205">
        <f t="shared" si="21"/>
        <v>4.6269316777696039</v>
      </c>
      <c r="G205">
        <f t="shared" si="21"/>
        <v>19.799923400140969</v>
      </c>
      <c r="AE205">
        <f t="shared" si="25"/>
        <v>0</v>
      </c>
      <c r="AF205">
        <f t="shared" si="25"/>
        <v>0</v>
      </c>
      <c r="AG205">
        <f t="shared" si="26"/>
        <v>0</v>
      </c>
      <c r="AH205">
        <f t="shared" si="26"/>
        <v>0</v>
      </c>
      <c r="AJ205">
        <f t="shared" si="27"/>
        <v>102.2</v>
      </c>
    </row>
    <row r="206" spans="1:36" x14ac:dyDescent="0.3">
      <c r="A206">
        <v>100.68</v>
      </c>
      <c r="B206">
        <v>187683690</v>
      </c>
      <c r="C206">
        <f t="shared" si="22"/>
        <v>0.48999999999999488</v>
      </c>
      <c r="D206">
        <f t="shared" si="24"/>
        <v>4.8669050456892618E-3</v>
      </c>
      <c r="E206">
        <f t="shared" si="23"/>
        <v>4.8550999506842274E-3</v>
      </c>
      <c r="F206">
        <f t="shared" si="21"/>
        <v>4.6119471702671149</v>
      </c>
      <c r="G206">
        <f t="shared" si="21"/>
        <v>19.050268603801481</v>
      </c>
      <c r="AE206">
        <f t="shared" si="25"/>
        <v>0</v>
      </c>
      <c r="AF206">
        <f t="shared" si="25"/>
        <v>0</v>
      </c>
      <c r="AG206">
        <f t="shared" si="26"/>
        <v>0</v>
      </c>
      <c r="AH206">
        <f t="shared" si="26"/>
        <v>0</v>
      </c>
      <c r="AJ206">
        <f t="shared" si="27"/>
        <v>100.68</v>
      </c>
    </row>
    <row r="207" spans="1:36" x14ac:dyDescent="0.3">
      <c r="A207">
        <v>101.17</v>
      </c>
      <c r="B207">
        <v>34094760</v>
      </c>
      <c r="C207">
        <f t="shared" si="22"/>
        <v>-1.9699999999999989</v>
      </c>
      <c r="D207">
        <f t="shared" si="24"/>
        <v>-1.9472175546110495E-2</v>
      </c>
      <c r="E207">
        <f t="shared" si="23"/>
        <v>-1.9664255926971741E-2</v>
      </c>
      <c r="F207">
        <f t="shared" si="21"/>
        <v>4.6168022702177991</v>
      </c>
      <c r="G207">
        <f t="shared" si="21"/>
        <v>17.344654264756812</v>
      </c>
      <c r="AE207">
        <f t="shared" si="25"/>
        <v>0</v>
      </c>
      <c r="AF207">
        <f t="shared" si="25"/>
        <v>0</v>
      </c>
      <c r="AG207">
        <f t="shared" si="26"/>
        <v>0</v>
      </c>
      <c r="AH207">
        <f t="shared" si="26"/>
        <v>0</v>
      </c>
      <c r="AJ207">
        <f t="shared" si="27"/>
        <v>101.17</v>
      </c>
    </row>
    <row r="208" spans="1:36" x14ac:dyDescent="0.3">
      <c r="A208">
        <v>99.2</v>
      </c>
      <c r="B208">
        <v>170507210</v>
      </c>
      <c r="C208">
        <f t="shared" si="22"/>
        <v>1.9699999999999989</v>
      </c>
      <c r="D208">
        <f t="shared" si="24"/>
        <v>1.9858870967741922E-2</v>
      </c>
      <c r="E208">
        <f t="shared" si="23"/>
        <v>1.9664255926971741E-2</v>
      </c>
      <c r="F208">
        <f t="shared" si="21"/>
        <v>4.5971380142908274</v>
      </c>
      <c r="G208">
        <f t="shared" si="21"/>
        <v>18.954288141183788</v>
      </c>
      <c r="AE208">
        <f t="shared" si="25"/>
        <v>0</v>
      </c>
      <c r="AF208">
        <f t="shared" si="25"/>
        <v>0</v>
      </c>
      <c r="AG208">
        <f t="shared" si="26"/>
        <v>0</v>
      </c>
      <c r="AH208">
        <f t="shared" si="26"/>
        <v>0</v>
      </c>
      <c r="AJ208">
        <f t="shared" si="27"/>
        <v>99.2</v>
      </c>
    </row>
    <row r="209" spans="1:36" x14ac:dyDescent="0.3">
      <c r="A209">
        <v>101.17</v>
      </c>
      <c r="B209">
        <v>347947120</v>
      </c>
      <c r="C209">
        <f t="shared" si="22"/>
        <v>-1.4699999999999989</v>
      </c>
      <c r="D209">
        <f t="shared" si="24"/>
        <v>-1.4529999011564682E-2</v>
      </c>
      <c r="E209">
        <f t="shared" si="23"/>
        <v>-1.4636593250006769E-2</v>
      </c>
      <c r="F209">
        <f t="shared" si="21"/>
        <v>4.6168022702177991</v>
      </c>
      <c r="G209">
        <f t="shared" si="21"/>
        <v>19.667561072169576</v>
      </c>
      <c r="AE209">
        <f t="shared" si="25"/>
        <v>0</v>
      </c>
      <c r="AF209">
        <f t="shared" si="25"/>
        <v>0</v>
      </c>
      <c r="AG209">
        <f t="shared" si="26"/>
        <v>0</v>
      </c>
      <c r="AH209">
        <f t="shared" si="26"/>
        <v>0</v>
      </c>
      <c r="AJ209">
        <f t="shared" si="27"/>
        <v>101.17</v>
      </c>
    </row>
    <row r="210" spans="1:36" x14ac:dyDescent="0.3">
      <c r="A210">
        <v>99.7</v>
      </c>
      <c r="B210">
        <v>363905950</v>
      </c>
      <c r="C210">
        <f t="shared" si="22"/>
        <v>-5</v>
      </c>
      <c r="D210">
        <f t="shared" si="24"/>
        <v>-5.0150451354062188E-2</v>
      </c>
      <c r="E210">
        <f t="shared" si="23"/>
        <v>-5.1451676775760014E-2</v>
      </c>
      <c r="F210">
        <f t="shared" si="21"/>
        <v>4.6021656769677923</v>
      </c>
      <c r="G210">
        <f t="shared" si="21"/>
        <v>19.712406013094501</v>
      </c>
      <c r="AE210">
        <f t="shared" si="25"/>
        <v>0</v>
      </c>
      <c r="AF210">
        <f t="shared" si="25"/>
        <v>0</v>
      </c>
      <c r="AG210">
        <f t="shared" si="26"/>
        <v>0</v>
      </c>
      <c r="AH210">
        <f t="shared" si="26"/>
        <v>0</v>
      </c>
      <c r="AJ210">
        <f t="shared" si="27"/>
        <v>99.7</v>
      </c>
    </row>
    <row r="211" spans="1:36" x14ac:dyDescent="0.3">
      <c r="A211">
        <v>94.7</v>
      </c>
      <c r="B211">
        <v>534185980</v>
      </c>
      <c r="C211">
        <f t="shared" si="22"/>
        <v>1.8299999999999983</v>
      </c>
      <c r="D211">
        <f t="shared" si="24"/>
        <v>1.9324181626187945E-2</v>
      </c>
      <c r="E211">
        <f t="shared" si="23"/>
        <v>1.9139840668491281E-2</v>
      </c>
      <c r="F211">
        <f t="shared" ref="F211:G274" si="28">LN(A211)</f>
        <v>4.5507140001920323</v>
      </c>
      <c r="G211">
        <f t="shared" si="28"/>
        <v>20.096254613443616</v>
      </c>
      <c r="AE211">
        <f t="shared" si="25"/>
        <v>0</v>
      </c>
      <c r="AF211">
        <f t="shared" si="25"/>
        <v>0</v>
      </c>
      <c r="AG211">
        <f t="shared" si="26"/>
        <v>0</v>
      </c>
      <c r="AH211">
        <f t="shared" si="26"/>
        <v>0</v>
      </c>
      <c r="AJ211">
        <f t="shared" si="27"/>
        <v>94.7</v>
      </c>
    </row>
    <row r="212" spans="1:36" x14ac:dyDescent="0.3">
      <c r="A212">
        <v>96.53</v>
      </c>
      <c r="B212">
        <v>417532140</v>
      </c>
      <c r="C212">
        <f t="shared" si="22"/>
        <v>0.12000000000000455</v>
      </c>
      <c r="D212">
        <f t="shared" si="24"/>
        <v>1.2431368486481359E-3</v>
      </c>
      <c r="E212">
        <f t="shared" si="23"/>
        <v>1.2423647938160087E-3</v>
      </c>
      <c r="F212">
        <f t="shared" si="28"/>
        <v>4.5698538408605236</v>
      </c>
      <c r="G212">
        <f t="shared" si="28"/>
        <v>19.849872081328147</v>
      </c>
      <c r="AE212">
        <f t="shared" si="25"/>
        <v>0</v>
      </c>
      <c r="AF212">
        <f t="shared" si="25"/>
        <v>0</v>
      </c>
      <c r="AG212">
        <f t="shared" si="26"/>
        <v>0</v>
      </c>
      <c r="AH212">
        <f t="shared" si="26"/>
        <v>0</v>
      </c>
      <c r="AJ212">
        <f t="shared" si="27"/>
        <v>96.53</v>
      </c>
    </row>
    <row r="213" spans="1:36" x14ac:dyDescent="0.3">
      <c r="A213">
        <v>96.65</v>
      </c>
      <c r="B213">
        <v>316389420</v>
      </c>
      <c r="C213">
        <f t="shared" si="22"/>
        <v>-1.6500000000000057</v>
      </c>
      <c r="D213">
        <f t="shared" si="24"/>
        <v>-1.7071908949818991E-2</v>
      </c>
      <c r="E213">
        <f t="shared" si="23"/>
        <v>-1.721931405379884E-2</v>
      </c>
      <c r="F213">
        <f t="shared" si="28"/>
        <v>4.5710962056543396</v>
      </c>
      <c r="G213">
        <f t="shared" si="28"/>
        <v>19.572484354613479</v>
      </c>
      <c r="AE213">
        <f t="shared" si="25"/>
        <v>0</v>
      </c>
      <c r="AF213">
        <f t="shared" si="25"/>
        <v>0</v>
      </c>
      <c r="AG213">
        <f t="shared" si="26"/>
        <v>0</v>
      </c>
      <c r="AH213">
        <f t="shared" si="26"/>
        <v>0</v>
      </c>
      <c r="AJ213">
        <f t="shared" si="27"/>
        <v>96.65</v>
      </c>
    </row>
    <row r="214" spans="1:36" x14ac:dyDescent="0.3">
      <c r="A214">
        <v>95</v>
      </c>
      <c r="B214">
        <v>313628860</v>
      </c>
      <c r="C214">
        <f t="shared" si="22"/>
        <v>-3.8400000000000034</v>
      </c>
      <c r="D214">
        <f t="shared" si="24"/>
        <v>-4.0421052631578983E-2</v>
      </c>
      <c r="E214">
        <f t="shared" si="23"/>
        <v>-4.1260687223057424E-2</v>
      </c>
      <c r="F214">
        <f t="shared" si="28"/>
        <v>4.5538768916005408</v>
      </c>
      <c r="G214">
        <f t="shared" si="28"/>
        <v>19.563720870267428</v>
      </c>
      <c r="AE214">
        <f t="shared" si="25"/>
        <v>0</v>
      </c>
      <c r="AF214">
        <f t="shared" si="25"/>
        <v>0</v>
      </c>
      <c r="AG214">
        <f t="shared" si="26"/>
        <v>0</v>
      </c>
      <c r="AH214">
        <f t="shared" si="26"/>
        <v>0</v>
      </c>
      <c r="AJ214">
        <f t="shared" si="27"/>
        <v>95</v>
      </c>
    </row>
    <row r="215" spans="1:36" x14ac:dyDescent="0.3">
      <c r="A215">
        <v>91.16</v>
      </c>
      <c r="B215">
        <v>451438030</v>
      </c>
      <c r="C215">
        <f t="shared" si="22"/>
        <v>-11.170000000000002</v>
      </c>
      <c r="D215">
        <f t="shared" si="24"/>
        <v>-0.12253181219833263</v>
      </c>
      <c r="E215">
        <f t="shared" si="23"/>
        <v>-0.13071457751675286</v>
      </c>
      <c r="F215">
        <f t="shared" si="28"/>
        <v>4.5126162043774833</v>
      </c>
      <c r="G215">
        <f t="shared" si="28"/>
        <v>19.927948667802063</v>
      </c>
      <c r="AE215">
        <f t="shared" si="25"/>
        <v>0</v>
      </c>
      <c r="AF215">
        <f t="shared" si="25"/>
        <v>0</v>
      </c>
      <c r="AG215">
        <f t="shared" si="26"/>
        <v>0</v>
      </c>
      <c r="AH215">
        <f t="shared" si="26"/>
        <v>0</v>
      </c>
      <c r="AJ215">
        <f t="shared" si="27"/>
        <v>91.16</v>
      </c>
    </row>
    <row r="216" spans="1:36" x14ac:dyDescent="0.3">
      <c r="A216">
        <v>79.989999999999995</v>
      </c>
      <c r="B216">
        <v>1443194180</v>
      </c>
      <c r="C216">
        <f t="shared" si="22"/>
        <v>-8.2399999999999949</v>
      </c>
      <c r="D216">
        <f t="shared" si="24"/>
        <v>-0.10301287660957614</v>
      </c>
      <c r="E216">
        <f t="shared" si="23"/>
        <v>-0.10871377222099987</v>
      </c>
      <c r="F216">
        <f t="shared" si="28"/>
        <v>4.3819016268607305</v>
      </c>
      <c r="G216">
        <f t="shared" si="28"/>
        <v>21.090124674559402</v>
      </c>
      <c r="AE216">
        <f t="shared" si="25"/>
        <v>0</v>
      </c>
      <c r="AF216">
        <f t="shared" si="25"/>
        <v>0</v>
      </c>
      <c r="AG216">
        <f t="shared" si="26"/>
        <v>0</v>
      </c>
      <c r="AH216">
        <f t="shared" si="26"/>
        <v>0</v>
      </c>
      <c r="AJ216">
        <f t="shared" si="27"/>
        <v>79.989999999999995</v>
      </c>
    </row>
    <row r="217" spans="1:36" x14ac:dyDescent="0.3">
      <c r="A217">
        <v>71.75</v>
      </c>
      <c r="B217">
        <v>976528730</v>
      </c>
      <c r="C217">
        <f t="shared" si="22"/>
        <v>6.7199999999999989</v>
      </c>
      <c r="D217">
        <f t="shared" si="24"/>
        <v>9.365853658536584E-2</v>
      </c>
      <c r="E217">
        <f t="shared" si="23"/>
        <v>8.952853149965101E-2</v>
      </c>
      <c r="F217">
        <f t="shared" si="28"/>
        <v>4.2731878546397306</v>
      </c>
      <c r="G217">
        <f t="shared" si="28"/>
        <v>20.699514729251177</v>
      </c>
      <c r="AE217">
        <f t="shared" si="25"/>
        <v>0</v>
      </c>
      <c r="AF217">
        <f t="shared" si="25"/>
        <v>0</v>
      </c>
      <c r="AG217">
        <f t="shared" si="26"/>
        <v>0</v>
      </c>
      <c r="AH217" t="str">
        <f t="shared" si="26"/>
        <v>Выброс</v>
      </c>
      <c r="AJ217" t="str">
        <f t="shared" si="27"/>
        <v/>
      </c>
    </row>
    <row r="218" spans="1:36" x14ac:dyDescent="0.3">
      <c r="A218">
        <v>78.47</v>
      </c>
      <c r="B218">
        <v>1288107500</v>
      </c>
      <c r="C218">
        <f t="shared" si="22"/>
        <v>3</v>
      </c>
      <c r="D218">
        <f t="shared" si="24"/>
        <v>3.8231171148209508E-2</v>
      </c>
      <c r="E218">
        <f t="shared" si="23"/>
        <v>3.7518468183169063E-2</v>
      </c>
      <c r="F218">
        <f t="shared" si="28"/>
        <v>4.3627163861393816</v>
      </c>
      <c r="G218">
        <f t="shared" si="28"/>
        <v>20.976439923878672</v>
      </c>
      <c r="AE218">
        <f t="shared" si="25"/>
        <v>0</v>
      </c>
      <c r="AF218">
        <f t="shared" si="25"/>
        <v>0</v>
      </c>
      <c r="AG218">
        <f t="shared" si="26"/>
        <v>0</v>
      </c>
      <c r="AH218">
        <f t="shared" si="26"/>
        <v>0</v>
      </c>
      <c r="AJ218">
        <f t="shared" si="27"/>
        <v>78.47</v>
      </c>
    </row>
    <row r="219" spans="1:36" x14ac:dyDescent="0.3">
      <c r="A219">
        <v>81.47</v>
      </c>
      <c r="B219">
        <v>983292360</v>
      </c>
      <c r="C219">
        <f t="shared" si="22"/>
        <v>1.5100000000000051</v>
      </c>
      <c r="D219">
        <f t="shared" si="24"/>
        <v>1.8534429851479135E-2</v>
      </c>
      <c r="E219">
        <f t="shared" si="23"/>
        <v>1.8364760582171513E-2</v>
      </c>
      <c r="F219">
        <f t="shared" si="28"/>
        <v>4.4002348543225507</v>
      </c>
      <c r="G219">
        <f t="shared" si="28"/>
        <v>20.706417049965292</v>
      </c>
      <c r="AE219">
        <f t="shared" si="25"/>
        <v>0</v>
      </c>
      <c r="AF219">
        <f t="shared" si="25"/>
        <v>0</v>
      </c>
      <c r="AG219">
        <f t="shared" si="26"/>
        <v>0</v>
      </c>
      <c r="AH219">
        <f t="shared" si="26"/>
        <v>0</v>
      </c>
      <c r="AJ219">
        <f t="shared" si="27"/>
        <v>81.47</v>
      </c>
    </row>
    <row r="220" spans="1:36" x14ac:dyDescent="0.3">
      <c r="A220">
        <v>82.98</v>
      </c>
      <c r="B220">
        <v>750823890</v>
      </c>
      <c r="C220">
        <f t="shared" si="22"/>
        <v>-3.230000000000004</v>
      </c>
      <c r="D220">
        <f t="shared" si="24"/>
        <v>-3.8925042178838319E-2</v>
      </c>
      <c r="E220">
        <f t="shared" si="23"/>
        <v>-3.9702873239768621E-2</v>
      </c>
      <c r="F220">
        <f t="shared" si="28"/>
        <v>4.4185996149047222</v>
      </c>
      <c r="G220">
        <f t="shared" si="28"/>
        <v>20.436681681563048</v>
      </c>
      <c r="AE220">
        <f t="shared" si="25"/>
        <v>0</v>
      </c>
      <c r="AF220">
        <f t="shared" si="25"/>
        <v>0</v>
      </c>
      <c r="AG220">
        <f t="shared" si="26"/>
        <v>0</v>
      </c>
      <c r="AH220">
        <f t="shared" si="26"/>
        <v>0</v>
      </c>
      <c r="AJ220">
        <f t="shared" si="27"/>
        <v>82.98</v>
      </c>
    </row>
    <row r="221" spans="1:36" x14ac:dyDescent="0.3">
      <c r="A221">
        <v>79.75</v>
      </c>
      <c r="B221">
        <v>892832850</v>
      </c>
      <c r="C221">
        <f t="shared" si="22"/>
        <v>-0.93000000000000682</v>
      </c>
      <c r="D221">
        <f t="shared" si="24"/>
        <v>-1.1661442006269679E-2</v>
      </c>
      <c r="E221">
        <f t="shared" si="23"/>
        <v>-1.1729969898095938E-2</v>
      </c>
      <c r="F221">
        <f t="shared" si="28"/>
        <v>4.3788967416649536</v>
      </c>
      <c r="G221">
        <f t="shared" si="28"/>
        <v>20.609909943269265</v>
      </c>
      <c r="AE221">
        <f t="shared" si="25"/>
        <v>0</v>
      </c>
      <c r="AF221">
        <f t="shared" si="25"/>
        <v>0</v>
      </c>
      <c r="AG221">
        <f t="shared" si="26"/>
        <v>0</v>
      </c>
      <c r="AH221">
        <f t="shared" si="26"/>
        <v>0</v>
      </c>
      <c r="AJ221">
        <f t="shared" si="27"/>
        <v>79.75</v>
      </c>
    </row>
    <row r="222" spans="1:36" x14ac:dyDescent="0.3">
      <c r="A222">
        <v>78.819999999999993</v>
      </c>
      <c r="B222">
        <v>967619650</v>
      </c>
      <c r="C222">
        <f t="shared" si="22"/>
        <v>-8.9099999999999966</v>
      </c>
      <c r="D222">
        <f t="shared" si="24"/>
        <v>-0.11304237503171781</v>
      </c>
      <c r="E222">
        <f t="shared" si="23"/>
        <v>-0.11995807124296398</v>
      </c>
      <c r="F222">
        <f t="shared" si="28"/>
        <v>4.3671667717668576</v>
      </c>
      <c r="G222">
        <f t="shared" si="28"/>
        <v>20.690349644472445</v>
      </c>
      <c r="AE222">
        <f t="shared" si="25"/>
        <v>0</v>
      </c>
      <c r="AF222">
        <f t="shared" si="25"/>
        <v>0</v>
      </c>
      <c r="AG222">
        <f t="shared" si="26"/>
        <v>0</v>
      </c>
      <c r="AH222">
        <f t="shared" si="26"/>
        <v>0</v>
      </c>
      <c r="AJ222">
        <f t="shared" si="27"/>
        <v>78.819999999999993</v>
      </c>
    </row>
    <row r="223" spans="1:36" x14ac:dyDescent="0.3">
      <c r="A223">
        <v>69.91</v>
      </c>
      <c r="B223">
        <v>899963490</v>
      </c>
      <c r="C223">
        <f t="shared" si="22"/>
        <v>2.3100000000000023</v>
      </c>
      <c r="D223">
        <f t="shared" si="24"/>
        <v>3.3042483192676331E-2</v>
      </c>
      <c r="E223">
        <f t="shared" si="23"/>
        <v>3.2508315325418202E-2</v>
      </c>
      <c r="F223">
        <f t="shared" si="28"/>
        <v>4.2472087005238937</v>
      </c>
      <c r="G223">
        <f t="shared" si="28"/>
        <v>20.617864753799068</v>
      </c>
      <c r="AE223">
        <f t="shared" si="25"/>
        <v>0</v>
      </c>
      <c r="AF223">
        <f t="shared" si="25"/>
        <v>0</v>
      </c>
      <c r="AG223">
        <f t="shared" si="26"/>
        <v>0</v>
      </c>
      <c r="AH223">
        <f t="shared" si="26"/>
        <v>0</v>
      </c>
      <c r="AJ223">
        <f t="shared" si="27"/>
        <v>69.91</v>
      </c>
    </row>
    <row r="224" spans="1:36" x14ac:dyDescent="0.3">
      <c r="A224">
        <v>72.22</v>
      </c>
      <c r="B224">
        <v>739599910</v>
      </c>
      <c r="C224">
        <f t="shared" si="22"/>
        <v>6.5799999999999983</v>
      </c>
      <c r="D224">
        <f t="shared" si="24"/>
        <v>9.1110495707560205E-2</v>
      </c>
      <c r="E224">
        <f t="shared" si="23"/>
        <v>8.7195981014521529E-2</v>
      </c>
      <c r="F224">
        <f t="shared" si="28"/>
        <v>4.2797170158493119</v>
      </c>
      <c r="G224">
        <f t="shared" si="28"/>
        <v>20.421619935789838</v>
      </c>
      <c r="AE224">
        <f t="shared" si="25"/>
        <v>0</v>
      </c>
      <c r="AF224">
        <f t="shared" si="25"/>
        <v>0</v>
      </c>
      <c r="AG224">
        <f t="shared" si="26"/>
        <v>0</v>
      </c>
      <c r="AH224">
        <f t="shared" si="26"/>
        <v>0</v>
      </c>
      <c r="AJ224">
        <f t="shared" si="27"/>
        <v>72.22</v>
      </c>
    </row>
    <row r="225" spans="1:36" x14ac:dyDescent="0.3">
      <c r="A225">
        <v>78.8</v>
      </c>
      <c r="B225">
        <v>715948220</v>
      </c>
      <c r="C225">
        <f t="shared" si="22"/>
        <v>0.40000000000000568</v>
      </c>
      <c r="D225">
        <f t="shared" si="24"/>
        <v>5.0761421319797679E-3</v>
      </c>
      <c r="E225">
        <f t="shared" si="23"/>
        <v>5.0633019565466952E-3</v>
      </c>
      <c r="F225">
        <f t="shared" si="28"/>
        <v>4.3669129968638334</v>
      </c>
      <c r="G225">
        <f t="shared" si="28"/>
        <v>20.389118403874061</v>
      </c>
      <c r="AE225">
        <f t="shared" si="25"/>
        <v>0</v>
      </c>
      <c r="AF225">
        <f t="shared" si="25"/>
        <v>0</v>
      </c>
      <c r="AG225">
        <f t="shared" si="26"/>
        <v>0</v>
      </c>
      <c r="AH225">
        <f t="shared" si="26"/>
        <v>0</v>
      </c>
      <c r="AJ225">
        <f t="shared" si="27"/>
        <v>78.8</v>
      </c>
    </row>
    <row r="226" spans="1:36" x14ac:dyDescent="0.3">
      <c r="A226">
        <v>79.2</v>
      </c>
      <c r="B226">
        <v>806530930</v>
      </c>
      <c r="C226">
        <f t="shared" si="22"/>
        <v>6.6299999999999955</v>
      </c>
      <c r="D226">
        <f t="shared" si="24"/>
        <v>8.3712121212121154E-2</v>
      </c>
      <c r="E226">
        <f t="shared" si="23"/>
        <v>8.039229690974814E-2</v>
      </c>
      <c r="F226">
        <f t="shared" si="28"/>
        <v>4.3719762988203801</v>
      </c>
      <c r="G226">
        <f t="shared" si="28"/>
        <v>20.508252805693107</v>
      </c>
      <c r="AE226">
        <f t="shared" si="25"/>
        <v>0</v>
      </c>
      <c r="AF226">
        <f t="shared" si="25"/>
        <v>0</v>
      </c>
      <c r="AG226">
        <f t="shared" si="26"/>
        <v>0</v>
      </c>
      <c r="AH226">
        <f t="shared" si="26"/>
        <v>0</v>
      </c>
      <c r="AJ226">
        <f t="shared" si="27"/>
        <v>79.2</v>
      </c>
    </row>
    <row r="227" spans="1:36" x14ac:dyDescent="0.3">
      <c r="A227">
        <v>85.83</v>
      </c>
      <c r="B227">
        <v>789942390</v>
      </c>
      <c r="C227">
        <f t="shared" si="22"/>
        <v>-1.3299999999999983</v>
      </c>
      <c r="D227">
        <f t="shared" si="24"/>
        <v>-1.5495747407666297E-2</v>
      </c>
      <c r="E227">
        <f t="shared" si="23"/>
        <v>-1.561706136700014E-2</v>
      </c>
      <c r="F227">
        <f t="shared" si="28"/>
        <v>4.4523685957301282</v>
      </c>
      <c r="G227">
        <f t="shared" si="28"/>
        <v>20.487470576715619</v>
      </c>
      <c r="AE227">
        <f t="shared" si="25"/>
        <v>0</v>
      </c>
      <c r="AF227">
        <f t="shared" si="25"/>
        <v>0</v>
      </c>
      <c r="AG227">
        <f t="shared" si="26"/>
        <v>0</v>
      </c>
      <c r="AH227">
        <f t="shared" si="26"/>
        <v>0</v>
      </c>
      <c r="AJ227">
        <f t="shared" si="27"/>
        <v>85.83</v>
      </c>
    </row>
    <row r="228" spans="1:36" x14ac:dyDescent="0.3">
      <c r="A228">
        <v>84.5</v>
      </c>
      <c r="B228">
        <v>622555560</v>
      </c>
      <c r="C228">
        <f t="shared" si="22"/>
        <v>4.5</v>
      </c>
      <c r="D228">
        <f t="shared" si="24"/>
        <v>5.3254437869822487E-2</v>
      </c>
      <c r="E228">
        <f t="shared" si="23"/>
        <v>5.1884835369011562E-2</v>
      </c>
      <c r="F228">
        <f t="shared" si="28"/>
        <v>4.4367515343631281</v>
      </c>
      <c r="G228">
        <f t="shared" si="28"/>
        <v>20.249343435332371</v>
      </c>
      <c r="AE228">
        <f t="shared" si="25"/>
        <v>0</v>
      </c>
      <c r="AF228">
        <f t="shared" si="25"/>
        <v>0</v>
      </c>
      <c r="AG228">
        <f t="shared" si="26"/>
        <v>0</v>
      </c>
      <c r="AH228">
        <f t="shared" si="26"/>
        <v>0</v>
      </c>
      <c r="AJ228">
        <f t="shared" si="27"/>
        <v>84.5</v>
      </c>
    </row>
    <row r="229" spans="1:36" x14ac:dyDescent="0.3">
      <c r="A229">
        <v>89</v>
      </c>
      <c r="B229">
        <v>638574780</v>
      </c>
      <c r="C229">
        <f t="shared" si="22"/>
        <v>0</v>
      </c>
      <c r="D229">
        <f t="shared" si="24"/>
        <v>0</v>
      </c>
      <c r="E229">
        <f t="shared" si="23"/>
        <v>0</v>
      </c>
      <c r="F229">
        <f t="shared" si="28"/>
        <v>4.4886363697321396</v>
      </c>
      <c r="G229">
        <f t="shared" si="28"/>
        <v>20.274749344824951</v>
      </c>
      <c r="AE229">
        <f t="shared" si="25"/>
        <v>0</v>
      </c>
      <c r="AF229">
        <f t="shared" si="25"/>
        <v>0</v>
      </c>
      <c r="AG229">
        <f t="shared" si="26"/>
        <v>0</v>
      </c>
      <c r="AH229">
        <f t="shared" si="26"/>
        <v>0</v>
      </c>
      <c r="AJ229">
        <f t="shared" si="27"/>
        <v>89</v>
      </c>
    </row>
    <row r="230" spans="1:36" x14ac:dyDescent="0.3">
      <c r="A230">
        <v>89</v>
      </c>
      <c r="B230">
        <v>238551510</v>
      </c>
      <c r="C230">
        <f t="shared" si="22"/>
        <v>-4.8400000000000034</v>
      </c>
      <c r="D230">
        <f t="shared" si="24"/>
        <v>-5.4382022471910152E-2</v>
      </c>
      <c r="E230">
        <f t="shared" si="23"/>
        <v>-5.5916620742739731E-2</v>
      </c>
      <c r="F230">
        <f t="shared" si="28"/>
        <v>4.4886363697321396</v>
      </c>
      <c r="G230">
        <f t="shared" si="28"/>
        <v>19.29009581981623</v>
      </c>
      <c r="AE230">
        <f t="shared" si="25"/>
        <v>0</v>
      </c>
      <c r="AF230">
        <f t="shared" si="25"/>
        <v>0</v>
      </c>
      <c r="AG230">
        <f t="shared" si="26"/>
        <v>0</v>
      </c>
      <c r="AH230">
        <f t="shared" si="26"/>
        <v>0</v>
      </c>
      <c r="AJ230">
        <f t="shared" si="27"/>
        <v>89</v>
      </c>
    </row>
    <row r="231" spans="1:36" x14ac:dyDescent="0.3">
      <c r="A231">
        <v>84.16</v>
      </c>
      <c r="B231">
        <v>527388800</v>
      </c>
      <c r="C231">
        <f t="shared" si="22"/>
        <v>0.17000000000000171</v>
      </c>
      <c r="D231">
        <f t="shared" si="24"/>
        <v>2.0199619771863321E-3</v>
      </c>
      <c r="E231">
        <f t="shared" si="23"/>
        <v>2.0179245971503335E-3</v>
      </c>
      <c r="F231">
        <f t="shared" si="28"/>
        <v>4.4327197489893999</v>
      </c>
      <c r="G231">
        <f t="shared" si="28"/>
        <v>20.083448595404651</v>
      </c>
      <c r="AE231">
        <f t="shared" si="25"/>
        <v>0</v>
      </c>
      <c r="AF231">
        <f t="shared" si="25"/>
        <v>0</v>
      </c>
      <c r="AG231">
        <f t="shared" si="26"/>
        <v>0</v>
      </c>
      <c r="AH231">
        <f t="shared" si="26"/>
        <v>0</v>
      </c>
      <c r="AJ231">
        <f t="shared" si="27"/>
        <v>84.16</v>
      </c>
    </row>
    <row r="232" spans="1:36" x14ac:dyDescent="0.3">
      <c r="A232">
        <v>84.33</v>
      </c>
      <c r="B232">
        <v>520700160</v>
      </c>
      <c r="C232">
        <f t="shared" si="22"/>
        <v>-0.32999999999999829</v>
      </c>
      <c r="D232">
        <f t="shared" si="24"/>
        <v>-3.9131981501244906E-3</v>
      </c>
      <c r="E232">
        <f t="shared" si="23"/>
        <v>-3.9208747432368796E-3</v>
      </c>
      <c r="F232">
        <f t="shared" si="28"/>
        <v>4.4347376735865502</v>
      </c>
      <c r="G232">
        <f t="shared" si="28"/>
        <v>20.070684925411744</v>
      </c>
      <c r="AE232">
        <f t="shared" si="25"/>
        <v>0</v>
      </c>
      <c r="AF232">
        <f t="shared" si="25"/>
        <v>0</v>
      </c>
      <c r="AG232">
        <f t="shared" si="26"/>
        <v>0</v>
      </c>
      <c r="AH232">
        <f t="shared" si="26"/>
        <v>0</v>
      </c>
      <c r="AJ232">
        <f t="shared" si="27"/>
        <v>84.33</v>
      </c>
    </row>
    <row r="233" spans="1:36" x14ac:dyDescent="0.3">
      <c r="A233">
        <v>84</v>
      </c>
      <c r="B233">
        <v>401260330</v>
      </c>
      <c r="C233">
        <f t="shared" si="22"/>
        <v>0.54999999999999716</v>
      </c>
      <c r="D233">
        <f t="shared" si="24"/>
        <v>6.5476190476190139E-3</v>
      </c>
      <c r="E233">
        <f t="shared" si="23"/>
        <v>6.5262765012761292E-3</v>
      </c>
      <c r="F233">
        <f t="shared" si="28"/>
        <v>4.4308167988433134</v>
      </c>
      <c r="G233">
        <f t="shared" si="28"/>
        <v>19.810120976625402</v>
      </c>
      <c r="AE233">
        <f t="shared" si="25"/>
        <v>0</v>
      </c>
      <c r="AF233">
        <f t="shared" si="25"/>
        <v>0</v>
      </c>
      <c r="AG233">
        <f t="shared" si="26"/>
        <v>0</v>
      </c>
      <c r="AH233">
        <f t="shared" si="26"/>
        <v>0</v>
      </c>
      <c r="AJ233">
        <f t="shared" si="27"/>
        <v>84</v>
      </c>
    </row>
    <row r="234" spans="1:36" x14ac:dyDescent="0.3">
      <c r="A234">
        <v>84.55</v>
      </c>
      <c r="B234">
        <v>443791270</v>
      </c>
      <c r="C234">
        <f t="shared" si="22"/>
        <v>-4.2800000000000011</v>
      </c>
      <c r="D234">
        <f t="shared" si="24"/>
        <v>-5.0620934358367842E-2</v>
      </c>
      <c r="E234">
        <f t="shared" si="23"/>
        <v>-5.1947123201103729E-2</v>
      </c>
      <c r="F234">
        <f t="shared" si="28"/>
        <v>4.4373430753445895</v>
      </c>
      <c r="G234">
        <f t="shared" si="28"/>
        <v>19.910864897246306</v>
      </c>
      <c r="AE234">
        <f t="shared" si="25"/>
        <v>0</v>
      </c>
      <c r="AF234">
        <f t="shared" si="25"/>
        <v>0</v>
      </c>
      <c r="AG234">
        <f t="shared" si="26"/>
        <v>0</v>
      </c>
      <c r="AH234">
        <f t="shared" si="26"/>
        <v>0</v>
      </c>
      <c r="AJ234">
        <f t="shared" si="27"/>
        <v>84.55</v>
      </c>
    </row>
    <row r="235" spans="1:36" x14ac:dyDescent="0.3">
      <c r="A235">
        <v>80.27</v>
      </c>
      <c r="B235">
        <v>527638880</v>
      </c>
      <c r="C235">
        <f t="shared" si="22"/>
        <v>-5.1099999999999994</v>
      </c>
      <c r="D235">
        <f t="shared" si="24"/>
        <v>-6.3660147003861967E-2</v>
      </c>
      <c r="E235">
        <f t="shared" si="23"/>
        <v>-6.5776777598220981E-2</v>
      </c>
      <c r="F235">
        <f t="shared" si="28"/>
        <v>4.3853959521434858</v>
      </c>
      <c r="G235">
        <f t="shared" si="28"/>
        <v>20.08392266828335</v>
      </c>
      <c r="AE235">
        <f t="shared" si="25"/>
        <v>0</v>
      </c>
      <c r="AF235">
        <f t="shared" si="25"/>
        <v>0</v>
      </c>
      <c r="AG235">
        <f t="shared" si="26"/>
        <v>0</v>
      </c>
      <c r="AH235">
        <f t="shared" si="26"/>
        <v>0</v>
      </c>
      <c r="AJ235">
        <f t="shared" si="27"/>
        <v>80.27</v>
      </c>
    </row>
    <row r="236" spans="1:36" x14ac:dyDescent="0.3">
      <c r="A236">
        <v>75.16</v>
      </c>
      <c r="B236">
        <v>641705210</v>
      </c>
      <c r="C236">
        <f t="shared" si="22"/>
        <v>-2.789999999999992</v>
      </c>
      <c r="D236">
        <f t="shared" si="24"/>
        <v>-3.7120808940925919E-2</v>
      </c>
      <c r="E236">
        <f t="shared" si="23"/>
        <v>-3.7827325667228351E-2</v>
      </c>
      <c r="F236">
        <f t="shared" si="28"/>
        <v>4.3196191745452648</v>
      </c>
      <c r="G236">
        <f t="shared" si="28"/>
        <v>20.279639581746533</v>
      </c>
      <c r="AE236">
        <f t="shared" si="25"/>
        <v>0</v>
      </c>
      <c r="AF236">
        <f t="shared" si="25"/>
        <v>0</v>
      </c>
      <c r="AG236">
        <f t="shared" si="26"/>
        <v>0</v>
      </c>
      <c r="AH236">
        <f t="shared" si="26"/>
        <v>0</v>
      </c>
      <c r="AJ236">
        <f t="shared" si="27"/>
        <v>75.16</v>
      </c>
    </row>
    <row r="237" spans="1:36" x14ac:dyDescent="0.3">
      <c r="A237">
        <v>72.37</v>
      </c>
      <c r="B237">
        <v>798155080</v>
      </c>
      <c r="C237">
        <f t="shared" si="22"/>
        <v>-1.6700000000000017</v>
      </c>
      <c r="D237">
        <f t="shared" si="24"/>
        <v>-2.307586016305101E-2</v>
      </c>
      <c r="E237">
        <f t="shared" si="23"/>
        <v>-2.3346275975509201E-2</v>
      </c>
      <c r="F237">
        <f t="shared" si="28"/>
        <v>4.2817918488780364</v>
      </c>
      <c r="G237">
        <f t="shared" si="28"/>
        <v>20.497813472372918</v>
      </c>
      <c r="AE237">
        <f t="shared" si="25"/>
        <v>0</v>
      </c>
      <c r="AF237">
        <f t="shared" si="25"/>
        <v>0</v>
      </c>
      <c r="AG237">
        <f t="shared" si="26"/>
        <v>0</v>
      </c>
      <c r="AH237">
        <f t="shared" si="26"/>
        <v>0</v>
      </c>
      <c r="AJ237">
        <f t="shared" si="27"/>
        <v>72.37</v>
      </c>
    </row>
    <row r="238" spans="1:36" x14ac:dyDescent="0.3">
      <c r="A238">
        <v>70.7</v>
      </c>
      <c r="B238">
        <v>878585840</v>
      </c>
      <c r="C238">
        <f t="shared" si="22"/>
        <v>4.3499999999999943</v>
      </c>
      <c r="D238">
        <f t="shared" si="24"/>
        <v>6.1527581329561445E-2</v>
      </c>
      <c r="E238">
        <f t="shared" si="23"/>
        <v>5.9708985176944118E-2</v>
      </c>
      <c r="F238">
        <f t="shared" si="28"/>
        <v>4.2584455729025272</v>
      </c>
      <c r="G238">
        <f t="shared" si="28"/>
        <v>20.593824172827023</v>
      </c>
      <c r="AE238">
        <f t="shared" si="25"/>
        <v>0</v>
      </c>
      <c r="AF238">
        <f t="shared" si="25"/>
        <v>0</v>
      </c>
      <c r="AG238">
        <f t="shared" si="26"/>
        <v>0</v>
      </c>
      <c r="AH238">
        <f t="shared" si="26"/>
        <v>0</v>
      </c>
      <c r="AJ238">
        <f t="shared" si="27"/>
        <v>70.7</v>
      </c>
    </row>
    <row r="239" spans="1:36" x14ac:dyDescent="0.3">
      <c r="A239">
        <v>75.05</v>
      </c>
      <c r="B239">
        <v>746932350</v>
      </c>
      <c r="C239">
        <f t="shared" si="22"/>
        <v>3.3400000000000034</v>
      </c>
      <c r="D239">
        <f t="shared" si="24"/>
        <v>4.4503664223850811E-2</v>
      </c>
      <c r="E239">
        <f t="shared" si="23"/>
        <v>4.3541810121159763E-2</v>
      </c>
      <c r="F239">
        <f t="shared" si="28"/>
        <v>4.3181545580794714</v>
      </c>
      <c r="G239">
        <f t="shared" si="28"/>
        <v>20.431485176747088</v>
      </c>
      <c r="AE239">
        <f t="shared" si="25"/>
        <v>0</v>
      </c>
      <c r="AF239">
        <f t="shared" si="25"/>
        <v>0</v>
      </c>
      <c r="AG239">
        <f t="shared" si="26"/>
        <v>0</v>
      </c>
      <c r="AH239">
        <f t="shared" si="26"/>
        <v>0</v>
      </c>
      <c r="AJ239">
        <f t="shared" si="27"/>
        <v>75.05</v>
      </c>
    </row>
    <row r="240" spans="1:36" x14ac:dyDescent="0.3">
      <c r="A240">
        <v>78.39</v>
      </c>
      <c r="B240">
        <v>561033910</v>
      </c>
      <c r="C240">
        <f t="shared" si="22"/>
        <v>-5.1800000000000068</v>
      </c>
      <c r="D240">
        <f t="shared" si="24"/>
        <v>-6.6079857124633337E-2</v>
      </c>
      <c r="E240">
        <f t="shared" si="23"/>
        <v>-6.8364344542080069E-2</v>
      </c>
      <c r="F240">
        <f t="shared" si="28"/>
        <v>4.3616963682006311</v>
      </c>
      <c r="G240">
        <f t="shared" si="28"/>
        <v>20.145291907293004</v>
      </c>
      <c r="AE240">
        <f t="shared" si="25"/>
        <v>0</v>
      </c>
      <c r="AF240">
        <f t="shared" si="25"/>
        <v>0</v>
      </c>
      <c r="AG240">
        <f t="shared" si="26"/>
        <v>0</v>
      </c>
      <c r="AH240">
        <f t="shared" si="26"/>
        <v>0</v>
      </c>
      <c r="AJ240">
        <f t="shared" si="27"/>
        <v>78.39</v>
      </c>
    </row>
    <row r="241" spans="1:36" x14ac:dyDescent="0.3">
      <c r="A241">
        <v>73.209999999999994</v>
      </c>
      <c r="B241">
        <v>704166440</v>
      </c>
      <c r="C241">
        <f t="shared" si="22"/>
        <v>7.0400000000000063</v>
      </c>
      <c r="D241">
        <f t="shared" si="24"/>
        <v>9.6161726540090239E-2</v>
      </c>
      <c r="E241">
        <f t="shared" si="23"/>
        <v>9.1814738351573943E-2</v>
      </c>
      <c r="F241">
        <f t="shared" si="28"/>
        <v>4.293332023658551</v>
      </c>
      <c r="G241">
        <f t="shared" si="28"/>
        <v>20.37252530663395</v>
      </c>
      <c r="AE241">
        <f t="shared" si="25"/>
        <v>0</v>
      </c>
      <c r="AF241">
        <f t="shared" si="25"/>
        <v>0</v>
      </c>
      <c r="AG241">
        <f t="shared" si="26"/>
        <v>0</v>
      </c>
      <c r="AH241">
        <f t="shared" si="26"/>
        <v>0</v>
      </c>
      <c r="AJ241">
        <f t="shared" si="27"/>
        <v>73.209999999999994</v>
      </c>
    </row>
    <row r="242" spans="1:36" x14ac:dyDescent="0.3">
      <c r="A242">
        <v>80.25</v>
      </c>
      <c r="B242">
        <v>863028040</v>
      </c>
      <c r="C242">
        <f t="shared" si="22"/>
        <v>-3.5999999999999943</v>
      </c>
      <c r="D242">
        <f t="shared" si="24"/>
        <v>-4.4859813084112077E-2</v>
      </c>
      <c r="E242">
        <f t="shared" si="23"/>
        <v>-4.5897156692301877E-2</v>
      </c>
      <c r="F242">
        <f t="shared" si="28"/>
        <v>4.385146762010125</v>
      </c>
      <c r="G242">
        <f t="shared" si="28"/>
        <v>20.575957739829256</v>
      </c>
      <c r="AE242">
        <f t="shared" si="25"/>
        <v>0</v>
      </c>
      <c r="AF242">
        <f t="shared" si="25"/>
        <v>0</v>
      </c>
      <c r="AG242">
        <f t="shared" si="26"/>
        <v>0</v>
      </c>
      <c r="AH242">
        <f t="shared" si="26"/>
        <v>0</v>
      </c>
      <c r="AJ242">
        <f t="shared" si="27"/>
        <v>80.25</v>
      </c>
    </row>
    <row r="243" spans="1:36" x14ac:dyDescent="0.3">
      <c r="A243">
        <v>76.650000000000006</v>
      </c>
      <c r="B243">
        <v>598313460</v>
      </c>
      <c r="C243">
        <f t="shared" si="22"/>
        <v>0.75</v>
      </c>
      <c r="D243">
        <f t="shared" si="24"/>
        <v>9.7847358121330719E-3</v>
      </c>
      <c r="E243">
        <f t="shared" si="23"/>
        <v>9.7371752778583343E-3</v>
      </c>
      <c r="F243">
        <f t="shared" si="28"/>
        <v>4.3392496053178231</v>
      </c>
      <c r="G243">
        <f t="shared" si="28"/>
        <v>20.209625355182251</v>
      </c>
      <c r="AE243">
        <f t="shared" si="25"/>
        <v>0</v>
      </c>
      <c r="AF243">
        <f t="shared" si="25"/>
        <v>0</v>
      </c>
      <c r="AG243">
        <f t="shared" si="26"/>
        <v>0</v>
      </c>
      <c r="AH243">
        <f t="shared" si="26"/>
        <v>0</v>
      </c>
      <c r="AJ243">
        <f t="shared" si="27"/>
        <v>76.650000000000006</v>
      </c>
    </row>
    <row r="244" spans="1:36" x14ac:dyDescent="0.3">
      <c r="A244">
        <v>77.400000000000006</v>
      </c>
      <c r="B244">
        <v>644044660</v>
      </c>
      <c r="C244">
        <f t="shared" si="22"/>
        <v>0.19999999999998863</v>
      </c>
      <c r="D244">
        <f t="shared" si="24"/>
        <v>2.5839793281652278E-3</v>
      </c>
      <c r="E244">
        <f t="shared" si="23"/>
        <v>2.5806465934916645E-3</v>
      </c>
      <c r="F244">
        <f t="shared" si="28"/>
        <v>4.3489867805956814</v>
      </c>
      <c r="G244">
        <f t="shared" si="28"/>
        <v>20.283278629490265</v>
      </c>
      <c r="AE244">
        <f t="shared" si="25"/>
        <v>0</v>
      </c>
      <c r="AF244">
        <f t="shared" si="25"/>
        <v>0</v>
      </c>
      <c r="AG244">
        <f t="shared" si="26"/>
        <v>0</v>
      </c>
      <c r="AH244">
        <f t="shared" si="26"/>
        <v>0</v>
      </c>
      <c r="AJ244">
        <f t="shared" si="27"/>
        <v>77.400000000000006</v>
      </c>
    </row>
    <row r="245" spans="1:36" x14ac:dyDescent="0.3">
      <c r="A245">
        <v>77.599999999999994</v>
      </c>
      <c r="B245">
        <v>537909060</v>
      </c>
      <c r="C245">
        <f t="shared" si="22"/>
        <v>-3.8299999999999983</v>
      </c>
      <c r="D245">
        <f t="shared" si="24"/>
        <v>-4.9355670103092768E-2</v>
      </c>
      <c r="E245">
        <f t="shared" si="23"/>
        <v>-5.0615282292961972E-2</v>
      </c>
      <c r="F245">
        <f t="shared" si="28"/>
        <v>4.3515674271891731</v>
      </c>
      <c r="G245">
        <f t="shared" si="28"/>
        <v>20.103200070381046</v>
      </c>
      <c r="AE245">
        <f t="shared" si="25"/>
        <v>0</v>
      </c>
      <c r="AF245">
        <f t="shared" si="25"/>
        <v>0</v>
      </c>
      <c r="AG245">
        <f t="shared" si="26"/>
        <v>0</v>
      </c>
      <c r="AH245">
        <f t="shared" si="26"/>
        <v>0</v>
      </c>
      <c r="AJ245">
        <f t="shared" si="27"/>
        <v>77.599999999999994</v>
      </c>
    </row>
    <row r="246" spans="1:36" x14ac:dyDescent="0.3">
      <c r="A246">
        <v>73.77</v>
      </c>
      <c r="B246">
        <v>631842280</v>
      </c>
      <c r="C246">
        <f t="shared" si="22"/>
        <v>-0.26999999999999602</v>
      </c>
      <c r="D246">
        <f t="shared" si="24"/>
        <v>-3.660024400162614E-3</v>
      </c>
      <c r="E246">
        <f t="shared" si="23"/>
        <v>-3.6667386774205113E-3</v>
      </c>
      <c r="F246">
        <f t="shared" si="28"/>
        <v>4.3009521448962111</v>
      </c>
      <c r="G246">
        <f t="shared" si="28"/>
        <v>20.264150364004585</v>
      </c>
      <c r="AE246">
        <f t="shared" si="25"/>
        <v>0</v>
      </c>
      <c r="AF246">
        <f t="shared" si="25"/>
        <v>0</v>
      </c>
      <c r="AG246">
        <f t="shared" si="26"/>
        <v>0</v>
      </c>
      <c r="AH246">
        <f t="shared" si="26"/>
        <v>0</v>
      </c>
      <c r="AJ246">
        <f t="shared" si="27"/>
        <v>73.77</v>
      </c>
    </row>
    <row r="247" spans="1:36" x14ac:dyDescent="0.3">
      <c r="A247">
        <v>73.5</v>
      </c>
      <c r="B247">
        <v>639920060</v>
      </c>
      <c r="C247">
        <f t="shared" si="22"/>
        <v>-0.34999999999999432</v>
      </c>
      <c r="D247">
        <f t="shared" si="24"/>
        <v>-4.7619047619046843E-3</v>
      </c>
      <c r="E247">
        <f t="shared" si="23"/>
        <v>-4.7732787526575393E-3</v>
      </c>
      <c r="F247">
        <f t="shared" si="28"/>
        <v>4.2972854062187906</v>
      </c>
      <c r="G247">
        <f t="shared" si="28"/>
        <v>20.276853820266556</v>
      </c>
      <c r="AE247">
        <f t="shared" si="25"/>
        <v>0</v>
      </c>
      <c r="AF247">
        <f t="shared" si="25"/>
        <v>0</v>
      </c>
      <c r="AG247">
        <f t="shared" si="26"/>
        <v>0</v>
      </c>
      <c r="AH247">
        <f t="shared" si="26"/>
        <v>0</v>
      </c>
      <c r="AJ247">
        <f t="shared" si="27"/>
        <v>73.5</v>
      </c>
    </row>
    <row r="248" spans="1:36" x14ac:dyDescent="0.3">
      <c r="A248">
        <v>73.150000000000006</v>
      </c>
      <c r="B248">
        <v>673940010</v>
      </c>
      <c r="C248">
        <f t="shared" si="22"/>
        <v>-0.6600000000000108</v>
      </c>
      <c r="D248">
        <f t="shared" si="24"/>
        <v>-9.0225563909775899E-3</v>
      </c>
      <c r="E248">
        <f t="shared" si="23"/>
        <v>-9.0635061533470562E-3</v>
      </c>
      <c r="F248">
        <f t="shared" si="28"/>
        <v>4.2925121274661331</v>
      </c>
      <c r="G248">
        <f t="shared" si="28"/>
        <v>20.328651658980601</v>
      </c>
      <c r="AE248">
        <f t="shared" si="25"/>
        <v>0</v>
      </c>
      <c r="AF248">
        <f t="shared" si="25"/>
        <v>0</v>
      </c>
      <c r="AG248">
        <f t="shared" si="26"/>
        <v>0</v>
      </c>
      <c r="AH248">
        <f t="shared" si="26"/>
        <v>0</v>
      </c>
      <c r="AJ248">
        <f t="shared" si="27"/>
        <v>73.150000000000006</v>
      </c>
    </row>
    <row r="249" spans="1:36" x14ac:dyDescent="0.3">
      <c r="A249">
        <v>72.489999999999995</v>
      </c>
      <c r="B249">
        <v>545072200</v>
      </c>
      <c r="C249">
        <f t="shared" si="22"/>
        <v>3.7400000000000091</v>
      </c>
      <c r="D249">
        <f t="shared" si="24"/>
        <v>5.1593323216995578E-2</v>
      </c>
      <c r="E249">
        <f t="shared" si="23"/>
        <v>5.030646468739608E-2</v>
      </c>
      <c r="F249">
        <f t="shared" si="28"/>
        <v>4.283448621312786</v>
      </c>
      <c r="G249">
        <f t="shared" si="28"/>
        <v>20.116428820917427</v>
      </c>
      <c r="AE249">
        <f t="shared" si="25"/>
        <v>0</v>
      </c>
      <c r="AF249">
        <f t="shared" si="25"/>
        <v>0</v>
      </c>
      <c r="AG249">
        <f t="shared" si="26"/>
        <v>0</v>
      </c>
      <c r="AH249">
        <f t="shared" si="26"/>
        <v>0</v>
      </c>
      <c r="AJ249">
        <f t="shared" si="27"/>
        <v>72.489999999999995</v>
      </c>
    </row>
    <row r="250" spans="1:36" x14ac:dyDescent="0.3">
      <c r="A250">
        <v>76.23</v>
      </c>
      <c r="B250">
        <v>655759570</v>
      </c>
      <c r="C250">
        <f t="shared" si="22"/>
        <v>-0.54000000000000625</v>
      </c>
      <c r="D250">
        <f t="shared" si="24"/>
        <v>-7.0838252656435291E-3</v>
      </c>
      <c r="E250">
        <f t="shared" si="23"/>
        <v>-7.1090346791065073E-3</v>
      </c>
      <c r="F250">
        <f t="shared" si="28"/>
        <v>4.3337550860001821</v>
      </c>
      <c r="G250">
        <f t="shared" si="28"/>
        <v>20.30130477058113</v>
      </c>
      <c r="AE250">
        <f t="shared" si="25"/>
        <v>0</v>
      </c>
      <c r="AF250">
        <f t="shared" si="25"/>
        <v>0</v>
      </c>
      <c r="AG250">
        <f t="shared" si="26"/>
        <v>0</v>
      </c>
      <c r="AH250">
        <f t="shared" si="26"/>
        <v>0</v>
      </c>
      <c r="AJ250">
        <f t="shared" si="27"/>
        <v>76.23</v>
      </c>
    </row>
    <row r="251" spans="1:36" x14ac:dyDescent="0.3">
      <c r="A251">
        <v>75.69</v>
      </c>
      <c r="B251">
        <v>455435420</v>
      </c>
      <c r="C251">
        <f t="shared" si="22"/>
        <v>-1.539999999999992</v>
      </c>
      <c r="D251">
        <f t="shared" si="24"/>
        <v>-2.0346148764698008E-2</v>
      </c>
      <c r="E251">
        <f t="shared" si="23"/>
        <v>-2.0555982737134215E-2</v>
      </c>
      <c r="F251">
        <f t="shared" si="28"/>
        <v>4.3266460513210756</v>
      </c>
      <c r="G251">
        <f t="shared" si="28"/>
        <v>19.936764486347158</v>
      </c>
      <c r="AE251">
        <f t="shared" si="25"/>
        <v>0</v>
      </c>
      <c r="AF251">
        <f t="shared" si="25"/>
        <v>0</v>
      </c>
      <c r="AG251">
        <f t="shared" si="26"/>
        <v>0</v>
      </c>
      <c r="AH251">
        <f t="shared" si="26"/>
        <v>0</v>
      </c>
      <c r="AJ251">
        <f t="shared" si="27"/>
        <v>75.69</v>
      </c>
    </row>
    <row r="252" spans="1:36" x14ac:dyDescent="0.3">
      <c r="A252">
        <v>74.150000000000006</v>
      </c>
      <c r="B252">
        <v>622197110</v>
      </c>
      <c r="C252">
        <f t="shared" si="22"/>
        <v>0.23999999999999488</v>
      </c>
      <c r="D252">
        <f t="shared" si="24"/>
        <v>3.236682400539378E-3</v>
      </c>
      <c r="E252">
        <f t="shared" si="23"/>
        <v>3.2314556193089317E-3</v>
      </c>
      <c r="F252">
        <f t="shared" si="28"/>
        <v>4.3060900685839414</v>
      </c>
      <c r="G252">
        <f t="shared" si="28"/>
        <v>20.248767497608281</v>
      </c>
      <c r="AE252">
        <f t="shared" si="25"/>
        <v>0</v>
      </c>
      <c r="AF252">
        <f t="shared" si="25"/>
        <v>0</v>
      </c>
      <c r="AG252">
        <f t="shared" si="26"/>
        <v>0</v>
      </c>
      <c r="AH252">
        <f t="shared" si="26"/>
        <v>0</v>
      </c>
      <c r="AJ252">
        <f t="shared" si="27"/>
        <v>74.150000000000006</v>
      </c>
    </row>
    <row r="253" spans="1:36" x14ac:dyDescent="0.3">
      <c r="A253">
        <v>74.39</v>
      </c>
      <c r="B253">
        <v>498317930</v>
      </c>
      <c r="C253">
        <f t="shared" si="22"/>
        <v>-2.1400000000000006</v>
      </c>
      <c r="D253">
        <f t="shared" si="24"/>
        <v>-2.8767307433794874E-2</v>
      </c>
      <c r="E253">
        <f t="shared" si="23"/>
        <v>-2.9189197210708784E-2</v>
      </c>
      <c r="F253">
        <f t="shared" si="28"/>
        <v>4.3093215242032503</v>
      </c>
      <c r="G253">
        <f t="shared" si="28"/>
        <v>20.02674884494424</v>
      </c>
      <c r="AE253">
        <f t="shared" si="25"/>
        <v>0</v>
      </c>
      <c r="AF253">
        <f t="shared" si="25"/>
        <v>0</v>
      </c>
      <c r="AG253">
        <f t="shared" si="26"/>
        <v>0</v>
      </c>
      <c r="AH253">
        <f t="shared" si="26"/>
        <v>0</v>
      </c>
      <c r="AJ253">
        <f t="shared" si="27"/>
        <v>74.39</v>
      </c>
    </row>
    <row r="254" spans="1:36" x14ac:dyDescent="0.3">
      <c r="A254">
        <v>72.25</v>
      </c>
      <c r="B254">
        <v>452356250</v>
      </c>
      <c r="C254">
        <f t="shared" si="22"/>
        <v>-3.6500000000000057</v>
      </c>
      <c r="D254">
        <f t="shared" si="24"/>
        <v>-5.0519031141868592E-2</v>
      </c>
      <c r="E254">
        <f t="shared" si="23"/>
        <v>-5.1839792260701678E-2</v>
      </c>
      <c r="F254">
        <f t="shared" si="28"/>
        <v>4.2801323269925415</v>
      </c>
      <c r="G254">
        <f t="shared" si="28"/>
        <v>19.929980591075402</v>
      </c>
      <c r="AE254">
        <f t="shared" si="25"/>
        <v>0</v>
      </c>
      <c r="AF254">
        <f t="shared" si="25"/>
        <v>0</v>
      </c>
      <c r="AG254">
        <f t="shared" si="26"/>
        <v>0</v>
      </c>
      <c r="AH254">
        <f t="shared" si="26"/>
        <v>0</v>
      </c>
      <c r="AJ254">
        <f t="shared" si="27"/>
        <v>72.25</v>
      </c>
    </row>
    <row r="255" spans="1:36" x14ac:dyDescent="0.3">
      <c r="A255">
        <v>68.599999999999994</v>
      </c>
      <c r="B255">
        <v>710160930</v>
      </c>
      <c r="C255">
        <f t="shared" si="22"/>
        <v>-4.3999999999999915</v>
      </c>
      <c r="D255">
        <f t="shared" si="24"/>
        <v>-6.4139941690961974E-2</v>
      </c>
      <c r="E255">
        <f t="shared" si="23"/>
        <v>-6.6289324035924579E-2</v>
      </c>
      <c r="F255">
        <f t="shared" si="28"/>
        <v>4.2282925347318399</v>
      </c>
      <c r="G255">
        <f t="shared" si="28"/>
        <v>20.381002164287523</v>
      </c>
      <c r="AE255">
        <f t="shared" si="25"/>
        <v>0</v>
      </c>
      <c r="AF255">
        <f t="shared" si="25"/>
        <v>0</v>
      </c>
      <c r="AG255">
        <f t="shared" si="26"/>
        <v>0</v>
      </c>
      <c r="AH255">
        <f t="shared" si="26"/>
        <v>0</v>
      </c>
      <c r="AJ255">
        <f t="shared" si="27"/>
        <v>68.599999999999994</v>
      </c>
    </row>
    <row r="256" spans="1:36" x14ac:dyDescent="0.3">
      <c r="A256">
        <v>64.2</v>
      </c>
      <c r="B256">
        <v>883475170</v>
      </c>
      <c r="C256">
        <f t="shared" si="22"/>
        <v>-2.7600000000000051</v>
      </c>
      <c r="D256">
        <f t="shared" si="24"/>
        <v>-4.2990654205607555E-2</v>
      </c>
      <c r="E256">
        <f t="shared" si="23"/>
        <v>-4.3942121856498595E-2</v>
      </c>
      <c r="F256">
        <f t="shared" si="28"/>
        <v>4.1620032106959153</v>
      </c>
      <c r="G256">
        <f t="shared" si="28"/>
        <v>20.599373745197802</v>
      </c>
      <c r="AE256">
        <f t="shared" si="25"/>
        <v>0</v>
      </c>
      <c r="AF256">
        <f t="shared" si="25"/>
        <v>0</v>
      </c>
      <c r="AG256">
        <f t="shared" si="26"/>
        <v>0</v>
      </c>
      <c r="AH256">
        <f t="shared" si="26"/>
        <v>0</v>
      </c>
      <c r="AJ256">
        <f t="shared" si="27"/>
        <v>64.2</v>
      </c>
    </row>
    <row r="257" spans="1:36" x14ac:dyDescent="0.3">
      <c r="A257">
        <v>61.44</v>
      </c>
      <c r="B257">
        <v>1629277740</v>
      </c>
      <c r="C257">
        <f t="shared" si="22"/>
        <v>-4.3099999999999952</v>
      </c>
      <c r="D257">
        <f t="shared" si="24"/>
        <v>-7.0149739583333259E-2</v>
      </c>
      <c r="E257">
        <f t="shared" si="23"/>
        <v>-7.2731716103045407E-2</v>
      </c>
      <c r="F257">
        <f t="shared" si="28"/>
        <v>4.1180610888394167</v>
      </c>
      <c r="G257">
        <f t="shared" si="28"/>
        <v>21.211402649270887</v>
      </c>
      <c r="AE257">
        <f t="shared" si="25"/>
        <v>0</v>
      </c>
      <c r="AF257">
        <f t="shared" si="25"/>
        <v>0</v>
      </c>
      <c r="AG257">
        <f t="shared" si="26"/>
        <v>0</v>
      </c>
      <c r="AH257">
        <f t="shared" si="26"/>
        <v>0</v>
      </c>
      <c r="AJ257">
        <f t="shared" si="27"/>
        <v>61.44</v>
      </c>
    </row>
    <row r="258" spans="1:36" x14ac:dyDescent="0.3">
      <c r="A258">
        <v>57.13</v>
      </c>
      <c r="B258">
        <v>876522930</v>
      </c>
      <c r="C258">
        <f t="shared" si="22"/>
        <v>-2.230000000000004</v>
      </c>
      <c r="D258">
        <f t="shared" si="24"/>
        <v>-3.903378260108531E-2</v>
      </c>
      <c r="E258">
        <f t="shared" si="23"/>
        <v>-3.9816024220886703E-2</v>
      </c>
      <c r="F258">
        <f t="shared" si="28"/>
        <v>4.0453293727363713</v>
      </c>
      <c r="G258">
        <f t="shared" si="28"/>
        <v>20.591473422850459</v>
      </c>
      <c r="AE258">
        <f t="shared" si="25"/>
        <v>0</v>
      </c>
      <c r="AF258">
        <f t="shared" si="25"/>
        <v>0</v>
      </c>
      <c r="AG258">
        <f t="shared" si="26"/>
        <v>0</v>
      </c>
      <c r="AH258" t="str">
        <f t="shared" si="26"/>
        <v>Выброс</v>
      </c>
      <c r="AJ258" t="str">
        <f t="shared" si="27"/>
        <v/>
      </c>
    </row>
    <row r="259" spans="1:36" x14ac:dyDescent="0.3">
      <c r="A259">
        <v>54.9</v>
      </c>
      <c r="B259">
        <v>233856770</v>
      </c>
      <c r="C259">
        <f t="shared" ref="C259:C322" si="29">A260-A259</f>
        <v>8.2000000000000028</v>
      </c>
      <c r="D259">
        <f t="shared" si="24"/>
        <v>0.14936247723132975</v>
      </c>
      <c r="E259">
        <f t="shared" ref="E259:E322" si="30">LN(A260)-LN(A259)</f>
        <v>0.13920742103168315</v>
      </c>
      <c r="F259">
        <f t="shared" si="28"/>
        <v>4.0055133485154846</v>
      </c>
      <c r="G259">
        <f t="shared" si="28"/>
        <v>19.270219391898863</v>
      </c>
      <c r="AE259">
        <f t="shared" si="25"/>
        <v>0</v>
      </c>
      <c r="AF259">
        <f t="shared" si="25"/>
        <v>0</v>
      </c>
      <c r="AG259">
        <f t="shared" si="26"/>
        <v>0</v>
      </c>
      <c r="AH259">
        <f t="shared" si="26"/>
        <v>0</v>
      </c>
      <c r="AJ259">
        <f t="shared" si="27"/>
        <v>54.9</v>
      </c>
    </row>
    <row r="260" spans="1:36" x14ac:dyDescent="0.3">
      <c r="A260">
        <v>63.1</v>
      </c>
      <c r="B260">
        <v>428397380</v>
      </c>
      <c r="C260">
        <f t="shared" si="29"/>
        <v>-1.1099999999999994</v>
      </c>
      <c r="D260">
        <f t="shared" ref="D260:D323" si="31">C260/A260</f>
        <v>-1.7591125198098249E-2</v>
      </c>
      <c r="E260">
        <f t="shared" si="30"/>
        <v>-1.7747687833339576E-2</v>
      </c>
      <c r="F260">
        <f t="shared" si="28"/>
        <v>4.1447207695471677</v>
      </c>
      <c r="G260">
        <f t="shared" si="28"/>
        <v>19.87556178073952</v>
      </c>
      <c r="AE260">
        <f t="shared" ref="AE260:AF323" si="32">IF(A259&lt;AC$5,"Выброс",0)</f>
        <v>0</v>
      </c>
      <c r="AF260">
        <f t="shared" si="32"/>
        <v>0</v>
      </c>
      <c r="AG260">
        <f t="shared" ref="AG260:AH323" si="33">IF(A259&gt;AC$7,"Выброс",0)</f>
        <v>0</v>
      </c>
      <c r="AH260">
        <f t="shared" si="33"/>
        <v>0</v>
      </c>
      <c r="AJ260">
        <f t="shared" ref="AJ260:AJ323" si="34">IF(AH260=0,A260,"")</f>
        <v>63.1</v>
      </c>
    </row>
    <row r="261" spans="1:36" x14ac:dyDescent="0.3">
      <c r="A261">
        <v>61.99</v>
      </c>
      <c r="B261">
        <v>746397300</v>
      </c>
      <c r="C261">
        <f t="shared" si="29"/>
        <v>2.4600000000000009</v>
      </c>
      <c r="D261">
        <f t="shared" si="31"/>
        <v>3.9683819970963069E-2</v>
      </c>
      <c r="E261">
        <f t="shared" si="30"/>
        <v>3.8916647671368487E-2</v>
      </c>
      <c r="F261">
        <f t="shared" si="28"/>
        <v>4.1269730817138282</v>
      </c>
      <c r="G261">
        <f t="shared" si="28"/>
        <v>20.430768590127521</v>
      </c>
      <c r="AE261">
        <f t="shared" si="32"/>
        <v>0</v>
      </c>
      <c r="AF261">
        <f t="shared" si="32"/>
        <v>0</v>
      </c>
      <c r="AG261">
        <f t="shared" si="33"/>
        <v>0</v>
      </c>
      <c r="AH261">
        <f t="shared" si="33"/>
        <v>0</v>
      </c>
      <c r="AJ261">
        <f t="shared" si="34"/>
        <v>61.99</v>
      </c>
    </row>
    <row r="262" spans="1:36" x14ac:dyDescent="0.3">
      <c r="A262">
        <v>64.45</v>
      </c>
      <c r="B262">
        <v>688192950</v>
      </c>
      <c r="C262">
        <f t="shared" si="29"/>
        <v>-2.9500000000000028</v>
      </c>
      <c r="D262">
        <f t="shared" si="31"/>
        <v>-4.5771916214119517E-2</v>
      </c>
      <c r="E262">
        <f t="shared" si="30"/>
        <v>-4.6852554572724081E-2</v>
      </c>
      <c r="F262">
        <f t="shared" si="28"/>
        <v>4.1658897293851966</v>
      </c>
      <c r="G262">
        <f t="shared" si="28"/>
        <v>20.349579807160101</v>
      </c>
      <c r="AE262">
        <f t="shared" si="32"/>
        <v>0</v>
      </c>
      <c r="AF262">
        <f t="shared" si="32"/>
        <v>0</v>
      </c>
      <c r="AG262">
        <f t="shared" si="33"/>
        <v>0</v>
      </c>
      <c r="AH262">
        <f t="shared" si="33"/>
        <v>0</v>
      </c>
      <c r="AJ262">
        <f t="shared" si="34"/>
        <v>64.45</v>
      </c>
    </row>
    <row r="263" spans="1:36" x14ac:dyDescent="0.3">
      <c r="A263">
        <v>61.5</v>
      </c>
      <c r="B263">
        <v>826481980</v>
      </c>
      <c r="C263">
        <f t="shared" si="29"/>
        <v>2.8100000000000023</v>
      </c>
      <c r="D263">
        <f t="shared" si="31"/>
        <v>4.5691056910569142E-2</v>
      </c>
      <c r="E263">
        <f t="shared" si="30"/>
        <v>4.4677965334299685E-2</v>
      </c>
      <c r="F263">
        <f t="shared" si="28"/>
        <v>4.1190371748124726</v>
      </c>
      <c r="G263">
        <f t="shared" si="28"/>
        <v>20.532688672204849</v>
      </c>
      <c r="AE263">
        <f t="shared" si="32"/>
        <v>0</v>
      </c>
      <c r="AF263">
        <f t="shared" si="32"/>
        <v>0</v>
      </c>
      <c r="AG263">
        <f t="shared" si="33"/>
        <v>0</v>
      </c>
      <c r="AH263">
        <f t="shared" si="33"/>
        <v>0</v>
      </c>
      <c r="AJ263">
        <f t="shared" si="34"/>
        <v>61.5</v>
      </c>
    </row>
    <row r="264" spans="1:36" x14ac:dyDescent="0.3">
      <c r="A264">
        <v>64.31</v>
      </c>
      <c r="B264">
        <v>772722270</v>
      </c>
      <c r="C264">
        <f t="shared" si="29"/>
        <v>6.289999999999992</v>
      </c>
      <c r="D264">
        <f t="shared" si="31"/>
        <v>9.7807494946353477E-2</v>
      </c>
      <c r="E264">
        <f t="shared" si="30"/>
        <v>9.3315004352423792E-2</v>
      </c>
      <c r="F264">
        <f t="shared" si="28"/>
        <v>4.1637151401467722</v>
      </c>
      <c r="G264">
        <f t="shared" si="28"/>
        <v>20.465430253505708</v>
      </c>
      <c r="AE264">
        <f t="shared" si="32"/>
        <v>0</v>
      </c>
      <c r="AF264">
        <f t="shared" si="32"/>
        <v>0</v>
      </c>
      <c r="AG264">
        <f t="shared" si="33"/>
        <v>0</v>
      </c>
      <c r="AH264">
        <f t="shared" si="33"/>
        <v>0</v>
      </c>
      <c r="AJ264">
        <f t="shared" si="34"/>
        <v>64.31</v>
      </c>
    </row>
    <row r="265" spans="1:36" x14ac:dyDescent="0.3">
      <c r="A265">
        <v>70.599999999999994</v>
      </c>
      <c r="B265">
        <v>1265736000</v>
      </c>
      <c r="C265">
        <f t="shared" si="29"/>
        <v>4.1500000000000057</v>
      </c>
      <c r="D265">
        <f t="shared" si="31"/>
        <v>5.8781869688385356E-2</v>
      </c>
      <c r="E265">
        <f t="shared" si="30"/>
        <v>5.7119067771600029E-2</v>
      </c>
      <c r="F265">
        <f t="shared" si="28"/>
        <v>4.257030144499196</v>
      </c>
      <c r="G265">
        <f t="shared" si="28"/>
        <v>20.958919608117135</v>
      </c>
      <c r="AE265">
        <f t="shared" si="32"/>
        <v>0</v>
      </c>
      <c r="AF265">
        <f t="shared" si="32"/>
        <v>0</v>
      </c>
      <c r="AG265">
        <f t="shared" si="33"/>
        <v>0</v>
      </c>
      <c r="AH265">
        <f t="shared" si="33"/>
        <v>0</v>
      </c>
      <c r="AJ265">
        <f t="shared" si="34"/>
        <v>70.599999999999994</v>
      </c>
    </row>
    <row r="266" spans="1:36" x14ac:dyDescent="0.3">
      <c r="A266">
        <v>74.75</v>
      </c>
      <c r="B266">
        <v>1027958310</v>
      </c>
      <c r="C266">
        <f t="shared" si="29"/>
        <v>1.1599999999999966</v>
      </c>
      <c r="D266">
        <f t="shared" si="31"/>
        <v>1.5518394648829386E-2</v>
      </c>
      <c r="E266">
        <f t="shared" si="30"/>
        <v>1.5399215757880391E-2</v>
      </c>
      <c r="F266">
        <f t="shared" si="28"/>
        <v>4.3141492122707961</v>
      </c>
      <c r="G266">
        <f t="shared" si="28"/>
        <v>20.750840448682322</v>
      </c>
      <c r="AE266">
        <f t="shared" si="32"/>
        <v>0</v>
      </c>
      <c r="AF266">
        <f t="shared" si="32"/>
        <v>0</v>
      </c>
      <c r="AG266">
        <f t="shared" si="33"/>
        <v>0</v>
      </c>
      <c r="AH266">
        <f t="shared" si="33"/>
        <v>0</v>
      </c>
      <c r="AJ266">
        <f t="shared" si="34"/>
        <v>74.75</v>
      </c>
    </row>
    <row r="267" spans="1:36" x14ac:dyDescent="0.3">
      <c r="A267">
        <v>75.91</v>
      </c>
      <c r="B267">
        <v>512121570</v>
      </c>
      <c r="C267">
        <f t="shared" si="29"/>
        <v>-2.6599999999999966</v>
      </c>
      <c r="D267">
        <f t="shared" si="31"/>
        <v>-3.5041496509023801E-2</v>
      </c>
      <c r="E267">
        <f t="shared" si="30"/>
        <v>-3.5670180131499585E-2</v>
      </c>
      <c r="F267">
        <f t="shared" si="28"/>
        <v>4.3295484280286765</v>
      </c>
      <c r="G267">
        <f t="shared" si="28"/>
        <v>20.054072596225282</v>
      </c>
      <c r="AE267">
        <f t="shared" si="32"/>
        <v>0</v>
      </c>
      <c r="AF267">
        <f t="shared" si="32"/>
        <v>0</v>
      </c>
      <c r="AG267">
        <f t="shared" si="33"/>
        <v>0</v>
      </c>
      <c r="AH267">
        <f t="shared" si="33"/>
        <v>0</v>
      </c>
      <c r="AJ267">
        <f t="shared" si="34"/>
        <v>75.91</v>
      </c>
    </row>
    <row r="268" spans="1:36" x14ac:dyDescent="0.3">
      <c r="A268">
        <v>73.25</v>
      </c>
      <c r="B268">
        <v>638510000</v>
      </c>
      <c r="C268">
        <f t="shared" si="29"/>
        <v>-5.3799999999999955</v>
      </c>
      <c r="D268">
        <f t="shared" si="31"/>
        <v>-7.3447098976109154E-2</v>
      </c>
      <c r="E268">
        <f t="shared" si="30"/>
        <v>-7.6284137181509948E-2</v>
      </c>
      <c r="F268">
        <f t="shared" si="28"/>
        <v>4.2938782478971769</v>
      </c>
      <c r="G268">
        <f t="shared" si="28"/>
        <v>20.274647895021349</v>
      </c>
      <c r="AE268">
        <f t="shared" si="32"/>
        <v>0</v>
      </c>
      <c r="AF268">
        <f t="shared" si="32"/>
        <v>0</v>
      </c>
      <c r="AG268">
        <f t="shared" si="33"/>
        <v>0</v>
      </c>
      <c r="AH268">
        <f t="shared" si="33"/>
        <v>0</v>
      </c>
      <c r="AJ268">
        <f t="shared" si="34"/>
        <v>73.25</v>
      </c>
    </row>
    <row r="269" spans="1:36" x14ac:dyDescent="0.3">
      <c r="A269">
        <v>67.87</v>
      </c>
      <c r="B269">
        <v>533459200</v>
      </c>
      <c r="C269">
        <f t="shared" si="29"/>
        <v>-0.87000000000000455</v>
      </c>
      <c r="D269">
        <f t="shared" si="31"/>
        <v>-1.2818623839693597E-2</v>
      </c>
      <c r="E269">
        <f t="shared" si="30"/>
        <v>-1.2901491324701198E-2</v>
      </c>
      <c r="F269">
        <f t="shared" si="28"/>
        <v>4.2175941107156669</v>
      </c>
      <c r="G269">
        <f t="shared" si="28"/>
        <v>20.094893149680416</v>
      </c>
      <c r="AE269">
        <f t="shared" si="32"/>
        <v>0</v>
      </c>
      <c r="AF269">
        <f t="shared" si="32"/>
        <v>0</v>
      </c>
      <c r="AG269">
        <f t="shared" si="33"/>
        <v>0</v>
      </c>
      <c r="AH269">
        <f t="shared" si="33"/>
        <v>0</v>
      </c>
      <c r="AJ269">
        <f t="shared" si="34"/>
        <v>67.87</v>
      </c>
    </row>
    <row r="270" spans="1:36" x14ac:dyDescent="0.3">
      <c r="A270">
        <v>67</v>
      </c>
      <c r="B270">
        <v>719315230</v>
      </c>
      <c r="C270">
        <f t="shared" si="29"/>
        <v>-6</v>
      </c>
      <c r="D270">
        <f t="shared" si="31"/>
        <v>-8.9552238805970144E-2</v>
      </c>
      <c r="E270">
        <f t="shared" si="30"/>
        <v>-9.381875521765437E-2</v>
      </c>
      <c r="F270">
        <f t="shared" si="28"/>
        <v>4.2046926193909657</v>
      </c>
      <c r="G270">
        <f t="shared" si="28"/>
        <v>20.393810247976425</v>
      </c>
      <c r="AE270">
        <f t="shared" si="32"/>
        <v>0</v>
      </c>
      <c r="AF270">
        <f t="shared" si="32"/>
        <v>0</v>
      </c>
      <c r="AG270">
        <f t="shared" si="33"/>
        <v>0</v>
      </c>
      <c r="AH270">
        <f t="shared" si="33"/>
        <v>0</v>
      </c>
      <c r="AJ270">
        <f t="shared" si="34"/>
        <v>67</v>
      </c>
    </row>
    <row r="271" spans="1:36" x14ac:dyDescent="0.3">
      <c r="A271">
        <v>61</v>
      </c>
      <c r="B271">
        <v>656701690</v>
      </c>
      <c r="C271">
        <f t="shared" si="29"/>
        <v>4.5</v>
      </c>
      <c r="D271">
        <f t="shared" si="31"/>
        <v>7.3770491803278687E-2</v>
      </c>
      <c r="E271">
        <f t="shared" si="30"/>
        <v>7.1176278467895315E-2</v>
      </c>
      <c r="F271">
        <f t="shared" si="28"/>
        <v>4.1108738641733114</v>
      </c>
      <c r="G271">
        <f t="shared" si="28"/>
        <v>20.302740424631317</v>
      </c>
      <c r="AE271">
        <f t="shared" si="32"/>
        <v>0</v>
      </c>
      <c r="AF271">
        <f t="shared" si="32"/>
        <v>0</v>
      </c>
      <c r="AG271">
        <f t="shared" si="33"/>
        <v>0</v>
      </c>
      <c r="AH271">
        <f t="shared" si="33"/>
        <v>0</v>
      </c>
      <c r="AJ271">
        <f t="shared" si="34"/>
        <v>61</v>
      </c>
    </row>
    <row r="272" spans="1:36" x14ac:dyDescent="0.3">
      <c r="A272">
        <v>65.5</v>
      </c>
      <c r="B272">
        <v>620210250</v>
      </c>
      <c r="C272">
        <f t="shared" si="29"/>
        <v>6</v>
      </c>
      <c r="D272">
        <f t="shared" si="31"/>
        <v>9.1603053435114504E-2</v>
      </c>
      <c r="E272">
        <f t="shared" si="30"/>
        <v>8.7647307058754897E-2</v>
      </c>
      <c r="F272">
        <f t="shared" si="28"/>
        <v>4.1820501426412067</v>
      </c>
      <c r="G272">
        <f t="shared" si="28"/>
        <v>20.245569091420851</v>
      </c>
      <c r="AE272">
        <f t="shared" si="32"/>
        <v>0</v>
      </c>
      <c r="AF272">
        <f t="shared" si="32"/>
        <v>0</v>
      </c>
      <c r="AG272">
        <f t="shared" si="33"/>
        <v>0</v>
      </c>
      <c r="AH272">
        <f t="shared" si="33"/>
        <v>0</v>
      </c>
      <c r="AJ272">
        <f t="shared" si="34"/>
        <v>65.5</v>
      </c>
    </row>
    <row r="273" spans="1:36" x14ac:dyDescent="0.3">
      <c r="A273">
        <v>71.5</v>
      </c>
      <c r="B273">
        <v>817512100</v>
      </c>
      <c r="C273">
        <f t="shared" si="29"/>
        <v>1</v>
      </c>
      <c r="D273">
        <f t="shared" si="31"/>
        <v>1.3986013986013986E-2</v>
      </c>
      <c r="E273">
        <f t="shared" si="30"/>
        <v>1.3889112160667239E-2</v>
      </c>
      <c r="F273">
        <f t="shared" si="28"/>
        <v>4.2696974496999616</v>
      </c>
      <c r="G273">
        <f t="shared" si="28"/>
        <v>20.521776261849386</v>
      </c>
      <c r="AE273">
        <f t="shared" si="32"/>
        <v>0</v>
      </c>
      <c r="AF273">
        <f t="shared" si="32"/>
        <v>0</v>
      </c>
      <c r="AG273">
        <f t="shared" si="33"/>
        <v>0</v>
      </c>
      <c r="AH273">
        <f t="shared" si="33"/>
        <v>0</v>
      </c>
      <c r="AJ273">
        <f t="shared" si="34"/>
        <v>71.5</v>
      </c>
    </row>
    <row r="274" spans="1:36" x14ac:dyDescent="0.3">
      <c r="A274">
        <v>72.5</v>
      </c>
      <c r="B274">
        <v>787924370</v>
      </c>
      <c r="C274">
        <f t="shared" si="29"/>
        <v>3.25</v>
      </c>
      <c r="D274">
        <f t="shared" si="31"/>
        <v>4.4827586206896551E-2</v>
      </c>
      <c r="E274">
        <f t="shared" si="30"/>
        <v>4.3851882528850084E-2</v>
      </c>
      <c r="F274">
        <f t="shared" si="28"/>
        <v>4.2835865618606288</v>
      </c>
      <c r="G274">
        <f t="shared" si="28"/>
        <v>20.48491266605869</v>
      </c>
      <c r="AE274">
        <f t="shared" si="32"/>
        <v>0</v>
      </c>
      <c r="AF274">
        <f t="shared" si="32"/>
        <v>0</v>
      </c>
      <c r="AG274">
        <f t="shared" si="33"/>
        <v>0</v>
      </c>
      <c r="AH274">
        <f t="shared" si="33"/>
        <v>0</v>
      </c>
      <c r="AJ274">
        <f t="shared" si="34"/>
        <v>72.5</v>
      </c>
    </row>
    <row r="275" spans="1:36" x14ac:dyDescent="0.3">
      <c r="A275">
        <v>75.75</v>
      </c>
      <c r="B275">
        <v>807219300</v>
      </c>
      <c r="C275">
        <f t="shared" si="29"/>
        <v>1.1500000000000057</v>
      </c>
      <c r="D275">
        <f t="shared" si="31"/>
        <v>1.5181518151815256E-2</v>
      </c>
      <c r="E275">
        <f t="shared" si="30"/>
        <v>1.5067432122119584E-2</v>
      </c>
      <c r="F275">
        <f t="shared" ref="F275:G338" si="35">LN(A275)</f>
        <v>4.3274384443894789</v>
      </c>
      <c r="G275">
        <f t="shared" si="35"/>
        <v>20.509105936529533</v>
      </c>
      <c r="AE275">
        <f t="shared" si="32"/>
        <v>0</v>
      </c>
      <c r="AF275">
        <f t="shared" si="32"/>
        <v>0</v>
      </c>
      <c r="AG275">
        <f t="shared" si="33"/>
        <v>0</v>
      </c>
      <c r="AH275">
        <f t="shared" si="33"/>
        <v>0</v>
      </c>
      <c r="AJ275">
        <f t="shared" si="34"/>
        <v>75.75</v>
      </c>
    </row>
    <row r="276" spans="1:36" x14ac:dyDescent="0.3">
      <c r="A276">
        <v>76.900000000000006</v>
      </c>
      <c r="B276">
        <v>417532510</v>
      </c>
      <c r="C276">
        <f t="shared" si="29"/>
        <v>-1.4000000000000057</v>
      </c>
      <c r="D276">
        <f t="shared" si="31"/>
        <v>-1.820546163849162E-2</v>
      </c>
      <c r="E276">
        <f t="shared" si="30"/>
        <v>-1.8373220256619582E-2</v>
      </c>
      <c r="F276">
        <f t="shared" si="35"/>
        <v>4.3425058765115985</v>
      </c>
      <c r="G276">
        <f t="shared" si="35"/>
        <v>19.84987296748708</v>
      </c>
      <c r="AE276">
        <f t="shared" si="32"/>
        <v>0</v>
      </c>
      <c r="AF276">
        <f t="shared" si="32"/>
        <v>0</v>
      </c>
      <c r="AG276">
        <f t="shared" si="33"/>
        <v>0</v>
      </c>
      <c r="AH276">
        <f t="shared" si="33"/>
        <v>0</v>
      </c>
      <c r="AJ276">
        <f t="shared" si="34"/>
        <v>76.900000000000006</v>
      </c>
    </row>
    <row r="277" spans="1:36" x14ac:dyDescent="0.3">
      <c r="A277">
        <v>75.5</v>
      </c>
      <c r="B277">
        <v>468074220</v>
      </c>
      <c r="C277">
        <f t="shared" si="29"/>
        <v>-0.45000000000000284</v>
      </c>
      <c r="D277">
        <f t="shared" si="31"/>
        <v>-5.9602649006622894E-3</v>
      </c>
      <c r="E277">
        <f t="shared" si="30"/>
        <v>-5.9780981755075402E-3</v>
      </c>
      <c r="F277">
        <f t="shared" si="35"/>
        <v>4.3241326562549789</v>
      </c>
      <c r="G277">
        <f t="shared" si="35"/>
        <v>19.964137431051487</v>
      </c>
      <c r="AE277">
        <f t="shared" si="32"/>
        <v>0</v>
      </c>
      <c r="AF277">
        <f t="shared" si="32"/>
        <v>0</v>
      </c>
      <c r="AG277">
        <f t="shared" si="33"/>
        <v>0</v>
      </c>
      <c r="AH277">
        <f t="shared" si="33"/>
        <v>0</v>
      </c>
      <c r="AJ277">
        <f t="shared" si="34"/>
        <v>75.5</v>
      </c>
    </row>
    <row r="278" spans="1:36" x14ac:dyDescent="0.3">
      <c r="A278">
        <v>75.05</v>
      </c>
      <c r="B278">
        <v>364126360</v>
      </c>
      <c r="C278">
        <f t="shared" si="29"/>
        <v>-0.70000000000000284</v>
      </c>
      <c r="D278">
        <f t="shared" si="31"/>
        <v>-9.327115256495707E-3</v>
      </c>
      <c r="E278">
        <f t="shared" si="30"/>
        <v>-9.3708851733076415E-3</v>
      </c>
      <c r="F278">
        <f t="shared" si="35"/>
        <v>4.3181545580794714</v>
      </c>
      <c r="G278">
        <f t="shared" si="35"/>
        <v>19.713011508218017</v>
      </c>
      <c r="AE278">
        <f t="shared" si="32"/>
        <v>0</v>
      </c>
      <c r="AF278">
        <f t="shared" si="32"/>
        <v>0</v>
      </c>
      <c r="AG278">
        <f t="shared" si="33"/>
        <v>0</v>
      </c>
      <c r="AH278">
        <f t="shared" si="33"/>
        <v>0</v>
      </c>
      <c r="AJ278">
        <f t="shared" si="34"/>
        <v>75.05</v>
      </c>
    </row>
    <row r="279" spans="1:36" x14ac:dyDescent="0.3">
      <c r="A279">
        <v>74.349999999999994</v>
      </c>
      <c r="B279">
        <v>526112780</v>
      </c>
      <c r="C279">
        <f t="shared" si="29"/>
        <v>-0.84999999999999432</v>
      </c>
      <c r="D279">
        <f t="shared" si="31"/>
        <v>-1.1432414256892998E-2</v>
      </c>
      <c r="E279">
        <f t="shared" si="30"/>
        <v>-1.1498266687373082E-2</v>
      </c>
      <c r="F279">
        <f t="shared" si="35"/>
        <v>4.3087836729061637</v>
      </c>
      <c r="G279">
        <f t="shared" si="35"/>
        <v>20.081026158365695</v>
      </c>
      <c r="AE279">
        <f t="shared" si="32"/>
        <v>0</v>
      </c>
      <c r="AF279">
        <f t="shared" si="32"/>
        <v>0</v>
      </c>
      <c r="AG279">
        <f t="shared" si="33"/>
        <v>0</v>
      </c>
      <c r="AH279">
        <f t="shared" si="33"/>
        <v>0</v>
      </c>
      <c r="AJ279">
        <f t="shared" si="34"/>
        <v>74.349999999999994</v>
      </c>
    </row>
    <row r="280" spans="1:36" x14ac:dyDescent="0.3">
      <c r="A280">
        <v>73.5</v>
      </c>
      <c r="B280">
        <v>471615940</v>
      </c>
      <c r="C280">
        <f t="shared" si="29"/>
        <v>-2.8900000000000006</v>
      </c>
      <c r="D280">
        <f t="shared" si="31"/>
        <v>-3.9319727891156474E-2</v>
      </c>
      <c r="E280">
        <f t="shared" si="30"/>
        <v>-4.011362869053503E-2</v>
      </c>
      <c r="F280">
        <f t="shared" si="35"/>
        <v>4.2972854062187906</v>
      </c>
      <c r="G280">
        <f t="shared" si="35"/>
        <v>19.971675525886653</v>
      </c>
      <c r="AE280">
        <f t="shared" si="32"/>
        <v>0</v>
      </c>
      <c r="AF280">
        <f t="shared" si="32"/>
        <v>0</v>
      </c>
      <c r="AG280">
        <f t="shared" si="33"/>
        <v>0</v>
      </c>
      <c r="AH280">
        <f t="shared" si="33"/>
        <v>0</v>
      </c>
      <c r="AJ280">
        <f t="shared" si="34"/>
        <v>73.5</v>
      </c>
    </row>
    <row r="281" spans="1:36" x14ac:dyDescent="0.3">
      <c r="A281">
        <v>70.61</v>
      </c>
      <c r="B281">
        <v>482889190</v>
      </c>
      <c r="C281">
        <f t="shared" si="29"/>
        <v>1.9399999999999977</v>
      </c>
      <c r="D281">
        <f t="shared" si="31"/>
        <v>2.7474861917575383E-2</v>
      </c>
      <c r="E281">
        <f t="shared" si="30"/>
        <v>2.7104201801940953E-2</v>
      </c>
      <c r="F281">
        <f t="shared" si="35"/>
        <v>4.2571717775282556</v>
      </c>
      <c r="G281">
        <f t="shared" si="35"/>
        <v>19.995297765006132</v>
      </c>
      <c r="AE281">
        <f t="shared" si="32"/>
        <v>0</v>
      </c>
      <c r="AF281">
        <f t="shared" si="32"/>
        <v>0</v>
      </c>
      <c r="AG281">
        <f t="shared" si="33"/>
        <v>0</v>
      </c>
      <c r="AH281">
        <f t="shared" si="33"/>
        <v>0</v>
      </c>
      <c r="AJ281">
        <f t="shared" si="34"/>
        <v>70.61</v>
      </c>
    </row>
    <row r="282" spans="1:36" x14ac:dyDescent="0.3">
      <c r="A282">
        <v>72.55</v>
      </c>
      <c r="B282">
        <v>416562980</v>
      </c>
      <c r="C282">
        <f t="shared" si="29"/>
        <v>-0.98999999999999488</v>
      </c>
      <c r="D282">
        <f t="shared" si="31"/>
        <v>-1.3645761543762852E-2</v>
      </c>
      <c r="E282">
        <f t="shared" si="30"/>
        <v>-1.3739720689677881E-2</v>
      </c>
      <c r="F282">
        <f t="shared" si="35"/>
        <v>4.2842759793301965</v>
      </c>
      <c r="G282">
        <f t="shared" si="35"/>
        <v>19.847548220624709</v>
      </c>
      <c r="AE282">
        <f t="shared" si="32"/>
        <v>0</v>
      </c>
      <c r="AF282">
        <f t="shared" si="32"/>
        <v>0</v>
      </c>
      <c r="AG282">
        <f t="shared" si="33"/>
        <v>0</v>
      </c>
      <c r="AH282">
        <f t="shared" si="33"/>
        <v>0</v>
      </c>
      <c r="AJ282">
        <f t="shared" si="34"/>
        <v>72.55</v>
      </c>
    </row>
    <row r="283" spans="1:36" x14ac:dyDescent="0.3">
      <c r="A283">
        <v>71.56</v>
      </c>
      <c r="B283">
        <v>480409860</v>
      </c>
      <c r="C283">
        <f t="shared" si="29"/>
        <v>-0.96000000000000796</v>
      </c>
      <c r="D283">
        <f t="shared" si="31"/>
        <v>-1.3415315818893348E-2</v>
      </c>
      <c r="E283">
        <f t="shared" si="30"/>
        <v>-1.3506114141322634E-2</v>
      </c>
      <c r="F283">
        <f t="shared" si="35"/>
        <v>4.2705362586405187</v>
      </c>
      <c r="G283">
        <f t="shared" si="35"/>
        <v>19.990150172522341</v>
      </c>
      <c r="AE283">
        <f t="shared" si="32"/>
        <v>0</v>
      </c>
      <c r="AF283">
        <f t="shared" si="32"/>
        <v>0</v>
      </c>
      <c r="AG283">
        <f t="shared" si="33"/>
        <v>0</v>
      </c>
      <c r="AH283">
        <f t="shared" si="33"/>
        <v>0</v>
      </c>
      <c r="AJ283">
        <f t="shared" si="34"/>
        <v>71.56</v>
      </c>
    </row>
    <row r="284" spans="1:36" x14ac:dyDescent="0.3">
      <c r="A284">
        <v>70.599999999999994</v>
      </c>
      <c r="B284">
        <v>327206360</v>
      </c>
      <c r="C284">
        <f t="shared" si="29"/>
        <v>7.000000000000739E-2</v>
      </c>
      <c r="D284">
        <f t="shared" si="31"/>
        <v>9.915014164306997E-4</v>
      </c>
      <c r="E284">
        <f t="shared" si="30"/>
        <v>9.9101020356684444E-4</v>
      </c>
      <c r="F284">
        <f t="shared" si="35"/>
        <v>4.257030144499196</v>
      </c>
      <c r="G284">
        <f t="shared" si="35"/>
        <v>19.606101600156769</v>
      </c>
      <c r="AE284">
        <f t="shared" si="32"/>
        <v>0</v>
      </c>
      <c r="AF284">
        <f t="shared" si="32"/>
        <v>0</v>
      </c>
      <c r="AG284">
        <f t="shared" si="33"/>
        <v>0</v>
      </c>
      <c r="AH284">
        <f t="shared" si="33"/>
        <v>0</v>
      </c>
      <c r="AJ284">
        <f t="shared" si="34"/>
        <v>70.599999999999994</v>
      </c>
    </row>
    <row r="285" spans="1:36" x14ac:dyDescent="0.3">
      <c r="A285">
        <v>70.67</v>
      </c>
      <c r="B285">
        <v>420312980</v>
      </c>
      <c r="C285">
        <f t="shared" si="29"/>
        <v>0.39000000000000057</v>
      </c>
      <c r="D285">
        <f t="shared" si="31"/>
        <v>5.5186076128484586E-3</v>
      </c>
      <c r="E285">
        <f t="shared" si="30"/>
        <v>5.5034358901178138E-3</v>
      </c>
      <c r="F285">
        <f t="shared" si="35"/>
        <v>4.2580211547027629</v>
      </c>
      <c r="G285">
        <f t="shared" si="35"/>
        <v>19.856510182201315</v>
      </c>
      <c r="AE285">
        <f t="shared" si="32"/>
        <v>0</v>
      </c>
      <c r="AF285">
        <f t="shared" si="32"/>
        <v>0</v>
      </c>
      <c r="AG285">
        <f t="shared" si="33"/>
        <v>0</v>
      </c>
      <c r="AH285">
        <f t="shared" si="33"/>
        <v>0</v>
      </c>
      <c r="AJ285">
        <f t="shared" si="34"/>
        <v>70.67</v>
      </c>
    </row>
    <row r="286" spans="1:36" x14ac:dyDescent="0.3">
      <c r="A286">
        <v>71.06</v>
      </c>
      <c r="B286">
        <v>580410090</v>
      </c>
      <c r="C286">
        <f t="shared" si="29"/>
        <v>4.4599999999999937</v>
      </c>
      <c r="D286">
        <f t="shared" si="31"/>
        <v>6.2763861525471337E-2</v>
      </c>
      <c r="E286">
        <f t="shared" si="30"/>
        <v>6.0872931244364104E-2</v>
      </c>
      <c r="F286">
        <f t="shared" si="35"/>
        <v>4.2635245905928807</v>
      </c>
      <c r="G286">
        <f t="shared" si="35"/>
        <v>20.179245463385566</v>
      </c>
      <c r="AE286">
        <f t="shared" si="32"/>
        <v>0</v>
      </c>
      <c r="AF286">
        <f t="shared" si="32"/>
        <v>0</v>
      </c>
      <c r="AG286">
        <f t="shared" si="33"/>
        <v>0</v>
      </c>
      <c r="AH286">
        <f t="shared" si="33"/>
        <v>0</v>
      </c>
      <c r="AJ286">
        <f t="shared" si="34"/>
        <v>71.06</v>
      </c>
    </row>
    <row r="287" spans="1:36" x14ac:dyDescent="0.3">
      <c r="A287">
        <v>75.52</v>
      </c>
      <c r="B287">
        <v>566652460</v>
      </c>
      <c r="C287">
        <f t="shared" si="29"/>
        <v>-5.0699999999999932</v>
      </c>
      <c r="D287">
        <f t="shared" si="31"/>
        <v>-6.7134533898304996E-2</v>
      </c>
      <c r="E287">
        <f t="shared" si="30"/>
        <v>-6.9494283492555375E-2</v>
      </c>
      <c r="F287">
        <f t="shared" si="35"/>
        <v>4.3243975218372448</v>
      </c>
      <c r="G287">
        <f t="shared" si="35"/>
        <v>20.155256728437966</v>
      </c>
      <c r="AE287">
        <f t="shared" si="32"/>
        <v>0</v>
      </c>
      <c r="AF287">
        <f t="shared" si="32"/>
        <v>0</v>
      </c>
      <c r="AG287">
        <f t="shared" si="33"/>
        <v>0</v>
      </c>
      <c r="AH287">
        <f t="shared" si="33"/>
        <v>0</v>
      </c>
      <c r="AJ287">
        <f t="shared" si="34"/>
        <v>75.52</v>
      </c>
    </row>
    <row r="288" spans="1:36" x14ac:dyDescent="0.3">
      <c r="A288">
        <v>70.45</v>
      </c>
      <c r="B288">
        <v>523054780</v>
      </c>
      <c r="C288">
        <f t="shared" si="29"/>
        <v>1.8499999999999943</v>
      </c>
      <c r="D288">
        <f t="shared" si="31"/>
        <v>2.6259758694109216E-2</v>
      </c>
      <c r="E288">
        <f t="shared" si="30"/>
        <v>2.5920890820029463E-2</v>
      </c>
      <c r="F288">
        <f t="shared" si="35"/>
        <v>4.2549032383446894</v>
      </c>
      <c r="G288">
        <f t="shared" si="35"/>
        <v>20.075196758417956</v>
      </c>
      <c r="AE288">
        <f t="shared" si="32"/>
        <v>0</v>
      </c>
      <c r="AF288">
        <f t="shared" si="32"/>
        <v>0</v>
      </c>
      <c r="AG288">
        <f t="shared" si="33"/>
        <v>0</v>
      </c>
      <c r="AH288">
        <f t="shared" si="33"/>
        <v>0</v>
      </c>
      <c r="AJ288">
        <f t="shared" si="34"/>
        <v>70.45</v>
      </c>
    </row>
    <row r="289" spans="1:36" x14ac:dyDescent="0.3">
      <c r="A289">
        <v>72.3</v>
      </c>
      <c r="B289">
        <v>775199000</v>
      </c>
      <c r="C289">
        <f t="shared" si="29"/>
        <v>1.9000000000000057</v>
      </c>
      <c r="D289">
        <f t="shared" si="31"/>
        <v>2.627939142461972E-2</v>
      </c>
      <c r="E289">
        <f t="shared" si="30"/>
        <v>2.5940021008615588E-2</v>
      </c>
      <c r="F289">
        <f t="shared" si="35"/>
        <v>4.2808241291647189</v>
      </c>
      <c r="G289">
        <f t="shared" si="35"/>
        <v>20.468630328550319</v>
      </c>
      <c r="AE289">
        <f t="shared" si="32"/>
        <v>0</v>
      </c>
      <c r="AF289">
        <f t="shared" si="32"/>
        <v>0</v>
      </c>
      <c r="AG289">
        <f t="shared" si="33"/>
        <v>0</v>
      </c>
      <c r="AH289">
        <f t="shared" si="33"/>
        <v>0</v>
      </c>
      <c r="AJ289">
        <f t="shared" si="34"/>
        <v>72.3</v>
      </c>
    </row>
    <row r="290" spans="1:36" x14ac:dyDescent="0.3">
      <c r="A290">
        <v>74.2</v>
      </c>
      <c r="B290">
        <v>537162570</v>
      </c>
      <c r="C290">
        <f t="shared" si="29"/>
        <v>0.23000000000000398</v>
      </c>
      <c r="D290">
        <f t="shared" si="31"/>
        <v>3.0997304582210776E-3</v>
      </c>
      <c r="E290">
        <f t="shared" si="30"/>
        <v>3.0949361984848878E-3</v>
      </c>
      <c r="F290">
        <f t="shared" si="35"/>
        <v>4.3067641501733345</v>
      </c>
      <c r="G290">
        <f t="shared" si="35"/>
        <v>20.101811344087576</v>
      </c>
      <c r="AE290">
        <f t="shared" si="32"/>
        <v>0</v>
      </c>
      <c r="AF290">
        <f t="shared" si="32"/>
        <v>0</v>
      </c>
      <c r="AG290">
        <f t="shared" si="33"/>
        <v>0</v>
      </c>
      <c r="AH290">
        <f t="shared" si="33"/>
        <v>0</v>
      </c>
      <c r="AJ290">
        <f t="shared" si="34"/>
        <v>74.2</v>
      </c>
    </row>
    <row r="291" spans="1:36" x14ac:dyDescent="0.3">
      <c r="A291">
        <v>74.430000000000007</v>
      </c>
      <c r="B291">
        <v>446886820</v>
      </c>
      <c r="C291">
        <f t="shared" si="29"/>
        <v>-4.5700000000000074</v>
      </c>
      <c r="D291">
        <f t="shared" si="31"/>
        <v>-6.1399973129114695E-2</v>
      </c>
      <c r="E291">
        <f t="shared" si="30"/>
        <v>-6.3365846993133523E-2</v>
      </c>
      <c r="F291">
        <f t="shared" si="35"/>
        <v>4.3098590863718194</v>
      </c>
      <c r="G291">
        <f t="shared" si="35"/>
        <v>19.917815921412391</v>
      </c>
      <c r="AE291">
        <f t="shared" si="32"/>
        <v>0</v>
      </c>
      <c r="AF291">
        <f t="shared" si="32"/>
        <v>0</v>
      </c>
      <c r="AG291">
        <f t="shared" si="33"/>
        <v>0</v>
      </c>
      <c r="AH291">
        <f t="shared" si="33"/>
        <v>0</v>
      </c>
      <c r="AJ291">
        <f t="shared" si="34"/>
        <v>74.430000000000007</v>
      </c>
    </row>
    <row r="292" spans="1:36" x14ac:dyDescent="0.3">
      <c r="A292">
        <v>69.86</v>
      </c>
      <c r="B292">
        <v>513248150</v>
      </c>
      <c r="C292">
        <f t="shared" si="29"/>
        <v>4.9599999999999937</v>
      </c>
      <c r="D292">
        <f t="shared" si="31"/>
        <v>7.0999141139421615E-2</v>
      </c>
      <c r="E292">
        <f t="shared" si="30"/>
        <v>6.8591989541314291E-2</v>
      </c>
      <c r="F292">
        <f t="shared" si="35"/>
        <v>4.2464932393786858</v>
      </c>
      <c r="G292">
        <f t="shared" si="35"/>
        <v>20.056270009375574</v>
      </c>
      <c r="AE292">
        <f t="shared" si="32"/>
        <v>0</v>
      </c>
      <c r="AF292">
        <f t="shared" si="32"/>
        <v>0</v>
      </c>
      <c r="AG292">
        <f t="shared" si="33"/>
        <v>0</v>
      </c>
      <c r="AH292">
        <f t="shared" si="33"/>
        <v>0</v>
      </c>
      <c r="AJ292">
        <f t="shared" si="34"/>
        <v>69.86</v>
      </c>
    </row>
    <row r="293" spans="1:36" x14ac:dyDescent="0.3">
      <c r="A293">
        <v>74.819999999999993</v>
      </c>
      <c r="B293">
        <v>834022450</v>
      </c>
      <c r="C293">
        <f t="shared" si="29"/>
        <v>-0.85999999999999943</v>
      </c>
      <c r="D293">
        <f t="shared" si="31"/>
        <v>-1.1494252873563211E-2</v>
      </c>
      <c r="E293">
        <f t="shared" si="30"/>
        <v>-1.1560822401076365E-2</v>
      </c>
      <c r="F293">
        <f t="shared" si="35"/>
        <v>4.3150852289200001</v>
      </c>
      <c r="G293">
        <f t="shared" si="35"/>
        <v>20.541770878425954</v>
      </c>
      <c r="AE293">
        <f t="shared" si="32"/>
        <v>0</v>
      </c>
      <c r="AF293">
        <f t="shared" si="32"/>
        <v>0</v>
      </c>
      <c r="AG293">
        <f t="shared" si="33"/>
        <v>0</v>
      </c>
      <c r="AH293">
        <f t="shared" si="33"/>
        <v>0</v>
      </c>
      <c r="AJ293">
        <f t="shared" si="34"/>
        <v>74.819999999999993</v>
      </c>
    </row>
    <row r="294" spans="1:36" x14ac:dyDescent="0.3">
      <c r="A294">
        <v>73.959999999999994</v>
      </c>
      <c r="B294">
        <v>611596770</v>
      </c>
      <c r="C294">
        <f t="shared" si="29"/>
        <v>0.14000000000000057</v>
      </c>
      <c r="D294">
        <f t="shared" si="31"/>
        <v>1.8929150892374334E-3</v>
      </c>
      <c r="E294">
        <f t="shared" si="30"/>
        <v>1.8911257831177863E-3</v>
      </c>
      <c r="F294">
        <f t="shared" si="35"/>
        <v>4.3035244065189238</v>
      </c>
      <c r="G294">
        <f t="shared" si="35"/>
        <v>20.231583750775673</v>
      </c>
      <c r="AE294">
        <f t="shared" si="32"/>
        <v>0</v>
      </c>
      <c r="AF294">
        <f t="shared" si="32"/>
        <v>0</v>
      </c>
      <c r="AG294">
        <f t="shared" si="33"/>
        <v>0</v>
      </c>
      <c r="AH294">
        <f t="shared" si="33"/>
        <v>0</v>
      </c>
      <c r="AJ294">
        <f t="shared" si="34"/>
        <v>73.959999999999994</v>
      </c>
    </row>
    <row r="295" spans="1:36" x14ac:dyDescent="0.3">
      <c r="A295">
        <v>74.099999999999994</v>
      </c>
      <c r="B295">
        <v>384126700</v>
      </c>
      <c r="C295">
        <f t="shared" si="29"/>
        <v>1.4000000000000057</v>
      </c>
      <c r="D295">
        <f t="shared" si="31"/>
        <v>1.8893387314440024E-2</v>
      </c>
      <c r="E295">
        <f t="shared" si="30"/>
        <v>1.8717123952937342E-2</v>
      </c>
      <c r="F295">
        <f t="shared" si="35"/>
        <v>4.3054155323020415</v>
      </c>
      <c r="G295">
        <f t="shared" si="35"/>
        <v>19.766483004047824</v>
      </c>
      <c r="AE295">
        <f t="shared" si="32"/>
        <v>0</v>
      </c>
      <c r="AF295">
        <f t="shared" si="32"/>
        <v>0</v>
      </c>
      <c r="AG295">
        <f t="shared" si="33"/>
        <v>0</v>
      </c>
      <c r="AH295">
        <f t="shared" si="33"/>
        <v>0</v>
      </c>
      <c r="AJ295">
        <f t="shared" si="34"/>
        <v>74.099999999999994</v>
      </c>
    </row>
    <row r="296" spans="1:36" x14ac:dyDescent="0.3">
      <c r="A296">
        <v>75.5</v>
      </c>
      <c r="B296">
        <v>461570990</v>
      </c>
      <c r="C296">
        <f t="shared" si="29"/>
        <v>-0.53000000000000114</v>
      </c>
      <c r="D296">
        <f t="shared" si="31"/>
        <v>-7.0198675496688893E-3</v>
      </c>
      <c r="E296">
        <f t="shared" si="30"/>
        <v>-7.0446227400084993E-3</v>
      </c>
      <c r="F296">
        <f t="shared" si="35"/>
        <v>4.3241326562549789</v>
      </c>
      <c r="G296">
        <f t="shared" si="35"/>
        <v>19.950146424562782</v>
      </c>
      <c r="AE296">
        <f t="shared" si="32"/>
        <v>0</v>
      </c>
      <c r="AF296">
        <f t="shared" si="32"/>
        <v>0</v>
      </c>
      <c r="AG296">
        <f t="shared" si="33"/>
        <v>0</v>
      </c>
      <c r="AH296">
        <f t="shared" si="33"/>
        <v>0</v>
      </c>
      <c r="AJ296">
        <f t="shared" si="34"/>
        <v>75.5</v>
      </c>
    </row>
    <row r="297" spans="1:36" x14ac:dyDescent="0.3">
      <c r="A297">
        <v>74.97</v>
      </c>
      <c r="B297">
        <v>461626740</v>
      </c>
      <c r="C297">
        <f t="shared" si="29"/>
        <v>-1.1700000000000017</v>
      </c>
      <c r="D297">
        <f t="shared" si="31"/>
        <v>-1.5606242496998822E-2</v>
      </c>
      <c r="E297">
        <f t="shared" si="30"/>
        <v>-1.5729301908543825E-2</v>
      </c>
      <c r="F297">
        <f t="shared" si="35"/>
        <v>4.3170880335149704</v>
      </c>
      <c r="G297">
        <f t="shared" si="35"/>
        <v>19.950267200423156</v>
      </c>
      <c r="AE297">
        <f t="shared" si="32"/>
        <v>0</v>
      </c>
      <c r="AF297">
        <f t="shared" si="32"/>
        <v>0</v>
      </c>
      <c r="AG297">
        <f t="shared" si="33"/>
        <v>0</v>
      </c>
      <c r="AH297">
        <f t="shared" si="33"/>
        <v>0</v>
      </c>
      <c r="AJ297">
        <f t="shared" si="34"/>
        <v>74.97</v>
      </c>
    </row>
    <row r="298" spans="1:36" x14ac:dyDescent="0.3">
      <c r="A298">
        <v>73.8</v>
      </c>
      <c r="B298">
        <v>446594780</v>
      </c>
      <c r="C298">
        <f t="shared" si="29"/>
        <v>11.969999999999999</v>
      </c>
      <c r="D298">
        <f t="shared" si="31"/>
        <v>0.16219512195121949</v>
      </c>
      <c r="E298">
        <f t="shared" si="30"/>
        <v>0.15031056339590343</v>
      </c>
      <c r="F298">
        <f t="shared" si="35"/>
        <v>4.3013587316064266</v>
      </c>
      <c r="G298">
        <f t="shared" si="35"/>
        <v>19.917162208990334</v>
      </c>
      <c r="AE298">
        <f t="shared" si="32"/>
        <v>0</v>
      </c>
      <c r="AF298">
        <f t="shared" si="32"/>
        <v>0</v>
      </c>
      <c r="AG298">
        <f t="shared" si="33"/>
        <v>0</v>
      </c>
      <c r="AH298">
        <f t="shared" si="33"/>
        <v>0</v>
      </c>
      <c r="AJ298">
        <f t="shared" si="34"/>
        <v>73.8</v>
      </c>
    </row>
    <row r="299" spans="1:36" x14ac:dyDescent="0.3">
      <c r="A299">
        <v>85.77</v>
      </c>
      <c r="B299">
        <v>822124430</v>
      </c>
      <c r="C299">
        <f t="shared" si="29"/>
        <v>2.75</v>
      </c>
      <c r="D299">
        <f t="shared" si="31"/>
        <v>3.2062492713069837E-2</v>
      </c>
      <c r="E299">
        <f t="shared" si="30"/>
        <v>3.1559220180518821E-2</v>
      </c>
      <c r="F299">
        <f t="shared" si="35"/>
        <v>4.45166929500233</v>
      </c>
      <c r="G299">
        <f t="shared" si="35"/>
        <v>20.527402316260325</v>
      </c>
      <c r="AE299">
        <f t="shared" si="32"/>
        <v>0</v>
      </c>
      <c r="AF299">
        <f t="shared" si="32"/>
        <v>0</v>
      </c>
      <c r="AG299">
        <f t="shared" si="33"/>
        <v>0</v>
      </c>
      <c r="AH299">
        <f t="shared" si="33"/>
        <v>0</v>
      </c>
      <c r="AJ299">
        <f t="shared" si="34"/>
        <v>85.77</v>
      </c>
    </row>
    <row r="300" spans="1:36" x14ac:dyDescent="0.3">
      <c r="A300">
        <v>88.52</v>
      </c>
      <c r="B300">
        <v>642128480</v>
      </c>
      <c r="C300">
        <f t="shared" si="29"/>
        <v>1.9300000000000068</v>
      </c>
      <c r="D300">
        <f t="shared" si="31"/>
        <v>2.1802982376864063E-2</v>
      </c>
      <c r="E300">
        <f t="shared" si="30"/>
        <v>2.1568696658455622E-2</v>
      </c>
      <c r="F300">
        <f t="shared" si="35"/>
        <v>4.4832285151828488</v>
      </c>
      <c r="G300">
        <f t="shared" si="35"/>
        <v>20.280298966242569</v>
      </c>
      <c r="AE300">
        <f t="shared" si="32"/>
        <v>0</v>
      </c>
      <c r="AF300">
        <f t="shared" si="32"/>
        <v>0</v>
      </c>
      <c r="AG300">
        <f t="shared" si="33"/>
        <v>0</v>
      </c>
      <c r="AH300">
        <f t="shared" si="33"/>
        <v>0</v>
      </c>
      <c r="AJ300">
        <f t="shared" si="34"/>
        <v>88.52</v>
      </c>
    </row>
    <row r="301" spans="1:36" x14ac:dyDescent="0.3">
      <c r="A301">
        <v>90.45</v>
      </c>
      <c r="B301">
        <v>554185250</v>
      </c>
      <c r="C301">
        <f t="shared" si="29"/>
        <v>7.9999999999998295E-2</v>
      </c>
      <c r="D301">
        <f t="shared" si="31"/>
        <v>8.8446655610832832E-4</v>
      </c>
      <c r="E301">
        <f t="shared" si="30"/>
        <v>8.840756460442023E-4</v>
      </c>
      <c r="F301">
        <f t="shared" si="35"/>
        <v>4.5047972118413044</v>
      </c>
      <c r="G301">
        <f t="shared" si="35"/>
        <v>20.133009575098512</v>
      </c>
      <c r="AE301">
        <f t="shared" si="32"/>
        <v>0</v>
      </c>
      <c r="AF301">
        <f t="shared" si="32"/>
        <v>0</v>
      </c>
      <c r="AG301">
        <f t="shared" si="33"/>
        <v>0</v>
      </c>
      <c r="AH301">
        <f t="shared" si="33"/>
        <v>0</v>
      </c>
      <c r="AJ301">
        <f t="shared" si="34"/>
        <v>90.45</v>
      </c>
    </row>
    <row r="302" spans="1:36" x14ac:dyDescent="0.3">
      <c r="A302">
        <v>90.53</v>
      </c>
      <c r="B302">
        <v>620522910</v>
      </c>
      <c r="C302">
        <f t="shared" si="29"/>
        <v>3.5600000000000023</v>
      </c>
      <c r="D302">
        <f t="shared" si="31"/>
        <v>3.932398100077325E-2</v>
      </c>
      <c r="E302">
        <f t="shared" si="30"/>
        <v>3.8570483531326083E-2</v>
      </c>
      <c r="F302">
        <f t="shared" si="35"/>
        <v>4.5056812874873486</v>
      </c>
      <c r="G302">
        <f t="shared" si="35"/>
        <v>20.246073083764571</v>
      </c>
      <c r="AE302">
        <f t="shared" si="32"/>
        <v>0</v>
      </c>
      <c r="AF302">
        <f t="shared" si="32"/>
        <v>0</v>
      </c>
      <c r="AG302">
        <f t="shared" si="33"/>
        <v>0</v>
      </c>
      <c r="AH302">
        <f t="shared" si="33"/>
        <v>0</v>
      </c>
      <c r="AJ302">
        <f t="shared" si="34"/>
        <v>90.53</v>
      </c>
    </row>
    <row r="303" spans="1:36" x14ac:dyDescent="0.3">
      <c r="A303">
        <v>94.09</v>
      </c>
      <c r="B303">
        <v>480617350</v>
      </c>
      <c r="C303">
        <f t="shared" si="29"/>
        <v>-0.68999999999999773</v>
      </c>
      <c r="D303">
        <f t="shared" si="31"/>
        <v>-7.3334041874800479E-3</v>
      </c>
      <c r="E303">
        <f t="shared" si="30"/>
        <v>-7.3604257838777443E-3</v>
      </c>
      <c r="F303">
        <f t="shared" si="35"/>
        <v>4.5442517710186747</v>
      </c>
      <c r="G303">
        <f t="shared" si="35"/>
        <v>19.990581981322478</v>
      </c>
      <c r="AE303">
        <f t="shared" si="32"/>
        <v>0</v>
      </c>
      <c r="AF303">
        <f t="shared" si="32"/>
        <v>0</v>
      </c>
      <c r="AG303">
        <f t="shared" si="33"/>
        <v>0</v>
      </c>
      <c r="AH303">
        <f t="shared" si="33"/>
        <v>0</v>
      </c>
      <c r="AJ303">
        <f t="shared" si="34"/>
        <v>94.09</v>
      </c>
    </row>
    <row r="304" spans="1:36" x14ac:dyDescent="0.3">
      <c r="A304">
        <v>93.4</v>
      </c>
      <c r="B304">
        <v>385830190</v>
      </c>
      <c r="C304">
        <f t="shared" si="29"/>
        <v>13.899999999999991</v>
      </c>
      <c r="D304">
        <f t="shared" si="31"/>
        <v>0.14882226980728042</v>
      </c>
      <c r="E304">
        <f t="shared" si="30"/>
        <v>0.13873730440185561</v>
      </c>
      <c r="F304">
        <f t="shared" si="35"/>
        <v>4.536891345234797</v>
      </c>
      <c r="G304">
        <f t="shared" si="35"/>
        <v>19.770907908355117</v>
      </c>
      <c r="AE304">
        <f t="shared" si="32"/>
        <v>0</v>
      </c>
      <c r="AF304">
        <f t="shared" si="32"/>
        <v>0</v>
      </c>
      <c r="AG304">
        <f t="shared" si="33"/>
        <v>0</v>
      </c>
      <c r="AH304">
        <f t="shared" si="33"/>
        <v>0</v>
      </c>
      <c r="AJ304">
        <f t="shared" si="34"/>
        <v>93.4</v>
      </c>
    </row>
    <row r="305" spans="1:36" x14ac:dyDescent="0.3">
      <c r="A305">
        <v>107.3</v>
      </c>
      <c r="B305">
        <v>709850790</v>
      </c>
      <c r="C305">
        <f t="shared" si="29"/>
        <v>-2.75</v>
      </c>
      <c r="D305">
        <f t="shared" si="31"/>
        <v>-2.5629077353215284E-2</v>
      </c>
      <c r="E305">
        <f t="shared" si="30"/>
        <v>-2.5963223762009768E-2</v>
      </c>
      <c r="F305">
        <f t="shared" si="35"/>
        <v>4.6756286496366526</v>
      </c>
      <c r="G305">
        <f t="shared" si="35"/>
        <v>20.380565350984416</v>
      </c>
      <c r="AE305">
        <f t="shared" si="32"/>
        <v>0</v>
      </c>
      <c r="AF305">
        <f t="shared" si="32"/>
        <v>0</v>
      </c>
      <c r="AG305">
        <f t="shared" si="33"/>
        <v>0</v>
      </c>
      <c r="AH305">
        <f t="shared" si="33"/>
        <v>0</v>
      </c>
      <c r="AJ305">
        <f t="shared" si="34"/>
        <v>107.3</v>
      </c>
    </row>
    <row r="306" spans="1:36" x14ac:dyDescent="0.3">
      <c r="A306">
        <v>104.55</v>
      </c>
      <c r="B306">
        <v>620581500</v>
      </c>
      <c r="C306">
        <f t="shared" si="29"/>
        <v>-1.5</v>
      </c>
      <c r="D306">
        <f t="shared" si="31"/>
        <v>-1.4347202295552367E-2</v>
      </c>
      <c r="E306">
        <f t="shared" si="30"/>
        <v>-1.4451118538175045E-2</v>
      </c>
      <c r="F306">
        <f t="shared" si="35"/>
        <v>4.6496654258746428</v>
      </c>
      <c r="G306">
        <f t="shared" si="35"/>
        <v>20.246167499672808</v>
      </c>
      <c r="AE306">
        <f t="shared" si="32"/>
        <v>0</v>
      </c>
      <c r="AF306">
        <f t="shared" si="32"/>
        <v>0</v>
      </c>
      <c r="AG306">
        <f t="shared" si="33"/>
        <v>0</v>
      </c>
      <c r="AH306">
        <f t="shared" si="33"/>
        <v>0</v>
      </c>
      <c r="AJ306">
        <f t="shared" si="34"/>
        <v>104.55</v>
      </c>
    </row>
    <row r="307" spans="1:36" x14ac:dyDescent="0.3">
      <c r="A307">
        <v>103.05</v>
      </c>
      <c r="B307">
        <v>479327260</v>
      </c>
      <c r="C307">
        <f t="shared" si="29"/>
        <v>-4.8999999999999915</v>
      </c>
      <c r="D307">
        <f t="shared" si="31"/>
        <v>-4.754973313925271E-2</v>
      </c>
      <c r="E307">
        <f t="shared" si="30"/>
        <v>-4.8717386613997604E-2</v>
      </c>
      <c r="F307">
        <f t="shared" si="35"/>
        <v>4.6352143073364678</v>
      </c>
      <c r="G307">
        <f t="shared" si="35"/>
        <v>19.987894137121366</v>
      </c>
      <c r="AE307">
        <f t="shared" si="32"/>
        <v>0</v>
      </c>
      <c r="AF307">
        <f t="shared" si="32"/>
        <v>0</v>
      </c>
      <c r="AG307">
        <f t="shared" si="33"/>
        <v>0</v>
      </c>
      <c r="AH307">
        <f t="shared" si="33"/>
        <v>0</v>
      </c>
      <c r="AJ307">
        <f t="shared" si="34"/>
        <v>103.05</v>
      </c>
    </row>
    <row r="308" spans="1:36" x14ac:dyDescent="0.3">
      <c r="A308">
        <v>98.15</v>
      </c>
      <c r="B308">
        <v>549268990</v>
      </c>
      <c r="C308">
        <f t="shared" si="29"/>
        <v>0.65999999999999659</v>
      </c>
      <c r="D308">
        <f t="shared" si="31"/>
        <v>6.7244014263881458E-3</v>
      </c>
      <c r="E308">
        <f t="shared" si="30"/>
        <v>6.7018934844016442E-3</v>
      </c>
      <c r="F308">
        <f t="shared" si="35"/>
        <v>4.5864969207224702</v>
      </c>
      <c r="G308">
        <f t="shared" si="35"/>
        <v>20.124098843050977</v>
      </c>
      <c r="AE308">
        <f t="shared" si="32"/>
        <v>0</v>
      </c>
      <c r="AF308">
        <f t="shared" si="32"/>
        <v>0</v>
      </c>
      <c r="AG308">
        <f t="shared" si="33"/>
        <v>0</v>
      </c>
      <c r="AH308">
        <f t="shared" si="33"/>
        <v>0</v>
      </c>
      <c r="AJ308">
        <f t="shared" si="34"/>
        <v>98.15</v>
      </c>
    </row>
    <row r="309" spans="1:36" x14ac:dyDescent="0.3">
      <c r="A309">
        <v>98.81</v>
      </c>
      <c r="B309">
        <v>488522780</v>
      </c>
      <c r="C309">
        <f t="shared" si="29"/>
        <v>2.5300000000000011</v>
      </c>
      <c r="D309">
        <f t="shared" si="31"/>
        <v>2.5604695880983717E-2</v>
      </c>
      <c r="E309">
        <f t="shared" si="30"/>
        <v>2.5282385840891486E-2</v>
      </c>
      <c r="F309">
        <f t="shared" si="35"/>
        <v>4.5931988142068718</v>
      </c>
      <c r="G309">
        <f t="shared" si="35"/>
        <v>20.006896660908467</v>
      </c>
      <c r="AE309">
        <f t="shared" si="32"/>
        <v>0</v>
      </c>
      <c r="AF309">
        <f t="shared" si="32"/>
        <v>0</v>
      </c>
      <c r="AG309">
        <f t="shared" si="33"/>
        <v>0</v>
      </c>
      <c r="AH309">
        <f t="shared" si="33"/>
        <v>0</v>
      </c>
      <c r="AJ309">
        <f t="shared" si="34"/>
        <v>98.81</v>
      </c>
    </row>
    <row r="310" spans="1:36" x14ac:dyDescent="0.3">
      <c r="A310">
        <v>101.34</v>
      </c>
      <c r="B310">
        <v>300611380</v>
      </c>
      <c r="C310">
        <f t="shared" si="29"/>
        <v>-7.9999999999998295E-2</v>
      </c>
      <c r="D310">
        <f t="shared" si="31"/>
        <v>-7.8942174856915621E-4</v>
      </c>
      <c r="E310">
        <f t="shared" si="30"/>
        <v>-7.8973350600008985E-4</v>
      </c>
      <c r="F310">
        <f t="shared" si="35"/>
        <v>4.6184812000477633</v>
      </c>
      <c r="G310">
        <f t="shared" si="35"/>
        <v>19.521328892184663</v>
      </c>
      <c r="AE310">
        <f t="shared" si="32"/>
        <v>0</v>
      </c>
      <c r="AF310">
        <f t="shared" si="32"/>
        <v>0</v>
      </c>
      <c r="AG310">
        <f t="shared" si="33"/>
        <v>0</v>
      </c>
      <c r="AH310">
        <f t="shared" si="33"/>
        <v>0</v>
      </c>
      <c r="AJ310">
        <f t="shared" si="34"/>
        <v>101.34</v>
      </c>
    </row>
    <row r="311" spans="1:36" x14ac:dyDescent="0.3">
      <c r="A311">
        <v>101.26</v>
      </c>
      <c r="B311">
        <v>148445580</v>
      </c>
      <c r="C311">
        <f t="shared" si="29"/>
        <v>-4.4100000000000108</v>
      </c>
      <c r="D311">
        <f t="shared" si="31"/>
        <v>-4.3551254197116439E-2</v>
      </c>
      <c r="E311">
        <f t="shared" si="30"/>
        <v>-4.4528076688758134E-2</v>
      </c>
      <c r="F311">
        <f t="shared" si="35"/>
        <v>4.6176914665417632</v>
      </c>
      <c r="G311">
        <f t="shared" si="35"/>
        <v>18.815728984395985</v>
      </c>
      <c r="AE311">
        <f t="shared" si="32"/>
        <v>0</v>
      </c>
      <c r="AF311">
        <f t="shared" si="32"/>
        <v>0</v>
      </c>
      <c r="AG311">
        <f t="shared" si="33"/>
        <v>0</v>
      </c>
      <c r="AH311">
        <f t="shared" si="33"/>
        <v>0</v>
      </c>
      <c r="AJ311">
        <f t="shared" si="34"/>
        <v>101.26</v>
      </c>
    </row>
    <row r="312" spans="1:36" x14ac:dyDescent="0.3">
      <c r="A312">
        <v>96.85</v>
      </c>
      <c r="B312">
        <v>140869540</v>
      </c>
      <c r="C312">
        <f t="shared" si="29"/>
        <v>-9.5799999999999983</v>
      </c>
      <c r="D312">
        <f t="shared" si="31"/>
        <v>-9.8915849251419705E-2</v>
      </c>
      <c r="E312">
        <f t="shared" si="30"/>
        <v>-0.10415662867778508</v>
      </c>
      <c r="F312">
        <f t="shared" si="35"/>
        <v>4.5731633898530051</v>
      </c>
      <c r="G312">
        <f t="shared" si="35"/>
        <v>18.763344771809138</v>
      </c>
      <c r="AE312">
        <f t="shared" si="32"/>
        <v>0</v>
      </c>
      <c r="AF312">
        <f t="shared" si="32"/>
        <v>0</v>
      </c>
      <c r="AG312">
        <f t="shared" si="33"/>
        <v>0</v>
      </c>
      <c r="AH312">
        <f t="shared" si="33"/>
        <v>0</v>
      </c>
      <c r="AJ312">
        <f t="shared" si="34"/>
        <v>96.85</v>
      </c>
    </row>
    <row r="313" spans="1:36" x14ac:dyDescent="0.3">
      <c r="A313">
        <v>87.27</v>
      </c>
      <c r="B313">
        <v>484100530</v>
      </c>
      <c r="C313">
        <f t="shared" si="29"/>
        <v>4.230000000000004</v>
      </c>
      <c r="D313">
        <f t="shared" si="31"/>
        <v>4.8470264695771793E-2</v>
      </c>
      <c r="E313">
        <f t="shared" si="30"/>
        <v>4.7332211106255961E-2</v>
      </c>
      <c r="F313">
        <f t="shared" si="35"/>
        <v>4.46900676117522</v>
      </c>
      <c r="G313">
        <f t="shared" si="35"/>
        <v>19.997803149724444</v>
      </c>
      <c r="AE313">
        <f t="shared" si="32"/>
        <v>0</v>
      </c>
      <c r="AF313">
        <f t="shared" si="32"/>
        <v>0</v>
      </c>
      <c r="AG313">
        <f t="shared" si="33"/>
        <v>0</v>
      </c>
      <c r="AH313">
        <f t="shared" si="33"/>
        <v>0</v>
      </c>
      <c r="AJ313">
        <f t="shared" si="34"/>
        <v>87.27</v>
      </c>
    </row>
    <row r="314" spans="1:36" x14ac:dyDescent="0.3">
      <c r="A314">
        <v>91.5</v>
      </c>
      <c r="B314">
        <v>698938670</v>
      </c>
      <c r="C314">
        <f t="shared" si="29"/>
        <v>5</v>
      </c>
      <c r="D314">
        <f t="shared" si="31"/>
        <v>5.4644808743169397E-2</v>
      </c>
      <c r="E314">
        <f t="shared" si="30"/>
        <v>5.3204036063464244E-2</v>
      </c>
      <c r="F314">
        <f t="shared" si="35"/>
        <v>4.516338972281476</v>
      </c>
      <c r="G314">
        <f t="shared" si="35"/>
        <v>20.365073556720699</v>
      </c>
      <c r="AE314">
        <f t="shared" si="32"/>
        <v>0</v>
      </c>
      <c r="AF314">
        <f t="shared" si="32"/>
        <v>0</v>
      </c>
      <c r="AG314">
        <f t="shared" si="33"/>
        <v>0</v>
      </c>
      <c r="AH314">
        <f t="shared" si="33"/>
        <v>0</v>
      </c>
      <c r="AJ314">
        <f t="shared" si="34"/>
        <v>91.5</v>
      </c>
    </row>
    <row r="315" spans="1:36" x14ac:dyDescent="0.3">
      <c r="A315">
        <v>96.5</v>
      </c>
      <c r="B315">
        <v>731535630</v>
      </c>
      <c r="C315">
        <f t="shared" si="29"/>
        <v>0.70000000000000284</v>
      </c>
      <c r="D315">
        <f t="shared" si="31"/>
        <v>7.2538860103627239E-3</v>
      </c>
      <c r="E315">
        <f t="shared" si="30"/>
        <v>7.227703121452933E-3</v>
      </c>
      <c r="F315">
        <f t="shared" si="35"/>
        <v>4.5695430083449402</v>
      </c>
      <c r="G315">
        <f t="shared" si="35"/>
        <v>20.410656485372222</v>
      </c>
      <c r="AE315">
        <f t="shared" si="32"/>
        <v>0</v>
      </c>
      <c r="AF315">
        <f t="shared" si="32"/>
        <v>0</v>
      </c>
      <c r="AG315">
        <f t="shared" si="33"/>
        <v>0</v>
      </c>
      <c r="AH315">
        <f t="shared" si="33"/>
        <v>0</v>
      </c>
      <c r="AJ315">
        <f t="shared" si="34"/>
        <v>96.5</v>
      </c>
    </row>
    <row r="316" spans="1:36" x14ac:dyDescent="0.3">
      <c r="A316">
        <v>97.2</v>
      </c>
      <c r="B316">
        <v>533051980</v>
      </c>
      <c r="C316">
        <f t="shared" si="29"/>
        <v>-2.3500000000000085</v>
      </c>
      <c r="D316">
        <f t="shared" si="31"/>
        <v>-2.4176954732510376E-2</v>
      </c>
      <c r="E316">
        <f t="shared" si="30"/>
        <v>-2.4474015085369949E-2</v>
      </c>
      <c r="F316">
        <f t="shared" si="35"/>
        <v>4.5767707114663931</v>
      </c>
      <c r="G316">
        <f t="shared" si="35"/>
        <v>20.094129500827172</v>
      </c>
      <c r="AE316">
        <f t="shared" si="32"/>
        <v>0</v>
      </c>
      <c r="AF316">
        <f t="shared" si="32"/>
        <v>0</v>
      </c>
      <c r="AG316">
        <f t="shared" si="33"/>
        <v>0</v>
      </c>
      <c r="AH316">
        <f t="shared" si="33"/>
        <v>0</v>
      </c>
      <c r="AJ316">
        <f t="shared" si="34"/>
        <v>97.2</v>
      </c>
    </row>
    <row r="317" spans="1:36" x14ac:dyDescent="0.3">
      <c r="A317">
        <v>94.85</v>
      </c>
      <c r="B317">
        <v>532962040</v>
      </c>
      <c r="C317">
        <f t="shared" si="29"/>
        <v>7.5</v>
      </c>
      <c r="D317">
        <f t="shared" si="31"/>
        <v>7.9072219293621515E-2</v>
      </c>
      <c r="E317">
        <f t="shared" si="30"/>
        <v>7.6101615726275718E-2</v>
      </c>
      <c r="F317">
        <f t="shared" si="35"/>
        <v>4.5522966963810232</v>
      </c>
      <c r="G317">
        <f t="shared" si="35"/>
        <v>20.093960760081693</v>
      </c>
      <c r="AE317">
        <f t="shared" si="32"/>
        <v>0</v>
      </c>
      <c r="AF317">
        <f t="shared" si="32"/>
        <v>0</v>
      </c>
      <c r="AG317">
        <f t="shared" si="33"/>
        <v>0</v>
      </c>
      <c r="AH317">
        <f t="shared" si="33"/>
        <v>0</v>
      </c>
      <c r="AJ317">
        <f t="shared" si="34"/>
        <v>94.85</v>
      </c>
    </row>
    <row r="318" spans="1:36" x14ac:dyDescent="0.3">
      <c r="A318">
        <v>102.35</v>
      </c>
      <c r="B318">
        <v>612696040</v>
      </c>
      <c r="C318">
        <f t="shared" si="29"/>
        <v>3.8900000000000006</v>
      </c>
      <c r="D318">
        <f t="shared" si="31"/>
        <v>3.8006839276990723E-2</v>
      </c>
      <c r="E318">
        <f t="shared" si="30"/>
        <v>3.7302373620824447E-2</v>
      </c>
      <c r="F318">
        <f t="shared" si="35"/>
        <v>4.6283983121072989</v>
      </c>
      <c r="G318">
        <f t="shared" si="35"/>
        <v>20.233379514479306</v>
      </c>
      <c r="AE318">
        <f t="shared" si="32"/>
        <v>0</v>
      </c>
      <c r="AF318">
        <f t="shared" si="32"/>
        <v>0</v>
      </c>
      <c r="AG318">
        <f t="shared" si="33"/>
        <v>0</v>
      </c>
      <c r="AH318">
        <f t="shared" si="33"/>
        <v>0</v>
      </c>
      <c r="AJ318">
        <f t="shared" si="34"/>
        <v>102.35</v>
      </c>
    </row>
    <row r="319" spans="1:36" x14ac:dyDescent="0.3">
      <c r="A319">
        <v>106.24</v>
      </c>
      <c r="B319">
        <v>409095620</v>
      </c>
      <c r="C319">
        <f t="shared" si="29"/>
        <v>2.75</v>
      </c>
      <c r="D319">
        <f t="shared" si="31"/>
        <v>2.5884789156626509E-2</v>
      </c>
      <c r="E319">
        <f t="shared" si="30"/>
        <v>2.5555449173096711E-2</v>
      </c>
      <c r="F319">
        <f t="shared" si="35"/>
        <v>4.6657006857281234</v>
      </c>
      <c r="G319">
        <f t="shared" si="35"/>
        <v>19.829459476413568</v>
      </c>
      <c r="AE319">
        <f t="shared" si="32"/>
        <v>0</v>
      </c>
      <c r="AF319">
        <f t="shared" si="32"/>
        <v>0</v>
      </c>
      <c r="AG319">
        <f t="shared" si="33"/>
        <v>0</v>
      </c>
      <c r="AH319">
        <f t="shared" si="33"/>
        <v>0</v>
      </c>
      <c r="AJ319">
        <f t="shared" si="34"/>
        <v>106.24</v>
      </c>
    </row>
    <row r="320" spans="1:36" x14ac:dyDescent="0.3">
      <c r="A320">
        <v>108.99</v>
      </c>
      <c r="B320">
        <v>468321370</v>
      </c>
      <c r="C320">
        <f t="shared" si="29"/>
        <v>0.27000000000001023</v>
      </c>
      <c r="D320">
        <f t="shared" si="31"/>
        <v>2.4772914946326291E-3</v>
      </c>
      <c r="E320">
        <f t="shared" si="30"/>
        <v>2.4742280663518912E-3</v>
      </c>
      <c r="F320">
        <f t="shared" si="35"/>
        <v>4.6912561349012201</v>
      </c>
      <c r="G320">
        <f t="shared" si="35"/>
        <v>19.96466530625376</v>
      </c>
      <c r="AE320">
        <f t="shared" si="32"/>
        <v>0</v>
      </c>
      <c r="AF320">
        <f t="shared" si="32"/>
        <v>0</v>
      </c>
      <c r="AG320">
        <f t="shared" si="33"/>
        <v>0</v>
      </c>
      <c r="AH320">
        <f t="shared" si="33"/>
        <v>0</v>
      </c>
      <c r="AJ320">
        <f t="shared" si="34"/>
        <v>108.99</v>
      </c>
    </row>
    <row r="321" spans="1:36" x14ac:dyDescent="0.3">
      <c r="A321">
        <v>109.26</v>
      </c>
      <c r="B321">
        <v>303479870</v>
      </c>
      <c r="C321">
        <f t="shared" si="29"/>
        <v>3.1400000000000006</v>
      </c>
      <c r="D321">
        <f t="shared" si="31"/>
        <v>2.8738788211605349E-2</v>
      </c>
      <c r="E321">
        <f t="shared" si="30"/>
        <v>2.8333574492019231E-2</v>
      </c>
      <c r="F321">
        <f t="shared" si="35"/>
        <v>4.693730362967572</v>
      </c>
      <c r="G321">
        <f t="shared" si="35"/>
        <v>19.530825840069749</v>
      </c>
      <c r="AE321">
        <f t="shared" si="32"/>
        <v>0</v>
      </c>
      <c r="AF321">
        <f t="shared" si="32"/>
        <v>0</v>
      </c>
      <c r="AG321">
        <f t="shared" si="33"/>
        <v>0</v>
      </c>
      <c r="AH321">
        <f t="shared" si="33"/>
        <v>0</v>
      </c>
      <c r="AJ321">
        <f t="shared" si="34"/>
        <v>109.26</v>
      </c>
    </row>
    <row r="322" spans="1:36" x14ac:dyDescent="0.3">
      <c r="A322">
        <v>112.4</v>
      </c>
      <c r="B322">
        <v>495681900</v>
      </c>
      <c r="C322">
        <f t="shared" si="29"/>
        <v>-3.3000000000000114</v>
      </c>
      <c r="D322">
        <f t="shared" si="31"/>
        <v>-2.9359430604982306E-2</v>
      </c>
      <c r="E322">
        <f t="shared" si="30"/>
        <v>-2.9799044620566484E-2</v>
      </c>
      <c r="F322">
        <f t="shared" si="35"/>
        <v>4.7220639374595912</v>
      </c>
      <c r="G322">
        <f t="shared" si="35"/>
        <v>20.021444948303571</v>
      </c>
      <c r="AE322">
        <f t="shared" si="32"/>
        <v>0</v>
      </c>
      <c r="AF322">
        <f t="shared" si="32"/>
        <v>0</v>
      </c>
      <c r="AG322">
        <f t="shared" si="33"/>
        <v>0</v>
      </c>
      <c r="AH322">
        <f t="shared" si="33"/>
        <v>0</v>
      </c>
      <c r="AJ322">
        <f t="shared" si="34"/>
        <v>112.4</v>
      </c>
    </row>
    <row r="323" spans="1:36" x14ac:dyDescent="0.3">
      <c r="A323">
        <v>109.1</v>
      </c>
      <c r="B323">
        <v>453237770</v>
      </c>
      <c r="C323">
        <f t="shared" ref="C323:C386" si="36">A324-A323</f>
        <v>-0.57999999999999829</v>
      </c>
      <c r="D323">
        <f t="shared" si="31"/>
        <v>-5.3162236480293152E-3</v>
      </c>
      <c r="E323">
        <f t="shared" ref="E323:E386" si="37">LN(A324)-LN(A323)</f>
        <v>-5.3304050482934073E-3</v>
      </c>
      <c r="F323">
        <f t="shared" si="35"/>
        <v>4.6922648928390247</v>
      </c>
      <c r="G323">
        <f t="shared" si="35"/>
        <v>19.931927424333921</v>
      </c>
      <c r="AE323">
        <f t="shared" si="32"/>
        <v>0</v>
      </c>
      <c r="AF323">
        <f t="shared" si="32"/>
        <v>0</v>
      </c>
      <c r="AG323">
        <f t="shared" si="33"/>
        <v>0</v>
      </c>
      <c r="AH323">
        <f t="shared" si="33"/>
        <v>0</v>
      </c>
      <c r="AJ323">
        <f t="shared" si="34"/>
        <v>109.1</v>
      </c>
    </row>
    <row r="324" spans="1:36" x14ac:dyDescent="0.3">
      <c r="A324">
        <v>108.52</v>
      </c>
      <c r="B324">
        <v>428070040</v>
      </c>
      <c r="C324">
        <f t="shared" si="36"/>
        <v>4.4000000000000057</v>
      </c>
      <c r="D324">
        <f t="shared" ref="D324:D387" si="38">C324/A324</f>
        <v>4.0545521562845611E-2</v>
      </c>
      <c r="E324">
        <f t="shared" si="37"/>
        <v>3.9745115594556957E-2</v>
      </c>
      <c r="F324">
        <f t="shared" si="35"/>
        <v>4.6869344877907313</v>
      </c>
      <c r="G324">
        <f t="shared" si="35"/>
        <v>19.874797385017523</v>
      </c>
      <c r="AE324">
        <f t="shared" ref="AE324:AF387" si="39">IF(A323&lt;AC$5,"Выброс",0)</f>
        <v>0</v>
      </c>
      <c r="AF324">
        <f t="shared" si="39"/>
        <v>0</v>
      </c>
      <c r="AG324">
        <f t="shared" ref="AG324:AH387" si="40">IF(A323&gt;AC$7,"Выброс",0)</f>
        <v>0</v>
      </c>
      <c r="AH324">
        <f t="shared" si="40"/>
        <v>0</v>
      </c>
      <c r="AJ324">
        <f t="shared" ref="AJ324:AJ387" si="41">IF(AH324=0,A324,"")</f>
        <v>108.52</v>
      </c>
    </row>
    <row r="325" spans="1:36" x14ac:dyDescent="0.3">
      <c r="A325">
        <v>112.92</v>
      </c>
      <c r="B325">
        <v>435894840</v>
      </c>
      <c r="C325">
        <f t="shared" si="36"/>
        <v>6.3799999999999955</v>
      </c>
      <c r="D325">
        <f t="shared" si="38"/>
        <v>5.6500177116542642E-2</v>
      </c>
      <c r="E325">
        <f t="shared" si="37"/>
        <v>5.4961725718581711E-2</v>
      </c>
      <c r="F325">
        <f t="shared" si="35"/>
        <v>4.7266796033852883</v>
      </c>
      <c r="G325">
        <f t="shared" si="35"/>
        <v>19.89291157956113</v>
      </c>
      <c r="AE325">
        <f t="shared" si="39"/>
        <v>0</v>
      </c>
      <c r="AF325">
        <f t="shared" si="39"/>
        <v>0</v>
      </c>
      <c r="AG325">
        <f t="shared" si="40"/>
        <v>0</v>
      </c>
      <c r="AH325">
        <f t="shared" si="40"/>
        <v>0</v>
      </c>
      <c r="AJ325">
        <f t="shared" si="41"/>
        <v>112.92</v>
      </c>
    </row>
    <row r="326" spans="1:36" x14ac:dyDescent="0.3">
      <c r="A326">
        <v>119.3</v>
      </c>
      <c r="B326">
        <v>533374640</v>
      </c>
      <c r="C326">
        <f t="shared" si="36"/>
        <v>1.9500000000000028</v>
      </c>
      <c r="D326">
        <f t="shared" si="38"/>
        <v>1.6345347862531459E-2</v>
      </c>
      <c r="E326">
        <f t="shared" si="37"/>
        <v>1.6213200713722564E-2</v>
      </c>
      <c r="F326">
        <f t="shared" si="35"/>
        <v>4.78164132910387</v>
      </c>
      <c r="G326">
        <f t="shared" si="35"/>
        <v>20.094734624524939</v>
      </c>
      <c r="AE326">
        <f t="shared" si="39"/>
        <v>0</v>
      </c>
      <c r="AF326">
        <f t="shared" si="39"/>
        <v>0</v>
      </c>
      <c r="AG326">
        <f t="shared" si="40"/>
        <v>0</v>
      </c>
      <c r="AH326">
        <f t="shared" si="40"/>
        <v>0</v>
      </c>
      <c r="AJ326">
        <f t="shared" si="41"/>
        <v>119.3</v>
      </c>
    </row>
    <row r="327" spans="1:36" x14ac:dyDescent="0.3">
      <c r="A327">
        <v>121.25</v>
      </c>
      <c r="B327">
        <v>618111130</v>
      </c>
      <c r="C327">
        <f t="shared" si="36"/>
        <v>2.2999999999999972</v>
      </c>
      <c r="D327">
        <f t="shared" si="38"/>
        <v>1.896907216494843E-2</v>
      </c>
      <c r="E327">
        <f t="shared" si="37"/>
        <v>1.8791402617026165E-2</v>
      </c>
      <c r="F327">
        <f t="shared" si="35"/>
        <v>4.7978545298175925</v>
      </c>
      <c r="G327">
        <f t="shared" si="35"/>
        <v>20.242178821262399</v>
      </c>
      <c r="AE327">
        <f t="shared" si="39"/>
        <v>0</v>
      </c>
      <c r="AF327">
        <f t="shared" si="39"/>
        <v>0</v>
      </c>
      <c r="AG327">
        <f t="shared" si="40"/>
        <v>0</v>
      </c>
      <c r="AH327">
        <f t="shared" si="40"/>
        <v>0</v>
      </c>
      <c r="AJ327">
        <f t="shared" si="41"/>
        <v>121.25</v>
      </c>
    </row>
    <row r="328" spans="1:36" x14ac:dyDescent="0.3">
      <c r="A328">
        <v>123.55</v>
      </c>
      <c r="B328">
        <v>434476560</v>
      </c>
      <c r="C328">
        <f t="shared" si="36"/>
        <v>-2.9099999999999966</v>
      </c>
      <c r="D328">
        <f t="shared" si="38"/>
        <v>-2.3553217320922675E-2</v>
      </c>
      <c r="E328">
        <f t="shared" si="37"/>
        <v>-2.3835028174972628E-2</v>
      </c>
      <c r="F328">
        <f t="shared" si="35"/>
        <v>4.8166459324346187</v>
      </c>
      <c r="G328">
        <f t="shared" si="35"/>
        <v>19.889652554148935</v>
      </c>
      <c r="AE328">
        <f t="shared" si="39"/>
        <v>0</v>
      </c>
      <c r="AF328">
        <f t="shared" si="39"/>
        <v>0</v>
      </c>
      <c r="AG328">
        <f t="shared" si="40"/>
        <v>0</v>
      </c>
      <c r="AH328">
        <f t="shared" si="40"/>
        <v>0</v>
      </c>
      <c r="AJ328">
        <f t="shared" si="41"/>
        <v>123.55</v>
      </c>
    </row>
    <row r="329" spans="1:36" x14ac:dyDescent="0.3">
      <c r="A329">
        <v>120.64</v>
      </c>
      <c r="B329">
        <v>211073370</v>
      </c>
      <c r="C329">
        <f t="shared" si="36"/>
        <v>0.42999999999999261</v>
      </c>
      <c r="D329">
        <f t="shared" si="38"/>
        <v>3.5643236074269944E-3</v>
      </c>
      <c r="E329">
        <f t="shared" si="37"/>
        <v>3.5579864600023825E-3</v>
      </c>
      <c r="F329">
        <f t="shared" si="35"/>
        <v>4.7928109042596461</v>
      </c>
      <c r="G329">
        <f t="shared" si="35"/>
        <v>19.167716356116458</v>
      </c>
      <c r="AE329">
        <f t="shared" si="39"/>
        <v>0</v>
      </c>
      <c r="AF329">
        <f t="shared" si="39"/>
        <v>0</v>
      </c>
      <c r="AG329">
        <f t="shared" si="40"/>
        <v>0</v>
      </c>
      <c r="AH329">
        <f t="shared" si="40"/>
        <v>0</v>
      </c>
      <c r="AJ329">
        <f t="shared" si="41"/>
        <v>120.64</v>
      </c>
    </row>
    <row r="330" spans="1:36" x14ac:dyDescent="0.3">
      <c r="A330">
        <v>121.07</v>
      </c>
      <c r="B330">
        <v>297121250</v>
      </c>
      <c r="C330">
        <f t="shared" si="36"/>
        <v>0.83000000000001251</v>
      </c>
      <c r="D330">
        <f t="shared" si="38"/>
        <v>6.855538118443979E-3</v>
      </c>
      <c r="E330">
        <f t="shared" si="37"/>
        <v>6.8321457675777353E-3</v>
      </c>
      <c r="F330">
        <f t="shared" si="35"/>
        <v>4.7963688907196484</v>
      </c>
      <c r="G330">
        <f t="shared" si="35"/>
        <v>19.509650862614208</v>
      </c>
      <c r="AE330">
        <f t="shared" si="39"/>
        <v>0</v>
      </c>
      <c r="AF330">
        <f t="shared" si="39"/>
        <v>0</v>
      </c>
      <c r="AG330">
        <f t="shared" si="40"/>
        <v>0</v>
      </c>
      <c r="AH330">
        <f t="shared" si="40"/>
        <v>0</v>
      </c>
      <c r="AJ330">
        <f t="shared" si="41"/>
        <v>121.07</v>
      </c>
    </row>
    <row r="331" spans="1:36" x14ac:dyDescent="0.3">
      <c r="A331">
        <v>121.9</v>
      </c>
      <c r="B331">
        <v>307663890</v>
      </c>
      <c r="C331">
        <f t="shared" si="36"/>
        <v>11.299999999999983</v>
      </c>
      <c r="D331">
        <f t="shared" si="38"/>
        <v>9.2698933552091731E-2</v>
      </c>
      <c r="E331">
        <f t="shared" si="37"/>
        <v>8.8650721619062622E-2</v>
      </c>
      <c r="F331">
        <f t="shared" si="35"/>
        <v>4.8032010364872262</v>
      </c>
      <c r="G331">
        <f t="shared" si="35"/>
        <v>19.544518478839549</v>
      </c>
      <c r="AE331">
        <f t="shared" si="39"/>
        <v>0</v>
      </c>
      <c r="AF331">
        <f t="shared" si="39"/>
        <v>0</v>
      </c>
      <c r="AG331">
        <f t="shared" si="40"/>
        <v>0</v>
      </c>
      <c r="AH331">
        <f t="shared" si="40"/>
        <v>0</v>
      </c>
      <c r="AJ331">
        <f t="shared" si="41"/>
        <v>121.9</v>
      </c>
    </row>
    <row r="332" spans="1:36" x14ac:dyDescent="0.3">
      <c r="A332">
        <v>133.19999999999999</v>
      </c>
      <c r="B332">
        <v>439541560</v>
      </c>
      <c r="C332">
        <f t="shared" si="36"/>
        <v>-1.6099999999999852</v>
      </c>
      <c r="D332">
        <f t="shared" si="38"/>
        <v>-1.2087087087086976E-2</v>
      </c>
      <c r="E332">
        <f t="shared" si="37"/>
        <v>-1.216072994423989E-2</v>
      </c>
      <c r="F332">
        <f t="shared" si="35"/>
        <v>4.8918517581062888</v>
      </c>
      <c r="G332">
        <f t="shared" si="35"/>
        <v>19.901242832621076</v>
      </c>
      <c r="AE332">
        <f t="shared" si="39"/>
        <v>0</v>
      </c>
      <c r="AF332">
        <f t="shared" si="39"/>
        <v>0</v>
      </c>
      <c r="AG332">
        <f t="shared" si="40"/>
        <v>0</v>
      </c>
      <c r="AH332">
        <f t="shared" si="40"/>
        <v>0</v>
      </c>
      <c r="AJ332">
        <f t="shared" si="41"/>
        <v>133.19999999999999</v>
      </c>
    </row>
    <row r="333" spans="1:36" x14ac:dyDescent="0.3">
      <c r="A333">
        <v>131.59</v>
      </c>
      <c r="B333">
        <v>327014540</v>
      </c>
      <c r="C333">
        <f t="shared" si="36"/>
        <v>1.9099999999999966</v>
      </c>
      <c r="D333">
        <f t="shared" si="38"/>
        <v>1.4514780758416267E-2</v>
      </c>
      <c r="E333">
        <f t="shared" si="37"/>
        <v>1.4410449678255333E-2</v>
      </c>
      <c r="F333">
        <f t="shared" si="35"/>
        <v>4.8796910281620489</v>
      </c>
      <c r="G333">
        <f t="shared" si="35"/>
        <v>19.6055151927048</v>
      </c>
      <c r="AE333">
        <f t="shared" si="39"/>
        <v>0</v>
      </c>
      <c r="AF333">
        <f t="shared" si="39"/>
        <v>0</v>
      </c>
      <c r="AG333">
        <f t="shared" si="40"/>
        <v>0</v>
      </c>
      <c r="AH333">
        <f t="shared" si="40"/>
        <v>0</v>
      </c>
      <c r="AJ333">
        <f t="shared" si="41"/>
        <v>131.59</v>
      </c>
    </row>
    <row r="334" spans="1:36" x14ac:dyDescent="0.3">
      <c r="A334">
        <v>133.5</v>
      </c>
      <c r="B334">
        <v>359134560</v>
      </c>
      <c r="C334">
        <f t="shared" si="36"/>
        <v>-4.8000000000000114</v>
      </c>
      <c r="D334">
        <f t="shared" si="38"/>
        <v>-3.5955056179775367E-2</v>
      </c>
      <c r="E334">
        <f t="shared" si="37"/>
        <v>-3.6617363238223177E-2</v>
      </c>
      <c r="F334">
        <f t="shared" si="35"/>
        <v>4.8941014778403042</v>
      </c>
      <c r="G334">
        <f t="shared" si="35"/>
        <v>19.699207695166987</v>
      </c>
      <c r="AE334">
        <f t="shared" si="39"/>
        <v>0</v>
      </c>
      <c r="AF334">
        <f t="shared" si="39"/>
        <v>0</v>
      </c>
      <c r="AG334">
        <f t="shared" si="40"/>
        <v>0</v>
      </c>
      <c r="AH334">
        <f t="shared" si="40"/>
        <v>0</v>
      </c>
      <c r="AJ334">
        <f t="shared" si="41"/>
        <v>133.5</v>
      </c>
    </row>
    <row r="335" spans="1:36" x14ac:dyDescent="0.3">
      <c r="A335">
        <v>128.69999999999999</v>
      </c>
      <c r="B335">
        <v>323294770</v>
      </c>
      <c r="C335">
        <f t="shared" si="36"/>
        <v>4.7000000000000171</v>
      </c>
      <c r="D335">
        <f t="shared" si="38"/>
        <v>3.6519036519036652E-2</v>
      </c>
      <c r="E335">
        <f t="shared" si="37"/>
        <v>3.5868018879442687E-2</v>
      </c>
      <c r="F335">
        <f t="shared" si="35"/>
        <v>4.8574841146020811</v>
      </c>
      <c r="G335">
        <f t="shared" si="35"/>
        <v>19.594075065639359</v>
      </c>
      <c r="AE335">
        <f t="shared" si="39"/>
        <v>0</v>
      </c>
      <c r="AF335">
        <f t="shared" si="39"/>
        <v>0</v>
      </c>
      <c r="AG335">
        <f t="shared" si="40"/>
        <v>0</v>
      </c>
      <c r="AH335">
        <f t="shared" si="40"/>
        <v>0</v>
      </c>
      <c r="AJ335">
        <f t="shared" si="41"/>
        <v>128.69999999999999</v>
      </c>
    </row>
    <row r="336" spans="1:36" x14ac:dyDescent="0.3">
      <c r="A336">
        <v>133.4</v>
      </c>
      <c r="B336">
        <v>307369650</v>
      </c>
      <c r="C336">
        <f t="shared" si="36"/>
        <v>0.44999999999998863</v>
      </c>
      <c r="D336">
        <f t="shared" si="38"/>
        <v>3.3733133433282506E-3</v>
      </c>
      <c r="E336">
        <f t="shared" si="37"/>
        <v>3.3676364848380658E-3</v>
      </c>
      <c r="F336">
        <f t="shared" si="35"/>
        <v>4.8933521334815238</v>
      </c>
      <c r="G336">
        <f t="shared" si="35"/>
        <v>19.543561652899786</v>
      </c>
      <c r="AE336">
        <f t="shared" si="39"/>
        <v>0</v>
      </c>
      <c r="AF336">
        <f t="shared" si="39"/>
        <v>0</v>
      </c>
      <c r="AG336">
        <f t="shared" si="40"/>
        <v>0</v>
      </c>
      <c r="AH336">
        <f t="shared" si="40"/>
        <v>0</v>
      </c>
      <c r="AJ336">
        <f t="shared" si="41"/>
        <v>133.4</v>
      </c>
    </row>
    <row r="337" spans="1:36" x14ac:dyDescent="0.3">
      <c r="A337">
        <v>133.85</v>
      </c>
      <c r="B337">
        <v>427156380</v>
      </c>
      <c r="C337">
        <f t="shared" si="36"/>
        <v>0.56000000000000227</v>
      </c>
      <c r="D337">
        <f t="shared" si="38"/>
        <v>4.1837878221890343E-3</v>
      </c>
      <c r="E337">
        <f t="shared" si="37"/>
        <v>4.1750601166947732E-3</v>
      </c>
      <c r="F337">
        <f t="shared" si="35"/>
        <v>4.8967197699663618</v>
      </c>
      <c r="G337">
        <f t="shared" si="35"/>
        <v>19.872660733655437</v>
      </c>
      <c r="AE337">
        <f t="shared" si="39"/>
        <v>0</v>
      </c>
      <c r="AF337">
        <f t="shared" si="39"/>
        <v>0</v>
      </c>
      <c r="AG337">
        <f t="shared" si="40"/>
        <v>0</v>
      </c>
      <c r="AH337">
        <f t="shared" si="40"/>
        <v>0</v>
      </c>
      <c r="AJ337">
        <f t="shared" si="41"/>
        <v>133.85</v>
      </c>
    </row>
    <row r="338" spans="1:36" x14ac:dyDescent="0.3">
      <c r="A338">
        <v>134.41</v>
      </c>
      <c r="B338">
        <v>305373370</v>
      </c>
      <c r="C338">
        <f t="shared" si="36"/>
        <v>3.710000000000008</v>
      </c>
      <c r="D338">
        <f t="shared" si="38"/>
        <v>2.7602112938025506E-2</v>
      </c>
      <c r="E338">
        <f t="shared" si="37"/>
        <v>2.7228042438735223E-2</v>
      </c>
      <c r="F338">
        <f t="shared" si="35"/>
        <v>4.9008948300830566</v>
      </c>
      <c r="G338">
        <f t="shared" si="35"/>
        <v>19.537045749828383</v>
      </c>
      <c r="AE338">
        <f t="shared" si="39"/>
        <v>0</v>
      </c>
      <c r="AF338">
        <f t="shared" si="39"/>
        <v>0</v>
      </c>
      <c r="AG338">
        <f t="shared" si="40"/>
        <v>0</v>
      </c>
      <c r="AH338">
        <f t="shared" si="40"/>
        <v>0</v>
      </c>
      <c r="AJ338">
        <f t="shared" si="41"/>
        <v>134.41</v>
      </c>
    </row>
    <row r="339" spans="1:36" x14ac:dyDescent="0.3">
      <c r="A339">
        <v>138.12</v>
      </c>
      <c r="B339">
        <v>333860240</v>
      </c>
      <c r="C339">
        <f t="shared" si="36"/>
        <v>-0.31999999999999318</v>
      </c>
      <c r="D339">
        <f t="shared" si="38"/>
        <v>-2.3168259484505731E-3</v>
      </c>
      <c r="E339">
        <f t="shared" si="37"/>
        <v>-2.3195139422336197E-3</v>
      </c>
      <c r="F339">
        <f t="shared" ref="F339:G402" si="42">LN(A339)</f>
        <v>4.9281228725217918</v>
      </c>
      <c r="G339">
        <f t="shared" si="42"/>
        <v>19.626233020255452</v>
      </c>
      <c r="AE339">
        <f t="shared" si="39"/>
        <v>0</v>
      </c>
      <c r="AF339">
        <f t="shared" si="39"/>
        <v>0</v>
      </c>
      <c r="AG339">
        <f t="shared" si="40"/>
        <v>0</v>
      </c>
      <c r="AH339">
        <f t="shared" si="40"/>
        <v>0</v>
      </c>
      <c r="AJ339">
        <f t="shared" si="41"/>
        <v>138.12</v>
      </c>
    </row>
    <row r="340" spans="1:36" x14ac:dyDescent="0.3">
      <c r="A340">
        <v>137.80000000000001</v>
      </c>
      <c r="B340">
        <v>229513310</v>
      </c>
      <c r="C340">
        <f t="shared" si="36"/>
        <v>1.3499999999999943</v>
      </c>
      <c r="D340">
        <f t="shared" si="38"/>
        <v>9.7968069666182454E-3</v>
      </c>
      <c r="E340">
        <f t="shared" si="37"/>
        <v>9.7491293923415157E-3</v>
      </c>
      <c r="F340">
        <f t="shared" si="42"/>
        <v>4.9258033585795582</v>
      </c>
      <c r="G340">
        <f t="shared" si="42"/>
        <v>19.251471581425893</v>
      </c>
      <c r="AE340">
        <f t="shared" si="39"/>
        <v>0</v>
      </c>
      <c r="AF340">
        <f t="shared" si="39"/>
        <v>0</v>
      </c>
      <c r="AG340">
        <f t="shared" si="40"/>
        <v>0</v>
      </c>
      <c r="AH340">
        <f t="shared" si="40"/>
        <v>0</v>
      </c>
      <c r="AJ340">
        <f t="shared" si="41"/>
        <v>137.80000000000001</v>
      </c>
    </row>
    <row r="341" spans="1:36" x14ac:dyDescent="0.3">
      <c r="A341">
        <v>139.15</v>
      </c>
      <c r="B341">
        <v>290061610</v>
      </c>
      <c r="C341">
        <f t="shared" si="36"/>
        <v>-0.46000000000000796</v>
      </c>
      <c r="D341">
        <f t="shared" si="38"/>
        <v>-3.3057851239669993E-3</v>
      </c>
      <c r="E341">
        <f t="shared" si="37"/>
        <v>-3.31126130365611E-3</v>
      </c>
      <c r="F341">
        <f t="shared" si="42"/>
        <v>4.9355524879718997</v>
      </c>
      <c r="G341">
        <f t="shared" si="42"/>
        <v>19.485603906656717</v>
      </c>
      <c r="AE341">
        <f t="shared" si="39"/>
        <v>0</v>
      </c>
      <c r="AF341">
        <f t="shared" si="39"/>
        <v>0</v>
      </c>
      <c r="AG341">
        <f t="shared" si="40"/>
        <v>0</v>
      </c>
      <c r="AH341">
        <f t="shared" si="40"/>
        <v>0</v>
      </c>
      <c r="AJ341">
        <f t="shared" si="41"/>
        <v>139.15</v>
      </c>
    </row>
    <row r="342" spans="1:36" x14ac:dyDescent="0.3">
      <c r="A342">
        <v>138.69</v>
      </c>
      <c r="B342">
        <v>237101950</v>
      </c>
      <c r="C342">
        <f t="shared" si="36"/>
        <v>0.75999999999999091</v>
      </c>
      <c r="D342">
        <f t="shared" si="38"/>
        <v>5.4798471411059988E-3</v>
      </c>
      <c r="E342">
        <f t="shared" si="37"/>
        <v>5.4648874052540819E-3</v>
      </c>
      <c r="F342">
        <f t="shared" si="42"/>
        <v>4.9322412266682436</v>
      </c>
      <c r="G342">
        <f t="shared" si="42"/>
        <v>19.284000775379713</v>
      </c>
      <c r="AE342">
        <f t="shared" si="39"/>
        <v>0</v>
      </c>
      <c r="AF342">
        <f t="shared" si="39"/>
        <v>0</v>
      </c>
      <c r="AG342">
        <f t="shared" si="40"/>
        <v>0</v>
      </c>
      <c r="AH342">
        <f t="shared" si="40"/>
        <v>0</v>
      </c>
      <c r="AJ342">
        <f t="shared" si="41"/>
        <v>138.69</v>
      </c>
    </row>
    <row r="343" spans="1:36" x14ac:dyDescent="0.3">
      <c r="A343">
        <v>139.44999999999999</v>
      </c>
      <c r="B343">
        <v>214589270</v>
      </c>
      <c r="C343">
        <f t="shared" si="36"/>
        <v>-3.6499999999999773</v>
      </c>
      <c r="D343">
        <f t="shared" si="38"/>
        <v>-2.6174256005736661E-2</v>
      </c>
      <c r="E343">
        <f t="shared" si="37"/>
        <v>-2.6522898948901918E-2</v>
      </c>
      <c r="F343">
        <f t="shared" si="42"/>
        <v>4.9377061140734977</v>
      </c>
      <c r="G343">
        <f t="shared" si="42"/>
        <v>19.184236386910829</v>
      </c>
      <c r="AE343">
        <f t="shared" si="39"/>
        <v>0</v>
      </c>
      <c r="AF343">
        <f t="shared" si="39"/>
        <v>0</v>
      </c>
      <c r="AG343">
        <f t="shared" si="40"/>
        <v>0</v>
      </c>
      <c r="AH343">
        <f t="shared" si="40"/>
        <v>0</v>
      </c>
      <c r="AJ343">
        <f t="shared" si="41"/>
        <v>139.44999999999999</v>
      </c>
    </row>
    <row r="344" spans="1:36" x14ac:dyDescent="0.3">
      <c r="A344">
        <v>135.80000000000001</v>
      </c>
      <c r="B344">
        <v>252351310</v>
      </c>
      <c r="C344">
        <f t="shared" si="36"/>
        <v>9.4499999999999886</v>
      </c>
      <c r="D344">
        <f t="shared" si="38"/>
        <v>6.9587628865979287E-2</v>
      </c>
      <c r="E344">
        <f t="shared" si="37"/>
        <v>6.7273180607425154E-2</v>
      </c>
      <c r="F344">
        <f t="shared" si="42"/>
        <v>4.9111832151245958</v>
      </c>
      <c r="G344">
        <f t="shared" si="42"/>
        <v>19.346332761939767</v>
      </c>
      <c r="AE344">
        <f t="shared" si="39"/>
        <v>0</v>
      </c>
      <c r="AF344">
        <f t="shared" si="39"/>
        <v>0</v>
      </c>
      <c r="AG344">
        <f t="shared" si="40"/>
        <v>0</v>
      </c>
      <c r="AH344">
        <f t="shared" si="40"/>
        <v>0</v>
      </c>
      <c r="AJ344">
        <f t="shared" si="41"/>
        <v>135.80000000000001</v>
      </c>
    </row>
    <row r="345" spans="1:36" x14ac:dyDescent="0.3">
      <c r="A345">
        <v>145.25</v>
      </c>
      <c r="B345">
        <v>303813520</v>
      </c>
      <c r="C345">
        <f t="shared" si="36"/>
        <v>1.6299999999999955</v>
      </c>
      <c r="D345">
        <f t="shared" si="38"/>
        <v>1.1222030981067095E-2</v>
      </c>
      <c r="E345">
        <f t="shared" si="37"/>
        <v>1.1159531140159551E-2</v>
      </c>
      <c r="F345">
        <f t="shared" si="42"/>
        <v>4.9784563957320209</v>
      </c>
      <c r="G345">
        <f t="shared" si="42"/>
        <v>19.531924650098194</v>
      </c>
      <c r="AE345">
        <f t="shared" si="39"/>
        <v>0</v>
      </c>
      <c r="AF345">
        <f t="shared" si="39"/>
        <v>0</v>
      </c>
      <c r="AG345">
        <f t="shared" si="40"/>
        <v>0</v>
      </c>
      <c r="AH345">
        <f t="shared" si="40"/>
        <v>0</v>
      </c>
      <c r="AJ345">
        <f t="shared" si="41"/>
        <v>145.25</v>
      </c>
    </row>
    <row r="346" spans="1:36" x14ac:dyDescent="0.3">
      <c r="A346">
        <v>146.88</v>
      </c>
      <c r="B346">
        <v>237062940</v>
      </c>
      <c r="C346">
        <f t="shared" si="36"/>
        <v>4.7199999999999989</v>
      </c>
      <c r="D346">
        <f t="shared" si="38"/>
        <v>3.2135076252723306E-2</v>
      </c>
      <c r="E346">
        <f t="shared" si="37"/>
        <v>3.1629546336090719E-2</v>
      </c>
      <c r="F346">
        <f t="shared" si="42"/>
        <v>4.9896159268721805</v>
      </c>
      <c r="G346">
        <f t="shared" si="42"/>
        <v>19.283836233462289</v>
      </c>
      <c r="AE346">
        <f t="shared" si="39"/>
        <v>0</v>
      </c>
      <c r="AF346">
        <f t="shared" si="39"/>
        <v>0</v>
      </c>
      <c r="AG346">
        <f t="shared" si="40"/>
        <v>0</v>
      </c>
      <c r="AH346">
        <f t="shared" si="40"/>
        <v>0</v>
      </c>
      <c r="AJ346">
        <f t="shared" si="41"/>
        <v>146.88</v>
      </c>
    </row>
    <row r="347" spans="1:36" x14ac:dyDescent="0.3">
      <c r="A347">
        <v>151.6</v>
      </c>
      <c r="B347">
        <v>313257430</v>
      </c>
      <c r="C347">
        <f t="shared" si="36"/>
        <v>-4.5999999999999943</v>
      </c>
      <c r="D347">
        <f t="shared" si="38"/>
        <v>-3.0343007915567245E-2</v>
      </c>
      <c r="E347">
        <f t="shared" si="37"/>
        <v>-3.0812886429535169E-2</v>
      </c>
      <c r="F347">
        <f t="shared" si="42"/>
        <v>5.0212454732082712</v>
      </c>
      <c r="G347">
        <f t="shared" si="42"/>
        <v>19.562535870533381</v>
      </c>
      <c r="AE347">
        <f t="shared" si="39"/>
        <v>0</v>
      </c>
      <c r="AF347">
        <f t="shared" si="39"/>
        <v>0</v>
      </c>
      <c r="AG347">
        <f t="shared" si="40"/>
        <v>0</v>
      </c>
      <c r="AH347">
        <f t="shared" si="40"/>
        <v>0</v>
      </c>
      <c r="AJ347">
        <f t="shared" si="41"/>
        <v>151.6</v>
      </c>
    </row>
    <row r="348" spans="1:36" x14ac:dyDescent="0.3">
      <c r="A348">
        <v>147</v>
      </c>
      <c r="B348">
        <v>225727160</v>
      </c>
      <c r="C348">
        <f t="shared" si="36"/>
        <v>4.5</v>
      </c>
      <c r="D348">
        <f t="shared" si="38"/>
        <v>3.0612244897959183E-2</v>
      </c>
      <c r="E348">
        <f t="shared" si="37"/>
        <v>3.0153038170687374E-2</v>
      </c>
      <c r="F348">
        <f t="shared" si="42"/>
        <v>4.990432586778736</v>
      </c>
      <c r="G348">
        <f t="shared" si="42"/>
        <v>19.234837571278053</v>
      </c>
      <c r="AE348">
        <f t="shared" si="39"/>
        <v>0</v>
      </c>
      <c r="AF348">
        <f t="shared" si="39"/>
        <v>0</v>
      </c>
      <c r="AG348">
        <f t="shared" si="40"/>
        <v>0</v>
      </c>
      <c r="AH348">
        <f t="shared" si="40"/>
        <v>0</v>
      </c>
      <c r="AJ348">
        <f t="shared" si="41"/>
        <v>147</v>
      </c>
    </row>
    <row r="349" spans="1:36" x14ac:dyDescent="0.3">
      <c r="A349">
        <v>151.5</v>
      </c>
      <c r="B349">
        <v>235040590</v>
      </c>
      <c r="C349">
        <f t="shared" si="36"/>
        <v>-6.1599999999999966</v>
      </c>
      <c r="D349">
        <f t="shared" si="38"/>
        <v>-4.0660066006600638E-2</v>
      </c>
      <c r="E349">
        <f t="shared" si="37"/>
        <v>-4.1509799760933497E-2</v>
      </c>
      <c r="F349">
        <f t="shared" si="42"/>
        <v>5.0205856249494234</v>
      </c>
      <c r="G349">
        <f t="shared" si="42"/>
        <v>19.27526878059772</v>
      </c>
      <c r="AE349">
        <f t="shared" si="39"/>
        <v>0</v>
      </c>
      <c r="AF349">
        <f t="shared" si="39"/>
        <v>0</v>
      </c>
      <c r="AG349">
        <f t="shared" si="40"/>
        <v>0</v>
      </c>
      <c r="AH349">
        <f t="shared" si="40"/>
        <v>0</v>
      </c>
      <c r="AJ349">
        <f t="shared" si="41"/>
        <v>151.5</v>
      </c>
    </row>
    <row r="350" spans="1:36" x14ac:dyDescent="0.3">
      <c r="A350">
        <v>145.34</v>
      </c>
      <c r="B350">
        <v>246661610</v>
      </c>
      <c r="C350">
        <f t="shared" si="36"/>
        <v>3.4000000000000057</v>
      </c>
      <c r="D350">
        <f t="shared" si="38"/>
        <v>2.3393422320077101E-2</v>
      </c>
      <c r="E350">
        <f t="shared" si="37"/>
        <v>2.3123990086664215E-2</v>
      </c>
      <c r="F350">
        <f t="shared" si="42"/>
        <v>4.9790758251884899</v>
      </c>
      <c r="G350">
        <f t="shared" si="42"/>
        <v>19.323527955284252</v>
      </c>
      <c r="AE350">
        <f t="shared" si="39"/>
        <v>0</v>
      </c>
      <c r="AF350">
        <f t="shared" si="39"/>
        <v>0</v>
      </c>
      <c r="AG350">
        <f t="shared" si="40"/>
        <v>0</v>
      </c>
      <c r="AH350">
        <f t="shared" si="40"/>
        <v>0</v>
      </c>
      <c r="AJ350">
        <f t="shared" si="41"/>
        <v>145.34</v>
      </c>
    </row>
    <row r="351" spans="1:36" x14ac:dyDescent="0.3">
      <c r="A351">
        <v>148.74</v>
      </c>
      <c r="B351">
        <v>214455720</v>
      </c>
      <c r="C351">
        <f t="shared" si="36"/>
        <v>-2.0100000000000193</v>
      </c>
      <c r="D351">
        <f t="shared" si="38"/>
        <v>-1.3513513513513643E-2</v>
      </c>
      <c r="E351">
        <f t="shared" si="37"/>
        <v>-1.360565205577835E-2</v>
      </c>
      <c r="F351">
        <f t="shared" si="42"/>
        <v>5.0021998152751541</v>
      </c>
      <c r="G351">
        <f t="shared" si="42"/>
        <v>19.183613841455571</v>
      </c>
      <c r="AE351">
        <f t="shared" si="39"/>
        <v>0</v>
      </c>
      <c r="AF351">
        <f t="shared" si="39"/>
        <v>0</v>
      </c>
      <c r="AG351">
        <f t="shared" si="40"/>
        <v>0</v>
      </c>
      <c r="AH351">
        <f t="shared" si="40"/>
        <v>0</v>
      </c>
      <c r="AJ351">
        <f t="shared" si="41"/>
        <v>148.74</v>
      </c>
    </row>
    <row r="352" spans="1:36" x14ac:dyDescent="0.3">
      <c r="A352">
        <v>146.72999999999999</v>
      </c>
      <c r="B352">
        <v>209077940</v>
      </c>
      <c r="C352">
        <f t="shared" si="36"/>
        <v>1.6899999999999977</v>
      </c>
      <c r="D352">
        <f t="shared" si="38"/>
        <v>1.1517753697267074E-2</v>
      </c>
      <c r="E352">
        <f t="shared" si="37"/>
        <v>1.1451929322611853E-2</v>
      </c>
      <c r="F352">
        <f t="shared" si="42"/>
        <v>4.9885941632193758</v>
      </c>
      <c r="G352">
        <f t="shared" si="42"/>
        <v>19.158217659072491</v>
      </c>
      <c r="AE352">
        <f t="shared" si="39"/>
        <v>0</v>
      </c>
      <c r="AF352">
        <f t="shared" si="39"/>
        <v>0</v>
      </c>
      <c r="AG352">
        <f t="shared" si="40"/>
        <v>0</v>
      </c>
      <c r="AH352">
        <f t="shared" si="40"/>
        <v>0</v>
      </c>
      <c r="AJ352">
        <f t="shared" si="41"/>
        <v>146.72999999999999</v>
      </c>
    </row>
    <row r="353" spans="1:36" x14ac:dyDescent="0.3">
      <c r="A353">
        <v>148.41999999999999</v>
      </c>
      <c r="B353">
        <v>164740270</v>
      </c>
      <c r="C353">
        <f t="shared" si="36"/>
        <v>0.78000000000000114</v>
      </c>
      <c r="D353">
        <f t="shared" si="38"/>
        <v>5.2553564209675326E-3</v>
      </c>
      <c r="E353">
        <f t="shared" si="37"/>
        <v>5.2415952276732014E-3</v>
      </c>
      <c r="F353">
        <f t="shared" si="42"/>
        <v>5.0000460925419876</v>
      </c>
      <c r="G353">
        <f t="shared" si="42"/>
        <v>18.919880670422252</v>
      </c>
      <c r="AE353">
        <f t="shared" si="39"/>
        <v>0</v>
      </c>
      <c r="AF353">
        <f t="shared" si="39"/>
        <v>0</v>
      </c>
      <c r="AG353">
        <f t="shared" si="40"/>
        <v>0</v>
      </c>
      <c r="AH353">
        <f t="shared" si="40"/>
        <v>0</v>
      </c>
      <c r="AJ353">
        <f t="shared" si="41"/>
        <v>148.41999999999999</v>
      </c>
    </row>
    <row r="354" spans="1:36" x14ac:dyDescent="0.3">
      <c r="A354">
        <v>149.19999999999999</v>
      </c>
      <c r="B354">
        <v>160586680</v>
      </c>
      <c r="C354">
        <f t="shared" si="36"/>
        <v>-6.4499999999999886</v>
      </c>
      <c r="D354">
        <f t="shared" si="38"/>
        <v>-4.323056300268089E-2</v>
      </c>
      <c r="E354">
        <f t="shared" si="37"/>
        <v>-4.4192839233541115E-2</v>
      </c>
      <c r="F354">
        <f t="shared" si="42"/>
        <v>5.0052876877696608</v>
      </c>
      <c r="G354">
        <f t="shared" si="42"/>
        <v>18.89434441705848</v>
      </c>
      <c r="AE354">
        <f t="shared" si="39"/>
        <v>0</v>
      </c>
      <c r="AF354">
        <f t="shared" si="39"/>
        <v>0</v>
      </c>
      <c r="AG354">
        <f t="shared" si="40"/>
        <v>0</v>
      </c>
      <c r="AH354">
        <f t="shared" si="40"/>
        <v>0</v>
      </c>
      <c r="AJ354">
        <f t="shared" si="41"/>
        <v>149.19999999999999</v>
      </c>
    </row>
    <row r="355" spans="1:36" x14ac:dyDescent="0.3">
      <c r="A355">
        <v>142.75</v>
      </c>
      <c r="B355">
        <v>172187910</v>
      </c>
      <c r="C355">
        <f t="shared" si="36"/>
        <v>8.7599999999999909</v>
      </c>
      <c r="D355">
        <f t="shared" si="38"/>
        <v>6.1366024518388726E-2</v>
      </c>
      <c r="E355">
        <f t="shared" si="37"/>
        <v>5.9556780835624323E-2</v>
      </c>
      <c r="F355">
        <f t="shared" si="42"/>
        <v>4.9610948485361197</v>
      </c>
      <c r="G355">
        <f t="shared" si="42"/>
        <v>18.964096938433901</v>
      </c>
      <c r="AE355">
        <f t="shared" si="39"/>
        <v>0</v>
      </c>
      <c r="AF355">
        <f t="shared" si="39"/>
        <v>0</v>
      </c>
      <c r="AG355">
        <f t="shared" si="40"/>
        <v>0</v>
      </c>
      <c r="AH355">
        <f t="shared" si="40"/>
        <v>0</v>
      </c>
      <c r="AJ355">
        <f t="shared" si="41"/>
        <v>142.75</v>
      </c>
    </row>
    <row r="356" spans="1:36" x14ac:dyDescent="0.3">
      <c r="A356">
        <v>151.51</v>
      </c>
      <c r="B356">
        <v>341581930</v>
      </c>
      <c r="C356">
        <f t="shared" si="36"/>
        <v>-1.4599999999999795</v>
      </c>
      <c r="D356">
        <f t="shared" si="38"/>
        <v>-9.6363276351394602E-3</v>
      </c>
      <c r="E356">
        <f t="shared" si="37"/>
        <v>-9.6830574853674634E-3</v>
      </c>
      <c r="F356">
        <f t="shared" si="42"/>
        <v>5.020651629371744</v>
      </c>
      <c r="G356">
        <f t="shared" si="42"/>
        <v>19.64909812035307</v>
      </c>
      <c r="AE356">
        <f t="shared" si="39"/>
        <v>0</v>
      </c>
      <c r="AF356">
        <f t="shared" si="39"/>
        <v>0</v>
      </c>
      <c r="AG356">
        <f t="shared" si="40"/>
        <v>0</v>
      </c>
      <c r="AH356">
        <f t="shared" si="40"/>
        <v>0</v>
      </c>
      <c r="AJ356">
        <f t="shared" si="41"/>
        <v>151.51</v>
      </c>
    </row>
    <row r="357" spans="1:36" x14ac:dyDescent="0.3">
      <c r="A357">
        <v>150.05000000000001</v>
      </c>
      <c r="B357">
        <v>198473790</v>
      </c>
      <c r="C357">
        <f t="shared" si="36"/>
        <v>10.310000000000002</v>
      </c>
      <c r="D357">
        <f t="shared" si="38"/>
        <v>6.8710429856714439E-2</v>
      </c>
      <c r="E357">
        <f t="shared" si="37"/>
        <v>6.6452715887929337E-2</v>
      </c>
      <c r="F357">
        <f t="shared" si="42"/>
        <v>5.0109685718863766</v>
      </c>
      <c r="G357">
        <f t="shared" si="42"/>
        <v>19.106167609071164</v>
      </c>
      <c r="AE357">
        <f t="shared" si="39"/>
        <v>0</v>
      </c>
      <c r="AF357">
        <f t="shared" si="39"/>
        <v>0</v>
      </c>
      <c r="AG357">
        <f t="shared" si="40"/>
        <v>0</v>
      </c>
      <c r="AH357">
        <f t="shared" si="40"/>
        <v>0</v>
      </c>
      <c r="AJ357">
        <f t="shared" si="41"/>
        <v>150.05000000000001</v>
      </c>
    </row>
    <row r="358" spans="1:36" x14ac:dyDescent="0.3">
      <c r="A358">
        <v>160.36000000000001</v>
      </c>
      <c r="B358">
        <v>282678710</v>
      </c>
      <c r="C358">
        <f t="shared" si="36"/>
        <v>-0.96000000000000796</v>
      </c>
      <c r="D358">
        <f t="shared" si="38"/>
        <v>-5.9865303068097273E-3</v>
      </c>
      <c r="E358">
        <f t="shared" si="37"/>
        <v>-6.0045214181911888E-3</v>
      </c>
      <c r="F358">
        <f t="shared" si="42"/>
        <v>5.0774212877743059</v>
      </c>
      <c r="G358">
        <f t="shared" si="42"/>
        <v>19.459821510312526</v>
      </c>
      <c r="AE358">
        <f t="shared" si="39"/>
        <v>0</v>
      </c>
      <c r="AF358">
        <f t="shared" si="39"/>
        <v>0</v>
      </c>
      <c r="AG358">
        <f t="shared" si="40"/>
        <v>0</v>
      </c>
      <c r="AH358">
        <f t="shared" si="40"/>
        <v>0</v>
      </c>
      <c r="AJ358">
        <f t="shared" si="41"/>
        <v>160.36000000000001</v>
      </c>
    </row>
    <row r="359" spans="1:36" x14ac:dyDescent="0.3">
      <c r="A359">
        <v>159.4</v>
      </c>
      <c r="B359">
        <v>242130300</v>
      </c>
      <c r="C359">
        <f t="shared" si="36"/>
        <v>10.259999999999991</v>
      </c>
      <c r="D359">
        <f t="shared" si="38"/>
        <v>6.4366373902132942E-2</v>
      </c>
      <c r="E359">
        <f t="shared" si="37"/>
        <v>6.2379668023473833E-2</v>
      </c>
      <c r="F359">
        <f t="shared" si="42"/>
        <v>5.0714167663561147</v>
      </c>
      <c r="G359">
        <f t="shared" si="42"/>
        <v>19.304986568971739</v>
      </c>
      <c r="AE359">
        <f t="shared" si="39"/>
        <v>0</v>
      </c>
      <c r="AF359">
        <f t="shared" si="39"/>
        <v>0</v>
      </c>
      <c r="AG359">
        <f t="shared" si="40"/>
        <v>0</v>
      </c>
      <c r="AH359">
        <f t="shared" si="40"/>
        <v>0</v>
      </c>
      <c r="AJ359">
        <f t="shared" si="41"/>
        <v>159.4</v>
      </c>
    </row>
    <row r="360" spans="1:36" x14ac:dyDescent="0.3">
      <c r="A360">
        <v>169.66</v>
      </c>
      <c r="B360">
        <v>323092190</v>
      </c>
      <c r="C360">
        <f t="shared" si="36"/>
        <v>4.2400000000000091</v>
      </c>
      <c r="D360">
        <f t="shared" si="38"/>
        <v>2.499115878816462E-2</v>
      </c>
      <c r="E360">
        <f t="shared" si="37"/>
        <v>2.4683986980648775E-2</v>
      </c>
      <c r="F360">
        <f t="shared" si="42"/>
        <v>5.1337964343795885</v>
      </c>
      <c r="G360">
        <f t="shared" si="42"/>
        <v>19.593448258419631</v>
      </c>
      <c r="AE360">
        <f t="shared" si="39"/>
        <v>0</v>
      </c>
      <c r="AF360">
        <f t="shared" si="39"/>
        <v>0</v>
      </c>
      <c r="AG360">
        <f t="shared" si="40"/>
        <v>0</v>
      </c>
      <c r="AH360">
        <f t="shared" si="40"/>
        <v>0</v>
      </c>
      <c r="AJ360">
        <f t="shared" si="41"/>
        <v>169.66</v>
      </c>
    </row>
    <row r="361" spans="1:36" x14ac:dyDescent="0.3">
      <c r="A361">
        <v>173.9</v>
      </c>
      <c r="B361">
        <v>357510770</v>
      </c>
      <c r="C361">
        <f t="shared" si="36"/>
        <v>-2.75</v>
      </c>
      <c r="D361">
        <f t="shared" si="38"/>
        <v>-1.5813686026451983E-2</v>
      </c>
      <c r="E361">
        <f t="shared" si="37"/>
        <v>-1.5940056384042833E-2</v>
      </c>
      <c r="F361">
        <f t="shared" si="42"/>
        <v>5.1584804213602373</v>
      </c>
      <c r="G361">
        <f t="shared" si="42"/>
        <v>19.694676045518687</v>
      </c>
      <c r="AE361">
        <f t="shared" si="39"/>
        <v>0</v>
      </c>
      <c r="AF361">
        <f t="shared" si="39"/>
        <v>0</v>
      </c>
      <c r="AG361">
        <f t="shared" si="40"/>
        <v>0</v>
      </c>
      <c r="AH361">
        <f t="shared" si="40"/>
        <v>0</v>
      </c>
      <c r="AJ361">
        <f t="shared" si="41"/>
        <v>173.9</v>
      </c>
    </row>
    <row r="362" spans="1:36" x14ac:dyDescent="0.3">
      <c r="A362">
        <v>171.15</v>
      </c>
      <c r="B362">
        <v>262498230</v>
      </c>
      <c r="C362">
        <f t="shared" si="36"/>
        <v>2.0999999999999943</v>
      </c>
      <c r="D362">
        <f t="shared" si="38"/>
        <v>1.2269938650306714E-2</v>
      </c>
      <c r="E362">
        <f t="shared" si="37"/>
        <v>1.219527309381796E-2</v>
      </c>
      <c r="F362">
        <f t="shared" si="42"/>
        <v>5.1425403649761945</v>
      </c>
      <c r="G362">
        <f t="shared" si="42"/>
        <v>19.385754897116076</v>
      </c>
      <c r="AE362">
        <f t="shared" si="39"/>
        <v>0</v>
      </c>
      <c r="AF362">
        <f t="shared" si="39"/>
        <v>0</v>
      </c>
      <c r="AG362">
        <f t="shared" si="40"/>
        <v>0</v>
      </c>
      <c r="AH362">
        <f t="shared" si="40"/>
        <v>0</v>
      </c>
      <c r="AJ362">
        <f t="shared" si="41"/>
        <v>171.15</v>
      </c>
    </row>
    <row r="363" spans="1:36" x14ac:dyDescent="0.3">
      <c r="A363">
        <v>173.25</v>
      </c>
      <c r="B363">
        <v>162937460</v>
      </c>
      <c r="C363">
        <f t="shared" si="36"/>
        <v>-2.5600000000000023</v>
      </c>
      <c r="D363">
        <f t="shared" si="38"/>
        <v>-1.477633477633479E-2</v>
      </c>
      <c r="E363">
        <f t="shared" si="37"/>
        <v>-1.4886592293771095E-2</v>
      </c>
      <c r="F363">
        <f t="shared" si="42"/>
        <v>5.1547356380700124</v>
      </c>
      <c r="G363">
        <f t="shared" si="42"/>
        <v>18.90887700416506</v>
      </c>
      <c r="AE363">
        <f t="shared" si="39"/>
        <v>0</v>
      </c>
      <c r="AF363">
        <f t="shared" si="39"/>
        <v>0</v>
      </c>
      <c r="AG363">
        <f t="shared" si="40"/>
        <v>0</v>
      </c>
      <c r="AH363">
        <f t="shared" si="40"/>
        <v>0</v>
      </c>
      <c r="AJ363">
        <f t="shared" si="41"/>
        <v>173.25</v>
      </c>
    </row>
    <row r="364" spans="1:36" x14ac:dyDescent="0.3">
      <c r="A364">
        <v>170.69</v>
      </c>
      <c r="B364">
        <v>165642640</v>
      </c>
      <c r="C364">
        <f t="shared" si="36"/>
        <v>-5.789999999999992</v>
      </c>
      <c r="D364">
        <f t="shared" si="38"/>
        <v>-3.3921143593649263E-2</v>
      </c>
      <c r="E364">
        <f t="shared" si="37"/>
        <v>-3.4509816210688271E-2</v>
      </c>
      <c r="F364">
        <f t="shared" si="42"/>
        <v>5.1398490457762414</v>
      </c>
      <c r="G364">
        <f t="shared" si="42"/>
        <v>18.925343254693814</v>
      </c>
      <c r="AE364">
        <f t="shared" si="39"/>
        <v>0</v>
      </c>
      <c r="AF364">
        <f t="shared" si="39"/>
        <v>0</v>
      </c>
      <c r="AG364">
        <f t="shared" si="40"/>
        <v>0</v>
      </c>
      <c r="AH364">
        <f t="shared" si="40"/>
        <v>0</v>
      </c>
      <c r="AJ364">
        <f t="shared" si="41"/>
        <v>170.69</v>
      </c>
    </row>
    <row r="365" spans="1:36" x14ac:dyDescent="0.3">
      <c r="A365">
        <v>164.9</v>
      </c>
      <c r="B365">
        <v>282483080</v>
      </c>
      <c r="C365">
        <f t="shared" si="36"/>
        <v>2.5900000000000034</v>
      </c>
      <c r="D365">
        <f t="shared" si="38"/>
        <v>1.5706488781079463E-2</v>
      </c>
      <c r="E365">
        <f t="shared" si="37"/>
        <v>1.5584418424825941E-2</v>
      </c>
      <c r="F365">
        <f t="shared" si="42"/>
        <v>5.1053392295655531</v>
      </c>
      <c r="G365">
        <f t="shared" si="42"/>
        <v>19.459129212951755</v>
      </c>
      <c r="AE365">
        <f t="shared" si="39"/>
        <v>0</v>
      </c>
      <c r="AF365">
        <f t="shared" si="39"/>
        <v>0</v>
      </c>
      <c r="AG365">
        <f t="shared" si="40"/>
        <v>0</v>
      </c>
      <c r="AH365">
        <f t="shared" si="40"/>
        <v>0</v>
      </c>
      <c r="AJ365">
        <f t="shared" si="41"/>
        <v>164.9</v>
      </c>
    </row>
    <row r="366" spans="1:36" x14ac:dyDescent="0.3">
      <c r="A366">
        <v>167.49</v>
      </c>
      <c r="B366">
        <v>196936880</v>
      </c>
      <c r="C366">
        <f t="shared" si="36"/>
        <v>11.429999999999978</v>
      </c>
      <c r="D366">
        <f t="shared" si="38"/>
        <v>6.8242880171950432E-2</v>
      </c>
      <c r="E366">
        <f t="shared" si="37"/>
        <v>6.6015130574267999E-2</v>
      </c>
      <c r="F366">
        <f t="shared" si="42"/>
        <v>5.120923647990379</v>
      </c>
      <c r="G366">
        <f t="shared" si="42"/>
        <v>19.098393829269895</v>
      </c>
      <c r="AE366">
        <f t="shared" si="39"/>
        <v>0</v>
      </c>
      <c r="AF366">
        <f t="shared" si="39"/>
        <v>0</v>
      </c>
      <c r="AG366">
        <f t="shared" si="40"/>
        <v>0</v>
      </c>
      <c r="AH366">
        <f t="shared" si="40"/>
        <v>0</v>
      </c>
      <c r="AJ366">
        <f t="shared" si="41"/>
        <v>167.49</v>
      </c>
    </row>
    <row r="367" spans="1:36" x14ac:dyDescent="0.3">
      <c r="A367">
        <v>178.92</v>
      </c>
      <c r="B367">
        <v>251441100</v>
      </c>
      <c r="C367">
        <f t="shared" si="36"/>
        <v>-5.1199999999999761</v>
      </c>
      <c r="D367">
        <f t="shared" si="38"/>
        <v>-2.86161412921975E-2</v>
      </c>
      <c r="E367">
        <f t="shared" si="37"/>
        <v>-2.903356573335536E-2</v>
      </c>
      <c r="F367">
        <f t="shared" si="42"/>
        <v>5.186938778564647</v>
      </c>
      <c r="G367">
        <f t="shared" si="42"/>
        <v>19.342719325245163</v>
      </c>
      <c r="AE367">
        <f t="shared" si="39"/>
        <v>0</v>
      </c>
      <c r="AF367">
        <f t="shared" si="39"/>
        <v>0</v>
      </c>
      <c r="AG367">
        <f t="shared" si="40"/>
        <v>0</v>
      </c>
      <c r="AH367">
        <f t="shared" si="40"/>
        <v>0</v>
      </c>
      <c r="AJ367">
        <f t="shared" si="41"/>
        <v>178.92</v>
      </c>
    </row>
    <row r="368" spans="1:36" x14ac:dyDescent="0.3">
      <c r="A368">
        <v>173.8</v>
      </c>
      <c r="B368">
        <v>200169000</v>
      </c>
      <c r="C368">
        <f t="shared" si="36"/>
        <v>-8.3000000000000114</v>
      </c>
      <c r="D368">
        <f t="shared" si="38"/>
        <v>-4.7756041426927562E-2</v>
      </c>
      <c r="E368">
        <f t="shared" si="37"/>
        <v>-4.8934018014174185E-2</v>
      </c>
      <c r="F368">
        <f t="shared" si="42"/>
        <v>5.1579052128312917</v>
      </c>
      <c r="G368">
        <f t="shared" si="42"/>
        <v>19.114672567700801</v>
      </c>
      <c r="AE368">
        <f t="shared" si="39"/>
        <v>0</v>
      </c>
      <c r="AF368">
        <f t="shared" si="39"/>
        <v>0</v>
      </c>
      <c r="AG368">
        <f t="shared" si="40"/>
        <v>0</v>
      </c>
      <c r="AH368">
        <f t="shared" si="40"/>
        <v>0</v>
      </c>
      <c r="AJ368">
        <f t="shared" si="41"/>
        <v>173.8</v>
      </c>
    </row>
    <row r="369" spans="1:36" x14ac:dyDescent="0.3">
      <c r="A369">
        <v>165.5</v>
      </c>
      <c r="B369">
        <v>208619900</v>
      </c>
      <c r="C369">
        <f t="shared" si="36"/>
        <v>-9.9999999999909051E-3</v>
      </c>
      <c r="D369">
        <f t="shared" si="38"/>
        <v>-6.0422960725020573E-5</v>
      </c>
      <c r="E369">
        <f t="shared" si="37"/>
        <v>-6.0424786265222963E-5</v>
      </c>
      <c r="F369">
        <f t="shared" si="42"/>
        <v>5.1089711948171175</v>
      </c>
      <c r="G369">
        <f t="shared" si="42"/>
        <v>19.156024493871556</v>
      </c>
      <c r="AE369">
        <f t="shared" si="39"/>
        <v>0</v>
      </c>
      <c r="AF369">
        <f t="shared" si="39"/>
        <v>0</v>
      </c>
      <c r="AG369">
        <f t="shared" si="40"/>
        <v>0</v>
      </c>
      <c r="AH369">
        <f t="shared" si="40"/>
        <v>0</v>
      </c>
      <c r="AJ369">
        <f t="shared" si="41"/>
        <v>165.5</v>
      </c>
    </row>
    <row r="370" spans="1:36" x14ac:dyDescent="0.3">
      <c r="A370">
        <v>165.49</v>
      </c>
      <c r="B370">
        <v>253093680</v>
      </c>
      <c r="C370">
        <f t="shared" si="36"/>
        <v>1.999999999998181E-2</v>
      </c>
      <c r="D370">
        <f t="shared" si="38"/>
        <v>1.2085322375963387E-4</v>
      </c>
      <c r="E370">
        <f t="shared" si="37"/>
        <v>1.208459215966684E-4</v>
      </c>
      <c r="F370">
        <f t="shared" si="42"/>
        <v>5.1089107700308523</v>
      </c>
      <c r="G370">
        <f t="shared" si="42"/>
        <v>19.349270254836146</v>
      </c>
      <c r="AE370">
        <f t="shared" si="39"/>
        <v>0</v>
      </c>
      <c r="AF370">
        <f t="shared" si="39"/>
        <v>0</v>
      </c>
      <c r="AG370">
        <f t="shared" si="40"/>
        <v>0</v>
      </c>
      <c r="AH370">
        <f t="shared" si="40"/>
        <v>0</v>
      </c>
      <c r="AJ370">
        <f t="shared" si="41"/>
        <v>165.49</v>
      </c>
    </row>
    <row r="371" spans="1:36" x14ac:dyDescent="0.3">
      <c r="A371">
        <v>165.51</v>
      </c>
      <c r="B371">
        <v>136801570</v>
      </c>
      <c r="C371">
        <f t="shared" si="36"/>
        <v>-1.1099999999999852</v>
      </c>
      <c r="D371">
        <f t="shared" si="38"/>
        <v>-6.7065434112741542E-3</v>
      </c>
      <c r="E371">
        <f t="shared" si="37"/>
        <v>-6.7291333303689527E-3</v>
      </c>
      <c r="F371">
        <f t="shared" si="42"/>
        <v>5.1090316159524489</v>
      </c>
      <c r="G371">
        <f t="shared" si="42"/>
        <v>18.734042039695055</v>
      </c>
      <c r="AE371">
        <f t="shared" si="39"/>
        <v>0</v>
      </c>
      <c r="AF371">
        <f t="shared" si="39"/>
        <v>0</v>
      </c>
      <c r="AG371">
        <f t="shared" si="40"/>
        <v>0</v>
      </c>
      <c r="AH371">
        <f t="shared" si="40"/>
        <v>0</v>
      </c>
      <c r="AJ371">
        <f t="shared" si="41"/>
        <v>165.51</v>
      </c>
    </row>
    <row r="372" spans="1:36" x14ac:dyDescent="0.3">
      <c r="A372">
        <v>164.4</v>
      </c>
      <c r="B372">
        <v>275260490</v>
      </c>
      <c r="C372">
        <f t="shared" si="36"/>
        <v>-6.9000000000000057</v>
      </c>
      <c r="D372">
        <f t="shared" si="38"/>
        <v>-4.1970802919708061E-2</v>
      </c>
      <c r="E372">
        <f t="shared" si="37"/>
        <v>-4.287702435639229E-2</v>
      </c>
      <c r="F372">
        <f t="shared" si="42"/>
        <v>5.10230248262208</v>
      </c>
      <c r="G372">
        <f t="shared" si="42"/>
        <v>19.43322844364922</v>
      </c>
      <c r="AE372">
        <f t="shared" si="39"/>
        <v>0</v>
      </c>
      <c r="AF372">
        <f t="shared" si="39"/>
        <v>0</v>
      </c>
      <c r="AG372">
        <f t="shared" si="40"/>
        <v>0</v>
      </c>
      <c r="AH372">
        <f t="shared" si="40"/>
        <v>0</v>
      </c>
      <c r="AJ372">
        <f t="shared" si="41"/>
        <v>164.4</v>
      </c>
    </row>
    <row r="373" spans="1:36" x14ac:dyDescent="0.3">
      <c r="A373">
        <v>157.5</v>
      </c>
      <c r="B373">
        <v>196469590</v>
      </c>
      <c r="C373">
        <f t="shared" si="36"/>
        <v>3.6500000000000057</v>
      </c>
      <c r="D373">
        <f t="shared" si="38"/>
        <v>2.3174603174603212E-2</v>
      </c>
      <c r="E373">
        <f t="shared" si="37"/>
        <v>2.2910149995759355E-2</v>
      </c>
      <c r="F373">
        <f t="shared" si="42"/>
        <v>5.0594254582656877</v>
      </c>
      <c r="G373">
        <f t="shared" si="42"/>
        <v>19.096018219027574</v>
      </c>
      <c r="AE373">
        <f t="shared" si="39"/>
        <v>0</v>
      </c>
      <c r="AF373">
        <f t="shared" si="39"/>
        <v>0</v>
      </c>
      <c r="AG373">
        <f t="shared" si="40"/>
        <v>0</v>
      </c>
      <c r="AH373">
        <f t="shared" si="40"/>
        <v>0</v>
      </c>
      <c r="AJ373">
        <f t="shared" si="41"/>
        <v>157.5</v>
      </c>
    </row>
    <row r="374" spans="1:36" x14ac:dyDescent="0.3">
      <c r="A374">
        <v>161.15</v>
      </c>
      <c r="B374">
        <v>275668680</v>
      </c>
      <c r="C374">
        <f t="shared" si="36"/>
        <v>3.3700000000000045</v>
      </c>
      <c r="D374">
        <f t="shared" si="38"/>
        <v>2.0912193608439371E-2</v>
      </c>
      <c r="E374">
        <f t="shared" si="37"/>
        <v>2.0696535100776181E-2</v>
      </c>
      <c r="F374">
        <f t="shared" si="42"/>
        <v>5.082335608261447</v>
      </c>
      <c r="G374">
        <f t="shared" si="42"/>
        <v>19.434710267799836</v>
      </c>
      <c r="AE374">
        <f t="shared" si="39"/>
        <v>0</v>
      </c>
      <c r="AF374">
        <f t="shared" si="39"/>
        <v>0</v>
      </c>
      <c r="AG374">
        <f t="shared" si="40"/>
        <v>0</v>
      </c>
      <c r="AH374">
        <f t="shared" si="40"/>
        <v>0</v>
      </c>
      <c r="AJ374">
        <f t="shared" si="41"/>
        <v>161.15</v>
      </c>
    </row>
    <row r="375" spans="1:36" x14ac:dyDescent="0.3">
      <c r="A375">
        <v>164.52</v>
      </c>
      <c r="B375">
        <v>193488810</v>
      </c>
      <c r="C375">
        <f t="shared" si="36"/>
        <v>-4.7199999999999989</v>
      </c>
      <c r="D375">
        <f t="shared" si="38"/>
        <v>-2.8689521030877695E-2</v>
      </c>
      <c r="E375">
        <f t="shared" si="37"/>
        <v>-2.9109110030049123E-2</v>
      </c>
      <c r="F375">
        <f t="shared" si="42"/>
        <v>5.1030321433622232</v>
      </c>
      <c r="G375">
        <f t="shared" si="42"/>
        <v>19.080730239304557</v>
      </c>
      <c r="AE375">
        <f t="shared" si="39"/>
        <v>0</v>
      </c>
      <c r="AF375">
        <f t="shared" si="39"/>
        <v>0</v>
      </c>
      <c r="AG375">
        <f t="shared" si="40"/>
        <v>0</v>
      </c>
      <c r="AH375">
        <f t="shared" si="40"/>
        <v>0</v>
      </c>
      <c r="AJ375">
        <f t="shared" si="41"/>
        <v>164.52</v>
      </c>
    </row>
    <row r="376" spans="1:36" x14ac:dyDescent="0.3">
      <c r="A376">
        <v>159.80000000000001</v>
      </c>
      <c r="B376">
        <v>147789700</v>
      </c>
      <c r="C376">
        <f t="shared" si="36"/>
        <v>1.6899999999999977</v>
      </c>
      <c r="D376">
        <f t="shared" si="38"/>
        <v>1.0575719649561938E-2</v>
      </c>
      <c r="E376">
        <f t="shared" si="37"/>
        <v>1.0520187908801937E-2</v>
      </c>
      <c r="F376">
        <f t="shared" si="42"/>
        <v>5.0739230333321741</v>
      </c>
      <c r="G376">
        <f t="shared" si="42"/>
        <v>18.811300875281393</v>
      </c>
      <c r="AE376">
        <f t="shared" si="39"/>
        <v>0</v>
      </c>
      <c r="AF376">
        <f t="shared" si="39"/>
        <v>0</v>
      </c>
      <c r="AG376">
        <f t="shared" si="40"/>
        <v>0</v>
      </c>
      <c r="AH376">
        <f t="shared" si="40"/>
        <v>0</v>
      </c>
      <c r="AJ376">
        <f t="shared" si="41"/>
        <v>159.80000000000001</v>
      </c>
    </row>
    <row r="377" spans="1:36" x14ac:dyDescent="0.3">
      <c r="A377">
        <v>161.49</v>
      </c>
      <c r="B377">
        <v>197673310</v>
      </c>
      <c r="C377">
        <f t="shared" si="36"/>
        <v>-12.25</v>
      </c>
      <c r="D377">
        <f t="shared" si="38"/>
        <v>-7.5856090160381445E-2</v>
      </c>
      <c r="E377">
        <f t="shared" si="37"/>
        <v>-7.8887472888018451E-2</v>
      </c>
      <c r="F377">
        <f t="shared" si="42"/>
        <v>5.084443221240976</v>
      </c>
      <c r="G377">
        <f t="shared" si="42"/>
        <v>19.102126276498097</v>
      </c>
      <c r="AE377">
        <f t="shared" si="39"/>
        <v>0</v>
      </c>
      <c r="AF377">
        <f t="shared" si="39"/>
        <v>0</v>
      </c>
      <c r="AG377">
        <f t="shared" si="40"/>
        <v>0</v>
      </c>
      <c r="AH377">
        <f t="shared" si="40"/>
        <v>0</v>
      </c>
      <c r="AJ377">
        <f t="shared" si="41"/>
        <v>161.49</v>
      </c>
    </row>
    <row r="378" spans="1:36" x14ac:dyDescent="0.3">
      <c r="A378">
        <v>149.24</v>
      </c>
      <c r="B378">
        <v>274969070</v>
      </c>
      <c r="C378">
        <f t="shared" si="36"/>
        <v>10.349999999999994</v>
      </c>
      <c r="D378">
        <f t="shared" si="38"/>
        <v>6.9351380326990036E-2</v>
      </c>
      <c r="E378">
        <f t="shared" si="37"/>
        <v>6.7052278058137738E-2</v>
      </c>
      <c r="F378">
        <f t="shared" si="42"/>
        <v>5.0055557483529576</v>
      </c>
      <c r="G378">
        <f t="shared" si="42"/>
        <v>19.432169176578043</v>
      </c>
      <c r="AE378">
        <f t="shared" si="39"/>
        <v>0</v>
      </c>
      <c r="AF378">
        <f t="shared" si="39"/>
        <v>0</v>
      </c>
      <c r="AG378">
        <f t="shared" si="40"/>
        <v>0</v>
      </c>
      <c r="AH378">
        <f t="shared" si="40"/>
        <v>0</v>
      </c>
      <c r="AJ378">
        <f t="shared" si="41"/>
        <v>149.24</v>
      </c>
    </row>
    <row r="379" spans="1:36" x14ac:dyDescent="0.3">
      <c r="A379">
        <v>159.59</v>
      </c>
      <c r="B379">
        <v>269265760</v>
      </c>
      <c r="C379">
        <f t="shared" si="36"/>
        <v>5.6099999999999852</v>
      </c>
      <c r="D379">
        <f t="shared" si="38"/>
        <v>3.5152578482360954E-2</v>
      </c>
      <c r="E379">
        <f t="shared" si="37"/>
        <v>3.4548834675782736E-2</v>
      </c>
      <c r="F379">
        <f t="shared" si="42"/>
        <v>5.0726080264110953</v>
      </c>
      <c r="G379">
        <f t="shared" si="42"/>
        <v>19.411209405249718</v>
      </c>
      <c r="AE379">
        <f t="shared" si="39"/>
        <v>0</v>
      </c>
      <c r="AF379">
        <f t="shared" si="39"/>
        <v>0</v>
      </c>
      <c r="AG379">
        <f t="shared" si="40"/>
        <v>0</v>
      </c>
      <c r="AH379">
        <f t="shared" si="40"/>
        <v>0</v>
      </c>
      <c r="AJ379">
        <f t="shared" si="41"/>
        <v>159.59</v>
      </c>
    </row>
    <row r="380" spans="1:36" x14ac:dyDescent="0.3">
      <c r="A380">
        <v>165.2</v>
      </c>
      <c r="B380">
        <v>222061890</v>
      </c>
      <c r="C380">
        <f t="shared" si="36"/>
        <v>0.60000000000002274</v>
      </c>
      <c r="D380">
        <f t="shared" si="38"/>
        <v>3.6319612590800412E-3</v>
      </c>
      <c r="E380">
        <f t="shared" si="37"/>
        <v>3.6253816143165807E-3</v>
      </c>
      <c r="F380">
        <f t="shared" si="42"/>
        <v>5.1071568610868781</v>
      </c>
      <c r="G380">
        <f t="shared" si="42"/>
        <v>19.21846668476736</v>
      </c>
      <c r="AE380">
        <f t="shared" si="39"/>
        <v>0</v>
      </c>
      <c r="AF380">
        <f t="shared" si="39"/>
        <v>0</v>
      </c>
      <c r="AG380">
        <f t="shared" si="40"/>
        <v>0</v>
      </c>
      <c r="AH380">
        <f t="shared" si="40"/>
        <v>0</v>
      </c>
      <c r="AJ380">
        <f t="shared" si="41"/>
        <v>165.2</v>
      </c>
    </row>
    <row r="381" spans="1:36" x14ac:dyDescent="0.3">
      <c r="A381">
        <v>165.8</v>
      </c>
      <c r="B381">
        <v>148906380</v>
      </c>
      <c r="C381">
        <f t="shared" si="36"/>
        <v>1.8999999999999773</v>
      </c>
      <c r="D381">
        <f t="shared" si="38"/>
        <v>1.1459589867309874E-2</v>
      </c>
      <c r="E381">
        <f t="shared" si="37"/>
        <v>1.1394426127968593E-2</v>
      </c>
      <c r="F381">
        <f t="shared" si="42"/>
        <v>5.1107822427011946</v>
      </c>
      <c r="G381">
        <f t="shared" si="42"/>
        <v>18.818828344284999</v>
      </c>
      <c r="AE381">
        <f t="shared" si="39"/>
        <v>0</v>
      </c>
      <c r="AF381">
        <f t="shared" si="39"/>
        <v>0</v>
      </c>
      <c r="AG381">
        <f t="shared" si="40"/>
        <v>0</v>
      </c>
      <c r="AH381">
        <f t="shared" si="40"/>
        <v>0</v>
      </c>
      <c r="AJ381">
        <f t="shared" si="41"/>
        <v>165.8</v>
      </c>
    </row>
    <row r="382" spans="1:36" x14ac:dyDescent="0.3">
      <c r="A382">
        <v>167.7</v>
      </c>
      <c r="B382">
        <v>140098240</v>
      </c>
      <c r="C382">
        <f t="shared" si="36"/>
        <v>1.1700000000000159</v>
      </c>
      <c r="D382">
        <f t="shared" si="38"/>
        <v>6.9767441860466069E-3</v>
      </c>
      <c r="E382">
        <f t="shared" si="37"/>
        <v>6.9525193148818332E-3</v>
      </c>
      <c r="F382">
        <f t="shared" si="42"/>
        <v>5.1221766688291632</v>
      </c>
      <c r="G382">
        <f t="shared" si="42"/>
        <v>18.757854448772939</v>
      </c>
      <c r="AE382">
        <f t="shared" si="39"/>
        <v>0</v>
      </c>
      <c r="AF382">
        <f t="shared" si="39"/>
        <v>0</v>
      </c>
      <c r="AG382">
        <f t="shared" si="40"/>
        <v>0</v>
      </c>
      <c r="AH382">
        <f t="shared" si="40"/>
        <v>0</v>
      </c>
      <c r="AJ382">
        <f t="shared" si="41"/>
        <v>167.7</v>
      </c>
    </row>
    <row r="383" spans="1:36" x14ac:dyDescent="0.3">
      <c r="A383">
        <v>168.87</v>
      </c>
      <c r="B383">
        <v>213280550</v>
      </c>
      <c r="C383">
        <f t="shared" si="36"/>
        <v>-8.1700000000000159</v>
      </c>
      <c r="D383">
        <f t="shared" si="38"/>
        <v>-4.8380410967016139E-2</v>
      </c>
      <c r="E383">
        <f t="shared" si="37"/>
        <v>-4.9589915400578555E-2</v>
      </c>
      <c r="F383">
        <f t="shared" si="42"/>
        <v>5.1291291881440451</v>
      </c>
      <c r="G383">
        <f t="shared" si="42"/>
        <v>19.178118993161039</v>
      </c>
      <c r="AE383">
        <f t="shared" si="39"/>
        <v>0</v>
      </c>
      <c r="AF383">
        <f t="shared" si="39"/>
        <v>0</v>
      </c>
      <c r="AG383">
        <f t="shared" si="40"/>
        <v>0</v>
      </c>
      <c r="AH383">
        <f t="shared" si="40"/>
        <v>0</v>
      </c>
      <c r="AJ383">
        <f t="shared" si="41"/>
        <v>168.87</v>
      </c>
    </row>
    <row r="384" spans="1:36" x14ac:dyDescent="0.3">
      <c r="A384">
        <v>160.69999999999999</v>
      </c>
      <c r="B384">
        <v>196196330</v>
      </c>
      <c r="C384">
        <f t="shared" si="36"/>
        <v>-3.5600000000000023</v>
      </c>
      <c r="D384">
        <f t="shared" si="38"/>
        <v>-2.2153080273802132E-2</v>
      </c>
      <c r="E384">
        <f t="shared" si="37"/>
        <v>-2.2402144995790962E-2</v>
      </c>
      <c r="F384">
        <f t="shared" si="42"/>
        <v>5.0795392727434665</v>
      </c>
      <c r="G384">
        <f t="shared" si="42"/>
        <v>19.094626399517939</v>
      </c>
      <c r="AE384">
        <f t="shared" si="39"/>
        <v>0</v>
      </c>
      <c r="AF384">
        <f t="shared" si="39"/>
        <v>0</v>
      </c>
      <c r="AG384">
        <f t="shared" si="40"/>
        <v>0</v>
      </c>
      <c r="AH384">
        <f t="shared" si="40"/>
        <v>0</v>
      </c>
      <c r="AJ384">
        <f t="shared" si="41"/>
        <v>160.69999999999999</v>
      </c>
    </row>
    <row r="385" spans="1:36" x14ac:dyDescent="0.3">
      <c r="A385">
        <v>157.13999999999999</v>
      </c>
      <c r="B385">
        <v>241583390</v>
      </c>
      <c r="C385">
        <f t="shared" si="36"/>
        <v>-7.0099999999999909</v>
      </c>
      <c r="D385">
        <f t="shared" si="38"/>
        <v>-4.4609901998218099E-2</v>
      </c>
      <c r="E385">
        <f t="shared" si="37"/>
        <v>-4.5635542323461564E-2</v>
      </c>
      <c r="F385">
        <f t="shared" si="42"/>
        <v>5.0571371277476755</v>
      </c>
      <c r="G385">
        <f t="shared" si="42"/>
        <v>19.302725271661544</v>
      </c>
      <c r="AE385">
        <f t="shared" si="39"/>
        <v>0</v>
      </c>
      <c r="AF385">
        <f t="shared" si="39"/>
        <v>0</v>
      </c>
      <c r="AG385">
        <f t="shared" si="40"/>
        <v>0</v>
      </c>
      <c r="AH385">
        <f t="shared" si="40"/>
        <v>0</v>
      </c>
      <c r="AJ385">
        <f t="shared" si="41"/>
        <v>157.13999999999999</v>
      </c>
    </row>
    <row r="386" spans="1:36" x14ac:dyDescent="0.3">
      <c r="A386">
        <v>150.13</v>
      </c>
      <c r="B386">
        <v>240047840</v>
      </c>
      <c r="C386">
        <f t="shared" si="36"/>
        <v>-8.5</v>
      </c>
      <c r="D386">
        <f t="shared" si="38"/>
        <v>-5.6617598081662564E-2</v>
      </c>
      <c r="E386">
        <f t="shared" si="37"/>
        <v>-5.8283562197908978E-2</v>
      </c>
      <c r="F386">
        <f t="shared" si="42"/>
        <v>5.011501585424214</v>
      </c>
      <c r="G386">
        <f t="shared" si="42"/>
        <v>19.296348794775348</v>
      </c>
      <c r="AE386">
        <f t="shared" si="39"/>
        <v>0</v>
      </c>
      <c r="AF386">
        <f t="shared" si="39"/>
        <v>0</v>
      </c>
      <c r="AG386">
        <f t="shared" si="40"/>
        <v>0</v>
      </c>
      <c r="AH386">
        <f t="shared" si="40"/>
        <v>0</v>
      </c>
      <c r="AJ386">
        <f t="shared" si="41"/>
        <v>150.13</v>
      </c>
    </row>
    <row r="387" spans="1:36" x14ac:dyDescent="0.3">
      <c r="A387">
        <v>141.63</v>
      </c>
      <c r="B387">
        <v>373952220</v>
      </c>
      <c r="C387">
        <f t="shared" ref="C387:C450" si="43">A388-A387</f>
        <v>2.4699999999999989</v>
      </c>
      <c r="D387">
        <f t="shared" si="38"/>
        <v>1.7439807950293009E-2</v>
      </c>
      <c r="E387">
        <f t="shared" ref="E387:E450" si="44">LN(A388)-LN(A387)</f>
        <v>1.7289479779170946E-2</v>
      </c>
      <c r="F387">
        <f t="shared" si="42"/>
        <v>4.953218023226305</v>
      </c>
      <c r="G387">
        <f t="shared" si="42"/>
        <v>19.739638593206873</v>
      </c>
      <c r="AE387">
        <f t="shared" si="39"/>
        <v>0</v>
      </c>
      <c r="AF387">
        <f t="shared" si="39"/>
        <v>0</v>
      </c>
      <c r="AG387">
        <f t="shared" si="40"/>
        <v>0</v>
      </c>
      <c r="AH387">
        <f t="shared" si="40"/>
        <v>0</v>
      </c>
      <c r="AJ387">
        <f t="shared" si="41"/>
        <v>141.63</v>
      </c>
    </row>
    <row r="388" spans="1:36" x14ac:dyDescent="0.3">
      <c r="A388">
        <v>144.1</v>
      </c>
      <c r="B388">
        <v>258756020</v>
      </c>
      <c r="C388">
        <f t="shared" si="43"/>
        <v>1.4900000000000091</v>
      </c>
      <c r="D388">
        <f t="shared" ref="D388:D451" si="45">C388/A388</f>
        <v>1.0340041637751625E-2</v>
      </c>
      <c r="E388">
        <f t="shared" si="44"/>
        <v>1.0286949079758578E-2</v>
      </c>
      <c r="F388">
        <f t="shared" si="42"/>
        <v>4.9705075030054759</v>
      </c>
      <c r="G388">
        <f t="shared" si="42"/>
        <v>19.371396167973693</v>
      </c>
      <c r="AE388">
        <f t="shared" ref="AE388:AF451" si="46">IF(A387&lt;AC$5,"Выброс",0)</f>
        <v>0</v>
      </c>
      <c r="AF388">
        <f t="shared" si="46"/>
        <v>0</v>
      </c>
      <c r="AG388">
        <f t="shared" ref="AG388:AH451" si="47">IF(A387&gt;AC$7,"Выброс",0)</f>
        <v>0</v>
      </c>
      <c r="AH388">
        <f t="shared" si="47"/>
        <v>0</v>
      </c>
      <c r="AJ388">
        <f t="shared" ref="AJ388:AJ451" si="48">IF(AH388=0,A388,"")</f>
        <v>144.1</v>
      </c>
    </row>
    <row r="389" spans="1:36" x14ac:dyDescent="0.3">
      <c r="A389">
        <v>145.59</v>
      </c>
      <c r="B389">
        <v>258959810</v>
      </c>
      <c r="C389">
        <f t="shared" si="43"/>
        <v>6.5699999999999932</v>
      </c>
      <c r="D389">
        <f t="shared" si="45"/>
        <v>4.5126725736657693E-2</v>
      </c>
      <c r="E389">
        <f t="shared" si="44"/>
        <v>4.4138146711845572E-2</v>
      </c>
      <c r="F389">
        <f t="shared" si="42"/>
        <v>4.9807944520852345</v>
      </c>
      <c r="G389">
        <f t="shared" si="42"/>
        <v>19.372183433877947</v>
      </c>
      <c r="AE389">
        <f t="shared" si="46"/>
        <v>0</v>
      </c>
      <c r="AF389">
        <f t="shared" si="46"/>
        <v>0</v>
      </c>
      <c r="AG389">
        <f t="shared" si="47"/>
        <v>0</v>
      </c>
      <c r="AH389">
        <f t="shared" si="47"/>
        <v>0</v>
      </c>
      <c r="AJ389">
        <f t="shared" si="48"/>
        <v>145.59</v>
      </c>
    </row>
    <row r="390" spans="1:36" x14ac:dyDescent="0.3">
      <c r="A390">
        <v>152.16</v>
      </c>
      <c r="B390">
        <v>234976030</v>
      </c>
      <c r="C390">
        <f t="shared" si="43"/>
        <v>9.2400000000000091</v>
      </c>
      <c r="D390">
        <f t="shared" si="45"/>
        <v>6.0725552050473246E-2</v>
      </c>
      <c r="E390">
        <f t="shared" si="44"/>
        <v>5.8953157038768467E-2</v>
      </c>
      <c r="F390">
        <f t="shared" si="42"/>
        <v>5.0249325987970801</v>
      </c>
      <c r="G390">
        <f t="shared" si="42"/>
        <v>19.274994066906078</v>
      </c>
      <c r="AE390">
        <f t="shared" si="46"/>
        <v>0</v>
      </c>
      <c r="AF390">
        <f t="shared" si="46"/>
        <v>0</v>
      </c>
      <c r="AG390">
        <f t="shared" si="47"/>
        <v>0</v>
      </c>
      <c r="AH390">
        <f t="shared" si="47"/>
        <v>0</v>
      </c>
      <c r="AJ390">
        <f t="shared" si="48"/>
        <v>152.16</v>
      </c>
    </row>
    <row r="391" spans="1:36" x14ac:dyDescent="0.3">
      <c r="A391">
        <v>161.4</v>
      </c>
      <c r="B391">
        <v>306503520</v>
      </c>
      <c r="C391">
        <f t="shared" si="43"/>
        <v>0.69999999999998863</v>
      </c>
      <c r="D391">
        <f t="shared" si="45"/>
        <v>4.3370508054522217E-3</v>
      </c>
      <c r="E391">
        <f t="shared" si="44"/>
        <v>4.327672905781732E-3</v>
      </c>
      <c r="F391">
        <f t="shared" si="42"/>
        <v>5.0838857558358486</v>
      </c>
      <c r="G391">
        <f t="shared" si="42"/>
        <v>19.540739797777039</v>
      </c>
      <c r="AE391">
        <f t="shared" si="46"/>
        <v>0</v>
      </c>
      <c r="AF391">
        <f t="shared" si="46"/>
        <v>0</v>
      </c>
      <c r="AG391">
        <f t="shared" si="47"/>
        <v>0</v>
      </c>
      <c r="AH391">
        <f t="shared" si="47"/>
        <v>0</v>
      </c>
      <c r="AJ391">
        <f t="shared" si="48"/>
        <v>161.4</v>
      </c>
    </row>
    <row r="392" spans="1:36" x14ac:dyDescent="0.3">
      <c r="A392">
        <v>162.1</v>
      </c>
      <c r="B392">
        <v>209829810</v>
      </c>
      <c r="C392">
        <f t="shared" si="43"/>
        <v>3.3000000000000114</v>
      </c>
      <c r="D392">
        <f t="shared" si="45"/>
        <v>2.0357803824799577E-2</v>
      </c>
      <c r="E392">
        <f t="shared" si="44"/>
        <v>2.0153353847960354E-2</v>
      </c>
      <c r="F392">
        <f t="shared" si="42"/>
        <v>5.0882134287416303</v>
      </c>
      <c r="G392">
        <f t="shared" si="42"/>
        <v>19.161807331535542</v>
      </c>
      <c r="AE392">
        <f t="shared" si="46"/>
        <v>0</v>
      </c>
      <c r="AF392">
        <f t="shared" si="46"/>
        <v>0</v>
      </c>
      <c r="AG392">
        <f t="shared" si="47"/>
        <v>0</v>
      </c>
      <c r="AH392">
        <f t="shared" si="47"/>
        <v>0</v>
      </c>
      <c r="AJ392">
        <f t="shared" si="48"/>
        <v>162.1</v>
      </c>
    </row>
    <row r="393" spans="1:36" x14ac:dyDescent="0.3">
      <c r="A393">
        <v>165.4</v>
      </c>
      <c r="B393">
        <v>248420620</v>
      </c>
      <c r="C393">
        <f t="shared" si="43"/>
        <v>4.3299999999999841</v>
      </c>
      <c r="D393">
        <f t="shared" si="45"/>
        <v>2.617896009673509E-2</v>
      </c>
      <c r="E393">
        <f t="shared" si="44"/>
        <v>2.5842156583848919E-2</v>
      </c>
      <c r="F393">
        <f t="shared" si="42"/>
        <v>5.1083667825895906</v>
      </c>
      <c r="G393">
        <f t="shared" si="42"/>
        <v>19.330633915850495</v>
      </c>
      <c r="AE393">
        <f t="shared" si="46"/>
        <v>0</v>
      </c>
      <c r="AF393">
        <f t="shared" si="46"/>
        <v>0</v>
      </c>
      <c r="AG393">
        <f t="shared" si="47"/>
        <v>0</v>
      </c>
      <c r="AH393">
        <f t="shared" si="47"/>
        <v>0</v>
      </c>
      <c r="AJ393">
        <f t="shared" si="48"/>
        <v>165.4</v>
      </c>
    </row>
    <row r="394" spans="1:36" x14ac:dyDescent="0.3">
      <c r="A394">
        <v>169.73</v>
      </c>
      <c r="B394">
        <v>249775640</v>
      </c>
      <c r="C394">
        <f t="shared" si="43"/>
        <v>2.3200000000000216</v>
      </c>
      <c r="D394">
        <f t="shared" si="45"/>
        <v>1.3668768043363116E-2</v>
      </c>
      <c r="E394">
        <f t="shared" si="44"/>
        <v>1.3576193070050202E-2</v>
      </c>
      <c r="F394">
        <f t="shared" si="42"/>
        <v>5.1342089391734396</v>
      </c>
      <c r="G394">
        <f t="shared" si="42"/>
        <v>19.336073632886148</v>
      </c>
      <c r="AE394">
        <f t="shared" si="46"/>
        <v>0</v>
      </c>
      <c r="AF394">
        <f t="shared" si="46"/>
        <v>0</v>
      </c>
      <c r="AG394">
        <f t="shared" si="47"/>
        <v>0</v>
      </c>
      <c r="AH394">
        <f t="shared" si="47"/>
        <v>0</v>
      </c>
      <c r="AJ394">
        <f t="shared" si="48"/>
        <v>169.73</v>
      </c>
    </row>
    <row r="395" spans="1:36" x14ac:dyDescent="0.3">
      <c r="A395">
        <v>172.05</v>
      </c>
      <c r="B395">
        <v>225336000</v>
      </c>
      <c r="C395">
        <f t="shared" si="43"/>
        <v>-2.5500000000000114</v>
      </c>
      <c r="D395">
        <f t="shared" si="45"/>
        <v>-1.4821272885789079E-2</v>
      </c>
      <c r="E395">
        <f t="shared" si="44"/>
        <v>-1.4932205422985234E-2</v>
      </c>
      <c r="F395">
        <f t="shared" si="42"/>
        <v>5.1477851322434898</v>
      </c>
      <c r="G395">
        <f t="shared" si="42"/>
        <v>19.233103179588632</v>
      </c>
      <c r="AE395">
        <f t="shared" si="46"/>
        <v>0</v>
      </c>
      <c r="AF395">
        <f t="shared" si="46"/>
        <v>0</v>
      </c>
      <c r="AG395">
        <f t="shared" si="47"/>
        <v>0</v>
      </c>
      <c r="AH395">
        <f t="shared" si="47"/>
        <v>0</v>
      </c>
      <c r="AJ395">
        <f t="shared" si="48"/>
        <v>172.05</v>
      </c>
    </row>
    <row r="396" spans="1:36" x14ac:dyDescent="0.3">
      <c r="A396">
        <v>169.5</v>
      </c>
      <c r="B396">
        <v>181219610</v>
      </c>
      <c r="C396">
        <f t="shared" si="43"/>
        <v>11.009999999999991</v>
      </c>
      <c r="D396">
        <f t="shared" si="45"/>
        <v>6.495575221238932E-2</v>
      </c>
      <c r="E396">
        <f t="shared" si="44"/>
        <v>6.2933251079865471E-2</v>
      </c>
      <c r="F396">
        <f t="shared" si="42"/>
        <v>5.1328529268205045</v>
      </c>
      <c r="G396">
        <f t="shared" si="42"/>
        <v>19.01522016867553</v>
      </c>
      <c r="AE396">
        <f t="shared" si="46"/>
        <v>0</v>
      </c>
      <c r="AF396">
        <f t="shared" si="46"/>
        <v>0</v>
      </c>
      <c r="AG396">
        <f t="shared" si="47"/>
        <v>0</v>
      </c>
      <c r="AH396">
        <f t="shared" si="47"/>
        <v>0</v>
      </c>
      <c r="AJ396">
        <f t="shared" si="48"/>
        <v>169.5</v>
      </c>
    </row>
    <row r="397" spans="1:36" x14ac:dyDescent="0.3">
      <c r="A397">
        <v>180.51</v>
      </c>
      <c r="B397">
        <v>277014960</v>
      </c>
      <c r="C397">
        <f t="shared" si="43"/>
        <v>3.1500000000000057</v>
      </c>
      <c r="D397">
        <f t="shared" si="45"/>
        <v>1.7450556755858434E-2</v>
      </c>
      <c r="E397">
        <f t="shared" si="44"/>
        <v>1.7300044285006422E-2</v>
      </c>
      <c r="F397">
        <f t="shared" si="42"/>
        <v>5.19578617790037</v>
      </c>
      <c r="G397">
        <f t="shared" si="42"/>
        <v>19.439582069913492</v>
      </c>
      <c r="AE397">
        <f t="shared" si="46"/>
        <v>0</v>
      </c>
      <c r="AF397">
        <f t="shared" si="46"/>
        <v>0</v>
      </c>
      <c r="AG397">
        <f t="shared" si="47"/>
        <v>0</v>
      </c>
      <c r="AH397">
        <f t="shared" si="47"/>
        <v>0</v>
      </c>
      <c r="AJ397">
        <f t="shared" si="48"/>
        <v>180.51</v>
      </c>
    </row>
    <row r="398" spans="1:36" x14ac:dyDescent="0.3">
      <c r="A398">
        <v>183.66</v>
      </c>
      <c r="B398">
        <v>220506770</v>
      </c>
      <c r="C398">
        <f t="shared" si="43"/>
        <v>2.2299999999999898</v>
      </c>
      <c r="D398">
        <f t="shared" si="45"/>
        <v>1.214200152455619E-2</v>
      </c>
      <c r="E398">
        <f t="shared" si="44"/>
        <v>1.2068878733676236E-2</v>
      </c>
      <c r="F398">
        <f t="shared" si="42"/>
        <v>5.2130862221853764</v>
      </c>
      <c r="G398">
        <f t="shared" si="42"/>
        <v>19.211438955327694</v>
      </c>
      <c r="AE398">
        <f t="shared" si="46"/>
        <v>0</v>
      </c>
      <c r="AF398">
        <f t="shared" si="46"/>
        <v>0</v>
      </c>
      <c r="AG398">
        <f t="shared" si="47"/>
        <v>0</v>
      </c>
      <c r="AH398">
        <f t="shared" si="47"/>
        <v>0</v>
      </c>
      <c r="AJ398">
        <f t="shared" si="48"/>
        <v>183.66</v>
      </c>
    </row>
    <row r="399" spans="1:36" x14ac:dyDescent="0.3">
      <c r="A399">
        <v>185.89</v>
      </c>
      <c r="B399">
        <v>199647000</v>
      </c>
      <c r="C399">
        <f t="shared" si="43"/>
        <v>2.8600000000000136</v>
      </c>
      <c r="D399">
        <f t="shared" si="45"/>
        <v>1.5385443003927128E-2</v>
      </c>
      <c r="E399">
        <f t="shared" si="44"/>
        <v>1.5268287210081333E-2</v>
      </c>
      <c r="F399">
        <f t="shared" si="42"/>
        <v>5.2251551009190527</v>
      </c>
      <c r="G399">
        <f t="shared" si="42"/>
        <v>19.112061365064591</v>
      </c>
      <c r="AE399">
        <f t="shared" si="46"/>
        <v>0</v>
      </c>
      <c r="AF399">
        <f t="shared" si="46"/>
        <v>0</v>
      </c>
      <c r="AG399">
        <f t="shared" si="47"/>
        <v>0</v>
      </c>
      <c r="AH399">
        <f t="shared" si="47"/>
        <v>0</v>
      </c>
      <c r="AJ399">
        <f t="shared" si="48"/>
        <v>185.89</v>
      </c>
    </row>
    <row r="400" spans="1:36" x14ac:dyDescent="0.3">
      <c r="A400">
        <v>188.75</v>
      </c>
      <c r="B400">
        <v>242503970</v>
      </c>
      <c r="C400">
        <f t="shared" si="43"/>
        <v>-1.1999999999999886</v>
      </c>
      <c r="D400">
        <f t="shared" si="45"/>
        <v>-6.3576158940396752E-3</v>
      </c>
      <c r="E400">
        <f t="shared" si="44"/>
        <v>-6.3779116012376846E-3</v>
      </c>
      <c r="F400">
        <f t="shared" si="42"/>
        <v>5.240423388129134</v>
      </c>
      <c r="G400">
        <f t="shared" si="42"/>
        <v>19.306528639341828</v>
      </c>
      <c r="AE400">
        <f t="shared" si="46"/>
        <v>0</v>
      </c>
      <c r="AF400">
        <f t="shared" si="46"/>
        <v>0</v>
      </c>
      <c r="AG400">
        <f t="shared" si="47"/>
        <v>0</v>
      </c>
      <c r="AH400">
        <f t="shared" si="47"/>
        <v>0</v>
      </c>
      <c r="AJ400">
        <f t="shared" si="48"/>
        <v>188.75</v>
      </c>
    </row>
    <row r="401" spans="1:36" x14ac:dyDescent="0.3">
      <c r="A401">
        <v>187.55</v>
      </c>
      <c r="B401">
        <v>199642330</v>
      </c>
      <c r="C401">
        <f t="shared" si="43"/>
        <v>4.7800000000000011</v>
      </c>
      <c r="D401">
        <f t="shared" si="45"/>
        <v>2.5486536923487076E-2</v>
      </c>
      <c r="E401">
        <f t="shared" si="44"/>
        <v>2.5167170139379635E-2</v>
      </c>
      <c r="F401">
        <f t="shared" si="42"/>
        <v>5.2340454765278963</v>
      </c>
      <c r="G401">
        <f t="shared" si="42"/>
        <v>19.112037973505391</v>
      </c>
      <c r="AE401">
        <f t="shared" si="46"/>
        <v>0</v>
      </c>
      <c r="AF401">
        <f t="shared" si="46"/>
        <v>0</v>
      </c>
      <c r="AG401">
        <f t="shared" si="47"/>
        <v>0</v>
      </c>
      <c r="AH401">
        <f t="shared" si="47"/>
        <v>0</v>
      </c>
      <c r="AJ401">
        <f t="shared" si="48"/>
        <v>187.55</v>
      </c>
    </row>
    <row r="402" spans="1:36" x14ac:dyDescent="0.3">
      <c r="A402">
        <v>192.33</v>
      </c>
      <c r="B402">
        <v>266439620</v>
      </c>
      <c r="C402">
        <f t="shared" si="43"/>
        <v>1.8299999999999841</v>
      </c>
      <c r="D402">
        <f t="shared" si="45"/>
        <v>9.5148962720323603E-3</v>
      </c>
      <c r="E402">
        <f t="shared" si="44"/>
        <v>9.4699147510697301E-3</v>
      </c>
      <c r="F402">
        <f t="shared" si="42"/>
        <v>5.2592126466672759</v>
      </c>
      <c r="G402">
        <f t="shared" si="42"/>
        <v>19.400658209295955</v>
      </c>
      <c r="AE402">
        <f t="shared" si="46"/>
        <v>0</v>
      </c>
      <c r="AF402">
        <f t="shared" si="46"/>
        <v>0</v>
      </c>
      <c r="AG402">
        <f t="shared" si="47"/>
        <v>0</v>
      </c>
      <c r="AH402">
        <f t="shared" si="47"/>
        <v>0</v>
      </c>
      <c r="AJ402">
        <f t="shared" si="48"/>
        <v>192.33</v>
      </c>
    </row>
    <row r="403" spans="1:36" x14ac:dyDescent="0.3">
      <c r="A403">
        <v>194.16</v>
      </c>
      <c r="B403">
        <v>192830100</v>
      </c>
      <c r="C403">
        <f t="shared" si="43"/>
        <v>2.3199999999999932</v>
      </c>
      <c r="D403">
        <f t="shared" si="45"/>
        <v>1.1948908117016859E-2</v>
      </c>
      <c r="E403">
        <f t="shared" si="44"/>
        <v>1.1878083540431739E-2</v>
      </c>
      <c r="F403">
        <f t="shared" ref="F403:G466" si="49">LN(A403)</f>
        <v>5.2686825614183457</v>
      </c>
      <c r="G403">
        <f t="shared" si="49"/>
        <v>19.077320048287159</v>
      </c>
      <c r="AE403">
        <f t="shared" si="46"/>
        <v>0</v>
      </c>
      <c r="AF403">
        <f t="shared" si="46"/>
        <v>0</v>
      </c>
      <c r="AG403">
        <f t="shared" si="47"/>
        <v>0</v>
      </c>
      <c r="AH403">
        <f t="shared" si="47"/>
        <v>0</v>
      </c>
      <c r="AJ403">
        <f t="shared" si="48"/>
        <v>194.16</v>
      </c>
    </row>
    <row r="404" spans="1:36" x14ac:dyDescent="0.3">
      <c r="A404">
        <v>196.48</v>
      </c>
      <c r="B404">
        <v>168715990</v>
      </c>
      <c r="C404">
        <f t="shared" si="43"/>
        <v>-3.5099999999999909</v>
      </c>
      <c r="D404">
        <f t="shared" si="45"/>
        <v>-1.7864413680781715E-2</v>
      </c>
      <c r="E404">
        <f t="shared" si="44"/>
        <v>-1.8025908550512781E-2</v>
      </c>
      <c r="F404">
        <f t="shared" si="49"/>
        <v>5.2805606449587774</v>
      </c>
      <c r="G404">
        <f t="shared" si="49"/>
        <v>18.94372732666411</v>
      </c>
      <c r="AE404">
        <f t="shared" si="46"/>
        <v>0</v>
      </c>
      <c r="AF404">
        <f t="shared" si="46"/>
        <v>0</v>
      </c>
      <c r="AG404">
        <f t="shared" si="47"/>
        <v>0</v>
      </c>
      <c r="AH404">
        <f t="shared" si="47"/>
        <v>0</v>
      </c>
      <c r="AJ404">
        <f t="shared" si="48"/>
        <v>196.48</v>
      </c>
    </row>
    <row r="405" spans="1:36" x14ac:dyDescent="0.3">
      <c r="A405">
        <v>192.97</v>
      </c>
      <c r="B405">
        <v>165666730</v>
      </c>
      <c r="C405">
        <f t="shared" si="43"/>
        <v>3.0800000000000125</v>
      </c>
      <c r="D405">
        <f t="shared" si="45"/>
        <v>1.5961030211950108E-2</v>
      </c>
      <c r="E405">
        <f t="shared" si="44"/>
        <v>1.5834992330075792E-2</v>
      </c>
      <c r="F405">
        <f t="shared" si="49"/>
        <v>5.2625347364082646</v>
      </c>
      <c r="G405">
        <f t="shared" si="49"/>
        <v>18.925488677686484</v>
      </c>
      <c r="AE405">
        <f t="shared" si="46"/>
        <v>0</v>
      </c>
      <c r="AF405">
        <f t="shared" si="46"/>
        <v>0</v>
      </c>
      <c r="AG405">
        <f t="shared" si="47"/>
        <v>0</v>
      </c>
      <c r="AH405">
        <f t="shared" si="47"/>
        <v>0</v>
      </c>
      <c r="AJ405">
        <f t="shared" si="48"/>
        <v>192.97</v>
      </c>
    </row>
    <row r="406" spans="1:36" x14ac:dyDescent="0.3">
      <c r="A406">
        <v>196.05</v>
      </c>
      <c r="B406">
        <v>159728870</v>
      </c>
      <c r="C406">
        <f t="shared" si="43"/>
        <v>-2.25</v>
      </c>
      <c r="D406">
        <f t="shared" si="45"/>
        <v>-1.1476664116296862E-2</v>
      </c>
      <c r="E406">
        <f t="shared" si="44"/>
        <v>-1.1543029281674499E-2</v>
      </c>
      <c r="F406">
        <f t="shared" si="49"/>
        <v>5.2783697287383404</v>
      </c>
      <c r="G406">
        <f t="shared" si="49"/>
        <v>18.888988373303</v>
      </c>
      <c r="AE406">
        <f t="shared" si="46"/>
        <v>0</v>
      </c>
      <c r="AF406">
        <f t="shared" si="46"/>
        <v>0</v>
      </c>
      <c r="AG406">
        <f t="shared" si="47"/>
        <v>0</v>
      </c>
      <c r="AH406">
        <f t="shared" si="47"/>
        <v>0</v>
      </c>
      <c r="AJ406">
        <f t="shared" si="48"/>
        <v>196.05</v>
      </c>
    </row>
    <row r="407" spans="1:36" x14ac:dyDescent="0.3">
      <c r="A407">
        <v>193.8</v>
      </c>
      <c r="B407">
        <v>162022280</v>
      </c>
      <c r="C407">
        <f t="shared" si="43"/>
        <v>23.899999999999977</v>
      </c>
      <c r="D407">
        <f t="shared" si="45"/>
        <v>0.12332301341589255</v>
      </c>
      <c r="E407">
        <f t="shared" si="44"/>
        <v>0.11629126878383556</v>
      </c>
      <c r="F407">
        <f t="shared" si="49"/>
        <v>5.2668266994566659</v>
      </c>
      <c r="G407">
        <f t="shared" si="49"/>
        <v>18.903244414604352</v>
      </c>
      <c r="AE407">
        <f t="shared" si="46"/>
        <v>0</v>
      </c>
      <c r="AF407">
        <f t="shared" si="46"/>
        <v>0</v>
      </c>
      <c r="AG407">
        <f t="shared" si="47"/>
        <v>0</v>
      </c>
      <c r="AH407">
        <f t="shared" si="47"/>
        <v>0</v>
      </c>
      <c r="AJ407">
        <f t="shared" si="48"/>
        <v>193.8</v>
      </c>
    </row>
    <row r="408" spans="1:36" x14ac:dyDescent="0.3">
      <c r="A408">
        <v>217.7</v>
      </c>
      <c r="B408">
        <v>483320890</v>
      </c>
      <c r="C408">
        <f t="shared" si="43"/>
        <v>7.9500000000000171</v>
      </c>
      <c r="D408">
        <f t="shared" si="45"/>
        <v>3.6518144235186116E-2</v>
      </c>
      <c r="E408">
        <f t="shared" si="44"/>
        <v>3.5867158032508506E-2</v>
      </c>
      <c r="F408">
        <f t="shared" si="49"/>
        <v>5.3831179682405015</v>
      </c>
      <c r="G408">
        <f t="shared" si="49"/>
        <v>19.996191359551794</v>
      </c>
      <c r="AE408">
        <f t="shared" si="46"/>
        <v>0</v>
      </c>
      <c r="AF408">
        <f t="shared" si="46"/>
        <v>0</v>
      </c>
      <c r="AG408">
        <f t="shared" si="47"/>
        <v>0</v>
      </c>
      <c r="AH408">
        <f t="shared" si="47"/>
        <v>0</v>
      </c>
      <c r="AJ408">
        <f t="shared" si="48"/>
        <v>217.7</v>
      </c>
    </row>
    <row r="409" spans="1:36" x14ac:dyDescent="0.3">
      <c r="A409">
        <v>225.65</v>
      </c>
      <c r="B409">
        <v>292658100</v>
      </c>
      <c r="C409">
        <f t="shared" si="43"/>
        <v>2.3499999999999943</v>
      </c>
      <c r="D409">
        <f t="shared" si="45"/>
        <v>1.0414358519831572E-2</v>
      </c>
      <c r="E409">
        <f t="shared" si="44"/>
        <v>1.0360502681431072E-2</v>
      </c>
      <c r="F409">
        <f t="shared" si="49"/>
        <v>5.41898512627301</v>
      </c>
      <c r="G409">
        <f t="shared" si="49"/>
        <v>19.494515591432261</v>
      </c>
      <c r="AE409">
        <f t="shared" si="46"/>
        <v>0</v>
      </c>
      <c r="AF409">
        <f t="shared" si="46"/>
        <v>0</v>
      </c>
      <c r="AG409">
        <f t="shared" si="47"/>
        <v>0</v>
      </c>
      <c r="AH409">
        <f t="shared" si="47"/>
        <v>0</v>
      </c>
      <c r="AJ409">
        <f t="shared" si="48"/>
        <v>225.65</v>
      </c>
    </row>
    <row r="410" spans="1:36" x14ac:dyDescent="0.3">
      <c r="A410">
        <v>228</v>
      </c>
      <c r="B410">
        <v>227632960</v>
      </c>
      <c r="C410">
        <f t="shared" si="43"/>
        <v>-6.5</v>
      </c>
      <c r="D410">
        <f t="shared" si="45"/>
        <v>-2.850877192982456E-2</v>
      </c>
      <c r="E410">
        <f t="shared" si="44"/>
        <v>-2.8923039469250789E-2</v>
      </c>
      <c r="F410">
        <f t="shared" si="49"/>
        <v>5.4293456289544411</v>
      </c>
      <c r="G410">
        <f t="shared" si="49"/>
        <v>19.243245065197431</v>
      </c>
      <c r="AE410">
        <f t="shared" si="46"/>
        <v>0</v>
      </c>
      <c r="AF410">
        <f t="shared" si="46"/>
        <v>0</v>
      </c>
      <c r="AG410">
        <f t="shared" si="47"/>
        <v>0</v>
      </c>
      <c r="AH410">
        <f t="shared" si="47"/>
        <v>0</v>
      </c>
      <c r="AJ410">
        <f t="shared" si="48"/>
        <v>228</v>
      </c>
    </row>
    <row r="411" spans="1:36" x14ac:dyDescent="0.3">
      <c r="A411">
        <v>221.5</v>
      </c>
      <c r="B411">
        <v>184347810</v>
      </c>
      <c r="C411">
        <f t="shared" si="43"/>
        <v>-0.61000000000001364</v>
      </c>
      <c r="D411">
        <f t="shared" si="45"/>
        <v>-2.7539503386005129E-3</v>
      </c>
      <c r="E411">
        <f t="shared" si="44"/>
        <v>-2.7577494364550148E-3</v>
      </c>
      <c r="F411">
        <f t="shared" si="49"/>
        <v>5.4004225894851903</v>
      </c>
      <c r="G411">
        <f t="shared" si="49"/>
        <v>19.032334802996974</v>
      </c>
      <c r="AE411">
        <f t="shared" si="46"/>
        <v>0</v>
      </c>
      <c r="AF411">
        <f t="shared" si="46"/>
        <v>0</v>
      </c>
      <c r="AG411">
        <f t="shared" si="47"/>
        <v>0</v>
      </c>
      <c r="AH411">
        <f t="shared" si="47"/>
        <v>0</v>
      </c>
      <c r="AJ411">
        <f t="shared" si="48"/>
        <v>221.5</v>
      </c>
    </row>
    <row r="412" spans="1:36" x14ac:dyDescent="0.3">
      <c r="A412">
        <v>220.89</v>
      </c>
      <c r="B412">
        <v>162523690</v>
      </c>
      <c r="C412">
        <f t="shared" si="43"/>
        <v>5.6400000000000148</v>
      </c>
      <c r="D412">
        <f t="shared" si="45"/>
        <v>2.5533070759201481E-2</v>
      </c>
      <c r="E412">
        <f t="shared" si="44"/>
        <v>2.5212546434708827E-2</v>
      </c>
      <c r="F412">
        <f t="shared" si="49"/>
        <v>5.3976648400487353</v>
      </c>
      <c r="G412">
        <f t="shared" si="49"/>
        <v>18.906334333723908</v>
      </c>
      <c r="AE412">
        <f t="shared" si="46"/>
        <v>0</v>
      </c>
      <c r="AF412">
        <f t="shared" si="46"/>
        <v>0</v>
      </c>
      <c r="AG412">
        <f t="shared" si="47"/>
        <v>0</v>
      </c>
      <c r="AH412">
        <f t="shared" si="47"/>
        <v>0</v>
      </c>
      <c r="AJ412">
        <f t="shared" si="48"/>
        <v>220.89</v>
      </c>
    </row>
    <row r="413" spans="1:36" x14ac:dyDescent="0.3">
      <c r="A413">
        <v>226.53</v>
      </c>
      <c r="B413">
        <v>233717430</v>
      </c>
      <c r="C413">
        <f t="shared" si="43"/>
        <v>-5.0900000000000034</v>
      </c>
      <c r="D413">
        <f t="shared" si="45"/>
        <v>-2.2469430097558838E-2</v>
      </c>
      <c r="E413">
        <f t="shared" si="44"/>
        <v>-2.2725714054139701E-2</v>
      </c>
      <c r="F413">
        <f t="shared" si="49"/>
        <v>5.4228773864834441</v>
      </c>
      <c r="G413">
        <f t="shared" si="49"/>
        <v>19.269623379526386</v>
      </c>
      <c r="AE413">
        <f t="shared" si="46"/>
        <v>0</v>
      </c>
      <c r="AF413">
        <f t="shared" si="46"/>
        <v>0</v>
      </c>
      <c r="AG413">
        <f t="shared" si="47"/>
        <v>0</v>
      </c>
      <c r="AH413">
        <f t="shared" si="47"/>
        <v>0</v>
      </c>
      <c r="AJ413">
        <f t="shared" si="48"/>
        <v>226.53</v>
      </c>
    </row>
    <row r="414" spans="1:36" x14ac:dyDescent="0.3">
      <c r="A414">
        <v>221.44</v>
      </c>
      <c r="B414">
        <v>149889740</v>
      </c>
      <c r="C414">
        <f t="shared" si="43"/>
        <v>3.7599999999999909</v>
      </c>
      <c r="D414">
        <f t="shared" si="45"/>
        <v>1.6979768786127128E-2</v>
      </c>
      <c r="E414">
        <f t="shared" si="44"/>
        <v>1.6837223836231097E-2</v>
      </c>
      <c r="F414">
        <f t="shared" si="49"/>
        <v>5.4001516724293044</v>
      </c>
      <c r="G414">
        <f t="shared" si="49"/>
        <v>18.825410515099897</v>
      </c>
      <c r="AE414">
        <f t="shared" si="46"/>
        <v>0</v>
      </c>
      <c r="AF414">
        <f t="shared" si="46"/>
        <v>0</v>
      </c>
      <c r="AG414">
        <f t="shared" si="47"/>
        <v>0</v>
      </c>
      <c r="AH414">
        <f t="shared" si="47"/>
        <v>0</v>
      </c>
      <c r="AJ414">
        <f t="shared" si="48"/>
        <v>221.44</v>
      </c>
    </row>
    <row r="415" spans="1:36" x14ac:dyDescent="0.3">
      <c r="A415">
        <v>225.2</v>
      </c>
      <c r="B415">
        <v>96493020</v>
      </c>
      <c r="C415">
        <f t="shared" si="43"/>
        <v>13.400000000000006</v>
      </c>
      <c r="D415">
        <f t="shared" si="45"/>
        <v>5.9502664298401446E-2</v>
      </c>
      <c r="E415">
        <f t="shared" si="44"/>
        <v>5.7799613398279881E-2</v>
      </c>
      <c r="F415">
        <f t="shared" si="49"/>
        <v>5.4169888962655355</v>
      </c>
      <c r="G415">
        <f t="shared" si="49"/>
        <v>18.38498123208694</v>
      </c>
      <c r="AE415">
        <f t="shared" si="46"/>
        <v>0</v>
      </c>
      <c r="AF415">
        <f t="shared" si="46"/>
        <v>0</v>
      </c>
      <c r="AG415">
        <f t="shared" si="47"/>
        <v>0</v>
      </c>
      <c r="AH415">
        <f t="shared" si="47"/>
        <v>0</v>
      </c>
      <c r="AJ415">
        <f t="shared" si="48"/>
        <v>225.2</v>
      </c>
    </row>
    <row r="416" spans="1:36" x14ac:dyDescent="0.3">
      <c r="A416">
        <v>238.6</v>
      </c>
      <c r="B416">
        <v>119582940</v>
      </c>
      <c r="C416">
        <f t="shared" si="43"/>
        <v>-0.84999999999999432</v>
      </c>
      <c r="D416">
        <f t="shared" si="45"/>
        <v>-3.5624476110645196E-3</v>
      </c>
      <c r="E416">
        <f t="shared" si="44"/>
        <v>-3.5688082383158459E-3</v>
      </c>
      <c r="F416">
        <f t="shared" si="49"/>
        <v>5.4747885096638154</v>
      </c>
      <c r="G416">
        <f t="shared" si="49"/>
        <v>18.599520747165979</v>
      </c>
      <c r="AE416">
        <f t="shared" si="46"/>
        <v>0</v>
      </c>
      <c r="AF416">
        <f t="shared" si="46"/>
        <v>0</v>
      </c>
      <c r="AG416">
        <f t="shared" si="47"/>
        <v>0</v>
      </c>
      <c r="AH416">
        <f t="shared" si="47"/>
        <v>0</v>
      </c>
      <c r="AJ416">
        <f t="shared" si="48"/>
        <v>238.6</v>
      </c>
    </row>
    <row r="417" spans="1:36" x14ac:dyDescent="0.3">
      <c r="A417">
        <v>237.75</v>
      </c>
      <c r="B417">
        <v>166460220</v>
      </c>
      <c r="C417">
        <f t="shared" si="43"/>
        <v>4.6999999999999886</v>
      </c>
      <c r="D417">
        <f t="shared" si="45"/>
        <v>1.9768664563617196E-2</v>
      </c>
      <c r="E417">
        <f t="shared" si="44"/>
        <v>1.9575802125861408E-2</v>
      </c>
      <c r="F417">
        <f t="shared" si="49"/>
        <v>5.4712197014254995</v>
      </c>
      <c r="G417">
        <f t="shared" si="49"/>
        <v>18.930266919920182</v>
      </c>
      <c r="AE417">
        <f t="shared" si="46"/>
        <v>0</v>
      </c>
      <c r="AF417">
        <f t="shared" si="46"/>
        <v>0</v>
      </c>
      <c r="AG417">
        <f t="shared" si="47"/>
        <v>0</v>
      </c>
      <c r="AH417">
        <f t="shared" si="47"/>
        <v>0</v>
      </c>
      <c r="AJ417">
        <f t="shared" si="48"/>
        <v>237.75</v>
      </c>
    </row>
    <row r="418" spans="1:36" x14ac:dyDescent="0.3">
      <c r="A418">
        <v>242.45</v>
      </c>
      <c r="B418">
        <v>184648940</v>
      </c>
      <c r="C418">
        <f t="shared" si="43"/>
        <v>4.5500000000000114</v>
      </c>
      <c r="D418">
        <f t="shared" si="45"/>
        <v>1.8766756032171629E-2</v>
      </c>
      <c r="E418">
        <f t="shared" si="44"/>
        <v>1.8592833076616522E-2</v>
      </c>
      <c r="F418">
        <f t="shared" si="49"/>
        <v>5.4907955035513609</v>
      </c>
      <c r="G418">
        <f t="shared" si="49"/>
        <v>19.033966958656062</v>
      </c>
      <c r="AE418">
        <f t="shared" si="46"/>
        <v>0</v>
      </c>
      <c r="AF418">
        <f t="shared" si="46"/>
        <v>0</v>
      </c>
      <c r="AG418">
        <f t="shared" si="47"/>
        <v>0</v>
      </c>
      <c r="AH418">
        <f t="shared" si="47"/>
        <v>0</v>
      </c>
      <c r="AJ418">
        <f t="shared" si="48"/>
        <v>242.45</v>
      </c>
    </row>
    <row r="419" spans="1:36" x14ac:dyDescent="0.3">
      <c r="A419">
        <v>247</v>
      </c>
      <c r="B419">
        <v>190317810</v>
      </c>
      <c r="C419">
        <f t="shared" si="43"/>
        <v>10.319999999999993</v>
      </c>
      <c r="D419">
        <f t="shared" si="45"/>
        <v>4.1781376518218595E-2</v>
      </c>
      <c r="E419">
        <f t="shared" si="44"/>
        <v>4.0932109914821879E-2</v>
      </c>
      <c r="F419">
        <f t="shared" si="49"/>
        <v>5.5093883366279774</v>
      </c>
      <c r="G419">
        <f t="shared" si="49"/>
        <v>19.064205916957082</v>
      </c>
      <c r="AE419">
        <f t="shared" si="46"/>
        <v>0</v>
      </c>
      <c r="AF419">
        <f t="shared" si="46"/>
        <v>0</v>
      </c>
      <c r="AG419">
        <f t="shared" si="47"/>
        <v>0</v>
      </c>
      <c r="AH419">
        <f t="shared" si="47"/>
        <v>0</v>
      </c>
      <c r="AJ419">
        <f t="shared" si="48"/>
        <v>247</v>
      </c>
    </row>
    <row r="420" spans="1:36" x14ac:dyDescent="0.3">
      <c r="A420">
        <v>257.32</v>
      </c>
      <c r="B420">
        <v>315944620</v>
      </c>
      <c r="C420">
        <f t="shared" si="43"/>
        <v>-7.2099999999999795</v>
      </c>
      <c r="D420">
        <f t="shared" si="45"/>
        <v>-2.8019586507072827E-2</v>
      </c>
      <c r="E420">
        <f t="shared" si="44"/>
        <v>-2.8419625452167807E-2</v>
      </c>
      <c r="F420">
        <f t="shared" si="49"/>
        <v>5.5503204465427993</v>
      </c>
      <c r="G420">
        <f t="shared" si="49"/>
        <v>19.571077503028</v>
      </c>
      <c r="AE420">
        <f t="shared" si="46"/>
        <v>0</v>
      </c>
      <c r="AF420">
        <f t="shared" si="46"/>
        <v>0</v>
      </c>
      <c r="AG420">
        <f t="shared" si="47"/>
        <v>0</v>
      </c>
      <c r="AH420">
        <f t="shared" si="47"/>
        <v>0</v>
      </c>
      <c r="AJ420">
        <f t="shared" si="48"/>
        <v>257.32</v>
      </c>
    </row>
    <row r="421" spans="1:36" x14ac:dyDescent="0.3">
      <c r="A421">
        <v>250.11</v>
      </c>
      <c r="B421">
        <v>303509660</v>
      </c>
      <c r="C421">
        <f t="shared" si="43"/>
        <v>16.879999999999995</v>
      </c>
      <c r="D421">
        <f t="shared" si="45"/>
        <v>6.7490304266122889E-2</v>
      </c>
      <c r="E421">
        <f t="shared" si="44"/>
        <v>6.5310383424709073E-2</v>
      </c>
      <c r="F421">
        <f t="shared" si="49"/>
        <v>5.5219008210906315</v>
      </c>
      <c r="G421">
        <f t="shared" si="49"/>
        <v>19.530923996622874</v>
      </c>
      <c r="AE421">
        <f t="shared" si="46"/>
        <v>0</v>
      </c>
      <c r="AF421">
        <f t="shared" si="46"/>
        <v>0</v>
      </c>
      <c r="AG421">
        <f t="shared" si="47"/>
        <v>0</v>
      </c>
      <c r="AH421">
        <f t="shared" si="47"/>
        <v>0</v>
      </c>
      <c r="AJ421">
        <f t="shared" si="48"/>
        <v>250.11</v>
      </c>
    </row>
    <row r="422" spans="1:36" x14ac:dyDescent="0.3">
      <c r="A422">
        <v>266.99</v>
      </c>
      <c r="B422">
        <v>258267290</v>
      </c>
      <c r="C422">
        <f t="shared" si="43"/>
        <v>10.5</v>
      </c>
      <c r="D422">
        <f t="shared" si="45"/>
        <v>3.9327315629798867E-2</v>
      </c>
      <c r="E422">
        <f t="shared" si="44"/>
        <v>3.8573691985798852E-2</v>
      </c>
      <c r="F422">
        <f t="shared" si="49"/>
        <v>5.5872112045153406</v>
      </c>
      <c r="G422">
        <f t="shared" si="49"/>
        <v>19.369505614352164</v>
      </c>
      <c r="AE422">
        <f t="shared" si="46"/>
        <v>0</v>
      </c>
      <c r="AF422">
        <f t="shared" si="46"/>
        <v>0</v>
      </c>
      <c r="AG422">
        <f t="shared" si="47"/>
        <v>0</v>
      </c>
      <c r="AH422">
        <f t="shared" si="47"/>
        <v>0</v>
      </c>
      <c r="AJ422">
        <f t="shared" si="48"/>
        <v>266.99</v>
      </c>
    </row>
    <row r="423" spans="1:36" x14ac:dyDescent="0.3">
      <c r="A423">
        <v>277.49</v>
      </c>
      <c r="B423">
        <v>169856090</v>
      </c>
      <c r="C423">
        <f t="shared" si="43"/>
        <v>-4.4900000000000091</v>
      </c>
      <c r="D423">
        <f t="shared" si="45"/>
        <v>-1.6180763270748529E-2</v>
      </c>
      <c r="E423">
        <f t="shared" si="44"/>
        <v>-1.631310131617969E-2</v>
      </c>
      <c r="F423">
        <f t="shared" si="49"/>
        <v>5.6257848965011394</v>
      </c>
      <c r="G423">
        <f t="shared" si="49"/>
        <v>18.95046210709441</v>
      </c>
      <c r="AE423">
        <f t="shared" si="46"/>
        <v>0</v>
      </c>
      <c r="AF423">
        <f t="shared" si="46"/>
        <v>0</v>
      </c>
      <c r="AG423">
        <f t="shared" si="47"/>
        <v>0</v>
      </c>
      <c r="AH423">
        <f t="shared" si="47"/>
        <v>0</v>
      </c>
      <c r="AJ423">
        <f t="shared" si="48"/>
        <v>277.49</v>
      </c>
    </row>
    <row r="424" spans="1:36" x14ac:dyDescent="0.3">
      <c r="A424">
        <v>273</v>
      </c>
      <c r="B424">
        <v>245194030</v>
      </c>
      <c r="C424">
        <f t="shared" si="43"/>
        <v>1.6000000000000227</v>
      </c>
      <c r="D424">
        <f t="shared" si="45"/>
        <v>5.8608058608059441E-3</v>
      </c>
      <c r="E424">
        <f t="shared" si="44"/>
        <v>5.8436981489107254E-3</v>
      </c>
      <c r="F424">
        <f t="shared" si="49"/>
        <v>5.6094717951849598</v>
      </c>
      <c r="G424">
        <f t="shared" si="49"/>
        <v>19.317560414258473</v>
      </c>
      <c r="AE424">
        <f t="shared" si="46"/>
        <v>0</v>
      </c>
      <c r="AF424">
        <f t="shared" si="46"/>
        <v>0</v>
      </c>
      <c r="AG424">
        <f t="shared" si="47"/>
        <v>0</v>
      </c>
      <c r="AH424">
        <f t="shared" si="47"/>
        <v>0</v>
      </c>
      <c r="AJ424">
        <f t="shared" si="48"/>
        <v>273</v>
      </c>
    </row>
    <row r="425" spans="1:36" x14ac:dyDescent="0.3">
      <c r="A425">
        <v>274.60000000000002</v>
      </c>
      <c r="B425">
        <v>150898360</v>
      </c>
      <c r="C425">
        <f t="shared" si="43"/>
        <v>-18.450000000000045</v>
      </c>
      <c r="D425">
        <f t="shared" si="45"/>
        <v>-6.7188638018936792E-2</v>
      </c>
      <c r="E425">
        <f t="shared" si="44"/>
        <v>-6.9552282948659006E-2</v>
      </c>
      <c r="F425">
        <f t="shared" si="49"/>
        <v>5.6153154933338705</v>
      </c>
      <c r="G425">
        <f t="shared" si="49"/>
        <v>18.832117055554434</v>
      </c>
      <c r="AE425">
        <f t="shared" si="46"/>
        <v>0</v>
      </c>
      <c r="AF425">
        <f t="shared" si="46"/>
        <v>0</v>
      </c>
      <c r="AG425">
        <f t="shared" si="47"/>
        <v>0</v>
      </c>
      <c r="AH425">
        <f t="shared" si="47"/>
        <v>0</v>
      </c>
      <c r="AJ425">
        <f t="shared" si="48"/>
        <v>274.60000000000002</v>
      </c>
    </row>
    <row r="426" spans="1:36" x14ac:dyDescent="0.3">
      <c r="A426">
        <v>256.14999999999998</v>
      </c>
      <c r="B426">
        <v>289826120</v>
      </c>
      <c r="C426">
        <f t="shared" si="43"/>
        <v>5.8500000000000227</v>
      </c>
      <c r="D426">
        <f t="shared" si="45"/>
        <v>2.2838180753464856E-2</v>
      </c>
      <c r="E426">
        <f t="shared" si="44"/>
        <v>2.2581293375885103E-2</v>
      </c>
      <c r="F426">
        <f t="shared" si="49"/>
        <v>5.5457632103852115</v>
      </c>
      <c r="G426">
        <f t="shared" si="49"/>
        <v>19.484791714914206</v>
      </c>
      <c r="AE426">
        <f t="shared" si="46"/>
        <v>0</v>
      </c>
      <c r="AF426">
        <f t="shared" si="46"/>
        <v>0</v>
      </c>
      <c r="AG426">
        <f t="shared" si="47"/>
        <v>0</v>
      </c>
      <c r="AH426">
        <f t="shared" si="47"/>
        <v>0</v>
      </c>
      <c r="AJ426">
        <f t="shared" si="48"/>
        <v>256.14999999999998</v>
      </c>
    </row>
    <row r="427" spans="1:36" x14ac:dyDescent="0.3">
      <c r="A427">
        <v>262</v>
      </c>
      <c r="B427">
        <v>276201030</v>
      </c>
      <c r="C427">
        <f t="shared" si="43"/>
        <v>-8.4300000000000068</v>
      </c>
      <c r="D427">
        <f t="shared" si="45"/>
        <v>-3.2175572519083998E-2</v>
      </c>
      <c r="E427">
        <f t="shared" si="44"/>
        <v>-3.2704584725580688E-2</v>
      </c>
      <c r="F427">
        <f t="shared" si="49"/>
        <v>5.5683445037610966</v>
      </c>
      <c r="G427">
        <f t="shared" si="49"/>
        <v>19.436639528114267</v>
      </c>
      <c r="AE427">
        <f t="shared" si="46"/>
        <v>0</v>
      </c>
      <c r="AF427">
        <f t="shared" si="46"/>
        <v>0</v>
      </c>
      <c r="AG427">
        <f t="shared" si="47"/>
        <v>0</v>
      </c>
      <c r="AH427">
        <f t="shared" si="47"/>
        <v>0</v>
      </c>
      <c r="AJ427">
        <f t="shared" si="48"/>
        <v>262</v>
      </c>
    </row>
    <row r="428" spans="1:36" x14ac:dyDescent="0.3">
      <c r="A428">
        <v>253.57</v>
      </c>
      <c r="B428">
        <v>190043060</v>
      </c>
      <c r="C428">
        <f t="shared" si="43"/>
        <v>3.1899999999999977</v>
      </c>
      <c r="D428">
        <f t="shared" si="45"/>
        <v>1.2580352565366557E-2</v>
      </c>
      <c r="E428">
        <f t="shared" si="44"/>
        <v>1.2501877408061191E-2</v>
      </c>
      <c r="F428">
        <f t="shared" si="49"/>
        <v>5.5356399190355159</v>
      </c>
      <c r="G428">
        <f t="shared" si="49"/>
        <v>19.062761236026653</v>
      </c>
      <c r="AE428">
        <f t="shared" si="46"/>
        <v>0</v>
      </c>
      <c r="AF428">
        <f t="shared" si="46"/>
        <v>0</v>
      </c>
      <c r="AG428">
        <f t="shared" si="47"/>
        <v>0</v>
      </c>
      <c r="AH428">
        <f t="shared" si="47"/>
        <v>0</v>
      </c>
      <c r="AJ428">
        <f t="shared" si="48"/>
        <v>253.57</v>
      </c>
    </row>
    <row r="429" spans="1:36" x14ac:dyDescent="0.3">
      <c r="A429">
        <v>256.76</v>
      </c>
      <c r="B429">
        <v>243814500</v>
      </c>
      <c r="C429">
        <f t="shared" si="43"/>
        <v>-52.06</v>
      </c>
      <c r="D429">
        <f t="shared" si="45"/>
        <v>-0.20275743885340397</v>
      </c>
      <c r="E429">
        <f t="shared" si="44"/>
        <v>-0.22659630377633366</v>
      </c>
      <c r="F429">
        <f t="shared" si="49"/>
        <v>5.5481417964435771</v>
      </c>
      <c r="G429">
        <f t="shared" si="49"/>
        <v>19.311918248222369</v>
      </c>
      <c r="AE429">
        <f t="shared" si="46"/>
        <v>0</v>
      </c>
      <c r="AF429">
        <f t="shared" si="46"/>
        <v>0</v>
      </c>
      <c r="AG429">
        <f t="shared" si="47"/>
        <v>0</v>
      </c>
      <c r="AH429">
        <f t="shared" si="47"/>
        <v>0</v>
      </c>
      <c r="AJ429">
        <f t="shared" si="48"/>
        <v>256.76</v>
      </c>
    </row>
    <row r="430" spans="1:36" x14ac:dyDescent="0.3">
      <c r="A430">
        <v>204.7</v>
      </c>
      <c r="B430">
        <v>911006960</v>
      </c>
      <c r="C430">
        <f t="shared" si="43"/>
        <v>10.660000000000025</v>
      </c>
      <c r="D430">
        <f t="shared" si="45"/>
        <v>5.207620908646813E-2</v>
      </c>
      <c r="E430">
        <f t="shared" si="44"/>
        <v>5.0765553789119622E-2</v>
      </c>
      <c r="F430">
        <f t="shared" si="49"/>
        <v>5.3215454926672434</v>
      </c>
      <c r="G430">
        <f t="shared" si="49"/>
        <v>20.630061095151142</v>
      </c>
      <c r="AE430">
        <f t="shared" si="46"/>
        <v>0</v>
      </c>
      <c r="AF430">
        <f t="shared" si="46"/>
        <v>0</v>
      </c>
      <c r="AG430">
        <f t="shared" si="47"/>
        <v>0</v>
      </c>
      <c r="AH430">
        <f t="shared" si="47"/>
        <v>0</v>
      </c>
      <c r="AJ430">
        <f t="shared" si="48"/>
        <v>204.7</v>
      </c>
    </row>
    <row r="431" spans="1:36" x14ac:dyDescent="0.3">
      <c r="A431">
        <v>215.36</v>
      </c>
      <c r="B431">
        <v>733031350</v>
      </c>
      <c r="C431">
        <f t="shared" si="43"/>
        <v>9.5099999999999909</v>
      </c>
      <c r="D431">
        <f t="shared" si="45"/>
        <v>4.4158618127785987E-2</v>
      </c>
      <c r="E431">
        <f t="shared" si="44"/>
        <v>4.3211410992378241E-2</v>
      </c>
      <c r="F431">
        <f t="shared" si="49"/>
        <v>5.372311046456363</v>
      </c>
      <c r="G431">
        <f t="shared" si="49"/>
        <v>20.412699028376995</v>
      </c>
      <c r="AE431">
        <f t="shared" si="46"/>
        <v>0</v>
      </c>
      <c r="AF431">
        <f t="shared" si="46"/>
        <v>0</v>
      </c>
      <c r="AG431">
        <f t="shared" si="47"/>
        <v>0</v>
      </c>
      <c r="AH431">
        <f t="shared" si="47"/>
        <v>0</v>
      </c>
      <c r="AJ431">
        <f t="shared" si="48"/>
        <v>215.36</v>
      </c>
    </row>
    <row r="432" spans="1:36" x14ac:dyDescent="0.3">
      <c r="A432">
        <v>224.87</v>
      </c>
      <c r="B432">
        <v>435250660</v>
      </c>
      <c r="C432">
        <f t="shared" si="43"/>
        <v>3.6800000000000068</v>
      </c>
      <c r="D432">
        <f t="shared" si="45"/>
        <v>1.6365010895183912E-2</v>
      </c>
      <c r="E432">
        <f t="shared" si="44"/>
        <v>1.6232547329011915E-2</v>
      </c>
      <c r="F432">
        <f t="shared" si="49"/>
        <v>5.4155224574487413</v>
      </c>
      <c r="G432">
        <f t="shared" si="49"/>
        <v>19.891432652981326</v>
      </c>
      <c r="AE432">
        <f t="shared" si="46"/>
        <v>0</v>
      </c>
      <c r="AF432">
        <f t="shared" si="46"/>
        <v>0</v>
      </c>
      <c r="AG432">
        <f t="shared" si="47"/>
        <v>0</v>
      </c>
      <c r="AH432">
        <f t="shared" si="47"/>
        <v>0</v>
      </c>
      <c r="AJ432">
        <f t="shared" si="48"/>
        <v>224.87</v>
      </c>
    </row>
    <row r="433" spans="1:36" x14ac:dyDescent="0.3">
      <c r="A433">
        <v>228.55</v>
      </c>
      <c r="B433">
        <v>206811780</v>
      </c>
      <c r="C433">
        <f t="shared" si="43"/>
        <v>7.1699999999999875</v>
      </c>
      <c r="D433">
        <f t="shared" si="45"/>
        <v>3.1371691096040197E-2</v>
      </c>
      <c r="E433">
        <f t="shared" si="44"/>
        <v>3.088965519195952E-2</v>
      </c>
      <c r="F433">
        <f t="shared" si="49"/>
        <v>5.4317550047777532</v>
      </c>
      <c r="G433">
        <f t="shared" si="49"/>
        <v>19.147319662225719</v>
      </c>
      <c r="AE433">
        <f t="shared" si="46"/>
        <v>0</v>
      </c>
      <c r="AF433">
        <f t="shared" si="46"/>
        <v>0</v>
      </c>
      <c r="AG433">
        <f t="shared" si="47"/>
        <v>0</v>
      </c>
      <c r="AH433">
        <f t="shared" si="47"/>
        <v>0</v>
      </c>
      <c r="AJ433">
        <f t="shared" si="48"/>
        <v>228.55</v>
      </c>
    </row>
    <row r="434" spans="1:36" x14ac:dyDescent="0.3">
      <c r="A434">
        <v>235.72</v>
      </c>
      <c r="B434">
        <v>220151290</v>
      </c>
      <c r="C434">
        <f t="shared" si="43"/>
        <v>-13.52000000000001</v>
      </c>
      <c r="D434">
        <f t="shared" si="45"/>
        <v>-5.7356185304598718E-2</v>
      </c>
      <c r="E434">
        <f t="shared" si="44"/>
        <v>-5.9066782764182868E-2</v>
      </c>
      <c r="F434">
        <f t="shared" si="49"/>
        <v>5.4626446599697127</v>
      </c>
      <c r="G434">
        <f t="shared" si="49"/>
        <v>19.209825549790022</v>
      </c>
      <c r="AE434">
        <f t="shared" si="46"/>
        <v>0</v>
      </c>
      <c r="AF434">
        <f t="shared" si="46"/>
        <v>0</v>
      </c>
      <c r="AG434">
        <f t="shared" si="47"/>
        <v>0</v>
      </c>
      <c r="AH434">
        <f t="shared" si="47"/>
        <v>0</v>
      </c>
      <c r="AJ434">
        <f t="shared" si="48"/>
        <v>235.72</v>
      </c>
    </row>
    <row r="435" spans="1:36" x14ac:dyDescent="0.3">
      <c r="A435">
        <v>222.2</v>
      </c>
      <c r="B435">
        <v>261445850</v>
      </c>
      <c r="C435">
        <f t="shared" si="43"/>
        <v>-2.1999999999999886</v>
      </c>
      <c r="D435">
        <f t="shared" si="45"/>
        <v>-9.9009900990098508E-3</v>
      </c>
      <c r="E435">
        <f t="shared" si="44"/>
        <v>-9.9503308531678769E-3</v>
      </c>
      <c r="F435">
        <f t="shared" si="49"/>
        <v>5.4035778772055298</v>
      </c>
      <c r="G435">
        <f t="shared" si="49"/>
        <v>19.381737745456562</v>
      </c>
      <c r="AE435">
        <f t="shared" si="46"/>
        <v>0</v>
      </c>
      <c r="AF435">
        <f t="shared" si="46"/>
        <v>0</v>
      </c>
      <c r="AG435">
        <f t="shared" si="47"/>
        <v>0</v>
      </c>
      <c r="AH435">
        <f t="shared" si="47"/>
        <v>0</v>
      </c>
      <c r="AJ435">
        <f t="shared" si="48"/>
        <v>222.2</v>
      </c>
    </row>
    <row r="436" spans="1:36" x14ac:dyDescent="0.3">
      <c r="A436">
        <v>220</v>
      </c>
      <c r="B436">
        <v>218158880</v>
      </c>
      <c r="C436">
        <f t="shared" si="43"/>
        <v>0</v>
      </c>
      <c r="D436">
        <f t="shared" si="45"/>
        <v>0</v>
      </c>
      <c r="E436">
        <f t="shared" si="44"/>
        <v>0</v>
      </c>
      <c r="F436">
        <f t="shared" si="49"/>
        <v>5.393627546352362</v>
      </c>
      <c r="G436">
        <f t="shared" si="49"/>
        <v>19.200734162641712</v>
      </c>
      <c r="AE436">
        <f t="shared" si="46"/>
        <v>0</v>
      </c>
      <c r="AF436">
        <f t="shared" si="46"/>
        <v>0</v>
      </c>
      <c r="AG436">
        <f t="shared" si="47"/>
        <v>0</v>
      </c>
      <c r="AH436">
        <f t="shared" si="47"/>
        <v>0</v>
      </c>
      <c r="AJ436">
        <f t="shared" si="48"/>
        <v>220</v>
      </c>
    </row>
    <row r="437" spans="1:36" x14ac:dyDescent="0.3">
      <c r="A437">
        <v>220</v>
      </c>
      <c r="B437">
        <v>210498410</v>
      </c>
      <c r="C437">
        <f t="shared" si="43"/>
        <v>-7.4000000000000057</v>
      </c>
      <c r="D437">
        <f t="shared" si="45"/>
        <v>-3.3636363636363666E-2</v>
      </c>
      <c r="E437">
        <f t="shared" si="44"/>
        <v>-3.4215080444514712E-2</v>
      </c>
      <c r="F437">
        <f t="shared" si="49"/>
        <v>5.393627546352362</v>
      </c>
      <c r="G437">
        <f t="shared" si="49"/>
        <v>19.164988657614003</v>
      </c>
      <c r="AE437">
        <f t="shared" si="46"/>
        <v>0</v>
      </c>
      <c r="AF437">
        <f t="shared" si="46"/>
        <v>0</v>
      </c>
      <c r="AG437">
        <f t="shared" si="47"/>
        <v>0</v>
      </c>
      <c r="AH437">
        <f t="shared" si="47"/>
        <v>0</v>
      </c>
      <c r="AJ437">
        <f t="shared" si="48"/>
        <v>220</v>
      </c>
    </row>
    <row r="438" spans="1:36" x14ac:dyDescent="0.3">
      <c r="A438">
        <v>212.6</v>
      </c>
      <c r="B438">
        <v>225652690</v>
      </c>
      <c r="C438">
        <f t="shared" si="43"/>
        <v>-3.2399999999999807</v>
      </c>
      <c r="D438">
        <f t="shared" si="45"/>
        <v>-1.5239887111947228E-2</v>
      </c>
      <c r="E438">
        <f t="shared" si="44"/>
        <v>-1.5357207685957164E-2</v>
      </c>
      <c r="F438">
        <f t="shared" si="49"/>
        <v>5.3594124659078473</v>
      </c>
      <c r="G438">
        <f t="shared" si="49"/>
        <v>19.234507605283003</v>
      </c>
      <c r="AE438">
        <f t="shared" si="46"/>
        <v>0</v>
      </c>
      <c r="AF438">
        <f t="shared" si="46"/>
        <v>0</v>
      </c>
      <c r="AG438">
        <f t="shared" si="47"/>
        <v>0</v>
      </c>
      <c r="AH438">
        <f t="shared" si="47"/>
        <v>0</v>
      </c>
      <c r="AJ438">
        <f t="shared" si="48"/>
        <v>212.6</v>
      </c>
    </row>
    <row r="439" spans="1:36" x14ac:dyDescent="0.3">
      <c r="A439">
        <v>209.36</v>
      </c>
      <c r="B439">
        <v>205662640</v>
      </c>
      <c r="C439">
        <f t="shared" si="43"/>
        <v>5.0699999999999932</v>
      </c>
      <c r="D439">
        <f t="shared" si="45"/>
        <v>2.4216660298051168E-2</v>
      </c>
      <c r="E439">
        <f t="shared" si="44"/>
        <v>2.3928086559249273E-2</v>
      </c>
      <c r="F439">
        <f t="shared" si="49"/>
        <v>5.3440552582218901</v>
      </c>
      <c r="G439">
        <f t="shared" si="49"/>
        <v>19.141747714403731</v>
      </c>
      <c r="AE439">
        <f t="shared" si="46"/>
        <v>0</v>
      </c>
      <c r="AF439">
        <f t="shared" si="46"/>
        <v>0</v>
      </c>
      <c r="AG439">
        <f t="shared" si="47"/>
        <v>0</v>
      </c>
      <c r="AH439">
        <f t="shared" si="47"/>
        <v>0</v>
      </c>
      <c r="AJ439">
        <f t="shared" si="48"/>
        <v>209.36</v>
      </c>
    </row>
    <row r="440" spans="1:36" x14ac:dyDescent="0.3">
      <c r="A440">
        <v>214.43</v>
      </c>
      <c r="B440">
        <v>298911760</v>
      </c>
      <c r="C440">
        <f t="shared" si="43"/>
        <v>3.5699999999999932</v>
      </c>
      <c r="D440">
        <f t="shared" si="45"/>
        <v>1.6648789814857963E-2</v>
      </c>
      <c r="E440">
        <f t="shared" si="44"/>
        <v>1.6511718007949483E-2</v>
      </c>
      <c r="F440">
        <f t="shared" si="49"/>
        <v>5.3679833447811394</v>
      </c>
      <c r="G440">
        <f t="shared" si="49"/>
        <v>19.515658970742496</v>
      </c>
      <c r="AE440">
        <f t="shared" si="46"/>
        <v>0</v>
      </c>
      <c r="AF440">
        <f t="shared" si="46"/>
        <v>0</v>
      </c>
      <c r="AG440">
        <f t="shared" si="47"/>
        <v>0</v>
      </c>
      <c r="AH440">
        <f t="shared" si="47"/>
        <v>0</v>
      </c>
      <c r="AJ440">
        <f t="shared" si="48"/>
        <v>214.43</v>
      </c>
    </row>
    <row r="441" spans="1:36" x14ac:dyDescent="0.3">
      <c r="A441">
        <v>218</v>
      </c>
      <c r="B441">
        <v>315002820</v>
      </c>
      <c r="C441">
        <f t="shared" si="43"/>
        <v>8.710000000000008</v>
      </c>
      <c r="D441">
        <f t="shared" si="45"/>
        <v>3.9954128440367012E-2</v>
      </c>
      <c r="E441">
        <f t="shared" si="44"/>
        <v>3.9176604911649093E-2</v>
      </c>
      <c r="F441">
        <f t="shared" si="49"/>
        <v>5.3844950627890888</v>
      </c>
      <c r="G441">
        <f t="shared" si="49"/>
        <v>19.568092149130788</v>
      </c>
      <c r="AE441">
        <f t="shared" si="46"/>
        <v>0</v>
      </c>
      <c r="AF441">
        <f t="shared" si="46"/>
        <v>0</v>
      </c>
      <c r="AG441">
        <f t="shared" si="47"/>
        <v>0</v>
      </c>
      <c r="AH441">
        <f t="shared" si="47"/>
        <v>0</v>
      </c>
      <c r="AJ441">
        <f t="shared" si="48"/>
        <v>218</v>
      </c>
    </row>
    <row r="442" spans="1:36" x14ac:dyDescent="0.3">
      <c r="A442">
        <v>226.71</v>
      </c>
      <c r="B442">
        <v>222571770</v>
      </c>
      <c r="C442">
        <f t="shared" si="43"/>
        <v>3.1399999999999864</v>
      </c>
      <c r="D442">
        <f t="shared" si="45"/>
        <v>1.3850293326275798E-2</v>
      </c>
      <c r="E442">
        <f t="shared" si="44"/>
        <v>1.375525455149873E-2</v>
      </c>
      <c r="F442">
        <f t="shared" si="49"/>
        <v>5.4236716677007379</v>
      </c>
      <c r="G442">
        <f t="shared" si="49"/>
        <v>19.220760169356449</v>
      </c>
      <c r="AE442">
        <f t="shared" si="46"/>
        <v>0</v>
      </c>
      <c r="AF442">
        <f t="shared" si="46"/>
        <v>0</v>
      </c>
      <c r="AG442">
        <f t="shared" si="47"/>
        <v>0</v>
      </c>
      <c r="AH442">
        <f t="shared" si="47"/>
        <v>0</v>
      </c>
      <c r="AJ442">
        <f t="shared" si="48"/>
        <v>226.71</v>
      </c>
    </row>
    <row r="443" spans="1:36" x14ac:dyDescent="0.3">
      <c r="A443">
        <v>229.85</v>
      </c>
      <c r="B443">
        <v>230581270</v>
      </c>
      <c r="C443">
        <f t="shared" si="43"/>
        <v>-25.509999999999991</v>
      </c>
      <c r="D443">
        <f t="shared" si="45"/>
        <v>-0.11098542527735476</v>
      </c>
      <c r="E443">
        <f t="shared" si="44"/>
        <v>-0.11764164908895935</v>
      </c>
      <c r="F443">
        <f t="shared" si="49"/>
        <v>5.4374269222522367</v>
      </c>
      <c r="G443">
        <f t="shared" si="49"/>
        <v>19.256113939603683</v>
      </c>
      <c r="AE443">
        <f t="shared" si="46"/>
        <v>0</v>
      </c>
      <c r="AF443">
        <f t="shared" si="46"/>
        <v>0</v>
      </c>
      <c r="AG443">
        <f t="shared" si="47"/>
        <v>0</v>
      </c>
      <c r="AH443">
        <f t="shared" si="47"/>
        <v>0</v>
      </c>
      <c r="AJ443">
        <f t="shared" si="48"/>
        <v>229.85</v>
      </c>
    </row>
    <row r="444" spans="1:36" x14ac:dyDescent="0.3">
      <c r="A444">
        <v>204.34</v>
      </c>
      <c r="B444">
        <v>378930630</v>
      </c>
      <c r="C444">
        <f t="shared" si="43"/>
        <v>4.5600000000000023</v>
      </c>
      <c r="D444">
        <f t="shared" si="45"/>
        <v>2.2315748262699435E-2</v>
      </c>
      <c r="E444">
        <f t="shared" si="44"/>
        <v>2.2070395399242493E-2</v>
      </c>
      <c r="F444">
        <f t="shared" si="49"/>
        <v>5.3197852731632773</v>
      </c>
      <c r="G444">
        <f t="shared" si="49"/>
        <v>19.752863711993086</v>
      </c>
      <c r="AE444">
        <f t="shared" si="46"/>
        <v>0</v>
      </c>
      <c r="AF444">
        <f t="shared" si="46"/>
        <v>0</v>
      </c>
      <c r="AG444">
        <f t="shared" si="47"/>
        <v>0</v>
      </c>
      <c r="AH444">
        <f t="shared" si="47"/>
        <v>0</v>
      </c>
      <c r="AJ444">
        <f t="shared" si="48"/>
        <v>204.34</v>
      </c>
    </row>
    <row r="445" spans="1:36" x14ac:dyDescent="0.3">
      <c r="A445">
        <v>208.9</v>
      </c>
      <c r="B445">
        <v>303647640</v>
      </c>
      <c r="C445">
        <f t="shared" si="43"/>
        <v>-6.6899999999999977</v>
      </c>
      <c r="D445">
        <f t="shared" si="45"/>
        <v>-3.2024892292963125E-2</v>
      </c>
      <c r="E445">
        <f t="shared" si="44"/>
        <v>-3.254890721488124E-2</v>
      </c>
      <c r="F445">
        <f t="shared" si="49"/>
        <v>5.3418556685625198</v>
      </c>
      <c r="G445">
        <f t="shared" si="49"/>
        <v>19.531378508171613</v>
      </c>
      <c r="AE445">
        <f t="shared" si="46"/>
        <v>0</v>
      </c>
      <c r="AF445">
        <f t="shared" si="46"/>
        <v>0</v>
      </c>
      <c r="AG445">
        <f t="shared" si="47"/>
        <v>0</v>
      </c>
      <c r="AH445">
        <f t="shared" si="47"/>
        <v>0</v>
      </c>
      <c r="AJ445">
        <f t="shared" si="48"/>
        <v>208.9</v>
      </c>
    </row>
    <row r="446" spans="1:36" x14ac:dyDescent="0.3">
      <c r="A446">
        <v>202.21</v>
      </c>
      <c r="B446">
        <v>263016630</v>
      </c>
      <c r="C446">
        <f t="shared" si="43"/>
        <v>-16.060000000000002</v>
      </c>
      <c r="D446">
        <f t="shared" si="45"/>
        <v>-7.9422382671480149E-2</v>
      </c>
      <c r="E446">
        <f t="shared" si="44"/>
        <v>-8.2753961028912748E-2</v>
      </c>
      <c r="F446">
        <f t="shared" si="49"/>
        <v>5.3093067613476386</v>
      </c>
      <c r="G446">
        <f t="shared" si="49"/>
        <v>19.387727820082148</v>
      </c>
      <c r="AE446">
        <f t="shared" si="46"/>
        <v>0</v>
      </c>
      <c r="AF446">
        <f t="shared" si="46"/>
        <v>0</v>
      </c>
      <c r="AG446">
        <f t="shared" si="47"/>
        <v>0</v>
      </c>
      <c r="AH446">
        <f t="shared" si="47"/>
        <v>0</v>
      </c>
      <c r="AJ446">
        <f t="shared" si="48"/>
        <v>202.21</v>
      </c>
    </row>
    <row r="447" spans="1:36" x14ac:dyDescent="0.3">
      <c r="A447">
        <v>186.15</v>
      </c>
      <c r="B447">
        <v>528480050</v>
      </c>
      <c r="C447">
        <f t="shared" si="43"/>
        <v>3.4000000000000057</v>
      </c>
      <c r="D447">
        <f t="shared" si="45"/>
        <v>1.8264840182648432E-2</v>
      </c>
      <c r="E447">
        <f t="shared" si="44"/>
        <v>1.8100041643617892E-2</v>
      </c>
      <c r="F447">
        <f t="shared" si="49"/>
        <v>5.2265528003187258</v>
      </c>
      <c r="G447">
        <f t="shared" si="49"/>
        <v>20.085515614217709</v>
      </c>
      <c r="AE447">
        <f t="shared" si="46"/>
        <v>0</v>
      </c>
      <c r="AF447">
        <f t="shared" si="46"/>
        <v>0</v>
      </c>
      <c r="AG447">
        <f t="shared" si="47"/>
        <v>0</v>
      </c>
      <c r="AH447">
        <f t="shared" si="47"/>
        <v>0</v>
      </c>
      <c r="AJ447">
        <f t="shared" si="48"/>
        <v>186.15</v>
      </c>
    </row>
    <row r="448" spans="1:36" x14ac:dyDescent="0.3">
      <c r="A448">
        <v>189.55</v>
      </c>
      <c r="B448">
        <v>366397820</v>
      </c>
      <c r="C448">
        <f t="shared" si="43"/>
        <v>-9.160000000000025</v>
      </c>
      <c r="D448">
        <f t="shared" si="45"/>
        <v>-4.8324980216301897E-2</v>
      </c>
      <c r="E448">
        <f t="shared" si="44"/>
        <v>-4.9531668242757121E-2</v>
      </c>
      <c r="F448">
        <f t="shared" si="49"/>
        <v>5.2446528419623437</v>
      </c>
      <c r="G448">
        <f t="shared" si="49"/>
        <v>19.71923024096489</v>
      </c>
      <c r="AE448">
        <f t="shared" si="46"/>
        <v>0</v>
      </c>
      <c r="AF448">
        <f t="shared" si="46"/>
        <v>0</v>
      </c>
      <c r="AG448">
        <f t="shared" si="47"/>
        <v>0</v>
      </c>
      <c r="AH448">
        <f t="shared" si="47"/>
        <v>0</v>
      </c>
      <c r="AJ448">
        <f t="shared" si="48"/>
        <v>189.55</v>
      </c>
    </row>
    <row r="449" spans="1:36" x14ac:dyDescent="0.3">
      <c r="A449">
        <v>180.39</v>
      </c>
      <c r="B449">
        <v>436374490</v>
      </c>
      <c r="C449">
        <f t="shared" si="43"/>
        <v>1.6100000000000136</v>
      </c>
      <c r="D449">
        <f t="shared" si="45"/>
        <v>8.9251067132325168E-3</v>
      </c>
      <c r="E449">
        <f t="shared" si="44"/>
        <v>8.8855133572085521E-3</v>
      </c>
      <c r="F449">
        <f t="shared" si="49"/>
        <v>5.1951211737195866</v>
      </c>
      <c r="G449">
        <f t="shared" si="49"/>
        <v>19.894011354669228</v>
      </c>
      <c r="AE449">
        <f t="shared" si="46"/>
        <v>0</v>
      </c>
      <c r="AF449">
        <f t="shared" si="46"/>
        <v>0</v>
      </c>
      <c r="AG449">
        <f t="shared" si="47"/>
        <v>0</v>
      </c>
      <c r="AH449">
        <f t="shared" si="47"/>
        <v>0</v>
      </c>
      <c r="AJ449">
        <f t="shared" si="48"/>
        <v>180.39</v>
      </c>
    </row>
    <row r="450" spans="1:36" x14ac:dyDescent="0.3">
      <c r="A450">
        <v>182</v>
      </c>
      <c r="B450">
        <v>270138970</v>
      </c>
      <c r="C450">
        <f t="shared" si="43"/>
        <v>-7.0999999999999943</v>
      </c>
      <c r="D450">
        <f t="shared" si="45"/>
        <v>-3.9010989010988976E-2</v>
      </c>
      <c r="E450">
        <f t="shared" si="44"/>
        <v>-3.9792305052238852E-2</v>
      </c>
      <c r="F450">
        <f t="shared" si="49"/>
        <v>5.2040066870767951</v>
      </c>
      <c r="G450">
        <f t="shared" si="49"/>
        <v>19.414447088251837</v>
      </c>
      <c r="AE450">
        <f t="shared" si="46"/>
        <v>0</v>
      </c>
      <c r="AF450">
        <f t="shared" si="46"/>
        <v>0</v>
      </c>
      <c r="AG450">
        <f t="shared" si="47"/>
        <v>0</v>
      </c>
      <c r="AH450">
        <f t="shared" si="47"/>
        <v>0</v>
      </c>
      <c r="AJ450">
        <f t="shared" si="48"/>
        <v>182</v>
      </c>
    </row>
    <row r="451" spans="1:36" x14ac:dyDescent="0.3">
      <c r="A451">
        <v>174.9</v>
      </c>
      <c r="B451">
        <v>249754030</v>
      </c>
      <c r="C451">
        <f t="shared" ref="C451:C501" si="50">A452-A451</f>
        <v>13.810000000000002</v>
      </c>
      <c r="D451">
        <f t="shared" si="45"/>
        <v>7.8959405374499719E-2</v>
      </c>
      <c r="E451">
        <f t="shared" ref="E451:E501" si="51">LN(A452)-LN(A451)</f>
        <v>7.599706311644816E-2</v>
      </c>
      <c r="F451">
        <f t="shared" si="49"/>
        <v>5.1642143820245563</v>
      </c>
      <c r="G451">
        <f t="shared" si="49"/>
        <v>19.335987111498888</v>
      </c>
      <c r="AE451">
        <f t="shared" si="46"/>
        <v>0</v>
      </c>
      <c r="AF451">
        <f t="shared" si="46"/>
        <v>0</v>
      </c>
      <c r="AG451">
        <f t="shared" si="47"/>
        <v>0</v>
      </c>
      <c r="AH451">
        <f t="shared" si="47"/>
        <v>0</v>
      </c>
      <c r="AJ451">
        <f t="shared" si="48"/>
        <v>174.9</v>
      </c>
    </row>
    <row r="452" spans="1:36" x14ac:dyDescent="0.3">
      <c r="A452">
        <v>188.71</v>
      </c>
      <c r="B452">
        <v>586678510</v>
      </c>
      <c r="C452">
        <f t="shared" si="50"/>
        <v>4.7299999999999898</v>
      </c>
      <c r="D452">
        <f t="shared" ref="D452:D501" si="52">C452/A452</f>
        <v>2.5064914418949657E-2</v>
      </c>
      <c r="E452">
        <f t="shared" si="51"/>
        <v>2.4755941725477904E-2</v>
      </c>
      <c r="F452">
        <f t="shared" si="49"/>
        <v>5.2402114451410045</v>
      </c>
      <c r="G452">
        <f t="shared" si="49"/>
        <v>20.189987544624596</v>
      </c>
      <c r="AE452">
        <f t="shared" ref="AE452:AF501" si="53">IF(A451&lt;AC$5,"Выброс",0)</f>
        <v>0</v>
      </c>
      <c r="AF452">
        <f t="shared" si="53"/>
        <v>0</v>
      </c>
      <c r="AG452">
        <f t="shared" ref="AG452:AH501" si="54">IF(A451&gt;AC$7,"Выброс",0)</f>
        <v>0</v>
      </c>
      <c r="AH452">
        <f t="shared" si="54"/>
        <v>0</v>
      </c>
      <c r="AJ452">
        <f t="shared" ref="AJ452:AJ501" si="55">IF(AH452=0,A452,"")</f>
        <v>188.71</v>
      </c>
    </row>
    <row r="453" spans="1:36" x14ac:dyDescent="0.3">
      <c r="A453">
        <v>193.44</v>
      </c>
      <c r="B453">
        <v>453045180</v>
      </c>
      <c r="C453">
        <f t="shared" si="50"/>
        <v>9.8799999999999955</v>
      </c>
      <c r="D453">
        <f t="shared" si="52"/>
        <v>5.1075268817204277E-2</v>
      </c>
      <c r="E453">
        <f t="shared" si="51"/>
        <v>4.9813705712219658E-2</v>
      </c>
      <c r="F453">
        <f t="shared" si="49"/>
        <v>5.2649673868664824</v>
      </c>
      <c r="G453">
        <f t="shared" si="49"/>
        <v>19.93150241357343</v>
      </c>
      <c r="AE453">
        <f t="shared" si="53"/>
        <v>0</v>
      </c>
      <c r="AF453">
        <f t="shared" si="53"/>
        <v>0</v>
      </c>
      <c r="AG453">
        <f t="shared" si="54"/>
        <v>0</v>
      </c>
      <c r="AH453">
        <f t="shared" si="54"/>
        <v>0</v>
      </c>
      <c r="AJ453">
        <f t="shared" si="55"/>
        <v>193.44</v>
      </c>
    </row>
    <row r="454" spans="1:36" x14ac:dyDescent="0.3">
      <c r="A454">
        <v>203.32</v>
      </c>
      <c r="B454">
        <v>430671780</v>
      </c>
      <c r="C454">
        <f t="shared" si="50"/>
        <v>-16.120000000000005</v>
      </c>
      <c r="D454">
        <f t="shared" si="52"/>
        <v>-7.9283887468030709E-2</v>
      </c>
      <c r="E454">
        <f t="shared" si="51"/>
        <v>-8.2603528535210025E-2</v>
      </c>
      <c r="F454">
        <f t="shared" si="49"/>
        <v>5.314781092578702</v>
      </c>
      <c r="G454">
        <f t="shared" si="49"/>
        <v>19.880856826633241</v>
      </c>
      <c r="AE454">
        <f t="shared" si="53"/>
        <v>0</v>
      </c>
      <c r="AF454">
        <f t="shared" si="53"/>
        <v>0</v>
      </c>
      <c r="AG454">
        <f t="shared" si="54"/>
        <v>0</v>
      </c>
      <c r="AH454">
        <f t="shared" si="54"/>
        <v>0</v>
      </c>
      <c r="AJ454">
        <f t="shared" si="55"/>
        <v>203.32</v>
      </c>
    </row>
    <row r="455" spans="1:36" x14ac:dyDescent="0.3">
      <c r="A455">
        <v>187.2</v>
      </c>
      <c r="B455">
        <v>400771440</v>
      </c>
      <c r="C455">
        <f t="shared" si="50"/>
        <v>4.6500000000000057</v>
      </c>
      <c r="D455">
        <f t="shared" si="52"/>
        <v>2.4839743589743623E-2</v>
      </c>
      <c r="E455">
        <f t="shared" si="51"/>
        <v>2.4536252649469681E-2</v>
      </c>
      <c r="F455">
        <f t="shared" si="49"/>
        <v>5.232177564043492</v>
      </c>
      <c r="G455">
        <f t="shared" si="49"/>
        <v>19.808901847710963</v>
      </c>
      <c r="AE455">
        <f t="shared" si="53"/>
        <v>0</v>
      </c>
      <c r="AF455">
        <f t="shared" si="53"/>
        <v>0</v>
      </c>
      <c r="AG455">
        <f t="shared" si="54"/>
        <v>0</v>
      </c>
      <c r="AH455">
        <f t="shared" si="54"/>
        <v>0</v>
      </c>
      <c r="AJ455">
        <f t="shared" si="55"/>
        <v>187.2</v>
      </c>
    </row>
    <row r="456" spans="1:36" x14ac:dyDescent="0.3">
      <c r="A456">
        <v>191.85</v>
      </c>
      <c r="B456">
        <v>423491980</v>
      </c>
      <c r="C456">
        <f t="shared" si="50"/>
        <v>-8.0499999999999829</v>
      </c>
      <c r="D456">
        <f t="shared" si="52"/>
        <v>-4.1959864477456262E-2</v>
      </c>
      <c r="E456">
        <f t="shared" si="51"/>
        <v>-4.2865606771375298E-2</v>
      </c>
      <c r="F456">
        <f t="shared" si="49"/>
        <v>5.2567138166929617</v>
      </c>
      <c r="G456">
        <f t="shared" si="49"/>
        <v>19.864045134450858</v>
      </c>
      <c r="AE456">
        <f t="shared" si="53"/>
        <v>0</v>
      </c>
      <c r="AF456">
        <f t="shared" si="53"/>
        <v>0</v>
      </c>
      <c r="AG456">
        <f t="shared" si="54"/>
        <v>0</v>
      </c>
      <c r="AH456">
        <f t="shared" si="54"/>
        <v>0</v>
      </c>
      <c r="AJ456">
        <f t="shared" si="55"/>
        <v>191.85</v>
      </c>
    </row>
    <row r="457" spans="1:36" x14ac:dyDescent="0.3">
      <c r="A457">
        <v>183.8</v>
      </c>
      <c r="B457">
        <v>342777280</v>
      </c>
      <c r="C457">
        <f t="shared" si="50"/>
        <v>-2.8000000000000114</v>
      </c>
      <c r="D457">
        <f t="shared" si="52"/>
        <v>-1.5233949945593097E-2</v>
      </c>
      <c r="E457">
        <f t="shared" si="51"/>
        <v>-1.53511786557603E-2</v>
      </c>
      <c r="F457">
        <f t="shared" si="49"/>
        <v>5.2138482099215864</v>
      </c>
      <c r="G457">
        <f t="shared" si="49"/>
        <v>19.652591464778482</v>
      </c>
      <c r="AE457">
        <f t="shared" si="53"/>
        <v>0</v>
      </c>
      <c r="AF457">
        <f t="shared" si="53"/>
        <v>0</v>
      </c>
      <c r="AG457">
        <f t="shared" si="54"/>
        <v>0</v>
      </c>
      <c r="AH457">
        <f t="shared" si="54"/>
        <v>0</v>
      </c>
      <c r="AJ457">
        <f t="shared" si="55"/>
        <v>183.8</v>
      </c>
    </row>
    <row r="458" spans="1:36" x14ac:dyDescent="0.3">
      <c r="A458">
        <v>181</v>
      </c>
      <c r="B458">
        <v>449918080</v>
      </c>
      <c r="C458">
        <f t="shared" si="50"/>
        <v>11.599999999999994</v>
      </c>
      <c r="D458">
        <f t="shared" si="52"/>
        <v>6.4088397790055221E-2</v>
      </c>
      <c r="E458">
        <f t="shared" si="51"/>
        <v>6.2118468098199209E-2</v>
      </c>
      <c r="F458">
        <f t="shared" si="49"/>
        <v>5.1984970312658261</v>
      </c>
      <c r="G458">
        <f t="shared" si="49"/>
        <v>19.924576079712093</v>
      </c>
      <c r="AE458">
        <f t="shared" si="53"/>
        <v>0</v>
      </c>
      <c r="AF458">
        <f t="shared" si="53"/>
        <v>0</v>
      </c>
      <c r="AG458">
        <f t="shared" si="54"/>
        <v>0</v>
      </c>
      <c r="AH458">
        <f t="shared" si="54"/>
        <v>0</v>
      </c>
      <c r="AJ458">
        <f t="shared" si="55"/>
        <v>181</v>
      </c>
    </row>
    <row r="459" spans="1:36" x14ac:dyDescent="0.3">
      <c r="A459">
        <v>192.6</v>
      </c>
      <c r="B459">
        <v>335652860</v>
      </c>
      <c r="C459">
        <f t="shared" si="50"/>
        <v>3.1500000000000057</v>
      </c>
      <c r="D459">
        <f t="shared" si="52"/>
        <v>1.6355140186915917E-2</v>
      </c>
      <c r="E459">
        <f t="shared" si="51"/>
        <v>1.6222835506887634E-2</v>
      </c>
      <c r="F459">
        <f t="shared" si="49"/>
        <v>5.2606154993640253</v>
      </c>
      <c r="G459">
        <f t="shared" si="49"/>
        <v>19.631588029093308</v>
      </c>
      <c r="AE459">
        <f t="shared" si="53"/>
        <v>0</v>
      </c>
      <c r="AF459">
        <f t="shared" si="53"/>
        <v>0</v>
      </c>
      <c r="AG459">
        <f t="shared" si="54"/>
        <v>0</v>
      </c>
      <c r="AH459">
        <f t="shared" si="54"/>
        <v>0</v>
      </c>
      <c r="AJ459">
        <f t="shared" si="55"/>
        <v>192.6</v>
      </c>
    </row>
    <row r="460" spans="1:36" x14ac:dyDescent="0.3">
      <c r="A460">
        <v>195.75</v>
      </c>
      <c r="B460">
        <v>354640240</v>
      </c>
      <c r="C460">
        <f t="shared" si="50"/>
        <v>3.5099999999999909</v>
      </c>
      <c r="D460">
        <f t="shared" si="52"/>
        <v>1.7931034482758575E-2</v>
      </c>
      <c r="E460">
        <f t="shared" si="51"/>
        <v>1.7772169745796873E-2</v>
      </c>
      <c r="F460">
        <f t="shared" si="49"/>
        <v>5.2768383348709129</v>
      </c>
      <c r="G460">
        <f t="shared" si="49"/>
        <v>19.686614425143457</v>
      </c>
      <c r="AE460">
        <f t="shared" si="53"/>
        <v>0</v>
      </c>
      <c r="AF460">
        <f t="shared" si="53"/>
        <v>0</v>
      </c>
      <c r="AG460">
        <f t="shared" si="54"/>
        <v>0</v>
      </c>
      <c r="AH460">
        <f t="shared" si="54"/>
        <v>0</v>
      </c>
      <c r="AJ460">
        <f t="shared" si="55"/>
        <v>195.75</v>
      </c>
    </row>
    <row r="461" spans="1:36" x14ac:dyDescent="0.3">
      <c r="A461">
        <v>199.26</v>
      </c>
      <c r="B461">
        <v>372119610</v>
      </c>
      <c r="C461">
        <f t="shared" si="50"/>
        <v>-1.9599999999999795</v>
      </c>
      <c r="D461">
        <f t="shared" si="52"/>
        <v>-9.8363946602427962E-3</v>
      </c>
      <c r="E461">
        <f t="shared" si="51"/>
        <v>-9.8850915881403267E-3</v>
      </c>
      <c r="F461">
        <f t="shared" si="49"/>
        <v>5.2946105046167098</v>
      </c>
      <c r="G461">
        <f t="shared" si="49"/>
        <v>19.734725892815067</v>
      </c>
      <c r="AE461">
        <f t="shared" si="53"/>
        <v>0</v>
      </c>
      <c r="AF461">
        <f t="shared" si="53"/>
        <v>0</v>
      </c>
      <c r="AG461">
        <f t="shared" si="54"/>
        <v>0</v>
      </c>
      <c r="AH461">
        <f t="shared" si="54"/>
        <v>0</v>
      </c>
      <c r="AJ461">
        <f t="shared" si="55"/>
        <v>199.26</v>
      </c>
    </row>
    <row r="462" spans="1:36" x14ac:dyDescent="0.3">
      <c r="A462">
        <v>197.3</v>
      </c>
      <c r="B462">
        <v>275761360</v>
      </c>
      <c r="C462">
        <f t="shared" si="50"/>
        <v>-3.3000000000000114</v>
      </c>
      <c r="D462">
        <f t="shared" si="52"/>
        <v>-1.6725798276735992E-2</v>
      </c>
      <c r="E462">
        <f t="shared" si="51"/>
        <v>-1.6867253965241247E-2</v>
      </c>
      <c r="F462">
        <f t="shared" si="49"/>
        <v>5.2847254130285695</v>
      </c>
      <c r="G462">
        <f t="shared" si="49"/>
        <v>19.435046411985496</v>
      </c>
      <c r="AE462">
        <f t="shared" si="53"/>
        <v>0</v>
      </c>
      <c r="AF462">
        <f t="shared" si="53"/>
        <v>0</v>
      </c>
      <c r="AG462">
        <f t="shared" si="54"/>
        <v>0</v>
      </c>
      <c r="AH462">
        <f t="shared" si="54"/>
        <v>0</v>
      </c>
      <c r="AJ462">
        <f t="shared" si="55"/>
        <v>197.3</v>
      </c>
    </row>
    <row r="463" spans="1:36" x14ac:dyDescent="0.3">
      <c r="A463">
        <v>194</v>
      </c>
      <c r="B463">
        <v>415389000</v>
      </c>
      <c r="C463">
        <f t="shared" si="50"/>
        <v>1.0099999999999909</v>
      </c>
      <c r="D463">
        <f t="shared" si="52"/>
        <v>5.206185567010262E-3</v>
      </c>
      <c r="E463">
        <f t="shared" si="51"/>
        <v>5.1926802368207348E-3</v>
      </c>
      <c r="F463">
        <f t="shared" si="49"/>
        <v>5.2678581590633282</v>
      </c>
      <c r="G463">
        <f t="shared" si="49"/>
        <v>19.844725988554949</v>
      </c>
      <c r="AE463">
        <f t="shared" si="53"/>
        <v>0</v>
      </c>
      <c r="AF463">
        <f t="shared" si="53"/>
        <v>0</v>
      </c>
      <c r="AG463">
        <f t="shared" si="54"/>
        <v>0</v>
      </c>
      <c r="AH463">
        <f t="shared" si="54"/>
        <v>0</v>
      </c>
      <c r="AJ463">
        <f t="shared" si="55"/>
        <v>194</v>
      </c>
    </row>
    <row r="464" spans="1:36" x14ac:dyDescent="0.3">
      <c r="A464">
        <v>195.01</v>
      </c>
      <c r="B464">
        <v>316962820</v>
      </c>
      <c r="C464">
        <f t="shared" si="50"/>
        <v>-10.079999999999984</v>
      </c>
      <c r="D464">
        <f t="shared" si="52"/>
        <v>-5.1689656940669633E-2</v>
      </c>
      <c r="E464">
        <f t="shared" si="51"/>
        <v>-5.3073464203364118E-2</v>
      </c>
      <c r="F464">
        <f t="shared" si="49"/>
        <v>5.273050839300149</v>
      </c>
      <c r="G464">
        <f t="shared" si="49"/>
        <v>19.574295037896643</v>
      </c>
      <c r="AE464">
        <f t="shared" si="53"/>
        <v>0</v>
      </c>
      <c r="AF464">
        <f t="shared" si="53"/>
        <v>0</v>
      </c>
      <c r="AG464">
        <f t="shared" si="54"/>
        <v>0</v>
      </c>
      <c r="AH464">
        <f t="shared" si="54"/>
        <v>0</v>
      </c>
      <c r="AJ464">
        <f t="shared" si="55"/>
        <v>195.01</v>
      </c>
    </row>
    <row r="465" spans="1:36" x14ac:dyDescent="0.3">
      <c r="A465">
        <v>184.93</v>
      </c>
      <c r="B465">
        <v>283905400</v>
      </c>
      <c r="C465">
        <f t="shared" si="50"/>
        <v>1.8599999999999852</v>
      </c>
      <c r="D465">
        <f t="shared" si="52"/>
        <v>1.0057859730708836E-2</v>
      </c>
      <c r="E465">
        <f t="shared" si="51"/>
        <v>1.0007616074426906E-2</v>
      </c>
      <c r="F465">
        <f t="shared" si="49"/>
        <v>5.2199773750967848</v>
      </c>
      <c r="G465">
        <f t="shared" si="49"/>
        <v>19.464151642044271</v>
      </c>
      <c r="AE465">
        <f t="shared" si="53"/>
        <v>0</v>
      </c>
      <c r="AF465">
        <f t="shared" si="53"/>
        <v>0</v>
      </c>
      <c r="AG465">
        <f t="shared" si="54"/>
        <v>0</v>
      </c>
      <c r="AH465">
        <f t="shared" si="54"/>
        <v>0</v>
      </c>
      <c r="AJ465">
        <f t="shared" si="55"/>
        <v>184.93</v>
      </c>
    </row>
    <row r="466" spans="1:36" x14ac:dyDescent="0.3">
      <c r="A466">
        <v>186.79</v>
      </c>
      <c r="B466">
        <v>349346480</v>
      </c>
      <c r="C466">
        <f t="shared" si="50"/>
        <v>-0.44999999999998863</v>
      </c>
      <c r="D466">
        <f t="shared" si="52"/>
        <v>-2.4091225440333458E-3</v>
      </c>
      <c r="E466">
        <f t="shared" si="51"/>
        <v>-2.4120291489326817E-3</v>
      </c>
      <c r="F466">
        <f t="shared" si="49"/>
        <v>5.2299849911712117</v>
      </c>
      <c r="G466">
        <f t="shared" si="49"/>
        <v>19.671574767056814</v>
      </c>
      <c r="AE466">
        <f t="shared" si="53"/>
        <v>0</v>
      </c>
      <c r="AF466">
        <f t="shared" si="53"/>
        <v>0</v>
      </c>
      <c r="AG466">
        <f t="shared" si="54"/>
        <v>0</v>
      </c>
      <c r="AH466">
        <f t="shared" si="54"/>
        <v>0</v>
      </c>
      <c r="AJ466">
        <f t="shared" si="55"/>
        <v>186.79</v>
      </c>
    </row>
    <row r="467" spans="1:36" x14ac:dyDescent="0.3">
      <c r="A467">
        <v>186.34</v>
      </c>
      <c r="B467">
        <v>193295940</v>
      </c>
      <c r="C467">
        <f t="shared" si="50"/>
        <v>4.6500000000000057</v>
      </c>
      <c r="D467">
        <f t="shared" si="52"/>
        <v>2.4954384458516721E-2</v>
      </c>
      <c r="E467">
        <f t="shared" si="51"/>
        <v>2.4648108632784549E-2</v>
      </c>
      <c r="F467">
        <f t="shared" ref="F467:G501" si="56">LN(A467)</f>
        <v>5.2275729620222791</v>
      </c>
      <c r="G467">
        <f t="shared" si="56"/>
        <v>19.079732940336665</v>
      </c>
      <c r="AE467">
        <f t="shared" si="53"/>
        <v>0</v>
      </c>
      <c r="AF467">
        <f t="shared" si="53"/>
        <v>0</v>
      </c>
      <c r="AG467">
        <f t="shared" si="54"/>
        <v>0</v>
      </c>
      <c r="AH467">
        <f t="shared" si="54"/>
        <v>0</v>
      </c>
      <c r="AJ467">
        <f t="shared" si="55"/>
        <v>186.34</v>
      </c>
    </row>
    <row r="468" spans="1:36" x14ac:dyDescent="0.3">
      <c r="A468">
        <v>190.99</v>
      </c>
      <c r="B468">
        <v>72642870</v>
      </c>
      <c r="C468">
        <f t="shared" si="50"/>
        <v>5.8100000000000023</v>
      </c>
      <c r="D468">
        <f t="shared" si="52"/>
        <v>3.0420440860778063E-2</v>
      </c>
      <c r="E468">
        <f t="shared" si="51"/>
        <v>2.9966913963089148E-2</v>
      </c>
      <c r="F468">
        <f t="shared" si="56"/>
        <v>5.2522210706550636</v>
      </c>
      <c r="G468">
        <f t="shared" si="56"/>
        <v>18.10106580138871</v>
      </c>
      <c r="AE468">
        <f t="shared" si="53"/>
        <v>0</v>
      </c>
      <c r="AF468">
        <f t="shared" si="53"/>
        <v>0</v>
      </c>
      <c r="AG468">
        <f t="shared" si="54"/>
        <v>0</v>
      </c>
      <c r="AH468">
        <f t="shared" si="54"/>
        <v>0</v>
      </c>
      <c r="AJ468">
        <f t="shared" si="55"/>
        <v>190.99</v>
      </c>
    </row>
    <row r="469" spans="1:36" x14ac:dyDescent="0.3">
      <c r="A469">
        <v>196.8</v>
      </c>
      <c r="B469">
        <v>229070500</v>
      </c>
      <c r="C469">
        <f t="shared" si="50"/>
        <v>11.639999999999986</v>
      </c>
      <c r="D469">
        <f t="shared" si="52"/>
        <v>5.9146341463414562E-2</v>
      </c>
      <c r="E469">
        <f t="shared" si="51"/>
        <v>5.7463245422860965E-2</v>
      </c>
      <c r="F469">
        <f t="shared" si="56"/>
        <v>5.2821879846181528</v>
      </c>
      <c r="G469">
        <f t="shared" si="56"/>
        <v>19.249540374401278</v>
      </c>
      <c r="AE469">
        <f t="shared" si="53"/>
        <v>0</v>
      </c>
      <c r="AF469">
        <f t="shared" si="53"/>
        <v>0</v>
      </c>
      <c r="AG469">
        <f t="shared" si="54"/>
        <v>0</v>
      </c>
      <c r="AH469">
        <f t="shared" si="54"/>
        <v>0</v>
      </c>
      <c r="AJ469">
        <f t="shared" si="55"/>
        <v>196.8</v>
      </c>
    </row>
    <row r="470" spans="1:36" x14ac:dyDescent="0.3">
      <c r="A470">
        <v>208.44</v>
      </c>
      <c r="B470">
        <v>294017730</v>
      </c>
      <c r="C470">
        <f t="shared" si="50"/>
        <v>3.5600000000000023</v>
      </c>
      <c r="D470">
        <f t="shared" si="52"/>
        <v>1.7079255421224345E-2</v>
      </c>
      <c r="E470">
        <f t="shared" si="51"/>
        <v>1.6935044630998597E-2</v>
      </c>
      <c r="F470">
        <f t="shared" si="56"/>
        <v>5.3396512300410137</v>
      </c>
      <c r="G470">
        <f t="shared" si="56"/>
        <v>19.499150629607065</v>
      </c>
      <c r="AE470">
        <f t="shared" si="53"/>
        <v>0</v>
      </c>
      <c r="AF470">
        <f t="shared" si="53"/>
        <v>0</v>
      </c>
      <c r="AG470">
        <f t="shared" si="54"/>
        <v>0</v>
      </c>
      <c r="AH470">
        <f t="shared" si="54"/>
        <v>0</v>
      </c>
      <c r="AJ470">
        <f t="shared" si="55"/>
        <v>208.44</v>
      </c>
    </row>
    <row r="471" spans="1:36" x14ac:dyDescent="0.3">
      <c r="A471">
        <v>212</v>
      </c>
      <c r="B471">
        <v>323113340</v>
      </c>
      <c r="C471">
        <f t="shared" si="50"/>
        <v>4.289999999999992</v>
      </c>
      <c r="D471">
        <f t="shared" si="52"/>
        <v>2.0235849056603736E-2</v>
      </c>
      <c r="E471">
        <f t="shared" si="51"/>
        <v>2.0033825133197958E-2</v>
      </c>
      <c r="F471">
        <f t="shared" si="56"/>
        <v>5.3565862746720123</v>
      </c>
      <c r="G471">
        <f t="shared" si="56"/>
        <v>19.593513717469502</v>
      </c>
      <c r="AE471">
        <f t="shared" si="53"/>
        <v>0</v>
      </c>
      <c r="AF471">
        <f t="shared" si="53"/>
        <v>0</v>
      </c>
      <c r="AG471">
        <f t="shared" si="54"/>
        <v>0</v>
      </c>
      <c r="AH471">
        <f t="shared" si="54"/>
        <v>0</v>
      </c>
      <c r="AJ471">
        <f t="shared" si="55"/>
        <v>212</v>
      </c>
    </row>
    <row r="472" spans="1:36" x14ac:dyDescent="0.3">
      <c r="A472">
        <v>216.29</v>
      </c>
      <c r="B472">
        <v>315090300</v>
      </c>
      <c r="C472">
        <f t="shared" si="50"/>
        <v>-5.8599999999999852</v>
      </c>
      <c r="D472">
        <f t="shared" si="52"/>
        <v>-2.7093254426926745E-2</v>
      </c>
      <c r="E472">
        <f t="shared" si="51"/>
        <v>-2.7467043554677772E-2</v>
      </c>
      <c r="F472">
        <f t="shared" si="56"/>
        <v>5.3766200998052103</v>
      </c>
      <c r="G472">
        <f t="shared" si="56"/>
        <v>19.568369822375537</v>
      </c>
      <c r="AE472">
        <f t="shared" si="53"/>
        <v>0</v>
      </c>
      <c r="AF472">
        <f t="shared" si="53"/>
        <v>0</v>
      </c>
      <c r="AG472">
        <f t="shared" si="54"/>
        <v>0</v>
      </c>
      <c r="AH472">
        <f t="shared" si="54"/>
        <v>0</v>
      </c>
      <c r="AJ472">
        <f t="shared" si="55"/>
        <v>216.29</v>
      </c>
    </row>
    <row r="473" spans="1:36" x14ac:dyDescent="0.3">
      <c r="A473">
        <v>210.43</v>
      </c>
      <c r="B473">
        <v>254239020</v>
      </c>
      <c r="C473">
        <f t="shared" si="50"/>
        <v>-2.4300000000000068</v>
      </c>
      <c r="D473">
        <f t="shared" si="52"/>
        <v>-1.1547783110773211E-2</v>
      </c>
      <c r="E473">
        <f t="shared" si="51"/>
        <v>-1.1614976549214617E-2</v>
      </c>
      <c r="F473">
        <f t="shared" si="56"/>
        <v>5.3491530562505325</v>
      </c>
      <c r="G473">
        <f t="shared" si="56"/>
        <v>19.353785406119702</v>
      </c>
      <c r="AE473">
        <f t="shared" si="53"/>
        <v>0</v>
      </c>
      <c r="AF473">
        <f t="shared" si="53"/>
        <v>0</v>
      </c>
      <c r="AG473">
        <f t="shared" si="54"/>
        <v>0</v>
      </c>
      <c r="AH473">
        <f t="shared" si="54"/>
        <v>0</v>
      </c>
      <c r="AJ473">
        <f t="shared" si="55"/>
        <v>210.43</v>
      </c>
    </row>
    <row r="474" spans="1:36" x14ac:dyDescent="0.3">
      <c r="A474">
        <v>208</v>
      </c>
      <c r="B474">
        <v>441904690</v>
      </c>
      <c r="C474">
        <f t="shared" si="50"/>
        <v>-2.75</v>
      </c>
      <c r="D474">
        <f t="shared" si="52"/>
        <v>-1.3221153846153846E-2</v>
      </c>
      <c r="E474">
        <f t="shared" si="51"/>
        <v>-1.3309331368779986E-2</v>
      </c>
      <c r="F474">
        <f t="shared" si="56"/>
        <v>5.3375380797013179</v>
      </c>
      <c r="G474">
        <f t="shared" si="56"/>
        <v>19.906604783305568</v>
      </c>
      <c r="AE474">
        <f t="shared" si="53"/>
        <v>0</v>
      </c>
      <c r="AF474">
        <f t="shared" si="53"/>
        <v>0</v>
      </c>
      <c r="AG474">
        <f t="shared" si="54"/>
        <v>0</v>
      </c>
      <c r="AH474">
        <f t="shared" si="54"/>
        <v>0</v>
      </c>
      <c r="AJ474">
        <f t="shared" si="55"/>
        <v>208</v>
      </c>
    </row>
    <row r="475" spans="1:36" x14ac:dyDescent="0.3">
      <c r="A475">
        <v>205.25</v>
      </c>
      <c r="B475">
        <v>323407480</v>
      </c>
      <c r="C475">
        <f t="shared" si="50"/>
        <v>1.289999999999992</v>
      </c>
      <c r="D475">
        <f t="shared" si="52"/>
        <v>6.2850182704019099E-3</v>
      </c>
      <c r="E475">
        <f t="shared" si="51"/>
        <v>6.2653499107199195E-3</v>
      </c>
      <c r="F475">
        <f t="shared" si="56"/>
        <v>5.3242287483325379</v>
      </c>
      <c r="G475">
        <f t="shared" si="56"/>
        <v>19.594423634091505</v>
      </c>
      <c r="AE475">
        <f t="shared" si="53"/>
        <v>0</v>
      </c>
      <c r="AF475">
        <f t="shared" si="53"/>
        <v>0</v>
      </c>
      <c r="AG475">
        <f t="shared" si="54"/>
        <v>0</v>
      </c>
      <c r="AH475">
        <f t="shared" si="54"/>
        <v>0</v>
      </c>
      <c r="AJ475">
        <f t="shared" si="55"/>
        <v>205.25</v>
      </c>
    </row>
    <row r="476" spans="1:36" x14ac:dyDescent="0.3">
      <c r="A476">
        <v>206.54</v>
      </c>
      <c r="B476">
        <v>283815020</v>
      </c>
      <c r="C476">
        <f t="shared" si="50"/>
        <v>-2.5900000000000034</v>
      </c>
      <c r="D476">
        <f t="shared" si="52"/>
        <v>-1.2539943836544996E-2</v>
      </c>
      <c r="E476">
        <f t="shared" si="51"/>
        <v>-1.2619232479690545E-2</v>
      </c>
      <c r="F476">
        <f t="shared" si="56"/>
        <v>5.3304940982432578</v>
      </c>
      <c r="G476">
        <f t="shared" si="56"/>
        <v>19.463833245884544</v>
      </c>
      <c r="AE476">
        <f t="shared" si="53"/>
        <v>0</v>
      </c>
      <c r="AF476">
        <f t="shared" si="53"/>
        <v>0</v>
      </c>
      <c r="AG476">
        <f t="shared" si="54"/>
        <v>0</v>
      </c>
      <c r="AH476">
        <f t="shared" si="54"/>
        <v>0</v>
      </c>
      <c r="AJ476">
        <f t="shared" si="55"/>
        <v>206.54</v>
      </c>
    </row>
    <row r="477" spans="1:36" x14ac:dyDescent="0.3">
      <c r="A477">
        <v>203.95</v>
      </c>
      <c r="B477">
        <v>176748330</v>
      </c>
      <c r="C477">
        <f t="shared" si="50"/>
        <v>-0.39999999999997726</v>
      </c>
      <c r="D477">
        <f t="shared" si="52"/>
        <v>-1.961265015935167E-3</v>
      </c>
      <c r="E477">
        <f t="shared" si="51"/>
        <v>-1.9631908145791854E-3</v>
      </c>
      <c r="F477">
        <f t="shared" si="56"/>
        <v>5.3178748657635673</v>
      </c>
      <c r="G477">
        <f t="shared" si="56"/>
        <v>18.990237414322912</v>
      </c>
      <c r="AE477">
        <f t="shared" si="53"/>
        <v>0</v>
      </c>
      <c r="AF477">
        <f t="shared" si="53"/>
        <v>0</v>
      </c>
      <c r="AG477">
        <f t="shared" si="54"/>
        <v>0</v>
      </c>
      <c r="AH477">
        <f t="shared" si="54"/>
        <v>0</v>
      </c>
      <c r="AJ477">
        <f t="shared" si="55"/>
        <v>203.95</v>
      </c>
    </row>
    <row r="478" spans="1:36" x14ac:dyDescent="0.3">
      <c r="A478">
        <v>203.55</v>
      </c>
      <c r="B478">
        <v>192531980</v>
      </c>
      <c r="C478">
        <f t="shared" si="50"/>
        <v>4.1499999999999773</v>
      </c>
      <c r="D478">
        <f t="shared" si="52"/>
        <v>2.0388111029231035E-2</v>
      </c>
      <c r="E478">
        <f t="shared" si="51"/>
        <v>2.0183055933078897E-2</v>
      </c>
      <c r="F478">
        <f t="shared" si="56"/>
        <v>5.3159116749489881</v>
      </c>
      <c r="G478">
        <f t="shared" si="56"/>
        <v>19.075772827764204</v>
      </c>
      <c r="AE478">
        <f t="shared" si="53"/>
        <v>0</v>
      </c>
      <c r="AF478">
        <f t="shared" si="53"/>
        <v>0</v>
      </c>
      <c r="AG478">
        <f t="shared" si="54"/>
        <v>0</v>
      </c>
      <c r="AH478">
        <f t="shared" si="54"/>
        <v>0</v>
      </c>
      <c r="AJ478">
        <f t="shared" si="55"/>
        <v>203.55</v>
      </c>
    </row>
    <row r="479" spans="1:36" x14ac:dyDescent="0.3">
      <c r="A479">
        <v>207.7</v>
      </c>
      <c r="B479">
        <v>260231340</v>
      </c>
      <c r="C479">
        <f t="shared" si="50"/>
        <v>6.7199999999999989</v>
      </c>
      <c r="D479">
        <f t="shared" si="52"/>
        <v>3.2354357246027921E-2</v>
      </c>
      <c r="E479">
        <f t="shared" si="51"/>
        <v>3.1841977546026357E-2</v>
      </c>
      <c r="F479">
        <f t="shared" si="56"/>
        <v>5.336094730882067</v>
      </c>
      <c r="G479">
        <f t="shared" si="56"/>
        <v>19.37708156260058</v>
      </c>
      <c r="AE479">
        <f t="shared" si="53"/>
        <v>0</v>
      </c>
      <c r="AF479">
        <f t="shared" si="53"/>
        <v>0</v>
      </c>
      <c r="AG479">
        <f t="shared" si="54"/>
        <v>0</v>
      </c>
      <c r="AH479">
        <f t="shared" si="54"/>
        <v>0</v>
      </c>
      <c r="AJ479">
        <f t="shared" si="55"/>
        <v>207.7</v>
      </c>
    </row>
    <row r="480" spans="1:36" x14ac:dyDescent="0.3">
      <c r="A480">
        <v>214.42</v>
      </c>
      <c r="B480">
        <v>394307160</v>
      </c>
      <c r="C480">
        <f t="shared" si="50"/>
        <v>13.080000000000013</v>
      </c>
      <c r="D480">
        <f t="shared" si="52"/>
        <v>6.1001772222740475E-2</v>
      </c>
      <c r="E480">
        <f t="shared" si="51"/>
        <v>5.9213529962911515E-2</v>
      </c>
      <c r="F480">
        <f t="shared" si="56"/>
        <v>5.3679367084280933</v>
      </c>
      <c r="G480">
        <f t="shared" si="56"/>
        <v>19.792640757445351</v>
      </c>
      <c r="AE480">
        <f t="shared" si="53"/>
        <v>0</v>
      </c>
      <c r="AF480">
        <f t="shared" si="53"/>
        <v>0</v>
      </c>
      <c r="AG480">
        <f t="shared" si="54"/>
        <v>0</v>
      </c>
      <c r="AH480">
        <f t="shared" si="54"/>
        <v>0</v>
      </c>
      <c r="AJ480">
        <f t="shared" si="55"/>
        <v>214.42</v>
      </c>
    </row>
    <row r="481" spans="1:36" x14ac:dyDescent="0.3">
      <c r="A481">
        <v>227.5</v>
      </c>
      <c r="B481">
        <v>322640440</v>
      </c>
      <c r="C481">
        <f t="shared" si="50"/>
        <v>12</v>
      </c>
      <c r="D481">
        <f t="shared" si="52"/>
        <v>5.2747252747252747E-2</v>
      </c>
      <c r="E481">
        <f t="shared" si="51"/>
        <v>5.1403178459964671E-2</v>
      </c>
      <c r="F481">
        <f t="shared" si="56"/>
        <v>5.4271502383910049</v>
      </c>
      <c r="G481">
        <f t="shared" si="56"/>
        <v>19.592049072277526</v>
      </c>
      <c r="AE481">
        <f t="shared" si="53"/>
        <v>0</v>
      </c>
      <c r="AF481">
        <f t="shared" si="53"/>
        <v>0</v>
      </c>
      <c r="AG481">
        <f t="shared" si="54"/>
        <v>0</v>
      </c>
      <c r="AH481">
        <f t="shared" si="54"/>
        <v>0</v>
      </c>
      <c r="AJ481">
        <f t="shared" si="55"/>
        <v>227.5</v>
      </c>
    </row>
    <row r="482" spans="1:36" x14ac:dyDescent="0.3">
      <c r="A482">
        <v>239.5</v>
      </c>
      <c r="B482">
        <v>518415160</v>
      </c>
      <c r="C482">
        <f t="shared" si="50"/>
        <v>-6.9000000000000057</v>
      </c>
      <c r="D482">
        <f t="shared" si="52"/>
        <v>-2.8810020876826745E-2</v>
      </c>
      <c r="E482">
        <f t="shared" si="51"/>
        <v>-2.9233176766405577E-2</v>
      </c>
      <c r="F482">
        <f t="shared" si="56"/>
        <v>5.4785534168509695</v>
      </c>
      <c r="G482">
        <f t="shared" si="56"/>
        <v>20.066286946401906</v>
      </c>
      <c r="AE482">
        <f t="shared" si="53"/>
        <v>0</v>
      </c>
      <c r="AF482">
        <f t="shared" si="53"/>
        <v>0</v>
      </c>
      <c r="AG482">
        <f t="shared" si="54"/>
        <v>0</v>
      </c>
      <c r="AH482">
        <f t="shared" si="54"/>
        <v>0</v>
      </c>
      <c r="AJ482">
        <f t="shared" si="55"/>
        <v>239.5</v>
      </c>
    </row>
    <row r="483" spans="1:36" x14ac:dyDescent="0.3">
      <c r="A483">
        <v>232.6</v>
      </c>
      <c r="B483">
        <v>272286600</v>
      </c>
      <c r="C483">
        <f t="shared" si="50"/>
        <v>-9.4199999999999875</v>
      </c>
      <c r="D483">
        <f t="shared" si="52"/>
        <v>-4.0498710232158161E-2</v>
      </c>
      <c r="E483">
        <f t="shared" si="51"/>
        <v>-4.1341619327008416E-2</v>
      </c>
      <c r="F483">
        <f t="shared" si="56"/>
        <v>5.4493202400845639</v>
      </c>
      <c r="G483">
        <f t="shared" si="56"/>
        <v>19.422365746003443</v>
      </c>
      <c r="AE483">
        <f t="shared" si="53"/>
        <v>0</v>
      </c>
      <c r="AF483">
        <f t="shared" si="53"/>
        <v>0</v>
      </c>
      <c r="AG483">
        <f t="shared" si="54"/>
        <v>0</v>
      </c>
      <c r="AH483">
        <f t="shared" si="54"/>
        <v>0</v>
      </c>
      <c r="AJ483">
        <f t="shared" si="55"/>
        <v>232.6</v>
      </c>
    </row>
    <row r="484" spans="1:36" x14ac:dyDescent="0.3">
      <c r="A484">
        <v>223.18</v>
      </c>
      <c r="B484">
        <v>339486700</v>
      </c>
      <c r="C484">
        <f t="shared" si="50"/>
        <v>9.3400000000000034</v>
      </c>
      <c r="D484">
        <f t="shared" si="52"/>
        <v>4.1849628102876617E-2</v>
      </c>
      <c r="E484">
        <f t="shared" si="51"/>
        <v>4.0997622075594542E-2</v>
      </c>
      <c r="F484">
        <f t="shared" si="56"/>
        <v>5.4079786207575555</v>
      </c>
      <c r="G484">
        <f t="shared" si="56"/>
        <v>19.642945328937923</v>
      </c>
      <c r="AE484">
        <f t="shared" si="53"/>
        <v>0</v>
      </c>
      <c r="AF484">
        <f t="shared" si="53"/>
        <v>0</v>
      </c>
      <c r="AG484">
        <f t="shared" si="54"/>
        <v>0</v>
      </c>
      <c r="AH484">
        <f t="shared" si="54"/>
        <v>0</v>
      </c>
      <c r="AJ484">
        <f t="shared" si="55"/>
        <v>223.18</v>
      </c>
    </row>
    <row r="485" spans="1:36" x14ac:dyDescent="0.3">
      <c r="A485">
        <v>232.52</v>
      </c>
      <c r="B485">
        <v>196194790</v>
      </c>
      <c r="C485">
        <f t="shared" si="50"/>
        <v>-5.5200000000000102</v>
      </c>
      <c r="D485">
        <f t="shared" si="52"/>
        <v>-2.3739893342508214E-2</v>
      </c>
      <c r="E485">
        <f t="shared" si="51"/>
        <v>-2.4026225351747144E-2</v>
      </c>
      <c r="F485">
        <f t="shared" si="56"/>
        <v>5.4489762428331501</v>
      </c>
      <c r="G485">
        <f t="shared" si="56"/>
        <v>19.094618550206771</v>
      </c>
      <c r="AE485">
        <f t="shared" si="53"/>
        <v>0</v>
      </c>
      <c r="AF485">
        <f t="shared" si="53"/>
        <v>0</v>
      </c>
      <c r="AG485">
        <f t="shared" si="54"/>
        <v>0</v>
      </c>
      <c r="AH485">
        <f t="shared" si="54"/>
        <v>0</v>
      </c>
      <c r="AJ485">
        <f t="shared" si="55"/>
        <v>232.52</v>
      </c>
    </row>
    <row r="486" spans="1:36" x14ac:dyDescent="0.3">
      <c r="A486">
        <v>227</v>
      </c>
      <c r="B486">
        <v>180837460</v>
      </c>
      <c r="C486">
        <f t="shared" si="50"/>
        <v>-6.0000000000002274E-2</v>
      </c>
      <c r="D486">
        <f t="shared" si="52"/>
        <v>-2.643171806167501E-4</v>
      </c>
      <c r="E486">
        <f t="shared" si="51"/>
        <v>-2.6435211855968532E-4</v>
      </c>
      <c r="F486">
        <f t="shared" si="56"/>
        <v>5.4249500174814029</v>
      </c>
      <c r="G486">
        <f t="shared" si="56"/>
        <v>19.0131091747269</v>
      </c>
      <c r="AE486">
        <f t="shared" si="53"/>
        <v>0</v>
      </c>
      <c r="AF486">
        <f t="shared" si="53"/>
        <v>0</v>
      </c>
      <c r="AG486">
        <f t="shared" si="54"/>
        <v>0</v>
      </c>
      <c r="AH486">
        <f t="shared" si="54"/>
        <v>0</v>
      </c>
      <c r="AJ486">
        <f t="shared" si="55"/>
        <v>227</v>
      </c>
    </row>
    <row r="487" spans="1:36" x14ac:dyDescent="0.3">
      <c r="A487">
        <v>226.94</v>
      </c>
      <c r="B487">
        <v>253136450</v>
      </c>
      <c r="C487">
        <f t="shared" si="50"/>
        <v>7.5099999999999909</v>
      </c>
      <c r="D487">
        <f t="shared" si="52"/>
        <v>3.3092447342909982E-2</v>
      </c>
      <c r="E487">
        <f t="shared" si="51"/>
        <v>3.2556680172752372E-2</v>
      </c>
      <c r="F487">
        <f t="shared" si="56"/>
        <v>5.4246856653628432</v>
      </c>
      <c r="G487">
        <f t="shared" si="56"/>
        <v>19.349439229369928</v>
      </c>
      <c r="AE487">
        <f t="shared" si="53"/>
        <v>0</v>
      </c>
      <c r="AF487">
        <f t="shared" si="53"/>
        <v>0</v>
      </c>
      <c r="AG487">
        <f t="shared" si="54"/>
        <v>0</v>
      </c>
      <c r="AH487">
        <f t="shared" si="54"/>
        <v>0</v>
      </c>
      <c r="AJ487">
        <f t="shared" si="55"/>
        <v>226.94</v>
      </c>
    </row>
    <row r="488" spans="1:36" x14ac:dyDescent="0.3">
      <c r="A488">
        <v>234.45</v>
      </c>
      <c r="B488">
        <v>265501300</v>
      </c>
      <c r="C488">
        <f t="shared" si="50"/>
        <v>-1.2099999999999795</v>
      </c>
      <c r="D488">
        <f t="shared" si="52"/>
        <v>-5.1610151418211968E-3</v>
      </c>
      <c r="E488">
        <f t="shared" si="51"/>
        <v>-5.1743791816400986E-3</v>
      </c>
      <c r="F488">
        <f t="shared" si="56"/>
        <v>5.4572423455355956</v>
      </c>
      <c r="G488">
        <f t="shared" si="56"/>
        <v>19.397130295056126</v>
      </c>
      <c r="AE488">
        <f t="shared" si="53"/>
        <v>0</v>
      </c>
      <c r="AF488">
        <f t="shared" si="53"/>
        <v>0</v>
      </c>
      <c r="AG488">
        <f t="shared" si="54"/>
        <v>0</v>
      </c>
      <c r="AH488">
        <f t="shared" si="54"/>
        <v>0</v>
      </c>
      <c r="AJ488">
        <f t="shared" si="55"/>
        <v>234.45</v>
      </c>
    </row>
    <row r="489" spans="1:36" x14ac:dyDescent="0.3">
      <c r="A489">
        <v>233.24</v>
      </c>
      <c r="B489">
        <v>242751310</v>
      </c>
      <c r="C489">
        <f t="shared" si="50"/>
        <v>15.039999999999992</v>
      </c>
      <c r="D489">
        <f t="shared" si="52"/>
        <v>6.4482936031555443E-2</v>
      </c>
      <c r="E489">
        <f t="shared" si="51"/>
        <v>6.2489175191496216E-2</v>
      </c>
      <c r="F489">
        <f t="shared" si="56"/>
        <v>5.4520679663539555</v>
      </c>
      <c r="G489">
        <f t="shared" si="56"/>
        <v>19.307548061619602</v>
      </c>
      <c r="AE489">
        <f t="shared" si="53"/>
        <v>0</v>
      </c>
      <c r="AF489">
        <f t="shared" si="53"/>
        <v>0</v>
      </c>
      <c r="AG489">
        <f t="shared" si="54"/>
        <v>0</v>
      </c>
      <c r="AH489">
        <f t="shared" si="54"/>
        <v>0</v>
      </c>
      <c r="AJ489">
        <f t="shared" si="55"/>
        <v>233.24</v>
      </c>
    </row>
    <row r="490" spans="1:36" x14ac:dyDescent="0.3">
      <c r="A490">
        <v>248.28</v>
      </c>
      <c r="B490">
        <v>336689480</v>
      </c>
      <c r="C490">
        <f t="shared" si="50"/>
        <v>-9.4799999999999898</v>
      </c>
      <c r="D490">
        <f t="shared" si="52"/>
        <v>-3.8182696955050707E-2</v>
      </c>
      <c r="E490">
        <f t="shared" si="51"/>
        <v>-3.8930760027004574E-2</v>
      </c>
      <c r="F490">
        <f t="shared" si="56"/>
        <v>5.5145571415454517</v>
      </c>
      <c r="G490">
        <f t="shared" si="56"/>
        <v>19.634671639211941</v>
      </c>
      <c r="AE490">
        <f t="shared" si="53"/>
        <v>0</v>
      </c>
      <c r="AF490">
        <f t="shared" si="53"/>
        <v>0</v>
      </c>
      <c r="AG490">
        <f t="shared" si="54"/>
        <v>0</v>
      </c>
      <c r="AH490">
        <f t="shared" si="54"/>
        <v>0</v>
      </c>
      <c r="AJ490">
        <f t="shared" si="55"/>
        <v>248.28</v>
      </c>
    </row>
    <row r="491" spans="1:36" x14ac:dyDescent="0.3">
      <c r="A491">
        <v>238.8</v>
      </c>
      <c r="B491">
        <v>255107320</v>
      </c>
      <c r="C491">
        <f t="shared" si="50"/>
        <v>-0.78000000000000114</v>
      </c>
      <c r="D491">
        <f t="shared" si="52"/>
        <v>-3.2663316582914621E-3</v>
      </c>
      <c r="E491">
        <f t="shared" si="51"/>
        <v>-3.271677764153047E-3</v>
      </c>
      <c r="F491">
        <f t="shared" si="56"/>
        <v>5.4756263815184472</v>
      </c>
      <c r="G491">
        <f t="shared" si="56"/>
        <v>19.357194877329913</v>
      </c>
      <c r="AE491">
        <f t="shared" si="53"/>
        <v>0</v>
      </c>
      <c r="AF491">
        <f t="shared" si="53"/>
        <v>0</v>
      </c>
      <c r="AG491">
        <f t="shared" si="54"/>
        <v>0</v>
      </c>
      <c r="AH491">
        <f t="shared" si="54"/>
        <v>0</v>
      </c>
      <c r="AJ491">
        <f t="shared" si="55"/>
        <v>238.8</v>
      </c>
    </row>
    <row r="492" spans="1:36" x14ac:dyDescent="0.3">
      <c r="A492">
        <v>238.02</v>
      </c>
      <c r="B492">
        <v>241528740</v>
      </c>
      <c r="C492">
        <f t="shared" si="50"/>
        <v>0.53000000000000114</v>
      </c>
      <c r="D492">
        <f t="shared" si="52"/>
        <v>2.2267036383497234E-3</v>
      </c>
      <c r="E492">
        <f t="shared" si="51"/>
        <v>2.2242282078215325E-3</v>
      </c>
      <c r="F492">
        <f t="shared" si="56"/>
        <v>5.4723547037542941</v>
      </c>
      <c r="G492">
        <f t="shared" si="56"/>
        <v>19.302499030187406</v>
      </c>
      <c r="AE492">
        <f t="shared" si="53"/>
        <v>0</v>
      </c>
      <c r="AF492">
        <f t="shared" si="53"/>
        <v>0</v>
      </c>
      <c r="AG492">
        <f t="shared" si="54"/>
        <v>0</v>
      </c>
      <c r="AH492">
        <f t="shared" si="54"/>
        <v>0</v>
      </c>
      <c r="AJ492">
        <f t="shared" si="55"/>
        <v>238.02</v>
      </c>
    </row>
    <row r="493" spans="1:36" x14ac:dyDescent="0.3">
      <c r="A493">
        <v>238.55</v>
      </c>
      <c r="B493">
        <v>187354020</v>
      </c>
      <c r="C493">
        <f t="shared" si="50"/>
        <v>4.2800000000000011</v>
      </c>
      <c r="D493">
        <f t="shared" si="52"/>
        <v>1.7941731293229936E-2</v>
      </c>
      <c r="E493">
        <f t="shared" si="51"/>
        <v>1.7782678074856229E-2</v>
      </c>
      <c r="F493">
        <f t="shared" si="56"/>
        <v>5.4745789319621156</v>
      </c>
      <c r="G493">
        <f t="shared" si="56"/>
        <v>19.0485105401395</v>
      </c>
      <c r="AE493">
        <f t="shared" si="53"/>
        <v>0</v>
      </c>
      <c r="AF493">
        <f t="shared" si="53"/>
        <v>0</v>
      </c>
      <c r="AG493">
        <f t="shared" si="54"/>
        <v>0</v>
      </c>
      <c r="AH493">
        <f t="shared" si="54"/>
        <v>0</v>
      </c>
      <c r="AJ493">
        <f t="shared" si="55"/>
        <v>238.55</v>
      </c>
    </row>
    <row r="494" spans="1:36" x14ac:dyDescent="0.3">
      <c r="A494">
        <v>242.83</v>
      </c>
      <c r="B494">
        <v>164931950</v>
      </c>
      <c r="C494">
        <f t="shared" si="50"/>
        <v>-5.8100000000000023</v>
      </c>
      <c r="D494">
        <f t="shared" si="52"/>
        <v>-2.3926203516863656E-2</v>
      </c>
      <c r="E494">
        <f t="shared" si="51"/>
        <v>-2.4217084276669354E-2</v>
      </c>
      <c r="F494">
        <f t="shared" si="56"/>
        <v>5.4923616100369719</v>
      </c>
      <c r="G494">
        <f t="shared" si="56"/>
        <v>18.921043522552161</v>
      </c>
      <c r="AE494">
        <f t="shared" si="53"/>
        <v>0</v>
      </c>
      <c r="AF494">
        <f t="shared" si="53"/>
        <v>0</v>
      </c>
      <c r="AG494">
        <f t="shared" si="54"/>
        <v>0</v>
      </c>
      <c r="AH494">
        <f t="shared" si="54"/>
        <v>0</v>
      </c>
      <c r="AJ494">
        <f t="shared" si="55"/>
        <v>242.83</v>
      </c>
    </row>
    <row r="495" spans="1:36" x14ac:dyDescent="0.3">
      <c r="A495">
        <v>237.02</v>
      </c>
      <c r="B495">
        <v>177139110</v>
      </c>
      <c r="C495">
        <f t="shared" si="50"/>
        <v>-4.1700000000000159</v>
      </c>
      <c r="D495">
        <f t="shared" si="52"/>
        <v>-1.7593452029364676E-2</v>
      </c>
      <c r="E495">
        <f t="shared" si="51"/>
        <v>-1.7750056331916397E-2</v>
      </c>
      <c r="F495">
        <f t="shared" si="56"/>
        <v>5.4681445257603025</v>
      </c>
      <c r="G495">
        <f t="shared" si="56"/>
        <v>18.992445914058504</v>
      </c>
      <c r="AE495">
        <f t="shared" si="53"/>
        <v>0</v>
      </c>
      <c r="AF495">
        <f t="shared" si="53"/>
        <v>0</v>
      </c>
      <c r="AG495">
        <f t="shared" si="54"/>
        <v>0</v>
      </c>
      <c r="AH495">
        <f t="shared" si="54"/>
        <v>0</v>
      </c>
      <c r="AJ495">
        <f t="shared" si="55"/>
        <v>237.02</v>
      </c>
    </row>
    <row r="496" spans="1:36" x14ac:dyDescent="0.3">
      <c r="A496">
        <v>232.85</v>
      </c>
      <c r="B496">
        <v>172048120</v>
      </c>
      <c r="C496">
        <f t="shared" si="50"/>
        <v>-2.2999999999999829</v>
      </c>
      <c r="D496">
        <f t="shared" si="52"/>
        <v>-9.8776036074725484E-3</v>
      </c>
      <c r="E496">
        <f t="shared" si="51"/>
        <v>-9.9267107756713102E-3</v>
      </c>
      <c r="F496">
        <f t="shared" si="56"/>
        <v>5.4503944694283861</v>
      </c>
      <c r="G496">
        <f t="shared" si="56"/>
        <v>18.963284763091973</v>
      </c>
      <c r="AE496">
        <f t="shared" si="53"/>
        <v>0</v>
      </c>
      <c r="AF496">
        <f t="shared" si="53"/>
        <v>0</v>
      </c>
      <c r="AG496">
        <f t="shared" si="54"/>
        <v>0</v>
      </c>
      <c r="AH496">
        <f t="shared" si="54"/>
        <v>0</v>
      </c>
      <c r="AJ496">
        <f t="shared" si="55"/>
        <v>232.85</v>
      </c>
    </row>
    <row r="497" spans="1:36" x14ac:dyDescent="0.3">
      <c r="A497">
        <v>230.55</v>
      </c>
      <c r="B497">
        <v>160382720</v>
      </c>
      <c r="C497">
        <f t="shared" si="50"/>
        <v>-9.7400000000000091</v>
      </c>
      <c r="D497">
        <f t="shared" si="52"/>
        <v>-4.2246801127738057E-2</v>
      </c>
      <c r="E497">
        <f t="shared" si="51"/>
        <v>-4.316515542025634E-2</v>
      </c>
      <c r="F497">
        <f t="shared" si="56"/>
        <v>5.4404677586527148</v>
      </c>
      <c r="G497">
        <f t="shared" si="56"/>
        <v>18.893073516920005</v>
      </c>
      <c r="AE497">
        <f t="shared" si="53"/>
        <v>0</v>
      </c>
      <c r="AF497">
        <f t="shared" si="53"/>
        <v>0</v>
      </c>
      <c r="AG497">
        <f t="shared" si="54"/>
        <v>0</v>
      </c>
      <c r="AH497">
        <f t="shared" si="54"/>
        <v>0</v>
      </c>
      <c r="AJ497">
        <f t="shared" si="55"/>
        <v>230.55</v>
      </c>
    </row>
    <row r="498" spans="1:36" x14ac:dyDescent="0.3">
      <c r="A498">
        <v>220.81</v>
      </c>
      <c r="B498">
        <v>253540070</v>
      </c>
      <c r="C498">
        <f t="shared" si="50"/>
        <v>-0.14000000000001478</v>
      </c>
      <c r="D498">
        <f t="shared" si="52"/>
        <v>-6.3402925592144727E-4</v>
      </c>
      <c r="E498">
        <f t="shared" si="51"/>
        <v>-6.3423033746889956E-4</v>
      </c>
      <c r="F498">
        <f t="shared" si="56"/>
        <v>5.3973026032324585</v>
      </c>
      <c r="G498">
        <f t="shared" si="56"/>
        <v>19.351032435565376</v>
      </c>
      <c r="AE498">
        <f t="shared" si="53"/>
        <v>0</v>
      </c>
      <c r="AF498">
        <f t="shared" si="53"/>
        <v>0</v>
      </c>
      <c r="AG498">
        <f t="shared" si="54"/>
        <v>0</v>
      </c>
      <c r="AH498">
        <f t="shared" si="54"/>
        <v>0</v>
      </c>
      <c r="AJ498">
        <f t="shared" si="55"/>
        <v>220.81</v>
      </c>
    </row>
    <row r="499" spans="1:36" x14ac:dyDescent="0.3">
      <c r="A499">
        <v>220.67</v>
      </c>
      <c r="B499">
        <v>209915490</v>
      </c>
      <c r="C499">
        <f t="shared" si="50"/>
        <v>-5.6199999999999761</v>
      </c>
      <c r="D499">
        <f t="shared" si="52"/>
        <v>-2.5467893234241069E-2</v>
      </c>
      <c r="E499">
        <f t="shared" si="51"/>
        <v>-2.5797813665244362E-2</v>
      </c>
      <c r="F499">
        <f t="shared" si="56"/>
        <v>5.3966683728949896</v>
      </c>
      <c r="G499">
        <f t="shared" si="56"/>
        <v>19.162215579114207</v>
      </c>
      <c r="AE499">
        <f t="shared" si="53"/>
        <v>0</v>
      </c>
      <c r="AF499">
        <f t="shared" si="53"/>
        <v>0</v>
      </c>
      <c r="AG499">
        <f t="shared" si="54"/>
        <v>0</v>
      </c>
      <c r="AH499">
        <f t="shared" si="54"/>
        <v>0</v>
      </c>
      <c r="AJ499">
        <f t="shared" si="55"/>
        <v>220.67</v>
      </c>
    </row>
    <row r="500" spans="1:36" x14ac:dyDescent="0.3">
      <c r="A500">
        <v>215.05</v>
      </c>
      <c r="B500">
        <v>233924910</v>
      </c>
      <c r="C500">
        <f t="shared" si="50"/>
        <v>4.4499999999999886</v>
      </c>
      <c r="D500">
        <f t="shared" si="52"/>
        <v>2.0692862125087134E-2</v>
      </c>
      <c r="E500">
        <f t="shared" si="51"/>
        <v>2.0481673285480895E-2</v>
      </c>
      <c r="F500">
        <f t="shared" si="56"/>
        <v>5.3708705592297452</v>
      </c>
      <c r="G500">
        <f t="shared" si="56"/>
        <v>19.270510724387478</v>
      </c>
      <c r="AE500">
        <f t="shared" si="53"/>
        <v>0</v>
      </c>
      <c r="AF500">
        <f t="shared" si="53"/>
        <v>0</v>
      </c>
      <c r="AG500">
        <f t="shared" si="54"/>
        <v>0</v>
      </c>
      <c r="AH500">
        <f t="shared" si="54"/>
        <v>0</v>
      </c>
      <c r="AJ500">
        <f t="shared" si="55"/>
        <v>215.05</v>
      </c>
    </row>
    <row r="501" spans="1:36" x14ac:dyDescent="0.3">
      <c r="A501">
        <v>219.5</v>
      </c>
      <c r="B501">
        <v>217815280</v>
      </c>
      <c r="C501">
        <f t="shared" si="50"/>
        <v>-219.5</v>
      </c>
      <c r="D501">
        <f t="shared" si="52"/>
        <v>-1</v>
      </c>
      <c r="E501" t="e">
        <f t="shared" si="51"/>
        <v>#NUM!</v>
      </c>
      <c r="F501">
        <f t="shared" si="56"/>
        <v>5.3913522325152261</v>
      </c>
      <c r="G501">
        <f t="shared" si="56"/>
        <v>19.199157922108828</v>
      </c>
      <c r="AE501">
        <f t="shared" si="53"/>
        <v>0</v>
      </c>
      <c r="AF501">
        <f t="shared" si="53"/>
        <v>0</v>
      </c>
      <c r="AG501">
        <f t="shared" si="54"/>
        <v>0</v>
      </c>
      <c r="AH501">
        <f t="shared" si="54"/>
        <v>0</v>
      </c>
      <c r="AJ501">
        <f t="shared" si="55"/>
        <v>219.5</v>
      </c>
    </row>
  </sheetData>
  <conditionalFormatting sqref="M30">
    <cfRule type="cellIs" dxfId="9" priority="2" operator="greaterThan">
      <formula>0</formula>
    </cfRule>
  </conditionalFormatting>
  <conditionalFormatting sqref="C2:G501">
    <cfRule type="cellIs" dxfId="8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E0DF-8CAD-4276-9DB1-0794816A9CF9}">
  <dimension ref="A1:AH501"/>
  <sheetViews>
    <sheetView zoomScale="58" workbookViewId="0">
      <selection activeCell="Y37" sqref="Y37"/>
    </sheetView>
  </sheetViews>
  <sheetFormatPr defaultRowHeight="14.4" x14ac:dyDescent="0.3"/>
  <cols>
    <col min="1" max="1" width="9.109375" bestFit="1" customWidth="1"/>
    <col min="2" max="2" width="12.33203125" bestFit="1" customWidth="1"/>
    <col min="3" max="7" width="9.109375" bestFit="1" customWidth="1"/>
    <col min="9" max="9" width="9" bestFit="1" customWidth="1"/>
    <col min="10" max="10" width="12.33203125" bestFit="1" customWidth="1"/>
    <col min="12" max="12" width="12.33203125" bestFit="1" customWidth="1"/>
    <col min="13" max="13" width="9" bestFit="1" customWidth="1"/>
    <col min="15" max="16" width="9" bestFit="1" customWidth="1"/>
    <col min="18" max="19" width="9" bestFit="1" customWidth="1"/>
    <col min="21" max="21" width="12" customWidth="1"/>
    <col min="22" max="22" width="9" bestFit="1" customWidth="1"/>
    <col min="24" max="27" width="9" bestFit="1" customWidth="1"/>
    <col min="28" max="28" width="13.44140625" bestFit="1" customWidth="1"/>
    <col min="29" max="29" width="9" bestFit="1" customWidth="1"/>
    <col min="30" max="30" width="12.33203125" bestFit="1" customWidth="1"/>
    <col min="31" max="34" width="9.109375" bestFit="1" customWidth="1"/>
  </cols>
  <sheetData>
    <row r="1" spans="1:34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Z1" t="s">
        <v>41</v>
      </c>
      <c r="AA1" t="s">
        <v>42</v>
      </c>
      <c r="AB1" t="s">
        <v>43</v>
      </c>
      <c r="AC1" t="s">
        <v>42</v>
      </c>
      <c r="AD1" t="s">
        <v>43</v>
      </c>
      <c r="AE1" t="s">
        <v>44</v>
      </c>
      <c r="AF1" t="s">
        <v>45</v>
      </c>
      <c r="AG1" t="s">
        <v>44</v>
      </c>
      <c r="AH1" t="s">
        <v>46</v>
      </c>
    </row>
    <row r="2" spans="1:34" x14ac:dyDescent="0.3">
      <c r="A2">
        <v>88.15</v>
      </c>
      <c r="B2">
        <v>660945851</v>
      </c>
      <c r="C2">
        <f>A3-A2</f>
        <v>-1.6500000000000057</v>
      </c>
      <c r="D2">
        <f>C2/A2</f>
        <v>-1.8718094157685827E-2</v>
      </c>
      <c r="E2">
        <f>LN(A3)-LN(A2)</f>
        <v>-1.8895494906045585E-2</v>
      </c>
      <c r="F2">
        <f>LN(A2)</f>
        <v>4.4790399088438795</v>
      </c>
      <c r="G2">
        <f>LN(B2)</f>
        <v>20.309182474641894</v>
      </c>
      <c r="Z2">
        <v>4</v>
      </c>
      <c r="AA2">
        <f>_xlfn.QUARTILE.INC(A2:A502,Z2)</f>
        <v>277.49</v>
      </c>
      <c r="AB2">
        <f>_xlfn.QUARTILE.INC(B2:B502,Z2)</f>
        <v>2489298150</v>
      </c>
      <c r="AC2" t="s">
        <v>49</v>
      </c>
      <c r="AD2" t="s">
        <v>50</v>
      </c>
      <c r="AE2" t="s">
        <v>51</v>
      </c>
      <c r="AF2" t="s">
        <v>52</v>
      </c>
      <c r="AG2" t="s">
        <v>51</v>
      </c>
      <c r="AH2" t="s">
        <v>52</v>
      </c>
    </row>
    <row r="3" spans="1:34" x14ac:dyDescent="0.3">
      <c r="A3">
        <v>86.5</v>
      </c>
      <c r="B3">
        <v>1109164608</v>
      </c>
      <c r="C3">
        <f t="shared" ref="C3:C66" si="0">A4-A3</f>
        <v>1.9099999999999966</v>
      </c>
      <c r="D3">
        <f>C3/A3</f>
        <v>2.2080924855491291E-2</v>
      </c>
      <c r="E3">
        <f t="shared" ref="E3:E66" si="1">LN(A4)-LN(A3)</f>
        <v>2.1840671479878893E-2</v>
      </c>
      <c r="F3">
        <f t="shared" ref="F3:G18" si="2">LN(A3)</f>
        <v>4.4601444139378339</v>
      </c>
      <c r="G3">
        <f t="shared" si="2"/>
        <v>20.826872963515626</v>
      </c>
      <c r="I3" t="s">
        <v>53</v>
      </c>
      <c r="J3">
        <f>SKEW(A2:A502)</f>
        <v>1.0046159112695823</v>
      </c>
      <c r="L3" t="s">
        <v>54</v>
      </c>
      <c r="M3">
        <f>SKEW(C2:C502)</f>
        <v>-14.875774944752317</v>
      </c>
      <c r="O3" t="s">
        <v>54</v>
      </c>
      <c r="P3">
        <f>SKEW(D2:D501)</f>
        <v>-8.2836485099776631</v>
      </c>
      <c r="R3" t="s">
        <v>54</v>
      </c>
      <c r="S3">
        <f>SKEW(E2:E500)</f>
        <v>-0.2268864235232389</v>
      </c>
      <c r="U3" t="s">
        <v>54</v>
      </c>
      <c r="V3">
        <f>SKEW(F2:F501)</f>
        <v>0.60224457841699619</v>
      </c>
      <c r="X3" t="s">
        <v>54</v>
      </c>
      <c r="Y3">
        <f>SKEW(G2:G501)</f>
        <v>2.9270870682421801E-2</v>
      </c>
      <c r="Z3">
        <v>3</v>
      </c>
      <c r="AA3">
        <f>_xlfn.QUARTILE.INC(A2:A502,Z3)</f>
        <v>164.61500000000001</v>
      </c>
      <c r="AB3">
        <f>_xlfn.QUARTILE.INC(B2:B502,Z3)</f>
        <v>741299257.5</v>
      </c>
      <c r="AC3">
        <f>AA3-AA5</f>
        <v>80.495000000000005</v>
      </c>
      <c r="AD3">
        <f>AB3-AB5</f>
        <v>465208145</v>
      </c>
      <c r="AE3">
        <f>IF(A2&lt;AC$5,"Выброс",0)</f>
        <v>0</v>
      </c>
      <c r="AF3">
        <f>IF(B2&lt;AD$5,"Выброс",0)</f>
        <v>0</v>
      </c>
      <c r="AG3">
        <f>IF(A2&gt;AC$7,"Выброс",0)</f>
        <v>0</v>
      </c>
      <c r="AH3">
        <f>IF(B2&gt;AD$7,"Выброс",0)</f>
        <v>0</v>
      </c>
    </row>
    <row r="4" spans="1:34" x14ac:dyDescent="0.3">
      <c r="A4">
        <v>88.41</v>
      </c>
      <c r="B4">
        <v>939670029</v>
      </c>
      <c r="C4">
        <f t="shared" si="0"/>
        <v>-5.3199999999999932</v>
      </c>
      <c r="D4">
        <f t="shared" ref="D4:D67" si="3">C4/A4</f>
        <v>-6.017418844022162E-2</v>
      </c>
      <c r="E4">
        <f t="shared" si="1"/>
        <v>-6.2060727740822941E-2</v>
      </c>
      <c r="F4">
        <f t="shared" si="2"/>
        <v>4.4819850854177128</v>
      </c>
      <c r="G4">
        <f t="shared" si="2"/>
        <v>20.661039338623102</v>
      </c>
      <c r="I4" t="s">
        <v>55</v>
      </c>
      <c r="J4">
        <f>KURT(A2:A502)</f>
        <v>-0.28622977583282783</v>
      </c>
      <c r="L4" t="s">
        <v>55</v>
      </c>
      <c r="M4">
        <f>KURT(C2:C501)</f>
        <v>285.82467981473246</v>
      </c>
      <c r="O4" t="s">
        <v>55</v>
      </c>
      <c r="P4">
        <f>KURT(D2:D501)</f>
        <v>133.74483830225938</v>
      </c>
      <c r="R4" t="s">
        <v>55</v>
      </c>
      <c r="S4">
        <f>KURT(E2:E500)</f>
        <v>2.9799124582903587</v>
      </c>
      <c r="U4" t="s">
        <v>55</v>
      </c>
      <c r="V4">
        <f>KURT(F3:F501)</f>
        <v>-0.93091305649558054</v>
      </c>
      <c r="X4" t="s">
        <v>55</v>
      </c>
      <c r="Y4">
        <f>KURT(G2:G501)</f>
        <v>-0.12470126588961783</v>
      </c>
      <c r="Z4">
        <v>2</v>
      </c>
      <c r="AA4">
        <f>_xlfn.QUARTILE.INC(A2:A502,Z4)</f>
        <v>99.634999999999991</v>
      </c>
      <c r="AB4">
        <f>_xlfn.QUARTILE.INC(B2:B502,Z4)</f>
        <v>446907100</v>
      </c>
      <c r="AC4" t="s">
        <v>56</v>
      </c>
      <c r="AD4" t="s">
        <v>57</v>
      </c>
      <c r="AE4">
        <f t="shared" ref="AE4:AF67" si="4">IF(A3&lt;AC$5,"Выброс",0)</f>
        <v>0</v>
      </c>
      <c r="AF4">
        <f t="shared" si="4"/>
        <v>0</v>
      </c>
      <c r="AG4">
        <f t="shared" ref="AG4:AH67" si="5">IF(A3&gt;AC$7,"Выброс",0)</f>
        <v>0</v>
      </c>
      <c r="AH4">
        <f t="shared" si="5"/>
        <v>0</v>
      </c>
    </row>
    <row r="5" spans="1:34" x14ac:dyDescent="0.3">
      <c r="A5">
        <v>83.09</v>
      </c>
      <c r="B5">
        <v>931814642</v>
      </c>
      <c r="C5">
        <f t="shared" si="0"/>
        <v>-3.0900000000000034</v>
      </c>
      <c r="D5">
        <f t="shared" si="3"/>
        <v>-3.7188590684799655E-2</v>
      </c>
      <c r="E5">
        <f t="shared" si="1"/>
        <v>-3.7897723003008643E-2</v>
      </c>
      <c r="F5">
        <f t="shared" si="2"/>
        <v>4.4199243576768898</v>
      </c>
      <c r="G5">
        <f t="shared" si="2"/>
        <v>20.652644470895975</v>
      </c>
      <c r="Z5">
        <v>1</v>
      </c>
      <c r="AA5">
        <f>_xlfn.QUARTILE.INC(A2:A502,Z5)</f>
        <v>84.12</v>
      </c>
      <c r="AB5">
        <f>_xlfn.QUARTILE.INC(B2:B502,Z5)</f>
        <v>276091112.5</v>
      </c>
      <c r="AC5">
        <f>AA5-AC3*1.5</f>
        <v>-36.622500000000002</v>
      </c>
      <c r="AD5">
        <f>AB5-AD3*1.5</f>
        <v>-421721105</v>
      </c>
      <c r="AE5">
        <f t="shared" si="4"/>
        <v>0</v>
      </c>
      <c r="AF5">
        <f t="shared" si="4"/>
        <v>0</v>
      </c>
      <c r="AG5">
        <f t="shared" si="5"/>
        <v>0</v>
      </c>
      <c r="AH5">
        <f t="shared" si="5"/>
        <v>0</v>
      </c>
    </row>
    <row r="6" spans="1:34" x14ac:dyDescent="0.3">
      <c r="A6">
        <v>80</v>
      </c>
      <c r="B6">
        <v>1331580729</v>
      </c>
      <c r="C6">
        <f t="shared" si="0"/>
        <v>-0.82999999999999829</v>
      </c>
      <c r="D6">
        <f t="shared" si="3"/>
        <v>-1.0374999999999978E-2</v>
      </c>
      <c r="E6">
        <f t="shared" si="1"/>
        <v>-1.0429195490538667E-2</v>
      </c>
      <c r="F6">
        <f t="shared" si="2"/>
        <v>4.3820266346738812</v>
      </c>
      <c r="G6">
        <f t="shared" si="2"/>
        <v>21.009632591496739</v>
      </c>
      <c r="I6" t="s">
        <v>63</v>
      </c>
      <c r="J6" t="s">
        <v>64</v>
      </c>
      <c r="L6" t="s">
        <v>63</v>
      </c>
      <c r="M6" t="s">
        <v>64</v>
      </c>
      <c r="O6" t="s">
        <v>63</v>
      </c>
      <c r="P6" t="s">
        <v>64</v>
      </c>
      <c r="R6" t="s">
        <v>63</v>
      </c>
      <c r="S6" t="s">
        <v>64</v>
      </c>
      <c r="U6" t="s">
        <v>63</v>
      </c>
      <c r="V6" t="s">
        <v>64</v>
      </c>
      <c r="X6" t="s">
        <v>63</v>
      </c>
      <c r="Y6" t="s">
        <v>64</v>
      </c>
      <c r="Z6">
        <v>0</v>
      </c>
      <c r="AA6">
        <f>_xlfn.QUARTILE.INC(A2:A502,Z6)</f>
        <v>54.9</v>
      </c>
      <c r="AB6">
        <f>_xlfn.QUARTILE.INC(B2:B502,Z6)</f>
        <v>34094760</v>
      </c>
      <c r="AC6" t="s">
        <v>56</v>
      </c>
      <c r="AD6" t="s">
        <v>58</v>
      </c>
      <c r="AE6">
        <f t="shared" si="4"/>
        <v>0</v>
      </c>
      <c r="AF6">
        <f t="shared" si="4"/>
        <v>0</v>
      </c>
      <c r="AG6">
        <f t="shared" si="5"/>
        <v>0</v>
      </c>
      <c r="AH6">
        <f t="shared" si="5"/>
        <v>0</v>
      </c>
    </row>
    <row r="7" spans="1:34" x14ac:dyDescent="0.3">
      <c r="A7">
        <v>79.17</v>
      </c>
      <c r="B7">
        <v>993127255</v>
      </c>
      <c r="C7">
        <f t="shared" si="0"/>
        <v>-2.8700000000000045</v>
      </c>
      <c r="D7">
        <f t="shared" si="3"/>
        <v>-3.6251105216622517E-2</v>
      </c>
      <c r="E7">
        <f t="shared" si="1"/>
        <v>-3.6924500892931533E-2</v>
      </c>
      <c r="F7">
        <f t="shared" si="2"/>
        <v>4.3715974391833425</v>
      </c>
      <c r="G7">
        <f t="shared" si="2"/>
        <v>20.716369365863123</v>
      </c>
      <c r="I7">
        <f>MIN(A:A)+(MAX(A:A)-MIN(A:A))/10</f>
        <v>77.158999999999992</v>
      </c>
      <c r="J7">
        <f>COUNTIF(A:A,"&lt;"&amp;I7)</f>
        <v>73</v>
      </c>
      <c r="L7">
        <f>MIN(B:B)+(MAX(B:B)-MIN(B:B))/10</f>
        <v>279615099</v>
      </c>
      <c r="M7">
        <f>COUNTIF(B:B,"&lt;"&amp;L7)</f>
        <v>127</v>
      </c>
      <c r="O7">
        <f>MIN(C:C)+(MAX(C:C)-MIN(C:C))/10</f>
        <v>-195.16</v>
      </c>
      <c r="P7">
        <f>COUNTIF(C:C,"&lt;"&amp;O7)</f>
        <v>1</v>
      </c>
      <c r="R7">
        <f>MIN(D:D)+(MAX(D:D)-MIN(D:D))/10</f>
        <v>-0.88167692758721783</v>
      </c>
      <c r="S7">
        <f>COUNTIF(D:D,"&lt;"&amp;R7)</f>
        <v>1</v>
      </c>
      <c r="U7">
        <f>MIN(E:E)+(MAX(E:E)-MIN(E:E))/10</f>
        <v>-0.1871118134932149</v>
      </c>
      <c r="V7">
        <f>COUNTIF(E:E,"&lt;"&amp;U7)</f>
        <v>1</v>
      </c>
      <c r="X7">
        <f>MIN(F:F)+(MAX(F:F)-MIN(F:F))/10</f>
        <v>4.1675405033140498</v>
      </c>
      <c r="Y7">
        <f>COUNTIF(F:F,"&lt;"&amp;X7)</f>
        <v>10</v>
      </c>
      <c r="AC7">
        <f>AA3+AC3*1.5</f>
        <v>285.35750000000002</v>
      </c>
      <c r="AD7">
        <f>AB3+AD3*1.5</f>
        <v>1439111475</v>
      </c>
      <c r="AE7">
        <f t="shared" si="4"/>
        <v>0</v>
      </c>
      <c r="AF7">
        <f t="shared" si="4"/>
        <v>0</v>
      </c>
      <c r="AG7">
        <f t="shared" si="5"/>
        <v>0</v>
      </c>
      <c r="AH7">
        <f t="shared" si="5"/>
        <v>0</v>
      </c>
    </row>
    <row r="8" spans="1:34" x14ac:dyDescent="0.3">
      <c r="A8">
        <v>76.3</v>
      </c>
      <c r="B8">
        <v>753210107</v>
      </c>
      <c r="C8">
        <f t="shared" si="0"/>
        <v>10.900000000000006</v>
      </c>
      <c r="D8">
        <f t="shared" si="3"/>
        <v>0.14285714285714293</v>
      </c>
      <c r="E8">
        <f t="shared" si="1"/>
        <v>0.13353139262452274</v>
      </c>
      <c r="F8">
        <f t="shared" si="2"/>
        <v>4.334672938290411</v>
      </c>
      <c r="G8">
        <f t="shared" si="2"/>
        <v>20.439854773403923</v>
      </c>
      <c r="I8">
        <f>I7+(MAX(A:A)-MIN(A:A))/10</f>
        <v>99.417999999999992</v>
      </c>
      <c r="J8">
        <f>COUNTIF(A:A,"&lt;"&amp;I8)-SUM(J$7:J7)</f>
        <v>175</v>
      </c>
      <c r="L8">
        <f>L7+(MAX(B:B)-MIN(B:B))/10</f>
        <v>525135438</v>
      </c>
      <c r="M8">
        <f>COUNTIF(B:B,"&lt;"&amp;L8)-SUM($M$7:M7)</f>
        <v>167</v>
      </c>
      <c r="O8">
        <f>O7+(MAX(C:C)-MIN(C:C))/10</f>
        <v>-170.82</v>
      </c>
      <c r="P8">
        <f>COUNTIF(C:C,"&lt;"&amp;O8)-SUM($P$7:P7)</f>
        <v>0</v>
      </c>
      <c r="R8">
        <f>R7+(MAX(D:D)-MIN(D:D))/10</f>
        <v>-0.76335385517443566</v>
      </c>
      <c r="S8">
        <f>COUNTIF(D:D,"&lt;"&amp;R8)-SUM($S$7:S7)</f>
        <v>0</v>
      </c>
      <c r="U8">
        <f>U7+(MAX(E:E)-MIN(E:E))/10</f>
        <v>-0.14762732321009614</v>
      </c>
      <c r="V8">
        <f>COUNTIF(E:E,"&lt;"&amp;U8)-SUM($V$7:V7)</f>
        <v>2</v>
      </c>
      <c r="X8">
        <f>X7+(MAX(F:F)-MIN(F:F))/10</f>
        <v>4.329567658112615</v>
      </c>
      <c r="Y8">
        <f>COUNTIF(F:F,"&lt;"&amp;X8)-SUM($Y$7:Y7)</f>
        <v>58</v>
      </c>
      <c r="AE8">
        <f t="shared" si="4"/>
        <v>0</v>
      </c>
      <c r="AF8">
        <f t="shared" si="4"/>
        <v>0</v>
      </c>
      <c r="AG8">
        <f t="shared" si="5"/>
        <v>0</v>
      </c>
      <c r="AH8">
        <f t="shared" si="5"/>
        <v>0</v>
      </c>
    </row>
    <row r="9" spans="1:34" x14ac:dyDescent="0.3">
      <c r="A9">
        <v>87.2</v>
      </c>
      <c r="B9">
        <v>1368934441</v>
      </c>
      <c r="C9">
        <f t="shared" si="0"/>
        <v>1.8999999999999915</v>
      </c>
      <c r="D9">
        <f t="shared" si="3"/>
        <v>2.1788990825687974E-2</v>
      </c>
      <c r="E9">
        <f t="shared" si="1"/>
        <v>2.1555003561830155E-2</v>
      </c>
      <c r="F9">
        <f t="shared" si="2"/>
        <v>4.4682043309149337</v>
      </c>
      <c r="G9">
        <f t="shared" si="2"/>
        <v>21.037298493866455</v>
      </c>
      <c r="I9">
        <f t="shared" ref="I9:I16" si="6">I8+(MAX(A:A)-MIN(A:A))/10</f>
        <v>121.67699999999999</v>
      </c>
      <c r="J9">
        <f>COUNTIF(A:A,"&lt;"&amp;I9)-SUM(J$7:J8)</f>
        <v>80</v>
      </c>
      <c r="L9">
        <f t="shared" ref="L9:L16" si="7">L8+(MAX(B:B)-MIN(B:B))/10</f>
        <v>770655777</v>
      </c>
      <c r="M9">
        <f>COUNTIF(B:B,"&lt;"&amp;L9)-SUM($M$7:M8)</f>
        <v>95</v>
      </c>
      <c r="O9">
        <f t="shared" ref="O9:O16" si="8">O8+(MAX(C:C)-MIN(C:C))/10</f>
        <v>-146.47999999999999</v>
      </c>
      <c r="P9">
        <f>COUNTIF(C:C,"&lt;"&amp;O9)-SUM($P$7:P8)</f>
        <v>0</v>
      </c>
      <c r="R9">
        <f t="shared" ref="R9:R16" si="9">R8+(MAX(D:D)-MIN(D:D))/10</f>
        <v>-0.64503078276165349</v>
      </c>
      <c r="S9">
        <f>COUNTIF(D:D,"&lt;"&amp;R9)-SUM($S$7:S8)</f>
        <v>0</v>
      </c>
      <c r="U9">
        <f t="shared" ref="U9:U16" si="10">U8+(MAX(E:E)-MIN(E:E))/10</f>
        <v>-0.10814283292697738</v>
      </c>
      <c r="V9">
        <f>COUNTIF(E:E,"&lt;"&amp;U9)-SUM($V$7:V8)</f>
        <v>7</v>
      </c>
      <c r="X9">
        <f t="shared" ref="X9:X16" si="11">X8+(MAX(F:F)-MIN(F:F))/10</f>
        <v>4.4915948129111802</v>
      </c>
      <c r="Y9">
        <f>COUNTIF(F:F,"&lt;"&amp;X9)-SUM($Y$7:Y8)</f>
        <v>90</v>
      </c>
      <c r="AA9" t="s">
        <v>63</v>
      </c>
      <c r="AB9" t="s">
        <v>64</v>
      </c>
      <c r="AE9">
        <f t="shared" si="4"/>
        <v>0</v>
      </c>
      <c r="AF9">
        <f t="shared" si="4"/>
        <v>0</v>
      </c>
      <c r="AG9">
        <f t="shared" si="5"/>
        <v>0</v>
      </c>
      <c r="AH9">
        <f t="shared" si="5"/>
        <v>0</v>
      </c>
    </row>
    <row r="10" spans="1:34" x14ac:dyDescent="0.3">
      <c r="A10">
        <v>89.1</v>
      </c>
      <c r="B10">
        <v>960018515</v>
      </c>
      <c r="C10">
        <f t="shared" si="0"/>
        <v>-1.0599999999999881</v>
      </c>
      <c r="D10">
        <f t="shared" si="3"/>
        <v>-1.1896745230078431E-2</v>
      </c>
      <c r="E10">
        <f t="shared" si="1"/>
        <v>-1.1968077818503176E-2</v>
      </c>
      <c r="F10">
        <f t="shared" si="2"/>
        <v>4.4897593344767639</v>
      </c>
      <c r="G10">
        <f t="shared" si="2"/>
        <v>20.682463128698508</v>
      </c>
      <c r="I10">
        <f t="shared" si="6"/>
        <v>143.93599999999998</v>
      </c>
      <c r="J10">
        <f>COUNTIF(A:A,"&lt;"&amp;I10)-SUM(J$7:J9)</f>
        <v>17</v>
      </c>
      <c r="L10">
        <f t="shared" si="7"/>
        <v>1016176116</v>
      </c>
      <c r="M10">
        <f>COUNTIF(B:B,"&lt;"&amp;L10)-SUM($M$7:M9)</f>
        <v>61</v>
      </c>
      <c r="O10">
        <f t="shared" si="8"/>
        <v>-122.13999999999999</v>
      </c>
      <c r="P10">
        <f>COUNTIF(C:C,"&lt;"&amp;O10)-SUM($P$7:P9)</f>
        <v>0</v>
      </c>
      <c r="R10">
        <f t="shared" si="9"/>
        <v>-0.52670771034887132</v>
      </c>
      <c r="S10">
        <f>COUNTIF(D:D,"&lt;"&amp;R10)-SUM($S$7:S9)</f>
        <v>0</v>
      </c>
      <c r="U10">
        <f t="shared" si="10"/>
        <v>-6.8658342643858616E-2</v>
      </c>
      <c r="V10">
        <f>COUNTIF(E:E,"&lt;"&amp;U10)-SUM($V$7:V9)</f>
        <v>13</v>
      </c>
      <c r="X10">
        <f t="shared" si="11"/>
        <v>4.6536219677097455</v>
      </c>
      <c r="Y10">
        <f>COUNTIF(F:F,"&lt;"&amp;X10)-SUM($Y$7:Y9)</f>
        <v>139</v>
      </c>
      <c r="AA10">
        <f>MIN(G:G)+(MAX(G:G)-MIN(G:G))/10</f>
        <v>17.773715502303236</v>
      </c>
      <c r="AB10">
        <f>COUNTIF(G:G,"&lt;"&amp;AA10)</f>
        <v>1</v>
      </c>
      <c r="AE10">
        <f t="shared" si="4"/>
        <v>0</v>
      </c>
      <c r="AF10">
        <f t="shared" si="4"/>
        <v>0</v>
      </c>
      <c r="AG10">
        <f t="shared" si="5"/>
        <v>0</v>
      </c>
      <c r="AH10">
        <f t="shared" si="5"/>
        <v>0</v>
      </c>
    </row>
    <row r="11" spans="1:34" x14ac:dyDescent="0.3">
      <c r="A11">
        <v>88.04</v>
      </c>
      <c r="B11">
        <v>993904066</v>
      </c>
      <c r="C11">
        <f t="shared" si="0"/>
        <v>-3.4400000000000119</v>
      </c>
      <c r="D11">
        <f t="shared" si="3"/>
        <v>-3.9073148568832483E-2</v>
      </c>
      <c r="E11">
        <f t="shared" si="1"/>
        <v>-3.9856990046082785E-2</v>
      </c>
      <c r="F11">
        <f t="shared" si="2"/>
        <v>4.4777912566582607</v>
      </c>
      <c r="G11">
        <f t="shared" si="2"/>
        <v>20.71715124688469</v>
      </c>
      <c r="I11">
        <f t="shared" si="6"/>
        <v>166.19499999999999</v>
      </c>
      <c r="J11">
        <f>COUNTIF(A:A,"&lt;"&amp;I11)-SUM(J$7:J10)</f>
        <v>37</v>
      </c>
      <c r="L11">
        <f t="shared" si="7"/>
        <v>1261696455</v>
      </c>
      <c r="M11">
        <f>COUNTIF(B:B,"&lt;"&amp;L11)-SUM($M$7:M10)</f>
        <v>20</v>
      </c>
      <c r="O11">
        <f t="shared" si="8"/>
        <v>-97.799999999999983</v>
      </c>
      <c r="P11">
        <f>COUNTIF(C:C,"&lt;"&amp;O11)-SUM($P$7:P10)</f>
        <v>0</v>
      </c>
      <c r="R11">
        <f t="shared" si="9"/>
        <v>-0.40838463793608915</v>
      </c>
      <c r="S11">
        <f>COUNTIF(D:D,"&lt;"&amp;R11)-SUM($S$7:S10)</f>
        <v>0</v>
      </c>
      <c r="U11">
        <f t="shared" si="10"/>
        <v>-2.9173852360739862E-2</v>
      </c>
      <c r="V11">
        <f>COUNTIF(E:E,"&lt;"&amp;U11)-SUM($V$7:V10)</f>
        <v>70</v>
      </c>
      <c r="X11">
        <f t="shared" si="11"/>
        <v>4.8156491225083107</v>
      </c>
      <c r="Y11">
        <f>COUNTIF(F:F,"&lt;"&amp;X11)-SUM($Y$7:Y10)</f>
        <v>32</v>
      </c>
      <c r="AA11">
        <f>AA10+(MAX(G:G)-MIN(G:G))/10</f>
        <v>18.202776739849661</v>
      </c>
      <c r="AB11">
        <f>COUNTIF(G:G,"&lt;"&amp;AA11)-SUM($AB$10:AB10)</f>
        <v>1</v>
      </c>
      <c r="AE11">
        <f t="shared" si="4"/>
        <v>0</v>
      </c>
      <c r="AF11">
        <f t="shared" si="4"/>
        <v>0</v>
      </c>
      <c r="AG11">
        <f t="shared" si="5"/>
        <v>0</v>
      </c>
      <c r="AH11">
        <f t="shared" si="5"/>
        <v>0</v>
      </c>
    </row>
    <row r="12" spans="1:34" x14ac:dyDescent="0.3">
      <c r="A12">
        <v>84.6</v>
      </c>
      <c r="B12">
        <v>918662287</v>
      </c>
      <c r="C12">
        <f t="shared" si="0"/>
        <v>3.5800000000000125</v>
      </c>
      <c r="D12">
        <f t="shared" si="3"/>
        <v>4.2316784869976511E-2</v>
      </c>
      <c r="E12">
        <f t="shared" si="1"/>
        <v>4.1445913317613936E-2</v>
      </c>
      <c r="F12">
        <f t="shared" si="2"/>
        <v>4.4379342666121779</v>
      </c>
      <c r="G12">
        <f t="shared" si="2"/>
        <v>20.638429134001804</v>
      </c>
      <c r="I12">
        <f t="shared" si="6"/>
        <v>188.45400000000001</v>
      </c>
      <c r="J12">
        <f>COUNTIF(A:A,"&lt;"&amp;I12)-SUM(J$7:J11)</f>
        <v>27</v>
      </c>
      <c r="L12">
        <f t="shared" si="7"/>
        <v>1507216794</v>
      </c>
      <c r="M12">
        <f>COUNTIF(B:B,"&lt;"&amp;L12)-SUM($M$7:M11)</f>
        <v>14</v>
      </c>
      <c r="O12">
        <f t="shared" si="8"/>
        <v>-73.45999999999998</v>
      </c>
      <c r="P12">
        <f>COUNTIF(C:C,"&lt;"&amp;O12)-SUM($P$7:P11)</f>
        <v>0</v>
      </c>
      <c r="R12">
        <f t="shared" si="9"/>
        <v>-0.29006156552330697</v>
      </c>
      <c r="S12">
        <f>COUNTIF(D:D,"&lt;"&amp;R12)-SUM($S$7:S11)</f>
        <v>0</v>
      </c>
      <c r="U12">
        <f t="shared" si="10"/>
        <v>1.0310637922378893E-2</v>
      </c>
      <c r="V12">
        <f>COUNTIF(E:E,"&lt;"&amp;U12)-SUM($V$7:V11)</f>
        <v>203</v>
      </c>
      <c r="X12">
        <f t="shared" si="11"/>
        <v>4.9776762773068759</v>
      </c>
      <c r="Y12">
        <f>COUNTIF(F:F,"&lt;"&amp;X12)-SUM($Y$7:Y11)</f>
        <v>17</v>
      </c>
      <c r="AA12">
        <f t="shared" ref="AA12:AA19" si="12">AA11+(MAX(G:G)-MIN(G:G))/10</f>
        <v>18.631837977396085</v>
      </c>
      <c r="AB12">
        <f>COUNTIF(G:G,"&lt;"&amp;AA12)-SUM($AB$10:AB11)</f>
        <v>2</v>
      </c>
      <c r="AE12">
        <f t="shared" si="4"/>
        <v>0</v>
      </c>
      <c r="AF12">
        <f t="shared" si="4"/>
        <v>0</v>
      </c>
      <c r="AG12">
        <f t="shared" si="5"/>
        <v>0</v>
      </c>
      <c r="AH12">
        <f t="shared" si="5"/>
        <v>0</v>
      </c>
    </row>
    <row r="13" spans="1:34" x14ac:dyDescent="0.3">
      <c r="A13">
        <v>88.18</v>
      </c>
      <c r="B13">
        <v>768298203</v>
      </c>
      <c r="C13">
        <f t="shared" si="0"/>
        <v>-1.3000000000000114</v>
      </c>
      <c r="D13">
        <f t="shared" si="3"/>
        <v>-1.4742572011794186E-2</v>
      </c>
      <c r="E13">
        <f t="shared" si="1"/>
        <v>-1.4852323744166895E-2</v>
      </c>
      <c r="F13">
        <f t="shared" si="2"/>
        <v>4.4793801799297919</v>
      </c>
      <c r="G13">
        <f t="shared" si="2"/>
        <v>20.459688500905024</v>
      </c>
      <c r="I13">
        <f t="shared" si="6"/>
        <v>210.71300000000002</v>
      </c>
      <c r="J13">
        <f>COUNTIF(A:A,"&lt;"&amp;I13)-SUM(J$7:J12)</f>
        <v>33</v>
      </c>
      <c r="L13">
        <f t="shared" si="7"/>
        <v>1752737133</v>
      </c>
      <c r="M13">
        <f>COUNTIF(B:B,"&lt;"&amp;L13)-SUM($M$7:M12)</f>
        <v>7</v>
      </c>
      <c r="O13">
        <f t="shared" si="8"/>
        <v>-49.119999999999983</v>
      </c>
      <c r="P13">
        <f>COUNTIF(C:C,"&lt;"&amp;O13)-SUM($P$7:P12)</f>
        <v>1</v>
      </c>
      <c r="R13">
        <f t="shared" si="9"/>
        <v>-0.1717384931105248</v>
      </c>
      <c r="S13">
        <f>COUNTIF(D:D,"&lt;"&amp;R13)-SUM($S$7:S12)</f>
        <v>1</v>
      </c>
      <c r="U13">
        <f t="shared" si="10"/>
        <v>4.9795128205497648E-2</v>
      </c>
      <c r="V13">
        <f>COUNTIF(E:E,"&lt;"&amp;U13)-SUM($V$7:V12)</f>
        <v>148</v>
      </c>
      <c r="X13">
        <f t="shared" si="11"/>
        <v>5.1397034321054411</v>
      </c>
      <c r="Y13">
        <f>COUNTIF(F:F,"&lt;"&amp;X13)-SUM($Y$7:Y12)</f>
        <v>42</v>
      </c>
      <c r="AA13">
        <f t="shared" si="12"/>
        <v>19.060899214942509</v>
      </c>
      <c r="AB13">
        <f>COUNTIF(G:G,"&lt;"&amp;AA13)-SUM($AB$10:AB12)</f>
        <v>33</v>
      </c>
      <c r="AE13">
        <f t="shared" si="4"/>
        <v>0</v>
      </c>
      <c r="AF13">
        <f t="shared" si="4"/>
        <v>0</v>
      </c>
      <c r="AG13">
        <f t="shared" si="5"/>
        <v>0</v>
      </c>
      <c r="AH13">
        <f t="shared" si="5"/>
        <v>0</v>
      </c>
    </row>
    <row r="14" spans="1:34" x14ac:dyDescent="0.3">
      <c r="A14">
        <v>86.88</v>
      </c>
      <c r="B14">
        <v>685535598</v>
      </c>
      <c r="C14">
        <f t="shared" si="0"/>
        <v>0.10999999999999943</v>
      </c>
      <c r="D14">
        <f t="shared" si="3"/>
        <v>1.2661141804788149E-3</v>
      </c>
      <c r="E14">
        <f t="shared" si="1"/>
        <v>1.2653133338247358E-3</v>
      </c>
      <c r="F14">
        <f t="shared" si="2"/>
        <v>4.464527856185625</v>
      </c>
      <c r="G14">
        <f t="shared" si="2"/>
        <v>20.345710985596448</v>
      </c>
      <c r="I14">
        <f t="shared" si="6"/>
        <v>232.97200000000004</v>
      </c>
      <c r="J14">
        <f>COUNTIF(A:A,"&lt;"&amp;I14)-SUM(J$7:J13)</f>
        <v>34</v>
      </c>
      <c r="L14">
        <f t="shared" si="7"/>
        <v>1998257472</v>
      </c>
      <c r="M14">
        <f>COUNTIF(B:B,"&lt;"&amp;L14)-SUM($M$7:M13)</f>
        <v>6</v>
      </c>
      <c r="O14">
        <f t="shared" si="8"/>
        <v>-24.779999999999987</v>
      </c>
      <c r="P14">
        <f>COUNTIF(C:C,"&lt;"&amp;O14)-SUM($P$7:P13)</f>
        <v>1</v>
      </c>
      <c r="R14">
        <f t="shared" si="9"/>
        <v>-5.3415420697742633E-2</v>
      </c>
      <c r="S14">
        <f>COUNTIF(D:D,"&lt;"&amp;R14)-SUM($S$7:S13)</f>
        <v>33</v>
      </c>
      <c r="U14">
        <f t="shared" si="10"/>
        <v>8.9279618488616402E-2</v>
      </c>
      <c r="V14">
        <f>COUNTIF(E:E,"&lt;"&amp;U14)-SUM($V$7:V13)</f>
        <v>42</v>
      </c>
      <c r="X14">
        <f t="shared" si="11"/>
        <v>5.3017305869040063</v>
      </c>
      <c r="Y14">
        <f>COUNTIF(F:F,"&lt;"&amp;X14)-SUM($Y$7:Y13)</f>
        <v>40</v>
      </c>
      <c r="AA14">
        <f t="shared" si="12"/>
        <v>19.489960452488933</v>
      </c>
      <c r="AB14">
        <f>COUNTIF(G:G,"&lt;"&amp;AA14)-SUM($AB$10:AB13)</f>
        <v>100</v>
      </c>
      <c r="AE14">
        <f t="shared" si="4"/>
        <v>0</v>
      </c>
      <c r="AF14">
        <f t="shared" si="4"/>
        <v>0</v>
      </c>
      <c r="AG14">
        <f t="shared" si="5"/>
        <v>0</v>
      </c>
      <c r="AH14">
        <f t="shared" si="5"/>
        <v>0</v>
      </c>
    </row>
    <row r="15" spans="1:34" x14ac:dyDescent="0.3">
      <c r="A15">
        <v>86.99</v>
      </c>
      <c r="B15">
        <v>668672894</v>
      </c>
      <c r="C15">
        <f t="shared" si="0"/>
        <v>-2.5699999999999932</v>
      </c>
      <c r="D15">
        <f t="shared" si="3"/>
        <v>-2.9543625704103842E-2</v>
      </c>
      <c r="E15">
        <f t="shared" si="1"/>
        <v>-2.9988829165096931E-2</v>
      </c>
      <c r="F15">
        <f t="shared" si="2"/>
        <v>4.4657931695194497</v>
      </c>
      <c r="G15">
        <f t="shared" si="2"/>
        <v>20.320805550835498</v>
      </c>
      <c r="I15">
        <f t="shared" si="6"/>
        <v>255.23100000000005</v>
      </c>
      <c r="J15">
        <f>COUNTIF(A:A,"&lt;"&amp;I15)-SUM(J$7:J14)</f>
        <v>16</v>
      </c>
      <c r="L15">
        <f t="shared" si="7"/>
        <v>2243777811</v>
      </c>
      <c r="M15">
        <f>COUNTIF(B:B,"&lt;"&amp;L15)-SUM($M$7:M14)</f>
        <v>1</v>
      </c>
      <c r="O15">
        <f t="shared" si="8"/>
        <v>-0.43999999999999062</v>
      </c>
      <c r="P15">
        <f>COUNTIF(C:C,"&lt;"&amp;O15)-SUM($P$7:P14)</f>
        <v>214</v>
      </c>
      <c r="R15">
        <f t="shared" si="9"/>
        <v>6.4907651715039538E-2</v>
      </c>
      <c r="S15">
        <f>COUNTIF(D:D,"&lt;"&amp;R15)-SUM($S$7:S14)</f>
        <v>432</v>
      </c>
      <c r="U15">
        <f t="shared" si="10"/>
        <v>0.12876410877173516</v>
      </c>
      <c r="V15">
        <f>COUNTIF(E:E,"&lt;"&amp;U15)-SUM($V$7:V14)</f>
        <v>7</v>
      </c>
      <c r="X15">
        <f t="shared" si="11"/>
        <v>5.4637577417025716</v>
      </c>
      <c r="Y15">
        <f>COUNTIF(F:F,"&lt;"&amp;X15)-SUM($Y$7:Y14)</f>
        <v>51</v>
      </c>
      <c r="AA15">
        <f t="shared" si="12"/>
        <v>19.919021690035358</v>
      </c>
      <c r="AB15">
        <f>COUNTIF(G:G,"&lt;"&amp;AA15)-SUM($AB$10:AB14)</f>
        <v>115</v>
      </c>
      <c r="AE15">
        <f t="shared" si="4"/>
        <v>0</v>
      </c>
      <c r="AF15">
        <f t="shared" si="4"/>
        <v>0</v>
      </c>
      <c r="AG15">
        <f t="shared" si="5"/>
        <v>0</v>
      </c>
      <c r="AH15">
        <f t="shared" si="5"/>
        <v>0</v>
      </c>
    </row>
    <row r="16" spans="1:34" x14ac:dyDescent="0.3">
      <c r="A16">
        <v>84.42</v>
      </c>
      <c r="B16">
        <v>831606933</v>
      </c>
      <c r="C16">
        <f t="shared" si="0"/>
        <v>-5.8200000000000074</v>
      </c>
      <c r="D16">
        <f t="shared" si="3"/>
        <v>-6.8941009239516793E-2</v>
      </c>
      <c r="E16">
        <f t="shared" si="1"/>
        <v>-7.1432640919192103E-2</v>
      </c>
      <c r="F16">
        <f t="shared" si="2"/>
        <v>4.4358043403543528</v>
      </c>
      <c r="G16">
        <f t="shared" si="2"/>
        <v>20.538870450854215</v>
      </c>
      <c r="I16">
        <f t="shared" si="6"/>
        <v>277.49000000000007</v>
      </c>
      <c r="J16">
        <f>COUNTIF(A:A,"&lt;"&amp;I16)-SUM(J$7:J15)</f>
        <v>7</v>
      </c>
      <c r="L16">
        <f t="shared" si="7"/>
        <v>2489298150</v>
      </c>
      <c r="M16">
        <f>COUNTIF(B:B,"&lt;"&amp;L16)-SUM($M$7:M15)</f>
        <v>1</v>
      </c>
      <c r="O16">
        <f t="shared" si="8"/>
        <v>23.900000000000006</v>
      </c>
      <c r="P16">
        <f>COUNTIF(C:C,"&lt;"&amp;O16)-SUM($P$7:P15)</f>
        <v>282</v>
      </c>
      <c r="R16">
        <f t="shared" si="9"/>
        <v>0.18323072412782171</v>
      </c>
      <c r="S16">
        <f>COUNTIF(D:D,"&lt;"&amp;R16)-SUM($S$7:S15)</f>
        <v>32</v>
      </c>
      <c r="U16">
        <f t="shared" si="10"/>
        <v>0.16824859905485393</v>
      </c>
      <c r="V16">
        <f>COUNTIF(E:E,"&lt;"&amp;U16)-SUM($V$7:V15)</f>
        <v>5</v>
      </c>
      <c r="X16">
        <f t="shared" si="11"/>
        <v>5.6257848965011368</v>
      </c>
      <c r="Y16">
        <f>COUNTIF(F:F,"&lt;"&amp;X16)-SUM($Y$7:Y15)</f>
        <v>20</v>
      </c>
      <c r="AA16">
        <f t="shared" si="12"/>
        <v>20.348082927581782</v>
      </c>
      <c r="AB16">
        <f>COUNTIF(G:G,"&lt;"&amp;AA16)-SUM($AB$10:AB15)</f>
        <v>106</v>
      </c>
      <c r="AE16">
        <f t="shared" si="4"/>
        <v>0</v>
      </c>
      <c r="AF16">
        <f t="shared" si="4"/>
        <v>0</v>
      </c>
      <c r="AG16">
        <f t="shared" si="5"/>
        <v>0</v>
      </c>
      <c r="AH16">
        <f t="shared" si="5"/>
        <v>0</v>
      </c>
    </row>
    <row r="17" spans="1:34" x14ac:dyDescent="0.3">
      <c r="A17">
        <v>78.599999999999994</v>
      </c>
      <c r="B17">
        <v>832271950</v>
      </c>
      <c r="C17">
        <f t="shared" si="0"/>
        <v>-8.25</v>
      </c>
      <c r="D17">
        <f t="shared" si="3"/>
        <v>-0.10496183206106871</v>
      </c>
      <c r="E17">
        <f t="shared" si="1"/>
        <v>-0.11088891587476279</v>
      </c>
      <c r="F17">
        <f t="shared" si="2"/>
        <v>4.3643716994351607</v>
      </c>
      <c r="G17">
        <f t="shared" si="2"/>
        <v>20.539669808358184</v>
      </c>
      <c r="AA17">
        <f t="shared" si="12"/>
        <v>20.777144165128206</v>
      </c>
      <c r="AB17">
        <f>COUNTIF(G:G,"&lt;"&amp;AA17)-SUM($AB$10:AB16)</f>
        <v>99</v>
      </c>
      <c r="AE17">
        <f t="shared" si="4"/>
        <v>0</v>
      </c>
      <c r="AF17">
        <f t="shared" si="4"/>
        <v>0</v>
      </c>
      <c r="AG17">
        <f t="shared" si="5"/>
        <v>0</v>
      </c>
      <c r="AH17">
        <f t="shared" si="5"/>
        <v>0</v>
      </c>
    </row>
    <row r="18" spans="1:34" x14ac:dyDescent="0.3">
      <c r="A18">
        <v>70.349999999999994</v>
      </c>
      <c r="B18">
        <v>1168808905</v>
      </c>
      <c r="C18">
        <f t="shared" si="0"/>
        <v>7.0800000000000125</v>
      </c>
      <c r="D18">
        <f t="shared" si="3"/>
        <v>0.10063965884861426</v>
      </c>
      <c r="E18">
        <f t="shared" si="1"/>
        <v>9.5891518838234546E-2</v>
      </c>
      <c r="F18">
        <f t="shared" si="2"/>
        <v>4.2534827835603979</v>
      </c>
      <c r="G18">
        <f t="shared" si="2"/>
        <v>20.879251037297134</v>
      </c>
      <c r="AA18">
        <f t="shared" si="12"/>
        <v>21.20620540267463</v>
      </c>
      <c r="AB18">
        <f>COUNTIF(G:G,"&lt;"&amp;AA18)-SUM($AB$10:AB17)</f>
        <v>30</v>
      </c>
      <c r="AE18">
        <f t="shared" si="4"/>
        <v>0</v>
      </c>
      <c r="AF18">
        <f t="shared" si="4"/>
        <v>0</v>
      </c>
      <c r="AG18">
        <f t="shared" si="5"/>
        <v>0</v>
      </c>
      <c r="AH18">
        <f t="shared" si="5"/>
        <v>0</v>
      </c>
    </row>
    <row r="19" spans="1:34" x14ac:dyDescent="0.3">
      <c r="A19">
        <v>77.430000000000007</v>
      </c>
      <c r="B19">
        <v>1307896226</v>
      </c>
      <c r="C19">
        <f t="shared" si="0"/>
        <v>-8.1300000000000097</v>
      </c>
      <c r="D19">
        <f t="shared" si="3"/>
        <v>-0.10499806276636973</v>
      </c>
      <c r="E19">
        <f t="shared" si="1"/>
        <v>-0.11092939620277509</v>
      </c>
      <c r="F19">
        <f t="shared" ref="F19:G82" si="13">LN(A19)</f>
        <v>4.3493743023986324</v>
      </c>
      <c r="G19">
        <f t="shared" si="13"/>
        <v>20.991685748913511</v>
      </c>
      <c r="AA19">
        <f t="shared" si="12"/>
        <v>21.635266640221055</v>
      </c>
      <c r="AB19">
        <f>COUNTIF(G:G,"&lt;"&amp;AA19)-SUM($AB$10:AB18)</f>
        <v>13</v>
      </c>
      <c r="AE19">
        <f t="shared" si="4"/>
        <v>0</v>
      </c>
      <c r="AF19">
        <f t="shared" si="4"/>
        <v>0</v>
      </c>
      <c r="AG19">
        <f t="shared" si="5"/>
        <v>0</v>
      </c>
      <c r="AH19">
        <f t="shared" si="5"/>
        <v>0</v>
      </c>
    </row>
    <row r="20" spans="1:34" x14ac:dyDescent="0.3">
      <c r="A20">
        <v>69.3</v>
      </c>
      <c r="B20">
        <v>1713201136</v>
      </c>
      <c r="C20">
        <f t="shared" si="0"/>
        <v>0.90000000000000568</v>
      </c>
      <c r="D20">
        <f t="shared" si="3"/>
        <v>1.2987012987013069E-2</v>
      </c>
      <c r="E20">
        <f t="shared" si="1"/>
        <v>1.2903404835908461E-2</v>
      </c>
      <c r="F20">
        <f t="shared" si="13"/>
        <v>4.2384449061958573</v>
      </c>
      <c r="G20">
        <f t="shared" si="13"/>
        <v>21.261629466791891</v>
      </c>
      <c r="AE20">
        <f t="shared" si="4"/>
        <v>0</v>
      </c>
      <c r="AF20">
        <f t="shared" si="4"/>
        <v>0</v>
      </c>
      <c r="AG20">
        <f t="shared" si="5"/>
        <v>0</v>
      </c>
      <c r="AH20">
        <f t="shared" si="5"/>
        <v>0</v>
      </c>
    </row>
    <row r="21" spans="1:34" x14ac:dyDescent="0.3">
      <c r="A21">
        <v>70.2</v>
      </c>
      <c r="B21">
        <v>1801807871</v>
      </c>
      <c r="C21">
        <f t="shared" si="0"/>
        <v>4.9999999999997158E-2</v>
      </c>
      <c r="D21">
        <f t="shared" si="3"/>
        <v>7.1225071225067174E-4</v>
      </c>
      <c r="E21">
        <f t="shared" si="1"/>
        <v>7.1199718208969642E-4</v>
      </c>
      <c r="F21">
        <f t="shared" si="13"/>
        <v>4.2513483110317658</v>
      </c>
      <c r="G21">
        <f t="shared" si="13"/>
        <v>21.312056370581441</v>
      </c>
      <c r="AE21">
        <f t="shared" si="4"/>
        <v>0</v>
      </c>
      <c r="AF21">
        <f t="shared" si="4"/>
        <v>0</v>
      </c>
      <c r="AG21">
        <f t="shared" si="5"/>
        <v>0</v>
      </c>
      <c r="AH21" t="str">
        <f t="shared" si="5"/>
        <v>Выброс</v>
      </c>
    </row>
    <row r="22" spans="1:34" x14ac:dyDescent="0.3">
      <c r="A22">
        <v>70.25</v>
      </c>
      <c r="B22">
        <v>1200242265</v>
      </c>
      <c r="C22">
        <f t="shared" si="0"/>
        <v>1.9399999999999977</v>
      </c>
      <c r="D22">
        <f t="shared" si="3"/>
        <v>2.7615658362989293E-2</v>
      </c>
      <c r="E22">
        <f t="shared" si="1"/>
        <v>2.7241223937213732E-2</v>
      </c>
      <c r="F22">
        <f t="shared" si="13"/>
        <v>4.2520603082138555</v>
      </c>
      <c r="G22">
        <f t="shared" si="13"/>
        <v>20.905789260863827</v>
      </c>
      <c r="AE22">
        <f t="shared" si="4"/>
        <v>0</v>
      </c>
      <c r="AF22">
        <f t="shared" si="4"/>
        <v>0</v>
      </c>
      <c r="AG22">
        <f t="shared" si="5"/>
        <v>0</v>
      </c>
      <c r="AH22" t="str">
        <f t="shared" si="5"/>
        <v>Выброс</v>
      </c>
    </row>
    <row r="23" spans="1:34" x14ac:dyDescent="0.3">
      <c r="A23">
        <v>72.19</v>
      </c>
      <c r="B23">
        <v>1277281889</v>
      </c>
      <c r="C23">
        <f t="shared" si="0"/>
        <v>8.11</v>
      </c>
      <c r="D23">
        <f t="shared" si="3"/>
        <v>0.11234242969940435</v>
      </c>
      <c r="E23">
        <f t="shared" si="1"/>
        <v>0.10646808880164649</v>
      </c>
      <c r="F23">
        <f t="shared" si="13"/>
        <v>4.2793015321510692</v>
      </c>
      <c r="G23">
        <f t="shared" si="13"/>
        <v>20.968000132784631</v>
      </c>
      <c r="AE23">
        <f t="shared" si="4"/>
        <v>0</v>
      </c>
      <c r="AF23">
        <f t="shared" si="4"/>
        <v>0</v>
      </c>
      <c r="AG23">
        <f t="shared" si="5"/>
        <v>0</v>
      </c>
      <c r="AH23">
        <f t="shared" si="5"/>
        <v>0</v>
      </c>
    </row>
    <row r="24" spans="1:34" x14ac:dyDescent="0.3">
      <c r="A24">
        <v>80.3</v>
      </c>
      <c r="B24">
        <v>1078108761</v>
      </c>
      <c r="C24">
        <f t="shared" si="0"/>
        <v>-2.2999999999999972</v>
      </c>
      <c r="D24">
        <f t="shared" si="3"/>
        <v>-2.8642590286425868E-2</v>
      </c>
      <c r="E24">
        <f t="shared" si="1"/>
        <v>-2.9060794263124023E-2</v>
      </c>
      <c r="F24">
        <f t="shared" si="13"/>
        <v>4.3857696209527157</v>
      </c>
      <c r="G24">
        <f t="shared" si="13"/>
        <v>20.798474195809693</v>
      </c>
      <c r="AE24">
        <f t="shared" si="4"/>
        <v>0</v>
      </c>
      <c r="AF24">
        <f t="shared" si="4"/>
        <v>0</v>
      </c>
      <c r="AG24">
        <f t="shared" si="5"/>
        <v>0</v>
      </c>
      <c r="AH24">
        <f t="shared" si="5"/>
        <v>0</v>
      </c>
    </row>
    <row r="25" spans="1:34" x14ac:dyDescent="0.3">
      <c r="A25">
        <v>78</v>
      </c>
      <c r="B25">
        <v>1020648335</v>
      </c>
      <c r="C25">
        <f t="shared" si="0"/>
        <v>-5.019999999999996</v>
      </c>
      <c r="D25">
        <f t="shared" si="3"/>
        <v>-6.4358974358974308E-2</v>
      </c>
      <c r="E25">
        <f t="shared" si="1"/>
        <v>-6.6523395681289621E-2</v>
      </c>
      <c r="F25">
        <f t="shared" si="13"/>
        <v>4.3567088266895917</v>
      </c>
      <c r="G25">
        <f t="shared" si="13"/>
        <v>20.743703884869159</v>
      </c>
      <c r="AE25">
        <f t="shared" si="4"/>
        <v>0</v>
      </c>
      <c r="AF25">
        <f t="shared" si="4"/>
        <v>0</v>
      </c>
      <c r="AG25">
        <f t="shared" si="5"/>
        <v>0</v>
      </c>
      <c r="AH25">
        <f t="shared" si="5"/>
        <v>0</v>
      </c>
    </row>
    <row r="26" spans="1:34" x14ac:dyDescent="0.3">
      <c r="A26">
        <v>72.98</v>
      </c>
      <c r="B26">
        <v>1137420854</v>
      </c>
      <c r="C26">
        <f t="shared" si="0"/>
        <v>4.6799999999999926</v>
      </c>
      <c r="D26">
        <f t="shared" si="3"/>
        <v>6.4127158125513728E-2</v>
      </c>
      <c r="E26">
        <f t="shared" si="1"/>
        <v>6.2154893295218727E-2</v>
      </c>
      <c r="F26">
        <f t="shared" si="13"/>
        <v>4.2901854310083021</v>
      </c>
      <c r="G26">
        <f t="shared" si="13"/>
        <v>20.852029127467556</v>
      </c>
      <c r="AE26">
        <f t="shared" si="4"/>
        <v>0</v>
      </c>
      <c r="AF26">
        <f t="shared" si="4"/>
        <v>0</v>
      </c>
      <c r="AG26">
        <f t="shared" si="5"/>
        <v>0</v>
      </c>
      <c r="AH26">
        <f t="shared" si="5"/>
        <v>0</v>
      </c>
    </row>
    <row r="27" spans="1:34" x14ac:dyDescent="0.3">
      <c r="A27">
        <v>77.66</v>
      </c>
      <c r="B27">
        <v>1010899900</v>
      </c>
      <c r="C27">
        <f t="shared" si="0"/>
        <v>1.4099999999999966</v>
      </c>
      <c r="D27">
        <f t="shared" si="3"/>
        <v>1.8156064898274486E-2</v>
      </c>
      <c r="E27">
        <f t="shared" si="1"/>
        <v>1.7993211779314677E-2</v>
      </c>
      <c r="F27">
        <f t="shared" si="13"/>
        <v>4.3523403243035208</v>
      </c>
      <c r="G27">
        <f t="shared" si="13"/>
        <v>20.734106761202529</v>
      </c>
      <c r="AE27">
        <f t="shared" si="4"/>
        <v>0</v>
      </c>
      <c r="AF27">
        <f t="shared" si="4"/>
        <v>0</v>
      </c>
      <c r="AG27">
        <f t="shared" si="5"/>
        <v>0</v>
      </c>
      <c r="AH27">
        <f t="shared" si="5"/>
        <v>0</v>
      </c>
    </row>
    <row r="28" spans="1:34" x14ac:dyDescent="0.3">
      <c r="A28">
        <v>79.069999999999993</v>
      </c>
      <c r="B28">
        <v>1260956820</v>
      </c>
      <c r="C28">
        <f t="shared" si="0"/>
        <v>3.9400000000000119</v>
      </c>
      <c r="D28">
        <f t="shared" si="3"/>
        <v>4.9829265208043663E-2</v>
      </c>
      <c r="E28">
        <f t="shared" si="1"/>
        <v>4.8627546384108378E-2</v>
      </c>
      <c r="F28">
        <f t="shared" si="13"/>
        <v>4.3703335360828355</v>
      </c>
      <c r="G28">
        <f t="shared" si="13"/>
        <v>20.955136650678348</v>
      </c>
      <c r="AE28">
        <f t="shared" si="4"/>
        <v>0</v>
      </c>
      <c r="AF28">
        <f t="shared" si="4"/>
        <v>0</v>
      </c>
      <c r="AG28">
        <f t="shared" si="5"/>
        <v>0</v>
      </c>
      <c r="AH28">
        <f t="shared" si="5"/>
        <v>0</v>
      </c>
    </row>
    <row r="29" spans="1:34" x14ac:dyDescent="0.3">
      <c r="A29">
        <v>83.01</v>
      </c>
      <c r="B29">
        <v>1042111407</v>
      </c>
      <c r="C29">
        <f t="shared" si="0"/>
        <v>1.5499999999999972</v>
      </c>
      <c r="D29">
        <f t="shared" si="3"/>
        <v>1.8672449102517735E-2</v>
      </c>
      <c r="E29">
        <f t="shared" si="1"/>
        <v>1.8500259095038274E-2</v>
      </c>
      <c r="F29">
        <f t="shared" si="13"/>
        <v>4.4189610824669439</v>
      </c>
      <c r="G29">
        <f t="shared" si="13"/>
        <v>20.764514691069142</v>
      </c>
      <c r="AE29">
        <f t="shared" si="4"/>
        <v>0</v>
      </c>
      <c r="AF29">
        <f t="shared" si="4"/>
        <v>0</v>
      </c>
      <c r="AG29">
        <f t="shared" si="5"/>
        <v>0</v>
      </c>
      <c r="AH29">
        <f t="shared" si="5"/>
        <v>0</v>
      </c>
    </row>
    <row r="30" spans="1:34" x14ac:dyDescent="0.3">
      <c r="A30">
        <v>84.56</v>
      </c>
      <c r="B30">
        <v>916858060</v>
      </c>
      <c r="C30">
        <f t="shared" si="0"/>
        <v>-1.730000000000004</v>
      </c>
      <c r="D30">
        <f t="shared" si="3"/>
        <v>-2.0458845789971664E-2</v>
      </c>
      <c r="E30">
        <f t="shared" si="1"/>
        <v>-2.0671026951809779E-2</v>
      </c>
      <c r="F30">
        <f t="shared" si="13"/>
        <v>4.4374613415619821</v>
      </c>
      <c r="G30">
        <f t="shared" si="13"/>
        <v>20.636463230889888</v>
      </c>
      <c r="AE30">
        <f t="shared" si="4"/>
        <v>0</v>
      </c>
      <c r="AF30">
        <f t="shared" si="4"/>
        <v>0</v>
      </c>
      <c r="AG30">
        <f t="shared" si="5"/>
        <v>0</v>
      </c>
      <c r="AH30">
        <f t="shared" si="5"/>
        <v>0</v>
      </c>
    </row>
    <row r="31" spans="1:34" x14ac:dyDescent="0.3">
      <c r="A31">
        <v>82.83</v>
      </c>
      <c r="B31">
        <v>768660873</v>
      </c>
      <c r="C31">
        <f t="shared" si="0"/>
        <v>-2.1200000000000045</v>
      </c>
      <c r="D31">
        <f t="shared" si="3"/>
        <v>-2.5594591331643182E-2</v>
      </c>
      <c r="E31">
        <f t="shared" si="1"/>
        <v>-2.5927831273891755E-2</v>
      </c>
      <c r="F31">
        <f t="shared" si="13"/>
        <v>4.4167903146101724</v>
      </c>
      <c r="G31">
        <f t="shared" si="13"/>
        <v>20.460160432802748</v>
      </c>
      <c r="AE31">
        <f t="shared" si="4"/>
        <v>0</v>
      </c>
      <c r="AF31">
        <f t="shared" si="4"/>
        <v>0</v>
      </c>
      <c r="AG31">
        <f t="shared" si="5"/>
        <v>0</v>
      </c>
      <c r="AH31">
        <f t="shared" si="5"/>
        <v>0</v>
      </c>
    </row>
    <row r="32" spans="1:34" x14ac:dyDescent="0.3">
      <c r="A32">
        <v>80.709999999999994</v>
      </c>
      <c r="B32">
        <v>710619009</v>
      </c>
      <c r="C32">
        <f t="shared" si="0"/>
        <v>-2.3399999999999892</v>
      </c>
      <c r="D32">
        <f t="shared" si="3"/>
        <v>-2.8992689877338489E-2</v>
      </c>
      <c r="E32">
        <f t="shared" si="1"/>
        <v>-2.9421282271507643E-2</v>
      </c>
      <c r="F32">
        <f t="shared" si="13"/>
        <v>4.3908624833362806</v>
      </c>
      <c r="G32">
        <f t="shared" si="13"/>
        <v>20.381646991826678</v>
      </c>
      <c r="AE32">
        <f t="shared" si="4"/>
        <v>0</v>
      </c>
      <c r="AF32">
        <f t="shared" si="4"/>
        <v>0</v>
      </c>
      <c r="AG32">
        <f t="shared" si="5"/>
        <v>0</v>
      </c>
      <c r="AH32">
        <f t="shared" si="5"/>
        <v>0</v>
      </c>
    </row>
    <row r="33" spans="1:34" x14ac:dyDescent="0.3">
      <c r="A33">
        <v>78.37</v>
      </c>
      <c r="B33">
        <v>757291176</v>
      </c>
      <c r="C33">
        <f t="shared" si="0"/>
        <v>-1.3599999999999994</v>
      </c>
      <c r="D33">
        <f t="shared" si="3"/>
        <v>-1.7353579175704979E-2</v>
      </c>
      <c r="E33">
        <f t="shared" si="1"/>
        <v>-1.75059175136143E-2</v>
      </c>
      <c r="F33">
        <f t="shared" si="13"/>
        <v>4.361441201064773</v>
      </c>
      <c r="G33">
        <f t="shared" si="13"/>
        <v>20.445258382094867</v>
      </c>
      <c r="AE33">
        <f t="shared" si="4"/>
        <v>0</v>
      </c>
      <c r="AF33">
        <f t="shared" si="4"/>
        <v>0</v>
      </c>
      <c r="AG33">
        <f t="shared" si="5"/>
        <v>0</v>
      </c>
      <c r="AH33">
        <f t="shared" si="5"/>
        <v>0</v>
      </c>
    </row>
    <row r="34" spans="1:34" x14ac:dyDescent="0.3">
      <c r="A34">
        <v>77.010000000000005</v>
      </c>
      <c r="B34">
        <v>1017479009</v>
      </c>
      <c r="C34">
        <f t="shared" si="0"/>
        <v>4.7099999999999937</v>
      </c>
      <c r="D34">
        <f t="shared" si="3"/>
        <v>6.1160888196338054E-2</v>
      </c>
      <c r="E34">
        <f t="shared" si="1"/>
        <v>5.9363486398262388E-2</v>
      </c>
      <c r="F34">
        <f t="shared" si="13"/>
        <v>4.3439352835511587</v>
      </c>
      <c r="G34">
        <f t="shared" si="13"/>
        <v>20.740593845092793</v>
      </c>
      <c r="I34" t="s">
        <v>65</v>
      </c>
      <c r="AE34">
        <f t="shared" si="4"/>
        <v>0</v>
      </c>
      <c r="AF34">
        <f t="shared" si="4"/>
        <v>0</v>
      </c>
      <c r="AG34">
        <f t="shared" si="5"/>
        <v>0</v>
      </c>
      <c r="AH34">
        <f t="shared" si="5"/>
        <v>0</v>
      </c>
    </row>
    <row r="35" spans="1:34" x14ac:dyDescent="0.3">
      <c r="A35">
        <v>81.72</v>
      </c>
      <c r="B35">
        <v>795829107</v>
      </c>
      <c r="C35">
        <f t="shared" si="0"/>
        <v>1.6400000000000006</v>
      </c>
      <c r="D35">
        <f t="shared" si="3"/>
        <v>2.00685266764562E-2</v>
      </c>
      <c r="E35">
        <f t="shared" si="1"/>
        <v>1.9869808055635652E-2</v>
      </c>
      <c r="F35">
        <f t="shared" si="13"/>
        <v>4.403298769949421</v>
      </c>
      <c r="G35">
        <f t="shared" si="13"/>
        <v>20.494895031061031</v>
      </c>
      <c r="AE35">
        <f t="shared" si="4"/>
        <v>0</v>
      </c>
      <c r="AF35">
        <f t="shared" si="4"/>
        <v>0</v>
      </c>
      <c r="AG35">
        <f t="shared" si="5"/>
        <v>0</v>
      </c>
      <c r="AH35">
        <f t="shared" si="5"/>
        <v>0</v>
      </c>
    </row>
    <row r="36" spans="1:34" x14ac:dyDescent="0.3">
      <c r="A36">
        <v>83.36</v>
      </c>
      <c r="B36">
        <v>751687014</v>
      </c>
      <c r="C36">
        <f t="shared" si="0"/>
        <v>-1.2099999999999937</v>
      </c>
      <c r="D36">
        <f t="shared" si="3"/>
        <v>-1.4515355086372287E-2</v>
      </c>
      <c r="E36">
        <f t="shared" si="1"/>
        <v>-1.4621733521779312E-2</v>
      </c>
      <c r="F36">
        <f t="shared" si="13"/>
        <v>4.4231685780050567</v>
      </c>
      <c r="G36">
        <f t="shared" si="13"/>
        <v>20.437830590489629</v>
      </c>
      <c r="AE36">
        <f t="shared" si="4"/>
        <v>0</v>
      </c>
      <c r="AF36">
        <f t="shared" si="4"/>
        <v>0</v>
      </c>
      <c r="AG36">
        <f t="shared" si="5"/>
        <v>0</v>
      </c>
      <c r="AH36">
        <f t="shared" si="5"/>
        <v>0</v>
      </c>
    </row>
    <row r="37" spans="1:34" x14ac:dyDescent="0.3">
      <c r="A37">
        <v>82.15</v>
      </c>
      <c r="B37">
        <v>794697164</v>
      </c>
      <c r="C37">
        <f t="shared" si="0"/>
        <v>2.6599999999999966</v>
      </c>
      <c r="D37">
        <f t="shared" si="3"/>
        <v>3.2379793061472872E-2</v>
      </c>
      <c r="E37">
        <f t="shared" si="1"/>
        <v>3.1866615890331573E-2</v>
      </c>
      <c r="F37">
        <f t="shared" si="13"/>
        <v>4.4085468444832774</v>
      </c>
      <c r="G37">
        <f t="shared" si="13"/>
        <v>20.493471674261784</v>
      </c>
      <c r="AE37">
        <f t="shared" si="4"/>
        <v>0</v>
      </c>
      <c r="AF37">
        <f t="shared" si="4"/>
        <v>0</v>
      </c>
      <c r="AG37">
        <f t="shared" si="5"/>
        <v>0</v>
      </c>
      <c r="AH37">
        <f t="shared" si="5"/>
        <v>0</v>
      </c>
    </row>
    <row r="38" spans="1:34" x14ac:dyDescent="0.3">
      <c r="A38">
        <v>84.81</v>
      </c>
      <c r="B38">
        <v>674311601</v>
      </c>
      <c r="C38">
        <f t="shared" si="0"/>
        <v>4.2800000000000011</v>
      </c>
      <c r="D38">
        <f t="shared" si="3"/>
        <v>5.0465746963801447E-2</v>
      </c>
      <c r="E38">
        <f t="shared" si="1"/>
        <v>4.9233634358943235E-2</v>
      </c>
      <c r="F38">
        <f t="shared" si="13"/>
        <v>4.440413460373609</v>
      </c>
      <c r="G38">
        <f t="shared" si="13"/>
        <v>20.329202878065193</v>
      </c>
      <c r="AE38">
        <f t="shared" si="4"/>
        <v>0</v>
      </c>
      <c r="AF38">
        <f t="shared" si="4"/>
        <v>0</v>
      </c>
      <c r="AG38">
        <f t="shared" si="5"/>
        <v>0</v>
      </c>
      <c r="AH38">
        <f t="shared" si="5"/>
        <v>0</v>
      </c>
    </row>
    <row r="39" spans="1:34" x14ac:dyDescent="0.3">
      <c r="A39">
        <v>89.09</v>
      </c>
      <c r="B39">
        <v>874763909</v>
      </c>
      <c r="C39">
        <f t="shared" si="0"/>
        <v>1.4099999999999966</v>
      </c>
      <c r="D39">
        <f t="shared" si="3"/>
        <v>1.5826692109103115E-2</v>
      </c>
      <c r="E39">
        <f t="shared" si="1"/>
        <v>1.5702755973328486E-2</v>
      </c>
      <c r="F39">
        <f t="shared" si="13"/>
        <v>4.4896470947325522</v>
      </c>
      <c r="G39">
        <f t="shared" si="13"/>
        <v>20.589464589628673</v>
      </c>
      <c r="AE39">
        <f t="shared" si="4"/>
        <v>0</v>
      </c>
      <c r="AF39">
        <f t="shared" si="4"/>
        <v>0</v>
      </c>
      <c r="AG39">
        <f t="shared" si="5"/>
        <v>0</v>
      </c>
      <c r="AH39">
        <f t="shared" si="5"/>
        <v>0</v>
      </c>
    </row>
    <row r="40" spans="1:34" x14ac:dyDescent="0.3">
      <c r="A40">
        <v>90.5</v>
      </c>
      <c r="B40">
        <v>873582673</v>
      </c>
      <c r="C40">
        <f t="shared" si="0"/>
        <v>2.0300000000000011</v>
      </c>
      <c r="D40">
        <f t="shared" si="3"/>
        <v>2.2430939226519349E-2</v>
      </c>
      <c r="E40">
        <f t="shared" si="1"/>
        <v>2.2183065555058334E-2</v>
      </c>
      <c r="F40">
        <f t="shared" si="13"/>
        <v>4.5053498507058807</v>
      </c>
      <c r="G40">
        <f t="shared" si="13"/>
        <v>20.588113328738071</v>
      </c>
      <c r="AE40">
        <f t="shared" si="4"/>
        <v>0</v>
      </c>
      <c r="AF40">
        <f t="shared" si="4"/>
        <v>0</v>
      </c>
      <c r="AG40">
        <f t="shared" si="5"/>
        <v>0</v>
      </c>
      <c r="AH40">
        <f t="shared" si="5"/>
        <v>0</v>
      </c>
    </row>
    <row r="41" spans="1:34" x14ac:dyDescent="0.3">
      <c r="A41">
        <v>92.53</v>
      </c>
      <c r="B41">
        <v>760080924</v>
      </c>
      <c r="C41">
        <f t="shared" si="0"/>
        <v>9.3700000000000045</v>
      </c>
      <c r="D41">
        <f t="shared" si="3"/>
        <v>0.10126445477142554</v>
      </c>
      <c r="E41">
        <f t="shared" si="1"/>
        <v>9.6459023967740087E-2</v>
      </c>
      <c r="F41">
        <f t="shared" si="13"/>
        <v>4.527532916260939</v>
      </c>
      <c r="G41">
        <f t="shared" si="13"/>
        <v>20.44893546452354</v>
      </c>
      <c r="AE41">
        <f t="shared" si="4"/>
        <v>0</v>
      </c>
      <c r="AF41">
        <f t="shared" si="4"/>
        <v>0</v>
      </c>
      <c r="AG41">
        <f t="shared" si="5"/>
        <v>0</v>
      </c>
      <c r="AH41">
        <f t="shared" si="5"/>
        <v>0</v>
      </c>
    </row>
    <row r="42" spans="1:34" x14ac:dyDescent="0.3">
      <c r="A42">
        <v>101.9</v>
      </c>
      <c r="B42">
        <v>1315773497</v>
      </c>
      <c r="C42">
        <f t="shared" si="0"/>
        <v>-0.54000000000000625</v>
      </c>
      <c r="D42">
        <f t="shared" si="3"/>
        <v>-5.2993130520118375E-3</v>
      </c>
      <c r="E42">
        <f t="shared" si="1"/>
        <v>-5.3134042157951811E-3</v>
      </c>
      <c r="F42">
        <f t="shared" si="13"/>
        <v>4.6239919402286791</v>
      </c>
      <c r="G42">
        <f t="shared" si="13"/>
        <v>20.997690540294453</v>
      </c>
      <c r="AE42">
        <f t="shared" si="4"/>
        <v>0</v>
      </c>
      <c r="AF42">
        <f t="shared" si="4"/>
        <v>0</v>
      </c>
      <c r="AG42">
        <f t="shared" si="5"/>
        <v>0</v>
      </c>
      <c r="AH42">
        <f t="shared" si="5"/>
        <v>0</v>
      </c>
    </row>
    <row r="43" spans="1:34" x14ac:dyDescent="0.3">
      <c r="A43">
        <v>101.36</v>
      </c>
      <c r="B43">
        <v>748422827</v>
      </c>
      <c r="C43">
        <f t="shared" si="0"/>
        <v>1.9399999999999977</v>
      </c>
      <c r="D43">
        <f t="shared" si="3"/>
        <v>1.9139700078926576E-2</v>
      </c>
      <c r="E43">
        <f t="shared" si="1"/>
        <v>1.8958840112708764E-2</v>
      </c>
      <c r="F43">
        <f t="shared" si="13"/>
        <v>4.6186785360128839</v>
      </c>
      <c r="G43">
        <f t="shared" si="13"/>
        <v>20.433478652968006</v>
      </c>
      <c r="AE43">
        <f t="shared" si="4"/>
        <v>0</v>
      </c>
      <c r="AF43">
        <f t="shared" si="4"/>
        <v>0</v>
      </c>
      <c r="AG43">
        <f t="shared" si="5"/>
        <v>0</v>
      </c>
      <c r="AH43">
        <f t="shared" si="5"/>
        <v>0</v>
      </c>
    </row>
    <row r="44" spans="1:34" x14ac:dyDescent="0.3">
      <c r="A44">
        <v>103.3</v>
      </c>
      <c r="B44">
        <v>341024293</v>
      </c>
      <c r="C44">
        <f t="shared" si="0"/>
        <v>-5.5</v>
      </c>
      <c r="D44">
        <f t="shared" si="3"/>
        <v>-5.324298160696999E-2</v>
      </c>
      <c r="E44">
        <f t="shared" si="1"/>
        <v>-5.4712799084820851E-2</v>
      </c>
      <c r="F44">
        <f t="shared" si="13"/>
        <v>4.6376373761255927</v>
      </c>
      <c r="G44">
        <f t="shared" si="13"/>
        <v>19.647464273179516</v>
      </c>
      <c r="AE44">
        <f t="shared" si="4"/>
        <v>0</v>
      </c>
      <c r="AF44">
        <f t="shared" si="4"/>
        <v>0</v>
      </c>
      <c r="AG44">
        <f t="shared" si="5"/>
        <v>0</v>
      </c>
      <c r="AH44">
        <f t="shared" si="5"/>
        <v>0</v>
      </c>
    </row>
    <row r="45" spans="1:34" x14ac:dyDescent="0.3">
      <c r="A45">
        <v>97.8</v>
      </c>
      <c r="B45">
        <v>1018147586</v>
      </c>
      <c r="C45">
        <f t="shared" si="0"/>
        <v>0.90000000000000568</v>
      </c>
      <c r="D45">
        <f t="shared" si="3"/>
        <v>9.2024539877301192E-3</v>
      </c>
      <c r="E45">
        <f t="shared" si="1"/>
        <v>9.1603693986641588E-3</v>
      </c>
      <c r="F45">
        <f t="shared" si="13"/>
        <v>4.5829245770407718</v>
      </c>
      <c r="G45">
        <f t="shared" si="13"/>
        <v>20.741250720991037</v>
      </c>
      <c r="AE45">
        <f t="shared" si="4"/>
        <v>0</v>
      </c>
      <c r="AF45">
        <f t="shared" si="4"/>
        <v>0</v>
      </c>
      <c r="AG45">
        <f t="shared" si="5"/>
        <v>0</v>
      </c>
      <c r="AH45">
        <f t="shared" si="5"/>
        <v>0</v>
      </c>
    </row>
    <row r="46" spans="1:34" x14ac:dyDescent="0.3">
      <c r="A46">
        <v>98.7</v>
      </c>
      <c r="B46">
        <v>1062726535</v>
      </c>
      <c r="C46">
        <f t="shared" si="0"/>
        <v>2.6599999999999966</v>
      </c>
      <c r="D46">
        <f t="shared" si="3"/>
        <v>2.6950354609929044E-2</v>
      </c>
      <c r="E46">
        <f t="shared" si="1"/>
        <v>2.6593589573447929E-2</v>
      </c>
      <c r="F46">
        <f t="shared" si="13"/>
        <v>4.592084946439436</v>
      </c>
      <c r="G46">
        <f t="shared" si="13"/>
        <v>20.784103645448713</v>
      </c>
      <c r="AE46">
        <f t="shared" si="4"/>
        <v>0</v>
      </c>
      <c r="AF46">
        <f t="shared" si="4"/>
        <v>0</v>
      </c>
      <c r="AG46">
        <f t="shared" si="5"/>
        <v>0</v>
      </c>
      <c r="AH46">
        <f t="shared" si="5"/>
        <v>0</v>
      </c>
    </row>
    <row r="47" spans="1:34" x14ac:dyDescent="0.3">
      <c r="A47">
        <v>101.36</v>
      </c>
      <c r="B47">
        <v>957997559</v>
      </c>
      <c r="C47">
        <f t="shared" si="0"/>
        <v>1.6700000000000017</v>
      </c>
      <c r="D47">
        <f t="shared" si="3"/>
        <v>1.6475927387529614E-2</v>
      </c>
      <c r="E47">
        <f t="shared" si="1"/>
        <v>1.6341671944092973E-2</v>
      </c>
      <c r="F47">
        <f t="shared" si="13"/>
        <v>4.6186785360128839</v>
      </c>
      <c r="G47">
        <f t="shared" si="13"/>
        <v>20.680355787915186</v>
      </c>
      <c r="AE47">
        <f t="shared" si="4"/>
        <v>0</v>
      </c>
      <c r="AF47">
        <f t="shared" si="4"/>
        <v>0</v>
      </c>
      <c r="AG47">
        <f t="shared" si="5"/>
        <v>0</v>
      </c>
      <c r="AH47">
        <f t="shared" si="5"/>
        <v>0</v>
      </c>
    </row>
    <row r="48" spans="1:34" x14ac:dyDescent="0.3">
      <c r="A48">
        <v>103.03</v>
      </c>
      <c r="B48">
        <v>894588423</v>
      </c>
      <c r="C48">
        <f t="shared" si="0"/>
        <v>1.8900000000000006</v>
      </c>
      <c r="D48">
        <f t="shared" si="3"/>
        <v>1.8344171600504711E-2</v>
      </c>
      <c r="E48">
        <f t="shared" si="1"/>
        <v>1.8177947041696285E-2</v>
      </c>
      <c r="F48">
        <f t="shared" si="13"/>
        <v>4.6350202079569769</v>
      </c>
      <c r="G48">
        <f t="shared" si="13"/>
        <v>20.611874307900077</v>
      </c>
      <c r="AE48">
        <f t="shared" si="4"/>
        <v>0</v>
      </c>
      <c r="AF48">
        <f t="shared" si="4"/>
        <v>0</v>
      </c>
      <c r="AG48">
        <f t="shared" si="5"/>
        <v>0</v>
      </c>
      <c r="AH48">
        <f t="shared" si="5"/>
        <v>0</v>
      </c>
    </row>
    <row r="49" spans="1:34" x14ac:dyDescent="0.3">
      <c r="A49">
        <v>104.92</v>
      </c>
      <c r="B49">
        <v>1091361433</v>
      </c>
      <c r="C49">
        <f t="shared" si="0"/>
        <v>0.78000000000000114</v>
      </c>
      <c r="D49">
        <f t="shared" si="3"/>
        <v>7.4342356080823587E-3</v>
      </c>
      <c r="E49">
        <f t="shared" si="1"/>
        <v>7.4067378775186654E-3</v>
      </c>
      <c r="F49">
        <f t="shared" si="13"/>
        <v>4.6531981549986732</v>
      </c>
      <c r="G49">
        <f t="shared" si="13"/>
        <v>20.810691774910431</v>
      </c>
      <c r="AE49">
        <f t="shared" si="4"/>
        <v>0</v>
      </c>
      <c r="AF49">
        <f t="shared" si="4"/>
        <v>0</v>
      </c>
      <c r="AG49">
        <f t="shared" si="5"/>
        <v>0</v>
      </c>
      <c r="AH49">
        <f t="shared" si="5"/>
        <v>0</v>
      </c>
    </row>
    <row r="50" spans="1:34" x14ac:dyDescent="0.3">
      <c r="A50">
        <v>105.7</v>
      </c>
      <c r="B50">
        <v>650175626</v>
      </c>
      <c r="C50">
        <f t="shared" si="0"/>
        <v>0.53000000000000114</v>
      </c>
      <c r="D50">
        <f t="shared" si="3"/>
        <v>5.0141911069063495E-3</v>
      </c>
      <c r="E50">
        <f t="shared" si="1"/>
        <v>5.00166191573026E-3</v>
      </c>
      <c r="F50">
        <f t="shared" si="13"/>
        <v>4.6606048928761918</v>
      </c>
      <c r="G50">
        <f t="shared" si="13"/>
        <v>20.292753078204328</v>
      </c>
      <c r="AE50">
        <f t="shared" si="4"/>
        <v>0</v>
      </c>
      <c r="AF50">
        <f t="shared" si="4"/>
        <v>0</v>
      </c>
      <c r="AG50">
        <f t="shared" si="5"/>
        <v>0</v>
      </c>
      <c r="AH50">
        <f t="shared" si="5"/>
        <v>0</v>
      </c>
    </row>
    <row r="51" spans="1:34" x14ac:dyDescent="0.3">
      <c r="A51">
        <v>106.23</v>
      </c>
      <c r="B51">
        <v>333387273</v>
      </c>
      <c r="C51">
        <f t="shared" si="0"/>
        <v>-2.0499999999999972</v>
      </c>
      <c r="D51">
        <f t="shared" si="3"/>
        <v>-1.9297750164736865E-2</v>
      </c>
      <c r="E51">
        <f t="shared" si="1"/>
        <v>-1.9486382474876329E-2</v>
      </c>
      <c r="F51">
        <f t="shared" si="13"/>
        <v>4.6656065547919221</v>
      </c>
      <c r="G51">
        <f t="shared" si="13"/>
        <v>19.624815354187021</v>
      </c>
      <c r="AE51">
        <f t="shared" si="4"/>
        <v>0</v>
      </c>
      <c r="AF51">
        <f t="shared" si="4"/>
        <v>0</v>
      </c>
      <c r="AG51">
        <f t="shared" si="5"/>
        <v>0</v>
      </c>
      <c r="AH51">
        <f t="shared" si="5"/>
        <v>0</v>
      </c>
    </row>
    <row r="52" spans="1:34" x14ac:dyDescent="0.3">
      <c r="A52">
        <v>104.18</v>
      </c>
      <c r="B52">
        <v>221465938</v>
      </c>
      <c r="C52">
        <f t="shared" si="0"/>
        <v>3.0299999999999869</v>
      </c>
      <c r="D52">
        <f t="shared" si="3"/>
        <v>2.908427721251667E-2</v>
      </c>
      <c r="E52">
        <f t="shared" si="1"/>
        <v>2.8669355551102171E-2</v>
      </c>
      <c r="F52">
        <f t="shared" si="13"/>
        <v>4.6461201723170458</v>
      </c>
      <c r="G52">
        <f t="shared" si="13"/>
        <v>19.215779356843257</v>
      </c>
      <c r="AE52">
        <f t="shared" si="4"/>
        <v>0</v>
      </c>
      <c r="AF52">
        <f t="shared" si="4"/>
        <v>0</v>
      </c>
      <c r="AG52">
        <f t="shared" si="5"/>
        <v>0</v>
      </c>
      <c r="AH52">
        <f t="shared" si="5"/>
        <v>0</v>
      </c>
    </row>
    <row r="53" spans="1:34" x14ac:dyDescent="0.3">
      <c r="A53">
        <v>107.21</v>
      </c>
      <c r="B53">
        <v>640698379</v>
      </c>
      <c r="C53">
        <f t="shared" si="0"/>
        <v>-1.5999999999999943</v>
      </c>
      <c r="D53">
        <f t="shared" si="3"/>
        <v>-1.4923980971924209E-2</v>
      </c>
      <c r="E53">
        <f t="shared" si="1"/>
        <v>-1.5036464109765113E-2</v>
      </c>
      <c r="F53">
        <f t="shared" si="13"/>
        <v>4.6747895278681479</v>
      </c>
      <c r="G53">
        <f t="shared" si="13"/>
        <v>20.278069356560785</v>
      </c>
      <c r="AE53">
        <f t="shared" si="4"/>
        <v>0</v>
      </c>
      <c r="AF53">
        <f t="shared" si="4"/>
        <v>0</v>
      </c>
      <c r="AG53">
        <f t="shared" si="5"/>
        <v>0</v>
      </c>
      <c r="AH53">
        <f t="shared" si="5"/>
        <v>0</v>
      </c>
    </row>
    <row r="54" spans="1:34" x14ac:dyDescent="0.3">
      <c r="A54">
        <v>105.61</v>
      </c>
      <c r="B54">
        <v>795926657</v>
      </c>
      <c r="C54">
        <f t="shared" si="0"/>
        <v>0.76999999999999602</v>
      </c>
      <c r="D54">
        <f t="shared" si="3"/>
        <v>7.2909762333112022E-3</v>
      </c>
      <c r="E54">
        <f t="shared" si="1"/>
        <v>7.2645255557883814E-3</v>
      </c>
      <c r="F54">
        <f t="shared" si="13"/>
        <v>4.6597530637583828</v>
      </c>
      <c r="G54">
        <f t="shared" si="13"/>
        <v>20.49501760011632</v>
      </c>
      <c r="AE54">
        <f t="shared" si="4"/>
        <v>0</v>
      </c>
      <c r="AF54">
        <f t="shared" si="4"/>
        <v>0</v>
      </c>
      <c r="AG54">
        <f t="shared" si="5"/>
        <v>0</v>
      </c>
      <c r="AH54">
        <f t="shared" si="5"/>
        <v>0</v>
      </c>
    </row>
    <row r="55" spans="1:34" x14ac:dyDescent="0.3">
      <c r="A55">
        <v>106.38</v>
      </c>
      <c r="B55">
        <v>776186386</v>
      </c>
      <c r="C55">
        <f t="shared" si="0"/>
        <v>-3.5799999999999983</v>
      </c>
      <c r="D55">
        <f t="shared" si="3"/>
        <v>-3.3652942282383892E-2</v>
      </c>
      <c r="E55">
        <f t="shared" si="1"/>
        <v>-3.4232236293106233E-2</v>
      </c>
      <c r="F55">
        <f t="shared" si="13"/>
        <v>4.6670175893141712</v>
      </c>
      <c r="G55">
        <f t="shared" si="13"/>
        <v>20.46990323745127</v>
      </c>
      <c r="AE55">
        <f t="shared" si="4"/>
        <v>0</v>
      </c>
      <c r="AF55">
        <f t="shared" si="4"/>
        <v>0</v>
      </c>
      <c r="AG55">
        <f t="shared" si="5"/>
        <v>0</v>
      </c>
      <c r="AH55">
        <f t="shared" si="5"/>
        <v>0</v>
      </c>
    </row>
    <row r="56" spans="1:34" x14ac:dyDescent="0.3">
      <c r="A56">
        <v>102.8</v>
      </c>
      <c r="B56">
        <v>804160144</v>
      </c>
      <c r="C56">
        <f t="shared" si="0"/>
        <v>-1.7599999999999909</v>
      </c>
      <c r="D56">
        <f t="shared" si="3"/>
        <v>-1.7120622568093297E-2</v>
      </c>
      <c r="E56">
        <f t="shared" si="1"/>
        <v>-1.7268874978829452E-2</v>
      </c>
      <c r="F56">
        <f t="shared" si="13"/>
        <v>4.632785353021065</v>
      </c>
      <c r="G56">
        <f t="shared" si="13"/>
        <v>20.505308991388329</v>
      </c>
      <c r="AE56">
        <f t="shared" si="4"/>
        <v>0</v>
      </c>
      <c r="AF56">
        <f t="shared" si="4"/>
        <v>0</v>
      </c>
      <c r="AG56">
        <f t="shared" si="5"/>
        <v>0</v>
      </c>
      <c r="AH56">
        <f t="shared" si="5"/>
        <v>0</v>
      </c>
    </row>
    <row r="57" spans="1:34" x14ac:dyDescent="0.3">
      <c r="A57">
        <v>101.04</v>
      </c>
      <c r="B57">
        <v>1066340493</v>
      </c>
      <c r="C57">
        <f t="shared" si="0"/>
        <v>-0.22000000000001307</v>
      </c>
      <c r="D57">
        <f t="shared" si="3"/>
        <v>-2.1773555027713091E-3</v>
      </c>
      <c r="E57">
        <f t="shared" si="1"/>
        <v>-2.1797293877510171E-3</v>
      </c>
      <c r="F57">
        <f t="shared" si="13"/>
        <v>4.6155164780422355</v>
      </c>
      <c r="G57">
        <f t="shared" si="13"/>
        <v>20.787498523508855</v>
      </c>
      <c r="AE57">
        <f t="shared" si="4"/>
        <v>0</v>
      </c>
      <c r="AF57">
        <f t="shared" si="4"/>
        <v>0</v>
      </c>
      <c r="AG57">
        <f t="shared" si="5"/>
        <v>0</v>
      </c>
      <c r="AH57">
        <f t="shared" si="5"/>
        <v>0</v>
      </c>
    </row>
    <row r="58" spans="1:34" x14ac:dyDescent="0.3">
      <c r="A58">
        <v>100.82</v>
      </c>
      <c r="B58">
        <v>887877077</v>
      </c>
      <c r="C58">
        <f t="shared" si="0"/>
        <v>-0.47999999999998977</v>
      </c>
      <c r="D58">
        <f t="shared" si="3"/>
        <v>-4.7609601269588357E-3</v>
      </c>
      <c r="E58">
        <f t="shared" si="1"/>
        <v>-4.7723295983779224E-3</v>
      </c>
      <c r="F58">
        <f t="shared" si="13"/>
        <v>4.6133367486544845</v>
      </c>
      <c r="G58">
        <f t="shared" si="13"/>
        <v>20.604343864572769</v>
      </c>
      <c r="AE58">
        <f t="shared" si="4"/>
        <v>0</v>
      </c>
      <c r="AF58">
        <f t="shared" si="4"/>
        <v>0</v>
      </c>
      <c r="AG58">
        <f t="shared" si="5"/>
        <v>0</v>
      </c>
      <c r="AH58">
        <f t="shared" si="5"/>
        <v>0</v>
      </c>
    </row>
    <row r="59" spans="1:34" x14ac:dyDescent="0.3">
      <c r="A59">
        <v>100.34</v>
      </c>
      <c r="B59">
        <v>734359794</v>
      </c>
      <c r="C59">
        <f t="shared" si="0"/>
        <v>1.2099999999999937</v>
      </c>
      <c r="D59">
        <f t="shared" si="3"/>
        <v>1.2058999402033024E-2</v>
      </c>
      <c r="E59">
        <f t="shared" si="1"/>
        <v>1.1986868970287112E-2</v>
      </c>
      <c r="F59">
        <f t="shared" si="13"/>
        <v>4.6085644190561066</v>
      </c>
      <c r="G59">
        <f t="shared" si="13"/>
        <v>20.414509649039871</v>
      </c>
      <c r="AE59">
        <f t="shared" si="4"/>
        <v>0</v>
      </c>
      <c r="AF59">
        <f t="shared" si="4"/>
        <v>0</v>
      </c>
      <c r="AG59">
        <f t="shared" si="5"/>
        <v>0</v>
      </c>
      <c r="AH59">
        <f t="shared" si="5"/>
        <v>0</v>
      </c>
    </row>
    <row r="60" spans="1:34" x14ac:dyDescent="0.3">
      <c r="A60">
        <v>101.55</v>
      </c>
      <c r="B60">
        <v>893897691</v>
      </c>
      <c r="C60">
        <f t="shared" si="0"/>
        <v>-2.7999999999999972</v>
      </c>
      <c r="D60">
        <f t="shared" si="3"/>
        <v>-2.7572624322993573E-2</v>
      </c>
      <c r="E60">
        <f t="shared" si="1"/>
        <v>-2.7959884245162492E-2</v>
      </c>
      <c r="F60">
        <f t="shared" si="13"/>
        <v>4.6205512880263937</v>
      </c>
      <c r="G60">
        <f t="shared" si="13"/>
        <v>20.611101886991761</v>
      </c>
      <c r="AE60">
        <f t="shared" si="4"/>
        <v>0</v>
      </c>
      <c r="AF60">
        <f t="shared" si="4"/>
        <v>0</v>
      </c>
      <c r="AG60">
        <f t="shared" si="5"/>
        <v>0</v>
      </c>
      <c r="AH60">
        <f t="shared" si="5"/>
        <v>0</v>
      </c>
    </row>
    <row r="61" spans="1:34" x14ac:dyDescent="0.3">
      <c r="A61">
        <v>98.75</v>
      </c>
      <c r="B61">
        <v>644657040</v>
      </c>
      <c r="C61">
        <f t="shared" si="0"/>
        <v>1.4099999999999966</v>
      </c>
      <c r="D61">
        <f t="shared" si="3"/>
        <v>1.4278481012658193E-2</v>
      </c>
      <c r="E61">
        <f t="shared" si="1"/>
        <v>1.4177503570556915E-2</v>
      </c>
      <c r="F61">
        <f t="shared" si="13"/>
        <v>4.5925914037812312</v>
      </c>
      <c r="G61">
        <f t="shared" si="13"/>
        <v>20.284229012416109</v>
      </c>
      <c r="AE61">
        <f t="shared" si="4"/>
        <v>0</v>
      </c>
      <c r="AF61">
        <f t="shared" si="4"/>
        <v>0</v>
      </c>
      <c r="AG61">
        <f t="shared" si="5"/>
        <v>0</v>
      </c>
      <c r="AH61">
        <f t="shared" si="5"/>
        <v>0</v>
      </c>
    </row>
    <row r="62" spans="1:34" x14ac:dyDescent="0.3">
      <c r="A62">
        <v>100.16</v>
      </c>
      <c r="B62">
        <v>1248250360</v>
      </c>
      <c r="C62">
        <f t="shared" si="0"/>
        <v>6.7800000000000011</v>
      </c>
      <c r="D62">
        <f t="shared" si="3"/>
        <v>6.7691693290734836E-2</v>
      </c>
      <c r="E62">
        <f t="shared" si="1"/>
        <v>6.5499022168797438E-2</v>
      </c>
      <c r="F62">
        <f t="shared" si="13"/>
        <v>4.6067689073517881</v>
      </c>
      <c r="G62">
        <f t="shared" si="13"/>
        <v>20.945008695748715</v>
      </c>
      <c r="AE62">
        <f t="shared" si="4"/>
        <v>0</v>
      </c>
      <c r="AF62">
        <f t="shared" si="4"/>
        <v>0</v>
      </c>
      <c r="AG62">
        <f t="shared" si="5"/>
        <v>0</v>
      </c>
      <c r="AH62">
        <f t="shared" si="5"/>
        <v>0</v>
      </c>
    </row>
    <row r="63" spans="1:34" x14ac:dyDescent="0.3">
      <c r="A63">
        <v>106.94</v>
      </c>
      <c r="B63">
        <v>1142001800</v>
      </c>
      <c r="C63">
        <f t="shared" si="0"/>
        <v>1.7800000000000011</v>
      </c>
      <c r="D63">
        <f t="shared" si="3"/>
        <v>1.6644847578081177E-2</v>
      </c>
      <c r="E63">
        <f t="shared" si="1"/>
        <v>1.6507840322303124E-2</v>
      </c>
      <c r="F63">
        <f t="shared" si="13"/>
        <v>4.6722679295205856</v>
      </c>
      <c r="G63">
        <f t="shared" si="13"/>
        <v>20.856048524361125</v>
      </c>
      <c r="AE63">
        <f t="shared" si="4"/>
        <v>0</v>
      </c>
      <c r="AF63">
        <f t="shared" si="4"/>
        <v>0</v>
      </c>
      <c r="AG63">
        <f t="shared" si="5"/>
        <v>0</v>
      </c>
      <c r="AH63">
        <f t="shared" si="5"/>
        <v>0</v>
      </c>
    </row>
    <row r="64" spans="1:34" x14ac:dyDescent="0.3">
      <c r="A64">
        <v>108.72</v>
      </c>
      <c r="B64">
        <v>732362640</v>
      </c>
      <c r="C64">
        <f t="shared" si="0"/>
        <v>0.37999999999999545</v>
      </c>
      <c r="D64">
        <f t="shared" si="3"/>
        <v>3.4952170713759699E-3</v>
      </c>
      <c r="E64">
        <f t="shared" si="1"/>
        <v>3.4891229961360182E-3</v>
      </c>
      <c r="F64">
        <f t="shared" si="13"/>
        <v>4.6887757698428887</v>
      </c>
      <c r="G64">
        <f t="shared" si="13"/>
        <v>20.411786359086712</v>
      </c>
      <c r="AE64">
        <f t="shared" si="4"/>
        <v>0</v>
      </c>
      <c r="AF64">
        <f t="shared" si="4"/>
        <v>0</v>
      </c>
      <c r="AG64">
        <f t="shared" si="5"/>
        <v>0</v>
      </c>
      <c r="AH64">
        <f t="shared" si="5"/>
        <v>0</v>
      </c>
    </row>
    <row r="65" spans="1:34" x14ac:dyDescent="0.3">
      <c r="A65">
        <v>109.1</v>
      </c>
      <c r="B65">
        <v>764408020</v>
      </c>
      <c r="C65">
        <f t="shared" si="0"/>
        <v>-3.1799999999999926</v>
      </c>
      <c r="D65">
        <f t="shared" si="3"/>
        <v>-2.9147571035746955E-2</v>
      </c>
      <c r="E65">
        <f t="shared" si="1"/>
        <v>-2.9580800650326644E-2</v>
      </c>
      <c r="F65">
        <f t="shared" si="13"/>
        <v>4.6922648928390247</v>
      </c>
      <c r="G65">
        <f t="shared" si="13"/>
        <v>20.454612262164417</v>
      </c>
      <c r="AE65">
        <f t="shared" si="4"/>
        <v>0</v>
      </c>
      <c r="AF65">
        <f t="shared" si="4"/>
        <v>0</v>
      </c>
      <c r="AG65">
        <f t="shared" si="5"/>
        <v>0</v>
      </c>
      <c r="AH65">
        <f t="shared" si="5"/>
        <v>0</v>
      </c>
    </row>
    <row r="66" spans="1:34" x14ac:dyDescent="0.3">
      <c r="A66">
        <v>105.92</v>
      </c>
      <c r="B66">
        <v>815570990</v>
      </c>
      <c r="C66">
        <f t="shared" si="0"/>
        <v>-2</v>
      </c>
      <c r="D66">
        <f t="shared" si="3"/>
        <v>-1.8882175226586102E-2</v>
      </c>
      <c r="E66">
        <f t="shared" si="1"/>
        <v>-1.9062719826353991E-2</v>
      </c>
      <c r="F66">
        <f t="shared" si="13"/>
        <v>4.6626840921886981</v>
      </c>
      <c r="G66">
        <f t="shared" si="13"/>
        <v>20.519399027125658</v>
      </c>
      <c r="AE66">
        <f t="shared" si="4"/>
        <v>0</v>
      </c>
      <c r="AF66">
        <f t="shared" si="4"/>
        <v>0</v>
      </c>
      <c r="AG66">
        <f t="shared" si="5"/>
        <v>0</v>
      </c>
      <c r="AH66">
        <f t="shared" si="5"/>
        <v>0</v>
      </c>
    </row>
    <row r="67" spans="1:34" x14ac:dyDescent="0.3">
      <c r="A67">
        <v>103.92</v>
      </c>
      <c r="B67">
        <v>676684940</v>
      </c>
      <c r="C67">
        <f t="shared" ref="C67:C130" si="14">A68-A67</f>
        <v>-3.9200000000000017</v>
      </c>
      <c r="D67">
        <f t="shared" si="3"/>
        <v>-3.7721324095458059E-2</v>
      </c>
      <c r="E67">
        <f t="shared" ref="E67:E130" si="15">LN(A68)-LN(A67)</f>
        <v>-3.8451186374252266E-2</v>
      </c>
      <c r="F67">
        <f t="shared" si="13"/>
        <v>4.6436213723623441</v>
      </c>
      <c r="G67">
        <f t="shared" si="13"/>
        <v>20.332716345893481</v>
      </c>
      <c r="AE67">
        <f t="shared" si="4"/>
        <v>0</v>
      </c>
      <c r="AF67">
        <f t="shared" si="4"/>
        <v>0</v>
      </c>
      <c r="AG67">
        <f t="shared" si="5"/>
        <v>0</v>
      </c>
      <c r="AH67">
        <f t="shared" si="5"/>
        <v>0</v>
      </c>
    </row>
    <row r="68" spans="1:34" x14ac:dyDescent="0.3">
      <c r="A68">
        <v>100</v>
      </c>
      <c r="B68">
        <v>617665750</v>
      </c>
      <c r="C68">
        <f t="shared" si="14"/>
        <v>-1.7999999999999972</v>
      </c>
      <c r="D68">
        <f t="shared" ref="D68:D131" si="16">C68/A68</f>
        <v>-1.7999999999999971E-2</v>
      </c>
      <c r="E68">
        <f t="shared" si="15"/>
        <v>-1.8163970627671944E-2</v>
      </c>
      <c r="F68">
        <f t="shared" si="13"/>
        <v>4.6051701859880918</v>
      </c>
      <c r="G68">
        <f t="shared" si="13"/>
        <v>20.241458011500551</v>
      </c>
      <c r="AE68">
        <f t="shared" ref="AE68:AF131" si="17">IF(A67&lt;AC$5,"Выброс",0)</f>
        <v>0</v>
      </c>
      <c r="AF68">
        <f t="shared" si="17"/>
        <v>0</v>
      </c>
      <c r="AG68">
        <f t="shared" ref="AG68:AH131" si="18">IF(A67&gt;AC$7,"Выброс",0)</f>
        <v>0</v>
      </c>
      <c r="AH68">
        <f t="shared" si="18"/>
        <v>0</v>
      </c>
    </row>
    <row r="69" spans="1:34" x14ac:dyDescent="0.3">
      <c r="A69">
        <v>98.2</v>
      </c>
      <c r="B69">
        <v>727204500</v>
      </c>
      <c r="C69">
        <f t="shared" si="14"/>
        <v>-0.21000000000000796</v>
      </c>
      <c r="D69">
        <f t="shared" si="16"/>
        <v>-2.1384928716905085E-3</v>
      </c>
      <c r="E69">
        <f t="shared" si="15"/>
        <v>-2.1407827126926904E-3</v>
      </c>
      <c r="F69">
        <f t="shared" si="13"/>
        <v>4.5870062153604199</v>
      </c>
      <c r="G69">
        <f t="shared" si="13"/>
        <v>20.40471828892721</v>
      </c>
      <c r="AE69">
        <f t="shared" si="17"/>
        <v>0</v>
      </c>
      <c r="AF69">
        <f t="shared" si="17"/>
        <v>0</v>
      </c>
      <c r="AG69">
        <f t="shared" si="18"/>
        <v>0</v>
      </c>
      <c r="AH69">
        <f t="shared" si="18"/>
        <v>0</v>
      </c>
    </row>
    <row r="70" spans="1:34" x14ac:dyDescent="0.3">
      <c r="A70">
        <v>97.99</v>
      </c>
      <c r="B70">
        <v>595702900</v>
      </c>
      <c r="C70">
        <f t="shared" si="14"/>
        <v>-3.9899999999999949</v>
      </c>
      <c r="D70">
        <f t="shared" si="16"/>
        <v>-4.0718440657209871E-2</v>
      </c>
      <c r="E70">
        <f t="shared" si="15"/>
        <v>-4.1570650377723339E-2</v>
      </c>
      <c r="F70">
        <f t="shared" si="13"/>
        <v>4.5848654326477272</v>
      </c>
      <c r="G70">
        <f t="shared" si="13"/>
        <v>20.205252610809325</v>
      </c>
      <c r="AE70">
        <f t="shared" si="17"/>
        <v>0</v>
      </c>
      <c r="AF70">
        <f t="shared" si="17"/>
        <v>0</v>
      </c>
      <c r="AG70">
        <f t="shared" si="18"/>
        <v>0</v>
      </c>
      <c r="AH70">
        <f t="shared" si="18"/>
        <v>0</v>
      </c>
    </row>
    <row r="71" spans="1:34" x14ac:dyDescent="0.3">
      <c r="A71">
        <v>94</v>
      </c>
      <c r="B71">
        <v>675446200</v>
      </c>
      <c r="C71">
        <f t="shared" si="14"/>
        <v>3.0999999999999943</v>
      </c>
      <c r="D71">
        <f t="shared" si="16"/>
        <v>3.2978723404255256E-2</v>
      </c>
      <c r="E71">
        <f t="shared" si="15"/>
        <v>3.2446593027275483E-2</v>
      </c>
      <c r="F71">
        <f t="shared" si="13"/>
        <v>4.5432947822700038</v>
      </c>
      <c r="G71">
        <f t="shared" si="13"/>
        <v>20.330884067485094</v>
      </c>
      <c r="AE71">
        <f t="shared" si="17"/>
        <v>0</v>
      </c>
      <c r="AF71">
        <f t="shared" si="17"/>
        <v>0</v>
      </c>
      <c r="AG71">
        <f t="shared" si="18"/>
        <v>0</v>
      </c>
      <c r="AH71">
        <f t="shared" si="18"/>
        <v>0</v>
      </c>
    </row>
    <row r="72" spans="1:34" x14ac:dyDescent="0.3">
      <c r="A72">
        <v>97.1</v>
      </c>
      <c r="B72">
        <v>723403050</v>
      </c>
      <c r="C72">
        <f t="shared" si="14"/>
        <v>-2.0799999999999983</v>
      </c>
      <c r="D72">
        <f t="shared" si="16"/>
        <v>-2.142121524201852E-2</v>
      </c>
      <c r="E72">
        <f t="shared" si="15"/>
        <v>-2.1653979538504231E-2</v>
      </c>
      <c r="F72">
        <f t="shared" si="13"/>
        <v>4.5757413752972793</v>
      </c>
      <c r="G72">
        <f t="shared" si="13"/>
        <v>20.399477093674655</v>
      </c>
      <c r="AE72">
        <f t="shared" si="17"/>
        <v>0</v>
      </c>
      <c r="AF72">
        <f t="shared" si="17"/>
        <v>0</v>
      </c>
      <c r="AG72">
        <f t="shared" si="18"/>
        <v>0</v>
      </c>
      <c r="AH72">
        <f t="shared" si="18"/>
        <v>0</v>
      </c>
    </row>
    <row r="73" spans="1:34" x14ac:dyDescent="0.3">
      <c r="A73">
        <v>95.02</v>
      </c>
      <c r="B73">
        <v>548048970</v>
      </c>
      <c r="C73">
        <f t="shared" si="14"/>
        <v>2.5300000000000011</v>
      </c>
      <c r="D73">
        <f t="shared" si="16"/>
        <v>2.6625973479267536E-2</v>
      </c>
      <c r="E73">
        <f t="shared" si="15"/>
        <v>2.6277671310345418E-2</v>
      </c>
      <c r="F73">
        <f t="shared" si="13"/>
        <v>4.5540873957587751</v>
      </c>
      <c r="G73">
        <f t="shared" si="13"/>
        <v>20.121875202233674</v>
      </c>
      <c r="AE73">
        <f t="shared" si="17"/>
        <v>0</v>
      </c>
      <c r="AF73">
        <f t="shared" si="17"/>
        <v>0</v>
      </c>
      <c r="AG73">
        <f t="shared" si="18"/>
        <v>0</v>
      </c>
      <c r="AH73">
        <f t="shared" si="18"/>
        <v>0</v>
      </c>
    </row>
    <row r="74" spans="1:34" x14ac:dyDescent="0.3">
      <c r="A74">
        <v>97.55</v>
      </c>
      <c r="B74">
        <v>726884370</v>
      </c>
      <c r="C74">
        <f t="shared" si="14"/>
        <v>-2.2199999999999989</v>
      </c>
      <c r="D74">
        <f t="shared" si="16"/>
        <v>-2.2757560225525362E-2</v>
      </c>
      <c r="E74">
        <f t="shared" si="15"/>
        <v>-2.3020510563633856E-2</v>
      </c>
      <c r="F74">
        <f t="shared" si="13"/>
        <v>4.5803650670691205</v>
      </c>
      <c r="G74">
        <f t="shared" si="13"/>
        <v>20.404277971953775</v>
      </c>
      <c r="AE74">
        <f t="shared" si="17"/>
        <v>0</v>
      </c>
      <c r="AF74">
        <f t="shared" si="17"/>
        <v>0</v>
      </c>
      <c r="AG74">
        <f t="shared" si="18"/>
        <v>0</v>
      </c>
      <c r="AH74">
        <f t="shared" si="18"/>
        <v>0</v>
      </c>
    </row>
    <row r="75" spans="1:34" x14ac:dyDescent="0.3">
      <c r="A75">
        <v>95.33</v>
      </c>
      <c r="B75">
        <v>496655910</v>
      </c>
      <c r="C75">
        <f t="shared" si="14"/>
        <v>1.8200000000000074</v>
      </c>
      <c r="D75">
        <f t="shared" si="16"/>
        <v>1.9091576628553524E-2</v>
      </c>
      <c r="E75">
        <f t="shared" si="15"/>
        <v>1.8911619317962369E-2</v>
      </c>
      <c r="F75">
        <f t="shared" si="13"/>
        <v>4.5573445565054866</v>
      </c>
      <c r="G75">
        <f t="shared" si="13"/>
        <v>20.023408010283017</v>
      </c>
      <c r="AE75">
        <f t="shared" si="17"/>
        <v>0</v>
      </c>
      <c r="AF75">
        <f t="shared" si="17"/>
        <v>0</v>
      </c>
      <c r="AG75">
        <f t="shared" si="18"/>
        <v>0</v>
      </c>
      <c r="AH75">
        <f t="shared" si="18"/>
        <v>0</v>
      </c>
    </row>
    <row r="76" spans="1:34" x14ac:dyDescent="0.3">
      <c r="A76">
        <v>97.15</v>
      </c>
      <c r="B76">
        <v>582964960</v>
      </c>
      <c r="C76">
        <f t="shared" si="14"/>
        <v>7.3499999999999943</v>
      </c>
      <c r="D76">
        <f t="shared" si="16"/>
        <v>7.5656201749871269E-2</v>
      </c>
      <c r="E76">
        <f t="shared" si="15"/>
        <v>7.2930895581416522E-2</v>
      </c>
      <c r="F76">
        <f t="shared" si="13"/>
        <v>4.576256175823449</v>
      </c>
      <c r="G76">
        <f t="shared" si="13"/>
        <v>20.183637639592561</v>
      </c>
      <c r="AE76">
        <f t="shared" si="17"/>
        <v>0</v>
      </c>
      <c r="AF76">
        <f t="shared" si="17"/>
        <v>0</v>
      </c>
      <c r="AG76">
        <f t="shared" si="18"/>
        <v>0</v>
      </c>
      <c r="AH76">
        <f t="shared" si="18"/>
        <v>0</v>
      </c>
    </row>
    <row r="77" spans="1:34" x14ac:dyDescent="0.3">
      <c r="A77">
        <v>104.5</v>
      </c>
      <c r="B77">
        <v>852726380</v>
      </c>
      <c r="C77">
        <f t="shared" si="14"/>
        <v>0.76999999999999602</v>
      </c>
      <c r="D77">
        <f t="shared" si="16"/>
        <v>7.3684210526315406E-3</v>
      </c>
      <c r="E77">
        <f t="shared" si="15"/>
        <v>7.341406858367705E-3</v>
      </c>
      <c r="F77">
        <f t="shared" si="13"/>
        <v>4.6491870714048655</v>
      </c>
      <c r="G77">
        <f t="shared" si="13"/>
        <v>20.563949280257312</v>
      </c>
      <c r="AE77">
        <f t="shared" si="17"/>
        <v>0</v>
      </c>
      <c r="AF77">
        <f t="shared" si="17"/>
        <v>0</v>
      </c>
      <c r="AG77">
        <f t="shared" si="18"/>
        <v>0</v>
      </c>
      <c r="AH77">
        <f t="shared" si="18"/>
        <v>0</v>
      </c>
    </row>
    <row r="78" spans="1:34" x14ac:dyDescent="0.3">
      <c r="A78">
        <v>105.27</v>
      </c>
      <c r="B78">
        <v>746623490</v>
      </c>
      <c r="C78">
        <f t="shared" si="14"/>
        <v>0.18999999999999773</v>
      </c>
      <c r="D78">
        <f t="shared" si="16"/>
        <v>1.8048826826256078E-3</v>
      </c>
      <c r="E78">
        <f t="shared" si="15"/>
        <v>1.8032558390901343E-3</v>
      </c>
      <c r="F78">
        <f t="shared" si="13"/>
        <v>4.6565284782632332</v>
      </c>
      <c r="G78">
        <f t="shared" si="13"/>
        <v>20.431071586580412</v>
      </c>
      <c r="AE78">
        <f t="shared" si="17"/>
        <v>0</v>
      </c>
      <c r="AF78">
        <f t="shared" si="17"/>
        <v>0</v>
      </c>
      <c r="AG78">
        <f t="shared" si="18"/>
        <v>0</v>
      </c>
      <c r="AH78">
        <f t="shared" si="18"/>
        <v>0</v>
      </c>
    </row>
    <row r="79" spans="1:34" x14ac:dyDescent="0.3">
      <c r="A79">
        <v>105.46</v>
      </c>
      <c r="B79">
        <v>892330090</v>
      </c>
      <c r="C79">
        <f t="shared" si="14"/>
        <v>-3.6599999999999966</v>
      </c>
      <c r="D79">
        <f t="shared" si="16"/>
        <v>-3.4705101460269269E-2</v>
      </c>
      <c r="E79">
        <f t="shared" si="15"/>
        <v>-3.5321629985901382E-2</v>
      </c>
      <c r="F79">
        <f t="shared" si="13"/>
        <v>4.6583317341023234</v>
      </c>
      <c r="G79">
        <f t="shared" si="13"/>
        <v>20.609346678144242</v>
      </c>
      <c r="AE79">
        <f t="shared" si="17"/>
        <v>0</v>
      </c>
      <c r="AF79">
        <f t="shared" si="17"/>
        <v>0</v>
      </c>
      <c r="AG79">
        <f t="shared" si="18"/>
        <v>0</v>
      </c>
      <c r="AH79">
        <f t="shared" si="18"/>
        <v>0</v>
      </c>
    </row>
    <row r="80" spans="1:34" x14ac:dyDescent="0.3">
      <c r="A80">
        <v>101.8</v>
      </c>
      <c r="B80">
        <v>925139410</v>
      </c>
      <c r="C80">
        <f t="shared" si="14"/>
        <v>-4.9999999999997158E-2</v>
      </c>
      <c r="D80">
        <f t="shared" si="16"/>
        <v>-4.9115913555989352E-4</v>
      </c>
      <c r="E80">
        <f t="shared" si="15"/>
        <v>-4.9127979371732522E-4</v>
      </c>
      <c r="F80">
        <f t="shared" si="13"/>
        <v>4.623010104116422</v>
      </c>
      <c r="G80">
        <f t="shared" si="13"/>
        <v>20.645454997634072</v>
      </c>
      <c r="AE80">
        <f t="shared" si="17"/>
        <v>0</v>
      </c>
      <c r="AF80">
        <f t="shared" si="17"/>
        <v>0</v>
      </c>
      <c r="AG80">
        <f t="shared" si="18"/>
        <v>0</v>
      </c>
      <c r="AH80">
        <f t="shared" si="18"/>
        <v>0</v>
      </c>
    </row>
    <row r="81" spans="1:34" x14ac:dyDescent="0.3">
      <c r="A81">
        <v>101.75</v>
      </c>
      <c r="B81">
        <v>610374950</v>
      </c>
      <c r="C81">
        <f t="shared" si="14"/>
        <v>-5.9000000000000057</v>
      </c>
      <c r="D81">
        <f t="shared" si="16"/>
        <v>-5.798525798525804E-2</v>
      </c>
      <c r="E81">
        <f t="shared" si="15"/>
        <v>-5.9734354831051384E-2</v>
      </c>
      <c r="F81">
        <f t="shared" si="13"/>
        <v>4.6225188243227047</v>
      </c>
      <c r="G81">
        <f t="shared" si="13"/>
        <v>20.229583998429241</v>
      </c>
      <c r="AE81">
        <f t="shared" si="17"/>
        <v>0</v>
      </c>
      <c r="AF81">
        <f t="shared" si="17"/>
        <v>0</v>
      </c>
      <c r="AG81">
        <f t="shared" si="18"/>
        <v>0</v>
      </c>
      <c r="AH81">
        <f t="shared" si="18"/>
        <v>0</v>
      </c>
    </row>
    <row r="82" spans="1:34" x14ac:dyDescent="0.3">
      <c r="A82">
        <v>95.85</v>
      </c>
      <c r="B82">
        <v>1021864420</v>
      </c>
      <c r="C82">
        <f t="shared" si="14"/>
        <v>-10.349999999999994</v>
      </c>
      <c r="D82">
        <f t="shared" si="16"/>
        <v>-0.10798122065727694</v>
      </c>
      <c r="E82">
        <f t="shared" si="15"/>
        <v>-0.11426809354893841</v>
      </c>
      <c r="F82">
        <f t="shared" si="13"/>
        <v>4.5627844694916533</v>
      </c>
      <c r="G82">
        <f t="shared" si="13"/>
        <v>20.744894658479474</v>
      </c>
      <c r="AE82">
        <f t="shared" si="17"/>
        <v>0</v>
      </c>
      <c r="AF82">
        <f t="shared" si="17"/>
        <v>0</v>
      </c>
      <c r="AG82">
        <f t="shared" si="18"/>
        <v>0</v>
      </c>
      <c r="AH82">
        <f t="shared" si="18"/>
        <v>0</v>
      </c>
    </row>
    <row r="83" spans="1:34" x14ac:dyDescent="0.3">
      <c r="A83">
        <v>85.5</v>
      </c>
      <c r="B83">
        <v>1978755620</v>
      </c>
      <c r="C83">
        <f t="shared" si="14"/>
        <v>-6.7199999999999989</v>
      </c>
      <c r="D83">
        <f t="shared" si="16"/>
        <v>-7.8596491228070164E-2</v>
      </c>
      <c r="E83">
        <f t="shared" si="15"/>
        <v>-8.18572183999553E-2</v>
      </c>
      <c r="F83">
        <f t="shared" ref="F83:G146" si="19">LN(A83)</f>
        <v>4.4485163759427149</v>
      </c>
      <c r="G83">
        <f t="shared" si="19"/>
        <v>21.405734009332342</v>
      </c>
      <c r="AE83">
        <f t="shared" si="17"/>
        <v>0</v>
      </c>
      <c r="AF83">
        <f t="shared" si="17"/>
        <v>0</v>
      </c>
      <c r="AG83">
        <f t="shared" si="18"/>
        <v>0</v>
      </c>
      <c r="AH83">
        <f t="shared" si="18"/>
        <v>0</v>
      </c>
    </row>
    <row r="84" spans="1:34" x14ac:dyDescent="0.3">
      <c r="A84">
        <v>78.78</v>
      </c>
      <c r="B84">
        <v>1259769470</v>
      </c>
      <c r="C84">
        <f t="shared" si="14"/>
        <v>-0.98999999999999488</v>
      </c>
      <c r="D84">
        <f t="shared" si="16"/>
        <v>-1.2566641279512502E-2</v>
      </c>
      <c r="E84">
        <f t="shared" si="15"/>
        <v>-1.2646269324076975E-2</v>
      </c>
      <c r="F84">
        <f t="shared" si="19"/>
        <v>4.3666591575427596</v>
      </c>
      <c r="G84">
        <f t="shared" si="19"/>
        <v>20.954194580853056</v>
      </c>
      <c r="AE84">
        <f t="shared" si="17"/>
        <v>0</v>
      </c>
      <c r="AF84">
        <f t="shared" si="17"/>
        <v>0</v>
      </c>
      <c r="AG84">
        <f t="shared" si="18"/>
        <v>0</v>
      </c>
      <c r="AH84" t="str">
        <f t="shared" si="18"/>
        <v>Выброс</v>
      </c>
    </row>
    <row r="85" spans="1:34" x14ac:dyDescent="0.3">
      <c r="A85">
        <v>77.790000000000006</v>
      </c>
      <c r="B85">
        <v>1683478650</v>
      </c>
      <c r="C85">
        <f t="shared" si="14"/>
        <v>4.6099999999999994</v>
      </c>
      <c r="D85">
        <f t="shared" si="16"/>
        <v>5.9262115953207344E-2</v>
      </c>
      <c r="E85">
        <f t="shared" si="15"/>
        <v>5.7572548696743553E-2</v>
      </c>
      <c r="F85">
        <f t="shared" si="19"/>
        <v>4.3540128882186826</v>
      </c>
      <c r="G85">
        <f t="shared" si="19"/>
        <v>21.244128114572305</v>
      </c>
      <c r="AE85">
        <f t="shared" si="17"/>
        <v>0</v>
      </c>
      <c r="AF85">
        <f t="shared" si="17"/>
        <v>0</v>
      </c>
      <c r="AG85">
        <f t="shared" si="18"/>
        <v>0</v>
      </c>
      <c r="AH85">
        <f t="shared" si="18"/>
        <v>0</v>
      </c>
    </row>
    <row r="86" spans="1:34" x14ac:dyDescent="0.3">
      <c r="A86">
        <v>82.4</v>
      </c>
      <c r="B86">
        <v>1328799570</v>
      </c>
      <c r="C86">
        <f t="shared" si="14"/>
        <v>0.79999999999999716</v>
      </c>
      <c r="D86">
        <f t="shared" si="16"/>
        <v>9.7087378640776344E-3</v>
      </c>
      <c r="E86">
        <f t="shared" si="15"/>
        <v>9.6619109117366264E-3</v>
      </c>
      <c r="F86">
        <f t="shared" si="19"/>
        <v>4.4115854369154262</v>
      </c>
      <c r="G86">
        <f t="shared" si="19"/>
        <v>21.007541792663066</v>
      </c>
      <c r="AE86">
        <f t="shared" si="17"/>
        <v>0</v>
      </c>
      <c r="AF86">
        <f t="shared" si="17"/>
        <v>0</v>
      </c>
      <c r="AG86">
        <f t="shared" si="18"/>
        <v>0</v>
      </c>
      <c r="AH86" t="str">
        <f t="shared" si="18"/>
        <v>Выброс</v>
      </c>
    </row>
    <row r="87" spans="1:34" x14ac:dyDescent="0.3">
      <c r="A87">
        <v>83.2</v>
      </c>
      <c r="B87">
        <v>1388996930</v>
      </c>
      <c r="C87">
        <f t="shared" si="14"/>
        <v>-1.710000000000008</v>
      </c>
      <c r="D87">
        <f t="shared" si="16"/>
        <v>-2.0552884615384709E-2</v>
      </c>
      <c r="E87">
        <f t="shared" si="15"/>
        <v>-2.0767034495034586E-2</v>
      </c>
      <c r="F87">
        <f t="shared" si="19"/>
        <v>4.4212473478271628</v>
      </c>
      <c r="G87">
        <f t="shared" si="19"/>
        <v>21.051847690492995</v>
      </c>
      <c r="AE87">
        <f t="shared" si="17"/>
        <v>0</v>
      </c>
      <c r="AF87">
        <f t="shared" si="17"/>
        <v>0</v>
      </c>
      <c r="AG87">
        <f t="shared" si="18"/>
        <v>0</v>
      </c>
      <c r="AH87">
        <f t="shared" si="18"/>
        <v>0</v>
      </c>
    </row>
    <row r="88" spans="1:34" x14ac:dyDescent="0.3">
      <c r="A88">
        <v>81.489999999999995</v>
      </c>
      <c r="B88">
        <v>1486053340</v>
      </c>
      <c r="C88">
        <f t="shared" si="14"/>
        <v>-11.5</v>
      </c>
      <c r="D88">
        <f t="shared" si="16"/>
        <v>-0.1411216100134986</v>
      </c>
      <c r="E88">
        <f t="shared" si="15"/>
        <v>-0.15212793863067997</v>
      </c>
      <c r="F88">
        <f t="shared" si="19"/>
        <v>4.4004803133321282</v>
      </c>
      <c r="G88">
        <f t="shared" si="19"/>
        <v>21.119389677617956</v>
      </c>
      <c r="AE88">
        <f t="shared" si="17"/>
        <v>0</v>
      </c>
      <c r="AF88">
        <f t="shared" si="17"/>
        <v>0</v>
      </c>
      <c r="AG88">
        <f t="shared" si="18"/>
        <v>0</v>
      </c>
      <c r="AH88">
        <f t="shared" si="18"/>
        <v>0</v>
      </c>
    </row>
    <row r="89" spans="1:34" x14ac:dyDescent="0.3">
      <c r="A89">
        <v>69.989999999999995</v>
      </c>
      <c r="B89">
        <v>1549756750</v>
      </c>
      <c r="C89">
        <f t="shared" si="14"/>
        <v>0.45000000000000284</v>
      </c>
      <c r="D89">
        <f t="shared" si="16"/>
        <v>6.4294899271324889E-3</v>
      </c>
      <c r="E89">
        <f t="shared" si="15"/>
        <v>6.4089089265575439E-3</v>
      </c>
      <c r="F89">
        <f t="shared" si="19"/>
        <v>4.2483523747014482</v>
      </c>
      <c r="G89">
        <f t="shared" si="19"/>
        <v>21.161363820078034</v>
      </c>
      <c r="AE89">
        <f t="shared" si="17"/>
        <v>0</v>
      </c>
      <c r="AF89">
        <f t="shared" si="17"/>
        <v>0</v>
      </c>
      <c r="AG89">
        <f t="shared" si="18"/>
        <v>0</v>
      </c>
      <c r="AH89" t="str">
        <f t="shared" si="18"/>
        <v>Выброс</v>
      </c>
    </row>
    <row r="90" spans="1:34" x14ac:dyDescent="0.3">
      <c r="A90">
        <v>70.44</v>
      </c>
      <c r="B90">
        <v>1855544060</v>
      </c>
      <c r="C90">
        <f t="shared" si="14"/>
        <v>-2.2199999999999989</v>
      </c>
      <c r="D90">
        <f t="shared" si="16"/>
        <v>-3.1516183986371363E-2</v>
      </c>
      <c r="E90">
        <f t="shared" si="15"/>
        <v>-3.2023506637505861E-2</v>
      </c>
      <c r="F90">
        <f t="shared" si="19"/>
        <v>4.2547612836280058</v>
      </c>
      <c r="G90">
        <f t="shared" si="19"/>
        <v>21.341443783804131</v>
      </c>
      <c r="AE90">
        <f t="shared" si="17"/>
        <v>0</v>
      </c>
      <c r="AF90">
        <f t="shared" si="17"/>
        <v>0</v>
      </c>
      <c r="AG90">
        <f t="shared" si="18"/>
        <v>0</v>
      </c>
      <c r="AH90" t="str">
        <f t="shared" si="18"/>
        <v>Выброс</v>
      </c>
    </row>
    <row r="91" spans="1:34" x14ac:dyDescent="0.3">
      <c r="A91">
        <v>68.22</v>
      </c>
      <c r="B91">
        <v>2139740140</v>
      </c>
      <c r="C91">
        <f t="shared" si="14"/>
        <v>12.5</v>
      </c>
      <c r="D91">
        <f t="shared" si="16"/>
        <v>0.18323072412782176</v>
      </c>
      <c r="E91">
        <f t="shared" si="15"/>
        <v>0.1682485990548539</v>
      </c>
      <c r="F91">
        <f t="shared" si="19"/>
        <v>4.2227377769904999</v>
      </c>
      <c r="G91">
        <f t="shared" si="19"/>
        <v>21.483950228700422</v>
      </c>
      <c r="AE91">
        <f t="shared" si="17"/>
        <v>0</v>
      </c>
      <c r="AF91">
        <f t="shared" si="17"/>
        <v>0</v>
      </c>
      <c r="AG91">
        <f t="shared" si="18"/>
        <v>0</v>
      </c>
      <c r="AH91" t="str">
        <f t="shared" si="18"/>
        <v>Выброс</v>
      </c>
    </row>
    <row r="92" spans="1:34" x14ac:dyDescent="0.3">
      <c r="A92">
        <v>80.72</v>
      </c>
      <c r="B92">
        <v>2261749030</v>
      </c>
      <c r="C92">
        <f t="shared" si="14"/>
        <v>1.1800000000000068</v>
      </c>
      <c r="D92">
        <f t="shared" si="16"/>
        <v>1.4618434093161631E-2</v>
      </c>
      <c r="E92">
        <f t="shared" si="15"/>
        <v>1.4512614813670055E-2</v>
      </c>
      <c r="F92">
        <f t="shared" si="19"/>
        <v>4.3909863760453538</v>
      </c>
      <c r="G92">
        <f t="shared" si="19"/>
        <v>21.539404257998584</v>
      </c>
      <c r="AE92">
        <f t="shared" si="17"/>
        <v>0</v>
      </c>
      <c r="AF92">
        <f t="shared" si="17"/>
        <v>0</v>
      </c>
      <c r="AG92">
        <f t="shared" si="18"/>
        <v>0</v>
      </c>
      <c r="AH92" t="str">
        <f t="shared" si="18"/>
        <v>Выброс</v>
      </c>
    </row>
    <row r="93" spans="1:34" x14ac:dyDescent="0.3">
      <c r="A93">
        <v>81.900000000000006</v>
      </c>
      <c r="B93">
        <v>2489298150</v>
      </c>
      <c r="C93">
        <f t="shared" si="14"/>
        <v>3.5</v>
      </c>
      <c r="D93">
        <f t="shared" si="16"/>
        <v>4.2735042735042729E-2</v>
      </c>
      <c r="E93">
        <f t="shared" si="15"/>
        <v>4.1847109935500448E-2</v>
      </c>
      <c r="F93">
        <f t="shared" si="19"/>
        <v>4.4054989908590239</v>
      </c>
      <c r="G93">
        <f t="shared" si="19"/>
        <v>21.635266640221047</v>
      </c>
      <c r="AE93">
        <f t="shared" si="17"/>
        <v>0</v>
      </c>
      <c r="AF93">
        <f t="shared" si="17"/>
        <v>0</v>
      </c>
      <c r="AG93">
        <f t="shared" si="18"/>
        <v>0</v>
      </c>
      <c r="AH93" t="str">
        <f t="shared" si="18"/>
        <v>Выброс</v>
      </c>
    </row>
    <row r="94" spans="1:34" x14ac:dyDescent="0.3">
      <c r="A94">
        <v>85.4</v>
      </c>
      <c r="B94">
        <v>1793340830</v>
      </c>
      <c r="C94">
        <f t="shared" si="14"/>
        <v>-4.5</v>
      </c>
      <c r="D94">
        <f t="shared" si="16"/>
        <v>-5.2693208430913345E-2</v>
      </c>
      <c r="E94">
        <f t="shared" si="15"/>
        <v>-5.4132276730078033E-2</v>
      </c>
      <c r="F94">
        <f t="shared" si="19"/>
        <v>4.4473461007945243</v>
      </c>
      <c r="G94">
        <f t="shared" si="19"/>
        <v>21.307346102740656</v>
      </c>
      <c r="AE94">
        <f t="shared" si="17"/>
        <v>0</v>
      </c>
      <c r="AF94">
        <f t="shared" si="17"/>
        <v>0</v>
      </c>
      <c r="AG94">
        <f t="shared" si="18"/>
        <v>0</v>
      </c>
      <c r="AH94" t="str">
        <f t="shared" si="18"/>
        <v>Выброс</v>
      </c>
    </row>
    <row r="95" spans="1:34" x14ac:dyDescent="0.3">
      <c r="A95">
        <v>80.900000000000006</v>
      </c>
      <c r="B95">
        <v>1581604700</v>
      </c>
      <c r="C95">
        <f t="shared" si="14"/>
        <v>-0.10000000000000853</v>
      </c>
      <c r="D95">
        <f t="shared" si="16"/>
        <v>-1.2360939431397839E-3</v>
      </c>
      <c r="E95">
        <f t="shared" si="15"/>
        <v>-1.2368585373963015E-3</v>
      </c>
      <c r="F95">
        <f t="shared" si="19"/>
        <v>4.3932138240644463</v>
      </c>
      <c r="G95">
        <f t="shared" si="19"/>
        <v>21.181705801490519</v>
      </c>
      <c r="AE95">
        <f t="shared" si="17"/>
        <v>0</v>
      </c>
      <c r="AF95">
        <f t="shared" si="17"/>
        <v>0</v>
      </c>
      <c r="AG95">
        <f t="shared" si="18"/>
        <v>0</v>
      </c>
      <c r="AH95" t="str">
        <f t="shared" si="18"/>
        <v>Выброс</v>
      </c>
    </row>
    <row r="96" spans="1:34" x14ac:dyDescent="0.3">
      <c r="A96">
        <v>80.8</v>
      </c>
      <c r="B96">
        <v>1979130830</v>
      </c>
      <c r="C96">
        <f t="shared" si="14"/>
        <v>-0.76999999999999602</v>
      </c>
      <c r="D96">
        <f t="shared" si="16"/>
        <v>-9.5297029702969809E-3</v>
      </c>
      <c r="E96">
        <f t="shared" si="15"/>
        <v>-9.5754011480950751E-3</v>
      </c>
      <c r="F96">
        <f t="shared" si="19"/>
        <v>4.39197696552705</v>
      </c>
      <c r="G96">
        <f t="shared" si="19"/>
        <v>21.405923610527761</v>
      </c>
      <c r="AE96">
        <f t="shared" si="17"/>
        <v>0</v>
      </c>
      <c r="AF96">
        <f t="shared" si="17"/>
        <v>0</v>
      </c>
      <c r="AG96">
        <f t="shared" si="18"/>
        <v>0</v>
      </c>
      <c r="AH96" t="str">
        <f t="shared" si="18"/>
        <v>Выброс</v>
      </c>
    </row>
    <row r="97" spans="1:34" x14ac:dyDescent="0.3">
      <c r="A97">
        <v>80.03</v>
      </c>
      <c r="B97">
        <v>1647152850</v>
      </c>
      <c r="C97">
        <f t="shared" si="14"/>
        <v>-1.4300000000000068</v>
      </c>
      <c r="D97">
        <f t="shared" si="16"/>
        <v>-1.7868299387729686E-2</v>
      </c>
      <c r="E97">
        <f t="shared" si="15"/>
        <v>-1.8029864943794216E-2</v>
      </c>
      <c r="F97">
        <f t="shared" si="19"/>
        <v>4.3824015643789549</v>
      </c>
      <c r="G97">
        <f t="shared" si="19"/>
        <v>21.22231408893597</v>
      </c>
      <c r="AE97">
        <f t="shared" si="17"/>
        <v>0</v>
      </c>
      <c r="AF97">
        <f t="shared" si="17"/>
        <v>0</v>
      </c>
      <c r="AG97">
        <f t="shared" si="18"/>
        <v>0</v>
      </c>
      <c r="AH97" t="str">
        <f t="shared" si="18"/>
        <v>Выброс</v>
      </c>
    </row>
    <row r="98" spans="1:34" x14ac:dyDescent="0.3">
      <c r="A98">
        <v>78.599999999999994</v>
      </c>
      <c r="B98">
        <v>1396555640</v>
      </c>
      <c r="C98">
        <f t="shared" si="14"/>
        <v>10.900000000000006</v>
      </c>
      <c r="D98">
        <f t="shared" si="16"/>
        <v>0.13867684478371509</v>
      </c>
      <c r="E98">
        <f t="shared" si="15"/>
        <v>0.12986692584564885</v>
      </c>
      <c r="F98">
        <f t="shared" si="19"/>
        <v>4.3643716994351607</v>
      </c>
      <c r="G98">
        <f t="shared" si="19"/>
        <v>21.057274785019118</v>
      </c>
      <c r="AE98">
        <f t="shared" si="17"/>
        <v>0</v>
      </c>
      <c r="AF98">
        <f t="shared" si="17"/>
        <v>0</v>
      </c>
      <c r="AG98">
        <f t="shared" si="18"/>
        <v>0</v>
      </c>
      <c r="AH98" t="str">
        <f t="shared" si="18"/>
        <v>Выброс</v>
      </c>
    </row>
    <row r="99" spans="1:34" x14ac:dyDescent="0.3">
      <c r="A99">
        <v>89.5</v>
      </c>
      <c r="B99">
        <v>1820724840</v>
      </c>
      <c r="C99">
        <f t="shared" si="14"/>
        <v>-7.2399999999999949</v>
      </c>
      <c r="D99">
        <f t="shared" si="16"/>
        <v>-8.0893854748603292E-2</v>
      </c>
      <c r="E99">
        <f t="shared" si="15"/>
        <v>-8.435366247853171E-2</v>
      </c>
      <c r="F99">
        <f t="shared" si="19"/>
        <v>4.4942386252808095</v>
      </c>
      <c r="G99">
        <f t="shared" si="19"/>
        <v>21.322500522485427</v>
      </c>
      <c r="AE99">
        <f t="shared" si="17"/>
        <v>0</v>
      </c>
      <c r="AF99">
        <f t="shared" si="17"/>
        <v>0</v>
      </c>
      <c r="AG99">
        <f t="shared" si="18"/>
        <v>0</v>
      </c>
      <c r="AH99">
        <f t="shared" si="18"/>
        <v>0</v>
      </c>
    </row>
    <row r="100" spans="1:34" x14ac:dyDescent="0.3">
      <c r="A100">
        <v>82.26</v>
      </c>
      <c r="B100">
        <v>1473704710</v>
      </c>
      <c r="C100">
        <f t="shared" si="14"/>
        <v>-1.6400000000000006</v>
      </c>
      <c r="D100">
        <f t="shared" si="16"/>
        <v>-1.993678580111841E-2</v>
      </c>
      <c r="E100">
        <f t="shared" si="15"/>
        <v>-2.0138205113258145E-2</v>
      </c>
      <c r="F100">
        <f t="shared" si="19"/>
        <v>4.4098849628022778</v>
      </c>
      <c r="G100">
        <f t="shared" si="19"/>
        <v>21.11104527821557</v>
      </c>
      <c r="AE100">
        <f t="shared" si="17"/>
        <v>0</v>
      </c>
      <c r="AF100">
        <f t="shared" si="17"/>
        <v>0</v>
      </c>
      <c r="AG100">
        <f t="shared" si="18"/>
        <v>0</v>
      </c>
      <c r="AH100" t="str">
        <f t="shared" si="18"/>
        <v>Выброс</v>
      </c>
    </row>
    <row r="101" spans="1:34" x14ac:dyDescent="0.3">
      <c r="A101">
        <v>80.62</v>
      </c>
      <c r="B101">
        <v>1555677230</v>
      </c>
      <c r="C101">
        <f t="shared" si="14"/>
        <v>-0.62000000000000455</v>
      </c>
      <c r="D101">
        <f t="shared" si="16"/>
        <v>-7.6903994046142957E-3</v>
      </c>
      <c r="E101">
        <f t="shared" si="15"/>
        <v>-7.7201230151384692E-3</v>
      </c>
      <c r="F101">
        <f t="shared" si="19"/>
        <v>4.3897467576890197</v>
      </c>
      <c r="G101">
        <f t="shared" si="19"/>
        <v>21.165176805452194</v>
      </c>
      <c r="AE101">
        <f t="shared" si="17"/>
        <v>0</v>
      </c>
      <c r="AF101">
        <f t="shared" si="17"/>
        <v>0</v>
      </c>
      <c r="AG101">
        <f t="shared" si="18"/>
        <v>0</v>
      </c>
      <c r="AH101" t="str">
        <f t="shared" si="18"/>
        <v>Выброс</v>
      </c>
    </row>
    <row r="102" spans="1:34" x14ac:dyDescent="0.3">
      <c r="A102">
        <v>80</v>
      </c>
      <c r="B102">
        <v>1000874380</v>
      </c>
      <c r="C102">
        <f t="shared" si="14"/>
        <v>-0.59999999999999432</v>
      </c>
      <c r="D102">
        <f t="shared" si="16"/>
        <v>-7.4999999999999286E-3</v>
      </c>
      <c r="E102">
        <f t="shared" si="15"/>
        <v>-7.5282664207909633E-3</v>
      </c>
      <c r="F102">
        <f t="shared" si="19"/>
        <v>4.3820266346738812</v>
      </c>
      <c r="G102">
        <f t="shared" si="19"/>
        <v>20.724139834898907</v>
      </c>
      <c r="AE102">
        <f t="shared" si="17"/>
        <v>0</v>
      </c>
      <c r="AF102">
        <f t="shared" si="17"/>
        <v>0</v>
      </c>
      <c r="AG102">
        <f t="shared" si="18"/>
        <v>0</v>
      </c>
      <c r="AH102" t="str">
        <f t="shared" si="18"/>
        <v>Выброс</v>
      </c>
    </row>
    <row r="103" spans="1:34" x14ac:dyDescent="0.3">
      <c r="A103">
        <v>79.400000000000006</v>
      </c>
      <c r="B103">
        <v>404770940</v>
      </c>
      <c r="C103">
        <f t="shared" si="14"/>
        <v>3.7999999999999972</v>
      </c>
      <c r="D103">
        <f t="shared" si="16"/>
        <v>4.7858942065491142E-2</v>
      </c>
      <c r="E103">
        <f t="shared" si="15"/>
        <v>4.6748979574072536E-2</v>
      </c>
      <c r="F103">
        <f t="shared" si="19"/>
        <v>4.3744983682530902</v>
      </c>
      <c r="G103">
        <f t="shared" si="19"/>
        <v>19.818831884823059</v>
      </c>
      <c r="AE103">
        <f t="shared" si="17"/>
        <v>0</v>
      </c>
      <c r="AF103">
        <f t="shared" si="17"/>
        <v>0</v>
      </c>
      <c r="AG103">
        <f t="shared" si="18"/>
        <v>0</v>
      </c>
      <c r="AH103">
        <f t="shared" si="18"/>
        <v>0</v>
      </c>
    </row>
    <row r="104" spans="1:34" x14ac:dyDescent="0.3">
      <c r="A104">
        <v>83.2</v>
      </c>
      <c r="B104">
        <v>451548560</v>
      </c>
      <c r="C104">
        <f t="shared" si="14"/>
        <v>0.39999999999999147</v>
      </c>
      <c r="D104">
        <f t="shared" si="16"/>
        <v>4.8076923076922047E-3</v>
      </c>
      <c r="E104">
        <f t="shared" si="15"/>
        <v>4.7961722634930481E-3</v>
      </c>
      <c r="F104">
        <f t="shared" si="19"/>
        <v>4.4212473478271628</v>
      </c>
      <c r="G104">
        <f t="shared" si="19"/>
        <v>19.928193477640384</v>
      </c>
      <c r="AE104">
        <f t="shared" si="17"/>
        <v>0</v>
      </c>
      <c r="AF104">
        <f t="shared" si="17"/>
        <v>0</v>
      </c>
      <c r="AG104">
        <f t="shared" si="18"/>
        <v>0</v>
      </c>
      <c r="AH104">
        <f t="shared" si="18"/>
        <v>0</v>
      </c>
    </row>
    <row r="105" spans="1:34" x14ac:dyDescent="0.3">
      <c r="A105">
        <v>83.6</v>
      </c>
      <c r="B105">
        <v>972147330</v>
      </c>
      <c r="C105">
        <f t="shared" si="14"/>
        <v>1.5300000000000011</v>
      </c>
      <c r="D105">
        <f t="shared" si="16"/>
        <v>1.8301435406698579E-2</v>
      </c>
      <c r="E105">
        <f t="shared" si="15"/>
        <v>1.8135979805309788E-2</v>
      </c>
      <c r="F105">
        <f t="shared" si="19"/>
        <v>4.4260435200906558</v>
      </c>
      <c r="G105">
        <f t="shared" si="19"/>
        <v>20.695017925012596</v>
      </c>
      <c r="AE105">
        <f t="shared" si="17"/>
        <v>0</v>
      </c>
      <c r="AF105">
        <f t="shared" si="17"/>
        <v>0</v>
      </c>
      <c r="AG105">
        <f t="shared" si="18"/>
        <v>0</v>
      </c>
      <c r="AH105">
        <f t="shared" si="18"/>
        <v>0</v>
      </c>
    </row>
    <row r="106" spans="1:34" x14ac:dyDescent="0.3">
      <c r="A106">
        <v>85.13</v>
      </c>
      <c r="B106">
        <v>882228060</v>
      </c>
      <c r="C106">
        <f t="shared" si="14"/>
        <v>5.6700000000000017</v>
      </c>
      <c r="D106">
        <f t="shared" si="16"/>
        <v>6.6604017385175643E-2</v>
      </c>
      <c r="E106">
        <f t="shared" si="15"/>
        <v>6.4479785711282211E-2</v>
      </c>
      <c r="F106">
        <f t="shared" si="19"/>
        <v>4.4441794998959656</v>
      </c>
      <c r="G106">
        <f t="shared" si="19"/>
        <v>20.597961151975806</v>
      </c>
      <c r="AE106">
        <f t="shared" si="17"/>
        <v>0</v>
      </c>
      <c r="AF106">
        <f t="shared" si="17"/>
        <v>0</v>
      </c>
      <c r="AG106">
        <f t="shared" si="18"/>
        <v>0</v>
      </c>
      <c r="AH106">
        <f t="shared" si="18"/>
        <v>0</v>
      </c>
    </row>
    <row r="107" spans="1:34" x14ac:dyDescent="0.3">
      <c r="A107">
        <v>90.8</v>
      </c>
      <c r="B107">
        <v>1300431320</v>
      </c>
      <c r="C107">
        <f t="shared" si="14"/>
        <v>3.7199999999999989</v>
      </c>
      <c r="D107">
        <f t="shared" si="16"/>
        <v>4.09691629955947E-2</v>
      </c>
      <c r="E107">
        <f t="shared" si="15"/>
        <v>4.0152166711458825E-2</v>
      </c>
      <c r="F107">
        <f t="shared" si="19"/>
        <v>4.5086592856072478</v>
      </c>
      <c r="G107">
        <f t="shared" si="19"/>
        <v>20.985961831000942</v>
      </c>
      <c r="AE107">
        <f t="shared" si="17"/>
        <v>0</v>
      </c>
      <c r="AF107">
        <f t="shared" si="17"/>
        <v>0</v>
      </c>
      <c r="AG107">
        <f t="shared" si="18"/>
        <v>0</v>
      </c>
      <c r="AH107">
        <f t="shared" si="18"/>
        <v>0</v>
      </c>
    </row>
    <row r="108" spans="1:34" x14ac:dyDescent="0.3">
      <c r="A108">
        <v>94.52</v>
      </c>
      <c r="B108">
        <v>1011878100</v>
      </c>
      <c r="C108">
        <f t="shared" si="14"/>
        <v>-0.57999999999999829</v>
      </c>
      <c r="D108">
        <f t="shared" si="16"/>
        <v>-6.1362674566229191E-3</v>
      </c>
      <c r="E108">
        <f t="shared" si="15"/>
        <v>-6.1551717198575773E-3</v>
      </c>
      <c r="F108">
        <f t="shared" si="19"/>
        <v>4.5488114523187066</v>
      </c>
      <c r="G108">
        <f t="shared" si="19"/>
        <v>20.735073946010999</v>
      </c>
      <c r="AE108">
        <f t="shared" si="17"/>
        <v>0</v>
      </c>
      <c r="AF108">
        <f t="shared" si="17"/>
        <v>0</v>
      </c>
      <c r="AG108">
        <f t="shared" si="18"/>
        <v>0</v>
      </c>
      <c r="AH108">
        <f t="shared" si="18"/>
        <v>0</v>
      </c>
    </row>
    <row r="109" spans="1:34" x14ac:dyDescent="0.3">
      <c r="A109">
        <v>93.94</v>
      </c>
      <c r="B109">
        <v>912001160</v>
      </c>
      <c r="C109">
        <f t="shared" si="14"/>
        <v>2.8200000000000074</v>
      </c>
      <c r="D109">
        <f t="shared" si="16"/>
        <v>3.0019161166702231E-2</v>
      </c>
      <c r="E109">
        <f t="shared" si="15"/>
        <v>2.9577405142977575E-2</v>
      </c>
      <c r="F109">
        <f t="shared" si="19"/>
        <v>4.5426562805988491</v>
      </c>
      <c r="G109">
        <f t="shared" si="19"/>
        <v>20.63115181996762</v>
      </c>
      <c r="AE109">
        <f t="shared" si="17"/>
        <v>0</v>
      </c>
      <c r="AF109">
        <f t="shared" si="17"/>
        <v>0</v>
      </c>
      <c r="AG109">
        <f t="shared" si="18"/>
        <v>0</v>
      </c>
      <c r="AH109">
        <f t="shared" si="18"/>
        <v>0</v>
      </c>
    </row>
    <row r="110" spans="1:34" x14ac:dyDescent="0.3">
      <c r="A110">
        <v>96.76</v>
      </c>
      <c r="B110">
        <v>833386280</v>
      </c>
      <c r="C110">
        <f t="shared" si="14"/>
        <v>2.2599999999999909</v>
      </c>
      <c r="D110">
        <f t="shared" si="16"/>
        <v>2.3356758991318633E-2</v>
      </c>
      <c r="E110">
        <f t="shared" si="15"/>
        <v>2.3088164191450211E-2</v>
      </c>
      <c r="F110">
        <f t="shared" si="19"/>
        <v>4.5722336857418266</v>
      </c>
      <c r="G110">
        <f t="shared" si="19"/>
        <v>20.541007814134129</v>
      </c>
      <c r="AE110">
        <f t="shared" si="17"/>
        <v>0</v>
      </c>
      <c r="AF110">
        <f t="shared" si="17"/>
        <v>0</v>
      </c>
      <c r="AG110">
        <f t="shared" si="18"/>
        <v>0</v>
      </c>
      <c r="AH110">
        <f t="shared" si="18"/>
        <v>0</v>
      </c>
    </row>
    <row r="111" spans="1:34" x14ac:dyDescent="0.3">
      <c r="A111">
        <v>99.02</v>
      </c>
      <c r="B111">
        <v>596481130</v>
      </c>
      <c r="C111">
        <f t="shared" si="14"/>
        <v>2.5799999999999983</v>
      </c>
      <c r="D111">
        <f t="shared" si="16"/>
        <v>2.6055342355079766E-2</v>
      </c>
      <c r="E111">
        <f t="shared" si="15"/>
        <v>2.5721685211104628E-2</v>
      </c>
      <c r="F111">
        <f t="shared" si="19"/>
        <v>4.5953218499332769</v>
      </c>
      <c r="G111">
        <f t="shared" si="19"/>
        <v>20.206558164467076</v>
      </c>
      <c r="AE111">
        <f t="shared" si="17"/>
        <v>0</v>
      </c>
      <c r="AF111">
        <f t="shared" si="17"/>
        <v>0</v>
      </c>
      <c r="AG111">
        <f t="shared" si="18"/>
        <v>0</v>
      </c>
      <c r="AH111">
        <f t="shared" si="18"/>
        <v>0</v>
      </c>
    </row>
    <row r="112" spans="1:34" x14ac:dyDescent="0.3">
      <c r="A112">
        <v>101.6</v>
      </c>
      <c r="B112">
        <v>818554280</v>
      </c>
      <c r="C112">
        <f t="shared" si="14"/>
        <v>-2.0300000000000011</v>
      </c>
      <c r="D112">
        <f t="shared" si="16"/>
        <v>-1.9980314960629932E-2</v>
      </c>
      <c r="E112">
        <f t="shared" si="15"/>
        <v>-2.018262074438848E-2</v>
      </c>
      <c r="F112">
        <f t="shared" si="19"/>
        <v>4.6210435351443815</v>
      </c>
      <c r="G112">
        <f t="shared" si="19"/>
        <v>20.523050269009126</v>
      </c>
      <c r="AE112">
        <f t="shared" si="17"/>
        <v>0</v>
      </c>
      <c r="AF112">
        <f t="shared" si="17"/>
        <v>0</v>
      </c>
      <c r="AG112">
        <f t="shared" si="18"/>
        <v>0</v>
      </c>
      <c r="AH112">
        <f t="shared" si="18"/>
        <v>0</v>
      </c>
    </row>
    <row r="113" spans="1:34" x14ac:dyDescent="0.3">
      <c r="A113">
        <v>99.57</v>
      </c>
      <c r="B113">
        <v>604472910</v>
      </c>
      <c r="C113">
        <f t="shared" si="14"/>
        <v>0.61000000000001364</v>
      </c>
      <c r="D113">
        <f t="shared" si="16"/>
        <v>6.1263432760873121E-3</v>
      </c>
      <c r="E113">
        <f t="shared" si="15"/>
        <v>6.1076535294777301E-3</v>
      </c>
      <c r="F113">
        <f t="shared" si="19"/>
        <v>4.600860914399993</v>
      </c>
      <c r="G113">
        <f t="shared" si="19"/>
        <v>20.219867413119168</v>
      </c>
      <c r="AE113">
        <f t="shared" si="17"/>
        <v>0</v>
      </c>
      <c r="AF113">
        <f t="shared" si="17"/>
        <v>0</v>
      </c>
      <c r="AG113">
        <f t="shared" si="18"/>
        <v>0</v>
      </c>
      <c r="AH113">
        <f t="shared" si="18"/>
        <v>0</v>
      </c>
    </row>
    <row r="114" spans="1:34" x14ac:dyDescent="0.3">
      <c r="A114">
        <v>100.18</v>
      </c>
      <c r="B114">
        <v>1051654390</v>
      </c>
      <c r="C114">
        <f t="shared" si="14"/>
        <v>-2.5800000000000125</v>
      </c>
      <c r="D114">
        <f t="shared" si="16"/>
        <v>-2.5753643441804874E-2</v>
      </c>
      <c r="E114">
        <f t="shared" si="15"/>
        <v>-2.6091074510423695E-2</v>
      </c>
      <c r="F114">
        <f t="shared" si="19"/>
        <v>4.6069685679294707</v>
      </c>
      <c r="G114">
        <f t="shared" si="19"/>
        <v>20.77363037066927</v>
      </c>
      <c r="AE114">
        <f t="shared" si="17"/>
        <v>0</v>
      </c>
      <c r="AF114">
        <f t="shared" si="17"/>
        <v>0</v>
      </c>
      <c r="AG114">
        <f t="shared" si="18"/>
        <v>0</v>
      </c>
      <c r="AH114">
        <f t="shared" si="18"/>
        <v>0</v>
      </c>
    </row>
    <row r="115" spans="1:34" x14ac:dyDescent="0.3">
      <c r="A115">
        <v>97.6</v>
      </c>
      <c r="B115">
        <v>813968350</v>
      </c>
      <c r="C115">
        <f t="shared" si="14"/>
        <v>-2.7399999999999949</v>
      </c>
      <c r="D115">
        <f t="shared" si="16"/>
        <v>-2.8073770491803228E-2</v>
      </c>
      <c r="E115">
        <f t="shared" si="15"/>
        <v>-2.8475372969611001E-2</v>
      </c>
      <c r="F115">
        <f t="shared" si="19"/>
        <v>4.580877493419047</v>
      </c>
      <c r="G115">
        <f t="shared" si="19"/>
        <v>20.517432041147007</v>
      </c>
      <c r="AE115">
        <f t="shared" si="17"/>
        <v>0</v>
      </c>
      <c r="AF115">
        <f t="shared" si="17"/>
        <v>0</v>
      </c>
      <c r="AG115">
        <f t="shared" si="18"/>
        <v>0</v>
      </c>
      <c r="AH115">
        <f t="shared" si="18"/>
        <v>0</v>
      </c>
    </row>
    <row r="116" spans="1:34" x14ac:dyDescent="0.3">
      <c r="A116">
        <v>94.86</v>
      </c>
      <c r="B116">
        <v>943943620</v>
      </c>
      <c r="C116">
        <f t="shared" si="14"/>
        <v>0.78000000000000114</v>
      </c>
      <c r="D116">
        <f t="shared" si="16"/>
        <v>8.2226438962681968E-3</v>
      </c>
      <c r="E116">
        <f t="shared" si="15"/>
        <v>8.1890221406881736E-3</v>
      </c>
      <c r="F116">
        <f t="shared" si="19"/>
        <v>4.552402120449436</v>
      </c>
      <c r="G116">
        <f t="shared" si="19"/>
        <v>20.66557699774992</v>
      </c>
      <c r="AE116">
        <f t="shared" si="17"/>
        <v>0</v>
      </c>
      <c r="AF116">
        <f t="shared" si="17"/>
        <v>0</v>
      </c>
      <c r="AG116">
        <f t="shared" si="18"/>
        <v>0</v>
      </c>
      <c r="AH116">
        <f t="shared" si="18"/>
        <v>0</v>
      </c>
    </row>
    <row r="117" spans="1:34" x14ac:dyDescent="0.3">
      <c r="A117">
        <v>95.64</v>
      </c>
      <c r="B117">
        <v>866404630</v>
      </c>
      <c r="C117">
        <f t="shared" si="14"/>
        <v>-1.4599999999999937</v>
      </c>
      <c r="D117">
        <f t="shared" si="16"/>
        <v>-1.5265579255541549E-2</v>
      </c>
      <c r="E117">
        <f t="shared" si="15"/>
        <v>-1.5383297774715921E-2</v>
      </c>
      <c r="F117">
        <f t="shared" si="19"/>
        <v>4.5605911425901242</v>
      </c>
      <c r="G117">
        <f t="shared" si="19"/>
        <v>20.579862597588761</v>
      </c>
      <c r="AE117">
        <f t="shared" si="17"/>
        <v>0</v>
      </c>
      <c r="AF117">
        <f t="shared" si="17"/>
        <v>0</v>
      </c>
      <c r="AG117">
        <f t="shared" si="18"/>
        <v>0</v>
      </c>
      <c r="AH117">
        <f t="shared" si="18"/>
        <v>0</v>
      </c>
    </row>
    <row r="118" spans="1:34" x14ac:dyDescent="0.3">
      <c r="A118">
        <v>94.18</v>
      </c>
      <c r="B118">
        <v>787546260</v>
      </c>
      <c r="C118">
        <f t="shared" si="14"/>
        <v>0.81999999999999318</v>
      </c>
      <c r="D118">
        <f t="shared" si="16"/>
        <v>8.706731790188927E-3</v>
      </c>
      <c r="E118">
        <f t="shared" si="15"/>
        <v>8.6690467851324726E-3</v>
      </c>
      <c r="F118">
        <f t="shared" si="19"/>
        <v>4.5452078448154083</v>
      </c>
      <c r="G118">
        <f t="shared" si="19"/>
        <v>20.484432669795911</v>
      </c>
      <c r="AE118">
        <f t="shared" si="17"/>
        <v>0</v>
      </c>
      <c r="AF118">
        <f t="shared" si="17"/>
        <v>0</v>
      </c>
      <c r="AG118">
        <f t="shared" si="18"/>
        <v>0</v>
      </c>
      <c r="AH118">
        <f t="shared" si="18"/>
        <v>0</v>
      </c>
    </row>
    <row r="119" spans="1:34" x14ac:dyDescent="0.3">
      <c r="A119">
        <v>95</v>
      </c>
      <c r="B119">
        <v>758295370</v>
      </c>
      <c r="C119">
        <f t="shared" si="14"/>
        <v>-1.0499999999999972</v>
      </c>
      <c r="D119">
        <f t="shared" si="16"/>
        <v>-1.1052631578947338E-2</v>
      </c>
      <c r="E119">
        <f t="shared" si="15"/>
        <v>-1.1114165741066273E-2</v>
      </c>
      <c r="F119">
        <f t="shared" si="19"/>
        <v>4.5538768916005408</v>
      </c>
      <c r="G119">
        <f t="shared" si="19"/>
        <v>20.446583537889634</v>
      </c>
      <c r="AE119">
        <f t="shared" si="17"/>
        <v>0</v>
      </c>
      <c r="AF119">
        <f t="shared" si="17"/>
        <v>0</v>
      </c>
      <c r="AG119">
        <f t="shared" si="18"/>
        <v>0</v>
      </c>
      <c r="AH119">
        <f t="shared" si="18"/>
        <v>0</v>
      </c>
    </row>
    <row r="120" spans="1:34" x14ac:dyDescent="0.3">
      <c r="A120">
        <v>93.95</v>
      </c>
      <c r="B120">
        <v>568220670</v>
      </c>
      <c r="C120">
        <f t="shared" si="14"/>
        <v>-3.5300000000000011</v>
      </c>
      <c r="D120">
        <f t="shared" si="16"/>
        <v>-3.7573177221926567E-2</v>
      </c>
      <c r="E120">
        <f t="shared" si="15"/>
        <v>-3.8297243993015151E-2</v>
      </c>
      <c r="F120">
        <f t="shared" si="19"/>
        <v>4.5427627258594745</v>
      </c>
      <c r="G120">
        <f t="shared" si="19"/>
        <v>20.158020404758599</v>
      </c>
      <c r="AE120">
        <f t="shared" si="17"/>
        <v>0</v>
      </c>
      <c r="AF120">
        <f t="shared" si="17"/>
        <v>0</v>
      </c>
      <c r="AG120">
        <f t="shared" si="18"/>
        <v>0</v>
      </c>
      <c r="AH120">
        <f t="shared" si="18"/>
        <v>0</v>
      </c>
    </row>
    <row r="121" spans="1:34" x14ac:dyDescent="0.3">
      <c r="A121">
        <v>90.42</v>
      </c>
      <c r="B121">
        <v>390466540</v>
      </c>
      <c r="C121">
        <f t="shared" si="14"/>
        <v>0.56999999999999318</v>
      </c>
      <c r="D121">
        <f t="shared" si="16"/>
        <v>6.303915063039075E-3</v>
      </c>
      <c r="E121">
        <f t="shared" si="15"/>
        <v>6.2841285021404403E-3</v>
      </c>
      <c r="F121">
        <f t="shared" si="19"/>
        <v>4.5044654818664593</v>
      </c>
      <c r="G121">
        <f t="shared" si="19"/>
        <v>19.782852838553637</v>
      </c>
      <c r="AE121">
        <f t="shared" si="17"/>
        <v>0</v>
      </c>
      <c r="AF121">
        <f t="shared" si="17"/>
        <v>0</v>
      </c>
      <c r="AG121">
        <f t="shared" si="18"/>
        <v>0</v>
      </c>
      <c r="AH121">
        <f t="shared" si="18"/>
        <v>0</v>
      </c>
    </row>
    <row r="122" spans="1:34" x14ac:dyDescent="0.3">
      <c r="A122">
        <v>90.99</v>
      </c>
      <c r="B122">
        <v>424775340</v>
      </c>
      <c r="C122">
        <f t="shared" si="14"/>
        <v>-12.799999999999997</v>
      </c>
      <c r="D122">
        <f t="shared" si="16"/>
        <v>-0.14067479942850861</v>
      </c>
      <c r="E122">
        <f t="shared" si="15"/>
        <v>-0.15160784823217721</v>
      </c>
      <c r="F122">
        <f t="shared" si="19"/>
        <v>4.5107496103685998</v>
      </c>
      <c r="G122">
        <f t="shared" si="19"/>
        <v>19.867070975359528</v>
      </c>
      <c r="AE122">
        <f t="shared" si="17"/>
        <v>0</v>
      </c>
      <c r="AF122">
        <f t="shared" si="17"/>
        <v>0</v>
      </c>
      <c r="AG122">
        <f t="shared" si="18"/>
        <v>0</v>
      </c>
      <c r="AH122">
        <f t="shared" si="18"/>
        <v>0</v>
      </c>
    </row>
    <row r="123" spans="1:34" x14ac:dyDescent="0.3">
      <c r="A123">
        <v>78.19</v>
      </c>
      <c r="B123">
        <v>1154074770</v>
      </c>
      <c r="C123">
        <f t="shared" si="14"/>
        <v>1.6800000000000068</v>
      </c>
      <c r="D123">
        <f t="shared" si="16"/>
        <v>2.1486123545210473E-2</v>
      </c>
      <c r="E123">
        <f t="shared" si="15"/>
        <v>2.1258550792874864E-2</v>
      </c>
      <c r="F123">
        <f t="shared" si="19"/>
        <v>4.3591417621364226</v>
      </c>
      <c r="G123">
        <f t="shared" si="19"/>
        <v>20.866564794961135</v>
      </c>
      <c r="AE123">
        <f t="shared" si="17"/>
        <v>0</v>
      </c>
      <c r="AF123">
        <f t="shared" si="17"/>
        <v>0</v>
      </c>
      <c r="AG123">
        <f t="shared" si="18"/>
        <v>0</v>
      </c>
      <c r="AH123">
        <f t="shared" si="18"/>
        <v>0</v>
      </c>
    </row>
    <row r="124" spans="1:34" x14ac:dyDescent="0.3">
      <c r="A124">
        <v>79.87</v>
      </c>
      <c r="B124">
        <v>978525920</v>
      </c>
      <c r="C124">
        <f t="shared" si="14"/>
        <v>-1.0100000000000051</v>
      </c>
      <c r="D124">
        <f t="shared" si="16"/>
        <v>-1.2645549017152936E-2</v>
      </c>
      <c r="E124">
        <f t="shared" si="15"/>
        <v>-1.2726184479816105E-2</v>
      </c>
      <c r="F124">
        <f t="shared" si="19"/>
        <v>4.3804003129292974</v>
      </c>
      <c r="G124">
        <f t="shared" si="19"/>
        <v>20.701557833974345</v>
      </c>
      <c r="AE124">
        <f t="shared" si="17"/>
        <v>0</v>
      </c>
      <c r="AF124">
        <f t="shared" si="17"/>
        <v>0</v>
      </c>
      <c r="AG124">
        <f t="shared" si="18"/>
        <v>0</v>
      </c>
      <c r="AH124">
        <f t="shared" si="18"/>
        <v>0</v>
      </c>
    </row>
    <row r="125" spans="1:34" x14ac:dyDescent="0.3">
      <c r="A125">
        <v>78.86</v>
      </c>
      <c r="B125">
        <v>984828480</v>
      </c>
      <c r="C125">
        <f t="shared" si="14"/>
        <v>2.7199999999999989</v>
      </c>
      <c r="D125">
        <f t="shared" si="16"/>
        <v>3.4491503931016979E-2</v>
      </c>
      <c r="E125">
        <f t="shared" si="15"/>
        <v>3.3910005439930835E-2</v>
      </c>
      <c r="F125">
        <f t="shared" si="19"/>
        <v>4.3676741284494813</v>
      </c>
      <c r="G125">
        <f t="shared" si="19"/>
        <v>20.707978051993933</v>
      </c>
      <c r="AE125">
        <f t="shared" si="17"/>
        <v>0</v>
      </c>
      <c r="AF125">
        <f t="shared" si="17"/>
        <v>0</v>
      </c>
      <c r="AG125">
        <f t="shared" si="18"/>
        <v>0</v>
      </c>
      <c r="AH125">
        <f t="shared" si="18"/>
        <v>0</v>
      </c>
    </row>
    <row r="126" spans="1:34" x14ac:dyDescent="0.3">
      <c r="A126">
        <v>81.58</v>
      </c>
      <c r="B126">
        <v>893659960</v>
      </c>
      <c r="C126">
        <f t="shared" si="14"/>
        <v>2.7600000000000051</v>
      </c>
      <c r="D126">
        <f t="shared" si="16"/>
        <v>3.3831821524883614E-2</v>
      </c>
      <c r="E126">
        <f t="shared" si="15"/>
        <v>3.3272114429001576E-2</v>
      </c>
      <c r="F126">
        <f t="shared" si="19"/>
        <v>4.4015841338894122</v>
      </c>
      <c r="G126">
        <f t="shared" si="19"/>
        <v>20.610835902841526</v>
      </c>
      <c r="AE126">
        <f t="shared" si="17"/>
        <v>0</v>
      </c>
      <c r="AF126">
        <f t="shared" si="17"/>
        <v>0</v>
      </c>
      <c r="AG126">
        <f t="shared" si="18"/>
        <v>0</v>
      </c>
      <c r="AH126">
        <f t="shared" si="18"/>
        <v>0</v>
      </c>
    </row>
    <row r="127" spans="1:34" x14ac:dyDescent="0.3">
      <c r="A127">
        <v>84.34</v>
      </c>
      <c r="B127">
        <v>382047880</v>
      </c>
      <c r="C127">
        <f t="shared" si="14"/>
        <v>-0.57999999999999829</v>
      </c>
      <c r="D127">
        <f t="shared" si="16"/>
        <v>-6.8769267251600459E-3</v>
      </c>
      <c r="E127">
        <f t="shared" si="15"/>
        <v>-6.900681756132343E-3</v>
      </c>
      <c r="F127">
        <f t="shared" si="19"/>
        <v>4.4348562483184137</v>
      </c>
      <c r="G127">
        <f t="shared" si="19"/>
        <v>19.761056499030545</v>
      </c>
      <c r="AE127">
        <f t="shared" si="17"/>
        <v>0</v>
      </c>
      <c r="AF127">
        <f t="shared" si="17"/>
        <v>0</v>
      </c>
      <c r="AG127">
        <f t="shared" si="18"/>
        <v>0</v>
      </c>
      <c r="AH127">
        <f t="shared" si="18"/>
        <v>0</v>
      </c>
    </row>
    <row r="128" spans="1:34" x14ac:dyDescent="0.3">
      <c r="A128">
        <v>83.76</v>
      </c>
      <c r="B128">
        <v>590149000</v>
      </c>
      <c r="C128">
        <f t="shared" si="14"/>
        <v>2.6299999999999955</v>
      </c>
      <c r="D128">
        <f t="shared" si="16"/>
        <v>3.1399235912129841E-2</v>
      </c>
      <c r="E128">
        <f t="shared" si="15"/>
        <v>3.0916361808511539E-2</v>
      </c>
      <c r="F128">
        <f t="shared" si="19"/>
        <v>4.4279555665622814</v>
      </c>
      <c r="G128">
        <f t="shared" si="19"/>
        <v>20.195885605353464</v>
      </c>
      <c r="AE128">
        <f t="shared" si="17"/>
        <v>0</v>
      </c>
      <c r="AF128">
        <f t="shared" si="17"/>
        <v>0</v>
      </c>
      <c r="AG128">
        <f t="shared" si="18"/>
        <v>0</v>
      </c>
      <c r="AH128">
        <f t="shared" si="18"/>
        <v>0</v>
      </c>
    </row>
    <row r="129" spans="1:34" x14ac:dyDescent="0.3">
      <c r="A129">
        <v>86.39</v>
      </c>
      <c r="B129">
        <v>541996550</v>
      </c>
      <c r="C129">
        <f t="shared" si="14"/>
        <v>2.8100000000000023</v>
      </c>
      <c r="D129">
        <f t="shared" si="16"/>
        <v>3.2526912837133951E-2</v>
      </c>
      <c r="E129">
        <f t="shared" si="15"/>
        <v>3.2009111215170805E-2</v>
      </c>
      <c r="F129">
        <f t="shared" si="19"/>
        <v>4.4588719283707929</v>
      </c>
      <c r="G129">
        <f t="shared" si="19"/>
        <v>20.110770194070007</v>
      </c>
      <c r="AE129">
        <f t="shared" si="17"/>
        <v>0</v>
      </c>
      <c r="AF129">
        <f t="shared" si="17"/>
        <v>0</v>
      </c>
      <c r="AG129">
        <f t="shared" si="18"/>
        <v>0</v>
      </c>
      <c r="AH129">
        <f t="shared" si="18"/>
        <v>0</v>
      </c>
    </row>
    <row r="130" spans="1:34" x14ac:dyDescent="0.3">
      <c r="A130">
        <v>89.2</v>
      </c>
      <c r="B130">
        <v>643992460</v>
      </c>
      <c r="C130">
        <f t="shared" si="14"/>
        <v>1.7800000000000011</v>
      </c>
      <c r="D130">
        <f t="shared" si="16"/>
        <v>1.9955156950672657E-2</v>
      </c>
      <c r="E130">
        <f t="shared" si="15"/>
        <v>1.9758662555894091E-2</v>
      </c>
      <c r="F130">
        <f t="shared" si="19"/>
        <v>4.4908810395859637</v>
      </c>
      <c r="G130">
        <f t="shared" si="19"/>
        <v>20.283197575925552</v>
      </c>
      <c r="AE130">
        <f t="shared" si="17"/>
        <v>0</v>
      </c>
      <c r="AF130">
        <f t="shared" si="17"/>
        <v>0</v>
      </c>
      <c r="AG130">
        <f t="shared" si="18"/>
        <v>0</v>
      </c>
      <c r="AH130">
        <f t="shared" si="18"/>
        <v>0</v>
      </c>
    </row>
    <row r="131" spans="1:34" x14ac:dyDescent="0.3">
      <c r="A131">
        <v>90.98</v>
      </c>
      <c r="B131">
        <v>528799950</v>
      </c>
      <c r="C131">
        <f t="shared" ref="C131:C194" si="20">A132-A131</f>
        <v>-0.85999999999999943</v>
      </c>
      <c r="D131">
        <f t="shared" si="16"/>
        <v>-9.4526269509782306E-3</v>
      </c>
      <c r="E131">
        <f t="shared" ref="E131:E194" si="21">LN(A132)-LN(A131)</f>
        <v>-9.4975865778144097E-3</v>
      </c>
      <c r="F131">
        <f t="shared" si="19"/>
        <v>4.5106397021418578</v>
      </c>
      <c r="G131">
        <f t="shared" si="19"/>
        <v>20.086120751948041</v>
      </c>
      <c r="AE131">
        <f t="shared" si="17"/>
        <v>0</v>
      </c>
      <c r="AF131">
        <f t="shared" si="17"/>
        <v>0</v>
      </c>
      <c r="AG131">
        <f t="shared" si="18"/>
        <v>0</v>
      </c>
      <c r="AH131">
        <f t="shared" si="18"/>
        <v>0</v>
      </c>
    </row>
    <row r="132" spans="1:34" x14ac:dyDescent="0.3">
      <c r="A132">
        <v>90.12</v>
      </c>
      <c r="B132">
        <v>437515250</v>
      </c>
      <c r="C132">
        <f t="shared" si="20"/>
        <v>0.18999999999999773</v>
      </c>
      <c r="D132">
        <f t="shared" ref="D132:D195" si="22">C132/A132</f>
        <v>2.1083000443852386E-3</v>
      </c>
      <c r="E132">
        <f t="shared" si="21"/>
        <v>2.1060806986641367E-3</v>
      </c>
      <c r="F132">
        <f t="shared" si="19"/>
        <v>4.5011421155640434</v>
      </c>
      <c r="G132">
        <f t="shared" si="19"/>
        <v>19.896622120297305</v>
      </c>
      <c r="AE132">
        <f t="shared" ref="AE132:AF195" si="23">IF(A131&lt;AC$5,"Выброс",0)</f>
        <v>0</v>
      </c>
      <c r="AF132">
        <f t="shared" si="23"/>
        <v>0</v>
      </c>
      <c r="AG132">
        <f t="shared" ref="AG132:AH195" si="24">IF(A131&gt;AC$7,"Выброс",0)</f>
        <v>0</v>
      </c>
      <c r="AH132">
        <f t="shared" si="24"/>
        <v>0</v>
      </c>
    </row>
    <row r="133" spans="1:34" x14ac:dyDescent="0.3">
      <c r="A133">
        <v>90.31</v>
      </c>
      <c r="B133">
        <v>765218060</v>
      </c>
      <c r="C133">
        <f t="shared" si="20"/>
        <v>1.3499999999999943</v>
      </c>
      <c r="D133">
        <f t="shared" si="22"/>
        <v>1.4948510685416834E-2</v>
      </c>
      <c r="E133">
        <f t="shared" si="21"/>
        <v>1.4837882818270032E-2</v>
      </c>
      <c r="F133">
        <f t="shared" si="19"/>
        <v>4.5032481962627076</v>
      </c>
      <c r="G133">
        <f t="shared" si="19"/>
        <v>20.455671396924622</v>
      </c>
      <c r="AE133">
        <f t="shared" si="23"/>
        <v>0</v>
      </c>
      <c r="AF133">
        <f t="shared" si="23"/>
        <v>0</v>
      </c>
      <c r="AG133">
        <f t="shared" si="24"/>
        <v>0</v>
      </c>
      <c r="AH133">
        <f t="shared" si="24"/>
        <v>0</v>
      </c>
    </row>
    <row r="134" spans="1:34" x14ac:dyDescent="0.3">
      <c r="A134">
        <v>91.66</v>
      </c>
      <c r="B134">
        <v>567066600</v>
      </c>
      <c r="C134">
        <f t="shared" si="20"/>
        <v>1.1899999999999977</v>
      </c>
      <c r="D134">
        <f t="shared" si="22"/>
        <v>1.298276238271872E-2</v>
      </c>
      <c r="E134">
        <f t="shared" si="21"/>
        <v>1.2899208717737309E-2</v>
      </c>
      <c r="F134">
        <f t="shared" si="19"/>
        <v>4.5180860790809776</v>
      </c>
      <c r="G134">
        <f t="shared" si="19"/>
        <v>20.155987315111563</v>
      </c>
      <c r="AE134">
        <f t="shared" si="23"/>
        <v>0</v>
      </c>
      <c r="AF134">
        <f t="shared" si="23"/>
        <v>0</v>
      </c>
      <c r="AG134">
        <f t="shared" si="24"/>
        <v>0</v>
      </c>
      <c r="AH134">
        <f t="shared" si="24"/>
        <v>0</v>
      </c>
    </row>
    <row r="135" spans="1:34" x14ac:dyDescent="0.3">
      <c r="A135">
        <v>92.85</v>
      </c>
      <c r="B135">
        <v>593822120</v>
      </c>
      <c r="C135">
        <f t="shared" si="20"/>
        <v>-0.79999999999999716</v>
      </c>
      <c r="D135">
        <f t="shared" si="22"/>
        <v>-8.6160473882606059E-3</v>
      </c>
      <c r="E135">
        <f t="shared" si="21"/>
        <v>-8.653380119628018E-3</v>
      </c>
      <c r="F135">
        <f t="shared" si="19"/>
        <v>4.5309852877987149</v>
      </c>
      <c r="G135">
        <f t="shared" si="19"/>
        <v>20.202090371199976</v>
      </c>
      <c r="AE135">
        <f t="shared" si="23"/>
        <v>0</v>
      </c>
      <c r="AF135">
        <f t="shared" si="23"/>
        <v>0</v>
      </c>
      <c r="AG135">
        <f t="shared" si="24"/>
        <v>0</v>
      </c>
      <c r="AH135">
        <f t="shared" si="24"/>
        <v>0</v>
      </c>
    </row>
    <row r="136" spans="1:34" x14ac:dyDescent="0.3">
      <c r="A136">
        <v>92.05</v>
      </c>
      <c r="B136">
        <v>447244020</v>
      </c>
      <c r="C136">
        <f t="shared" si="20"/>
        <v>0.85999999999999943</v>
      </c>
      <c r="D136">
        <f t="shared" si="22"/>
        <v>9.3427485062465999E-3</v>
      </c>
      <c r="E136">
        <f t="shared" si="21"/>
        <v>9.2993749741339116E-3</v>
      </c>
      <c r="F136">
        <f t="shared" si="19"/>
        <v>4.5223319076790869</v>
      </c>
      <c r="G136">
        <f t="shared" si="19"/>
        <v>19.918614909665617</v>
      </c>
      <c r="AE136">
        <f t="shared" si="23"/>
        <v>0</v>
      </c>
      <c r="AF136">
        <f t="shared" si="23"/>
        <v>0</v>
      </c>
      <c r="AG136">
        <f t="shared" si="24"/>
        <v>0</v>
      </c>
      <c r="AH136">
        <f t="shared" si="24"/>
        <v>0</v>
      </c>
    </row>
    <row r="137" spans="1:34" x14ac:dyDescent="0.3">
      <c r="A137">
        <v>92.91</v>
      </c>
      <c r="B137">
        <v>521484670</v>
      </c>
      <c r="C137">
        <f t="shared" si="20"/>
        <v>0.25</v>
      </c>
      <c r="D137">
        <f t="shared" si="22"/>
        <v>2.6907760198041117E-3</v>
      </c>
      <c r="E137">
        <f t="shared" si="21"/>
        <v>2.6871623629194374E-3</v>
      </c>
      <c r="F137">
        <f t="shared" si="19"/>
        <v>4.5316312826532208</v>
      </c>
      <c r="G137">
        <f t="shared" si="19"/>
        <v>20.072190435999875</v>
      </c>
      <c r="AE137">
        <f t="shared" si="23"/>
        <v>0</v>
      </c>
      <c r="AF137">
        <f t="shared" si="23"/>
        <v>0</v>
      </c>
      <c r="AG137">
        <f t="shared" si="24"/>
        <v>0</v>
      </c>
      <c r="AH137">
        <f t="shared" si="24"/>
        <v>0</v>
      </c>
    </row>
    <row r="138" spans="1:34" x14ac:dyDescent="0.3">
      <c r="A138">
        <v>93.16</v>
      </c>
      <c r="B138">
        <v>496791270</v>
      </c>
      <c r="C138">
        <f t="shared" si="20"/>
        <v>0.70000000000000284</v>
      </c>
      <c r="D138">
        <f t="shared" si="22"/>
        <v>7.5139544869042814E-3</v>
      </c>
      <c r="E138">
        <f t="shared" si="21"/>
        <v>7.4858653501310712E-3</v>
      </c>
      <c r="F138">
        <f t="shared" si="19"/>
        <v>4.5343184450161402</v>
      </c>
      <c r="G138">
        <f t="shared" si="19"/>
        <v>20.023680515965378</v>
      </c>
      <c r="AE138">
        <f t="shared" si="23"/>
        <v>0</v>
      </c>
      <c r="AF138">
        <f t="shared" si="23"/>
        <v>0</v>
      </c>
      <c r="AG138">
        <f t="shared" si="24"/>
        <v>0</v>
      </c>
      <c r="AH138">
        <f t="shared" si="24"/>
        <v>0</v>
      </c>
    </row>
    <row r="139" spans="1:34" x14ac:dyDescent="0.3">
      <c r="A139">
        <v>93.86</v>
      </c>
      <c r="B139">
        <v>532081400</v>
      </c>
      <c r="C139">
        <f t="shared" si="20"/>
        <v>3.1899999999999977</v>
      </c>
      <c r="D139">
        <f t="shared" si="22"/>
        <v>3.3986788834434241E-2</v>
      </c>
      <c r="E139">
        <f t="shared" si="21"/>
        <v>3.3421999248748335E-2</v>
      </c>
      <c r="F139">
        <f t="shared" si="19"/>
        <v>4.5418043103662713</v>
      </c>
      <c r="G139">
        <f t="shared" si="19"/>
        <v>20.092307043120258</v>
      </c>
      <c r="AE139">
        <f t="shared" si="23"/>
        <v>0</v>
      </c>
      <c r="AF139">
        <f t="shared" si="23"/>
        <v>0</v>
      </c>
      <c r="AG139">
        <f t="shared" si="24"/>
        <v>0</v>
      </c>
      <c r="AH139">
        <f t="shared" si="24"/>
        <v>0</v>
      </c>
    </row>
    <row r="140" spans="1:34" x14ac:dyDescent="0.3">
      <c r="A140">
        <v>97.05</v>
      </c>
      <c r="B140">
        <v>580012790</v>
      </c>
      <c r="C140">
        <f t="shared" si="20"/>
        <v>-2.8900000000000006</v>
      </c>
      <c r="D140">
        <f t="shared" si="22"/>
        <v>-2.977846470891294E-2</v>
      </c>
      <c r="E140">
        <f t="shared" si="21"/>
        <v>-3.02308466629988E-2</v>
      </c>
      <c r="F140">
        <f t="shared" si="19"/>
        <v>4.5752263096150196</v>
      </c>
      <c r="G140">
        <f t="shared" si="19"/>
        <v>20.178560712985742</v>
      </c>
      <c r="AE140">
        <f t="shared" si="23"/>
        <v>0</v>
      </c>
      <c r="AF140">
        <f t="shared" si="23"/>
        <v>0</v>
      </c>
      <c r="AG140">
        <f t="shared" si="24"/>
        <v>0</v>
      </c>
      <c r="AH140">
        <f t="shared" si="24"/>
        <v>0</v>
      </c>
    </row>
    <row r="141" spans="1:34" x14ac:dyDescent="0.3">
      <c r="A141">
        <v>94.16</v>
      </c>
      <c r="B141">
        <v>919931800</v>
      </c>
      <c r="C141">
        <f t="shared" si="20"/>
        <v>-3.1700000000000017</v>
      </c>
      <c r="D141">
        <f t="shared" si="22"/>
        <v>-3.3666100254885319E-2</v>
      </c>
      <c r="E141">
        <f t="shared" si="21"/>
        <v>-3.4245852583421055E-2</v>
      </c>
      <c r="F141">
        <f t="shared" si="19"/>
        <v>4.5449954629520208</v>
      </c>
      <c r="G141">
        <f t="shared" si="19"/>
        <v>20.639810094824782</v>
      </c>
      <c r="AE141">
        <f t="shared" si="23"/>
        <v>0</v>
      </c>
      <c r="AF141">
        <f t="shared" si="23"/>
        <v>0</v>
      </c>
      <c r="AG141">
        <f t="shared" si="24"/>
        <v>0</v>
      </c>
      <c r="AH141">
        <f t="shared" si="24"/>
        <v>0</v>
      </c>
    </row>
    <row r="142" spans="1:34" x14ac:dyDescent="0.3">
      <c r="A142">
        <v>90.99</v>
      </c>
      <c r="B142">
        <v>521785380</v>
      </c>
      <c r="C142">
        <f t="shared" si="20"/>
        <v>2.0300000000000011</v>
      </c>
      <c r="D142">
        <f t="shared" si="22"/>
        <v>2.2310143971865055E-2</v>
      </c>
      <c r="E142">
        <f t="shared" si="21"/>
        <v>2.2064913427350952E-2</v>
      </c>
      <c r="F142">
        <f t="shared" si="19"/>
        <v>4.5107496103685998</v>
      </c>
      <c r="G142">
        <f t="shared" si="19"/>
        <v>20.072766911876524</v>
      </c>
      <c r="AE142">
        <f t="shared" si="23"/>
        <v>0</v>
      </c>
      <c r="AF142">
        <f t="shared" si="23"/>
        <v>0</v>
      </c>
      <c r="AG142">
        <f t="shared" si="24"/>
        <v>0</v>
      </c>
      <c r="AH142">
        <f t="shared" si="24"/>
        <v>0</v>
      </c>
    </row>
    <row r="143" spans="1:34" x14ac:dyDescent="0.3">
      <c r="A143">
        <v>93.02</v>
      </c>
      <c r="B143">
        <v>474525400</v>
      </c>
      <c r="C143">
        <f t="shared" si="20"/>
        <v>-1.519999999999996</v>
      </c>
      <c r="D143">
        <f t="shared" si="22"/>
        <v>-1.6340571920017158E-2</v>
      </c>
      <c r="E143">
        <f t="shared" si="21"/>
        <v>-1.6475551514474773E-2</v>
      </c>
      <c r="F143">
        <f t="shared" si="19"/>
        <v>4.5328145237959507</v>
      </c>
      <c r="G143">
        <f t="shared" si="19"/>
        <v>19.977825704613188</v>
      </c>
      <c r="AE143">
        <f t="shared" si="23"/>
        <v>0</v>
      </c>
      <c r="AF143">
        <f t="shared" si="23"/>
        <v>0</v>
      </c>
      <c r="AG143">
        <f t="shared" si="24"/>
        <v>0</v>
      </c>
      <c r="AH143">
        <f t="shared" si="24"/>
        <v>0</v>
      </c>
    </row>
    <row r="144" spans="1:34" x14ac:dyDescent="0.3">
      <c r="A144">
        <v>91.5</v>
      </c>
      <c r="B144">
        <v>342422420</v>
      </c>
      <c r="C144">
        <f t="shared" si="20"/>
        <v>1.6899999999999977</v>
      </c>
      <c r="D144">
        <f t="shared" si="22"/>
        <v>1.8469945355191232E-2</v>
      </c>
      <c r="E144">
        <f t="shared" si="21"/>
        <v>1.8301447516088309E-2</v>
      </c>
      <c r="F144">
        <f t="shared" si="19"/>
        <v>4.516338972281476</v>
      </c>
      <c r="G144">
        <f t="shared" si="19"/>
        <v>19.65155567906017</v>
      </c>
      <c r="AE144">
        <f t="shared" si="23"/>
        <v>0</v>
      </c>
      <c r="AF144">
        <f t="shared" si="23"/>
        <v>0</v>
      </c>
      <c r="AG144">
        <f t="shared" si="24"/>
        <v>0</v>
      </c>
      <c r="AH144">
        <f t="shared" si="24"/>
        <v>0</v>
      </c>
    </row>
    <row r="145" spans="1:34" x14ac:dyDescent="0.3">
      <c r="A145">
        <v>93.19</v>
      </c>
      <c r="B145">
        <v>358814930</v>
      </c>
      <c r="C145">
        <f t="shared" si="20"/>
        <v>-1.2399999999999949</v>
      </c>
      <c r="D145">
        <f t="shared" si="22"/>
        <v>-1.330614872840428E-2</v>
      </c>
      <c r="E145">
        <f t="shared" si="21"/>
        <v>-1.3395468747233963E-2</v>
      </c>
      <c r="F145">
        <f t="shared" si="19"/>
        <v>4.5346404197975643</v>
      </c>
      <c r="G145">
        <f t="shared" si="19"/>
        <v>19.698317298208512</v>
      </c>
      <c r="AE145">
        <f t="shared" si="23"/>
        <v>0</v>
      </c>
      <c r="AF145">
        <f t="shared" si="23"/>
        <v>0</v>
      </c>
      <c r="AG145">
        <f t="shared" si="24"/>
        <v>0</v>
      </c>
      <c r="AH145">
        <f t="shared" si="24"/>
        <v>0</v>
      </c>
    </row>
    <row r="146" spans="1:34" x14ac:dyDescent="0.3">
      <c r="A146">
        <v>91.95</v>
      </c>
      <c r="B146">
        <v>357066060</v>
      </c>
      <c r="C146">
        <f t="shared" si="20"/>
        <v>0</v>
      </c>
      <c r="D146">
        <f t="shared" si="22"/>
        <v>0</v>
      </c>
      <c r="E146">
        <f t="shared" si="21"/>
        <v>0</v>
      </c>
      <c r="F146">
        <f t="shared" si="19"/>
        <v>4.5212449510503303</v>
      </c>
      <c r="G146">
        <f t="shared" si="19"/>
        <v>19.693431364642557</v>
      </c>
      <c r="AE146">
        <f t="shared" si="23"/>
        <v>0</v>
      </c>
      <c r="AF146">
        <f t="shared" si="23"/>
        <v>0</v>
      </c>
      <c r="AG146">
        <f t="shared" si="24"/>
        <v>0</v>
      </c>
      <c r="AH146">
        <f t="shared" si="24"/>
        <v>0</v>
      </c>
    </row>
    <row r="147" spans="1:34" x14ac:dyDescent="0.3">
      <c r="A147">
        <v>91.95</v>
      </c>
      <c r="B147">
        <v>288870730</v>
      </c>
      <c r="C147">
        <f t="shared" si="20"/>
        <v>-6.1500000000000057</v>
      </c>
      <c r="D147">
        <f t="shared" si="22"/>
        <v>-6.6884176182708047E-2</v>
      </c>
      <c r="E147">
        <f t="shared" si="21"/>
        <v>-6.9225944556413843E-2</v>
      </c>
      <c r="F147">
        <f t="shared" ref="F147:G210" si="25">LN(A147)</f>
        <v>4.5212449510503303</v>
      </c>
      <c r="G147">
        <f t="shared" si="25"/>
        <v>19.481489844969694</v>
      </c>
      <c r="AE147">
        <f t="shared" si="23"/>
        <v>0</v>
      </c>
      <c r="AF147">
        <f t="shared" si="23"/>
        <v>0</v>
      </c>
      <c r="AG147">
        <f t="shared" si="24"/>
        <v>0</v>
      </c>
      <c r="AH147">
        <f t="shared" si="24"/>
        <v>0</v>
      </c>
    </row>
    <row r="148" spans="1:34" x14ac:dyDescent="0.3">
      <c r="A148">
        <v>85.8</v>
      </c>
      <c r="B148">
        <v>377454300</v>
      </c>
      <c r="C148">
        <f t="shared" si="20"/>
        <v>0.18000000000000682</v>
      </c>
      <c r="D148">
        <f t="shared" si="22"/>
        <v>2.0979020979021773E-3</v>
      </c>
      <c r="E148">
        <f t="shared" si="21"/>
        <v>2.0957045742191482E-3</v>
      </c>
      <c r="F148">
        <f t="shared" si="25"/>
        <v>4.4520190064939165</v>
      </c>
      <c r="G148">
        <f t="shared" si="25"/>
        <v>19.7489600597224</v>
      </c>
      <c r="AE148">
        <f t="shared" si="23"/>
        <v>0</v>
      </c>
      <c r="AF148">
        <f t="shared" si="23"/>
        <v>0</v>
      </c>
      <c r="AG148">
        <f t="shared" si="24"/>
        <v>0</v>
      </c>
      <c r="AH148">
        <f t="shared" si="24"/>
        <v>0</v>
      </c>
    </row>
    <row r="149" spans="1:34" x14ac:dyDescent="0.3">
      <c r="A149">
        <v>85.98</v>
      </c>
      <c r="B149">
        <v>385010450</v>
      </c>
      <c r="C149">
        <f t="shared" si="20"/>
        <v>3.3299999999999983</v>
      </c>
      <c r="D149">
        <f t="shared" si="22"/>
        <v>3.8729937194696418E-2</v>
      </c>
      <c r="E149">
        <f t="shared" si="21"/>
        <v>3.7998752627658838E-2</v>
      </c>
      <c r="F149">
        <f t="shared" si="25"/>
        <v>4.4541147110681356</v>
      </c>
      <c r="G149">
        <f t="shared" si="25"/>
        <v>19.76878103474084</v>
      </c>
      <c r="AE149">
        <f t="shared" si="23"/>
        <v>0</v>
      </c>
      <c r="AF149">
        <f t="shared" si="23"/>
        <v>0</v>
      </c>
      <c r="AG149">
        <f t="shared" si="24"/>
        <v>0</v>
      </c>
      <c r="AH149">
        <f t="shared" si="24"/>
        <v>0</v>
      </c>
    </row>
    <row r="150" spans="1:34" x14ac:dyDescent="0.3">
      <c r="A150">
        <v>89.31</v>
      </c>
      <c r="B150">
        <v>316136620</v>
      </c>
      <c r="C150">
        <f t="shared" si="20"/>
        <v>2.0999999999999943</v>
      </c>
      <c r="D150">
        <f t="shared" si="22"/>
        <v>2.3513604299630435E-2</v>
      </c>
      <c r="E150">
        <f t="shared" si="21"/>
        <v>2.3241417969932954E-2</v>
      </c>
      <c r="F150">
        <f t="shared" si="25"/>
        <v>4.4921134636957945</v>
      </c>
      <c r="G150">
        <f t="shared" si="25"/>
        <v>19.571685019890563</v>
      </c>
      <c r="AE150">
        <f t="shared" si="23"/>
        <v>0</v>
      </c>
      <c r="AF150">
        <f t="shared" si="23"/>
        <v>0</v>
      </c>
      <c r="AG150">
        <f t="shared" si="24"/>
        <v>0</v>
      </c>
      <c r="AH150">
        <f t="shared" si="24"/>
        <v>0</v>
      </c>
    </row>
    <row r="151" spans="1:34" x14ac:dyDescent="0.3">
      <c r="A151">
        <v>91.41</v>
      </c>
      <c r="B151">
        <v>500416420</v>
      </c>
      <c r="C151">
        <f t="shared" si="20"/>
        <v>1.7900000000000063</v>
      </c>
      <c r="D151">
        <f t="shared" si="22"/>
        <v>1.9582102614593658E-2</v>
      </c>
      <c r="E151">
        <f t="shared" si="21"/>
        <v>1.9392840025818536E-2</v>
      </c>
      <c r="F151">
        <f t="shared" si="25"/>
        <v>4.5153548816657274</v>
      </c>
      <c r="G151">
        <f t="shared" si="25"/>
        <v>20.03095114976767</v>
      </c>
      <c r="AE151">
        <f t="shared" si="23"/>
        <v>0</v>
      </c>
      <c r="AF151">
        <f t="shared" si="23"/>
        <v>0</v>
      </c>
      <c r="AG151">
        <f t="shared" si="24"/>
        <v>0</v>
      </c>
      <c r="AH151">
        <f t="shared" si="24"/>
        <v>0</v>
      </c>
    </row>
    <row r="152" spans="1:34" x14ac:dyDescent="0.3">
      <c r="A152">
        <v>93.2</v>
      </c>
      <c r="B152">
        <v>416549300</v>
      </c>
      <c r="C152">
        <f t="shared" si="20"/>
        <v>0.21999999999999886</v>
      </c>
      <c r="D152">
        <f t="shared" si="22"/>
        <v>2.3605150214592151E-3</v>
      </c>
      <c r="E152">
        <f t="shared" si="21"/>
        <v>2.3577333824160718E-3</v>
      </c>
      <c r="F152">
        <f t="shared" si="25"/>
        <v>4.5347477216915459</v>
      </c>
      <c r="G152">
        <f t="shared" si="25"/>
        <v>19.847515379913247</v>
      </c>
      <c r="AE152">
        <f t="shared" si="23"/>
        <v>0</v>
      </c>
      <c r="AF152">
        <f t="shared" si="23"/>
        <v>0</v>
      </c>
      <c r="AG152">
        <f t="shared" si="24"/>
        <v>0</v>
      </c>
      <c r="AH152">
        <f t="shared" si="24"/>
        <v>0</v>
      </c>
    </row>
    <row r="153" spans="1:34" x14ac:dyDescent="0.3">
      <c r="A153">
        <v>93.42</v>
      </c>
      <c r="B153">
        <v>289695950</v>
      </c>
      <c r="C153">
        <f t="shared" si="20"/>
        <v>7.9999999999998295E-2</v>
      </c>
      <c r="D153">
        <f t="shared" si="22"/>
        <v>8.563476771569074E-4</v>
      </c>
      <c r="E153">
        <f t="shared" si="21"/>
        <v>8.5598122067942484E-4</v>
      </c>
      <c r="F153">
        <f t="shared" si="25"/>
        <v>4.537105455073962</v>
      </c>
      <c r="G153">
        <f t="shared" si="25"/>
        <v>19.484342482662569</v>
      </c>
      <c r="AE153">
        <f t="shared" si="23"/>
        <v>0</v>
      </c>
      <c r="AF153">
        <f t="shared" si="23"/>
        <v>0</v>
      </c>
      <c r="AG153">
        <f t="shared" si="24"/>
        <v>0</v>
      </c>
      <c r="AH153">
        <f t="shared" si="24"/>
        <v>0</v>
      </c>
    </row>
    <row r="154" spans="1:34" x14ac:dyDescent="0.3">
      <c r="A154">
        <v>93.5</v>
      </c>
      <c r="B154">
        <v>315332140</v>
      </c>
      <c r="C154">
        <f t="shared" si="20"/>
        <v>-0.56000000000000227</v>
      </c>
      <c r="D154">
        <f t="shared" si="22"/>
        <v>-5.9893048128342487E-3</v>
      </c>
      <c r="E154">
        <f t="shared" si="21"/>
        <v>-6.0073126378092923E-3</v>
      </c>
      <c r="F154">
        <f t="shared" si="25"/>
        <v>4.5379614362946414</v>
      </c>
      <c r="G154">
        <f t="shared" si="25"/>
        <v>19.569137053985703</v>
      </c>
      <c r="AE154">
        <f t="shared" si="23"/>
        <v>0</v>
      </c>
      <c r="AF154">
        <f t="shared" si="23"/>
        <v>0</v>
      </c>
      <c r="AG154">
        <f t="shared" si="24"/>
        <v>0</v>
      </c>
      <c r="AH154">
        <f t="shared" si="24"/>
        <v>0</v>
      </c>
    </row>
    <row r="155" spans="1:34" x14ac:dyDescent="0.3">
      <c r="A155">
        <v>92.94</v>
      </c>
      <c r="B155">
        <v>166194120</v>
      </c>
      <c r="C155">
        <f t="shared" si="20"/>
        <v>6.6200000000000045</v>
      </c>
      <c r="D155">
        <f t="shared" si="22"/>
        <v>7.1228749731009303E-2</v>
      </c>
      <c r="E155">
        <f t="shared" si="21"/>
        <v>6.8806353842559176E-2</v>
      </c>
      <c r="F155">
        <f t="shared" si="25"/>
        <v>4.5319541236568321</v>
      </c>
      <c r="G155">
        <f t="shared" si="25"/>
        <v>18.928667060698395</v>
      </c>
      <c r="AE155">
        <f t="shared" si="23"/>
        <v>0</v>
      </c>
      <c r="AF155">
        <f t="shared" si="23"/>
        <v>0</v>
      </c>
      <c r="AG155">
        <f t="shared" si="24"/>
        <v>0</v>
      </c>
      <c r="AH155">
        <f t="shared" si="24"/>
        <v>0</v>
      </c>
    </row>
    <row r="156" spans="1:34" x14ac:dyDescent="0.3">
      <c r="A156">
        <v>99.56</v>
      </c>
      <c r="B156">
        <v>271572450</v>
      </c>
      <c r="C156">
        <f t="shared" si="20"/>
        <v>3.9200000000000017</v>
      </c>
      <c r="D156">
        <f t="shared" si="22"/>
        <v>3.9373242265970283E-2</v>
      </c>
      <c r="E156">
        <f t="shared" si="21"/>
        <v>3.8617879818437117E-2</v>
      </c>
      <c r="F156">
        <f t="shared" si="25"/>
        <v>4.6007604774993913</v>
      </c>
      <c r="G156">
        <f t="shared" si="25"/>
        <v>19.419739512568643</v>
      </c>
      <c r="AE156">
        <f t="shared" si="23"/>
        <v>0</v>
      </c>
      <c r="AF156">
        <f t="shared" si="23"/>
        <v>0</v>
      </c>
      <c r="AG156">
        <f t="shared" si="24"/>
        <v>0</v>
      </c>
      <c r="AH156">
        <f t="shared" si="24"/>
        <v>0</v>
      </c>
    </row>
    <row r="157" spans="1:34" x14ac:dyDescent="0.3">
      <c r="A157">
        <v>103.48</v>
      </c>
      <c r="B157">
        <v>424892820</v>
      </c>
      <c r="C157">
        <f t="shared" si="20"/>
        <v>0.18999999999999773</v>
      </c>
      <c r="D157">
        <f t="shared" si="22"/>
        <v>1.8361035948975426E-3</v>
      </c>
      <c r="E157">
        <f t="shared" si="21"/>
        <v>1.8344200171922509E-3</v>
      </c>
      <c r="F157">
        <f t="shared" si="25"/>
        <v>4.6393783573178284</v>
      </c>
      <c r="G157">
        <f t="shared" si="25"/>
        <v>19.867347506848596</v>
      </c>
      <c r="AE157">
        <f t="shared" si="23"/>
        <v>0</v>
      </c>
      <c r="AF157">
        <f t="shared" si="23"/>
        <v>0</v>
      </c>
      <c r="AG157">
        <f t="shared" si="24"/>
        <v>0</v>
      </c>
      <c r="AH157">
        <f t="shared" si="24"/>
        <v>0</v>
      </c>
    </row>
    <row r="158" spans="1:34" x14ac:dyDescent="0.3">
      <c r="A158">
        <v>103.67</v>
      </c>
      <c r="B158">
        <v>422720880</v>
      </c>
      <c r="C158">
        <f t="shared" si="20"/>
        <v>4.6899999999999977</v>
      </c>
      <c r="D158">
        <f t="shared" si="22"/>
        <v>4.5239702903443597E-2</v>
      </c>
      <c r="E158">
        <f t="shared" si="21"/>
        <v>4.4246239881873706E-2</v>
      </c>
      <c r="F158">
        <f t="shared" si="25"/>
        <v>4.6412127773350207</v>
      </c>
      <c r="G158">
        <f t="shared" si="25"/>
        <v>19.862222661052314</v>
      </c>
      <c r="AE158">
        <f t="shared" si="23"/>
        <v>0</v>
      </c>
      <c r="AF158">
        <f t="shared" si="23"/>
        <v>0</v>
      </c>
      <c r="AG158">
        <f t="shared" si="24"/>
        <v>0</v>
      </c>
      <c r="AH158">
        <f t="shared" si="24"/>
        <v>0</v>
      </c>
    </row>
    <row r="159" spans="1:34" x14ac:dyDescent="0.3">
      <c r="A159">
        <v>108.36</v>
      </c>
      <c r="B159">
        <v>713159410</v>
      </c>
      <c r="C159">
        <f t="shared" si="20"/>
        <v>-1.2800000000000011</v>
      </c>
      <c r="D159">
        <f t="shared" si="22"/>
        <v>-1.1812476928756008E-2</v>
      </c>
      <c r="E159">
        <f t="shared" si="21"/>
        <v>-1.1882798564742281E-2</v>
      </c>
      <c r="F159">
        <f t="shared" si="25"/>
        <v>4.6854590172168944</v>
      </c>
      <c r="G159">
        <f t="shared" si="25"/>
        <v>20.38521552982667</v>
      </c>
      <c r="AE159">
        <f t="shared" si="23"/>
        <v>0</v>
      </c>
      <c r="AF159">
        <f t="shared" si="23"/>
        <v>0</v>
      </c>
      <c r="AG159">
        <f t="shared" si="24"/>
        <v>0</v>
      </c>
      <c r="AH159">
        <f t="shared" si="24"/>
        <v>0</v>
      </c>
    </row>
    <row r="160" spans="1:34" x14ac:dyDescent="0.3">
      <c r="A160">
        <v>107.08</v>
      </c>
      <c r="B160">
        <v>397384010</v>
      </c>
      <c r="C160">
        <f t="shared" si="20"/>
        <v>-2</v>
      </c>
      <c r="D160">
        <f t="shared" si="22"/>
        <v>-1.867762420620097E-2</v>
      </c>
      <c r="E160">
        <f t="shared" si="21"/>
        <v>-1.8854253834812873E-2</v>
      </c>
      <c r="F160">
        <f t="shared" si="25"/>
        <v>4.6735762186521521</v>
      </c>
      <c r="G160">
        <f t="shared" si="25"/>
        <v>19.800413650734985</v>
      </c>
      <c r="AE160">
        <f t="shared" si="23"/>
        <v>0</v>
      </c>
      <c r="AF160">
        <f t="shared" si="23"/>
        <v>0</v>
      </c>
      <c r="AG160">
        <f t="shared" si="24"/>
        <v>0</v>
      </c>
      <c r="AH160">
        <f t="shared" si="24"/>
        <v>0</v>
      </c>
    </row>
    <row r="161" spans="1:34" x14ac:dyDescent="0.3">
      <c r="A161">
        <v>105.08</v>
      </c>
      <c r="B161">
        <v>476378090</v>
      </c>
      <c r="C161">
        <f t="shared" si="20"/>
        <v>1.0400000000000063</v>
      </c>
      <c r="D161">
        <f t="shared" si="22"/>
        <v>9.8972211648268582E-3</v>
      </c>
      <c r="E161">
        <f t="shared" si="21"/>
        <v>9.8485644521995042E-3</v>
      </c>
      <c r="F161">
        <f t="shared" si="25"/>
        <v>4.6547219648173392</v>
      </c>
      <c r="G161">
        <f t="shared" si="25"/>
        <v>19.981722403623749</v>
      </c>
      <c r="AE161">
        <f t="shared" si="23"/>
        <v>0</v>
      </c>
      <c r="AF161">
        <f t="shared" si="23"/>
        <v>0</v>
      </c>
      <c r="AG161">
        <f t="shared" si="24"/>
        <v>0</v>
      </c>
      <c r="AH161">
        <f t="shared" si="24"/>
        <v>0</v>
      </c>
    </row>
    <row r="162" spans="1:34" x14ac:dyDescent="0.3">
      <c r="A162">
        <v>106.12</v>
      </c>
      <c r="B162">
        <v>354024230</v>
      </c>
      <c r="C162">
        <f t="shared" si="20"/>
        <v>-3.0300000000000011</v>
      </c>
      <c r="D162">
        <f t="shared" si="22"/>
        <v>-2.8552581982661147E-2</v>
      </c>
      <c r="E162">
        <f t="shared" si="21"/>
        <v>-2.8968136161245717E-2</v>
      </c>
      <c r="F162">
        <f t="shared" si="25"/>
        <v>4.6645705292695387</v>
      </c>
      <c r="G162">
        <f t="shared" si="25"/>
        <v>19.684875915083389</v>
      </c>
      <c r="AE162">
        <f t="shared" si="23"/>
        <v>0</v>
      </c>
      <c r="AF162">
        <f t="shared" si="23"/>
        <v>0</v>
      </c>
      <c r="AG162">
        <f t="shared" si="24"/>
        <v>0</v>
      </c>
      <c r="AH162">
        <f t="shared" si="24"/>
        <v>0</v>
      </c>
    </row>
    <row r="163" spans="1:34" x14ac:dyDescent="0.3">
      <c r="A163">
        <v>103.09</v>
      </c>
      <c r="B163">
        <v>326062830</v>
      </c>
      <c r="C163">
        <f t="shared" si="20"/>
        <v>2.2199999999999989</v>
      </c>
      <c r="D163">
        <f t="shared" si="22"/>
        <v>2.1534581433698699E-2</v>
      </c>
      <c r="E163">
        <f t="shared" si="21"/>
        <v>2.1305988284212596E-2</v>
      </c>
      <c r="F163">
        <f t="shared" si="25"/>
        <v>4.635602393108293</v>
      </c>
      <c r="G163">
        <f t="shared" si="25"/>
        <v>19.602600650822279</v>
      </c>
      <c r="AE163">
        <f t="shared" si="23"/>
        <v>0</v>
      </c>
      <c r="AF163">
        <f t="shared" si="23"/>
        <v>0</v>
      </c>
      <c r="AG163">
        <f t="shared" si="24"/>
        <v>0</v>
      </c>
      <c r="AH163">
        <f t="shared" si="24"/>
        <v>0</v>
      </c>
    </row>
    <row r="164" spans="1:34" x14ac:dyDescent="0.3">
      <c r="A164">
        <v>105.31</v>
      </c>
      <c r="B164">
        <v>246415630</v>
      </c>
      <c r="C164">
        <f t="shared" si="20"/>
        <v>-0.89000000000000057</v>
      </c>
      <c r="D164">
        <f t="shared" si="22"/>
        <v>-8.4512391985566478E-3</v>
      </c>
      <c r="E164">
        <f t="shared" si="21"/>
        <v>-8.4871534100994239E-3</v>
      </c>
      <c r="F164">
        <f t="shared" si="25"/>
        <v>4.6569083813925056</v>
      </c>
      <c r="G164">
        <f t="shared" si="25"/>
        <v>19.32253022105338</v>
      </c>
      <c r="AE164">
        <f t="shared" si="23"/>
        <v>0</v>
      </c>
      <c r="AF164">
        <f t="shared" si="23"/>
        <v>0</v>
      </c>
      <c r="AG164">
        <f t="shared" si="24"/>
        <v>0</v>
      </c>
      <c r="AH164">
        <f t="shared" si="24"/>
        <v>0</v>
      </c>
    </row>
    <row r="165" spans="1:34" x14ac:dyDescent="0.3">
      <c r="A165">
        <v>104.42</v>
      </c>
      <c r="B165">
        <v>344496610</v>
      </c>
      <c r="C165">
        <f t="shared" si="20"/>
        <v>-5.0499999999999972</v>
      </c>
      <c r="D165">
        <f t="shared" si="22"/>
        <v>-4.8362382685309298E-2</v>
      </c>
      <c r="E165">
        <f t="shared" si="21"/>
        <v>-4.9570970739134523E-2</v>
      </c>
      <c r="F165">
        <f t="shared" si="25"/>
        <v>4.6484212279824062</v>
      </c>
      <c r="G165">
        <f t="shared" si="25"/>
        <v>19.657594808021241</v>
      </c>
      <c r="AE165">
        <f t="shared" si="23"/>
        <v>0</v>
      </c>
      <c r="AF165">
        <f t="shared" si="23"/>
        <v>0</v>
      </c>
      <c r="AG165">
        <f t="shared" si="24"/>
        <v>0</v>
      </c>
      <c r="AH165">
        <f t="shared" si="24"/>
        <v>0</v>
      </c>
    </row>
    <row r="166" spans="1:34" x14ac:dyDescent="0.3">
      <c r="A166">
        <v>99.37</v>
      </c>
      <c r="B166">
        <v>557294640</v>
      </c>
      <c r="C166">
        <f t="shared" si="20"/>
        <v>-0.51000000000000512</v>
      </c>
      <c r="D166">
        <f t="shared" si="22"/>
        <v>-5.1323337023246969E-3</v>
      </c>
      <c r="E166">
        <f t="shared" si="21"/>
        <v>-5.1455493644585459E-3</v>
      </c>
      <c r="F166">
        <f t="shared" si="25"/>
        <v>4.5988502572432717</v>
      </c>
      <c r="G166">
        <f t="shared" si="25"/>
        <v>20.138604634693404</v>
      </c>
      <c r="AE166">
        <f t="shared" si="23"/>
        <v>0</v>
      </c>
      <c r="AF166">
        <f t="shared" si="23"/>
        <v>0</v>
      </c>
      <c r="AG166">
        <f t="shared" si="24"/>
        <v>0</v>
      </c>
      <c r="AH166">
        <f t="shared" si="24"/>
        <v>0</v>
      </c>
    </row>
    <row r="167" spans="1:34" x14ac:dyDescent="0.3">
      <c r="A167">
        <v>98.86</v>
      </c>
      <c r="B167">
        <v>476072480</v>
      </c>
      <c r="C167">
        <f t="shared" si="20"/>
        <v>0.40000000000000568</v>
      </c>
      <c r="D167">
        <f t="shared" si="22"/>
        <v>4.0461258345135106E-3</v>
      </c>
      <c r="E167">
        <f t="shared" si="21"/>
        <v>4.0379622804813664E-3</v>
      </c>
      <c r="F167">
        <f t="shared" si="25"/>
        <v>4.5937047078788131</v>
      </c>
      <c r="G167">
        <f t="shared" si="25"/>
        <v>19.981080669511524</v>
      </c>
      <c r="AE167">
        <f t="shared" si="23"/>
        <v>0</v>
      </c>
      <c r="AF167">
        <f t="shared" si="23"/>
        <v>0</v>
      </c>
      <c r="AG167">
        <f t="shared" si="24"/>
        <v>0</v>
      </c>
      <c r="AH167">
        <f t="shared" si="24"/>
        <v>0</v>
      </c>
    </row>
    <row r="168" spans="1:34" x14ac:dyDescent="0.3">
      <c r="A168">
        <v>99.26</v>
      </c>
      <c r="B168">
        <v>355278600</v>
      </c>
      <c r="C168">
        <f t="shared" si="20"/>
        <v>-0.90000000000000568</v>
      </c>
      <c r="D168">
        <f t="shared" si="22"/>
        <v>-9.0670965142051752E-3</v>
      </c>
      <c r="E168">
        <f t="shared" si="21"/>
        <v>-9.1084528113025698E-3</v>
      </c>
      <c r="F168">
        <f t="shared" si="25"/>
        <v>4.5977426701592945</v>
      </c>
      <c r="G168">
        <f t="shared" si="25"/>
        <v>19.688412828386429</v>
      </c>
      <c r="AE168">
        <f t="shared" si="23"/>
        <v>0</v>
      </c>
      <c r="AF168">
        <f t="shared" si="23"/>
        <v>0</v>
      </c>
      <c r="AG168">
        <f t="shared" si="24"/>
        <v>0</v>
      </c>
      <c r="AH168">
        <f t="shared" si="24"/>
        <v>0</v>
      </c>
    </row>
    <row r="169" spans="1:34" x14ac:dyDescent="0.3">
      <c r="A169">
        <v>98.36</v>
      </c>
      <c r="B169">
        <v>322670030</v>
      </c>
      <c r="C169">
        <f t="shared" si="20"/>
        <v>-1.9599999999999937</v>
      </c>
      <c r="D169">
        <f t="shared" si="22"/>
        <v>-1.9926799511996683E-2</v>
      </c>
      <c r="E169">
        <f t="shared" si="21"/>
        <v>-2.0128015731492255E-2</v>
      </c>
      <c r="F169">
        <f t="shared" si="25"/>
        <v>4.5886342173479919</v>
      </c>
      <c r="G169">
        <f t="shared" si="25"/>
        <v>19.592140780072135</v>
      </c>
      <c r="AE169">
        <f t="shared" si="23"/>
        <v>0</v>
      </c>
      <c r="AF169">
        <f t="shared" si="23"/>
        <v>0</v>
      </c>
      <c r="AG169">
        <f t="shared" si="24"/>
        <v>0</v>
      </c>
      <c r="AH169">
        <f t="shared" si="24"/>
        <v>0</v>
      </c>
    </row>
    <row r="170" spans="1:34" x14ac:dyDescent="0.3">
      <c r="A170">
        <v>96.4</v>
      </c>
      <c r="B170">
        <v>386182330</v>
      </c>
      <c r="C170">
        <f t="shared" si="20"/>
        <v>-0.60000000000000853</v>
      </c>
      <c r="D170">
        <f t="shared" si="22"/>
        <v>-6.2240663900415818E-3</v>
      </c>
      <c r="E170">
        <f t="shared" si="21"/>
        <v>-6.2435166396852537E-3</v>
      </c>
      <c r="F170">
        <f t="shared" si="25"/>
        <v>4.5685062016164997</v>
      </c>
      <c r="G170">
        <f t="shared" si="25"/>
        <v>19.771820173416366</v>
      </c>
      <c r="AE170">
        <f t="shared" si="23"/>
        <v>0</v>
      </c>
      <c r="AF170">
        <f t="shared" si="23"/>
        <v>0</v>
      </c>
      <c r="AG170">
        <f t="shared" si="24"/>
        <v>0</v>
      </c>
      <c r="AH170">
        <f t="shared" si="24"/>
        <v>0</v>
      </c>
    </row>
    <row r="171" spans="1:34" x14ac:dyDescent="0.3">
      <c r="A171">
        <v>95.8</v>
      </c>
      <c r="B171">
        <v>377956060</v>
      </c>
      <c r="C171">
        <f t="shared" si="20"/>
        <v>7.2000000000000028</v>
      </c>
      <c r="D171">
        <f t="shared" si="22"/>
        <v>7.5156576200417574E-2</v>
      </c>
      <c r="E171">
        <f t="shared" si="21"/>
        <v>7.246630325282144E-2</v>
      </c>
      <c r="F171">
        <f t="shared" si="25"/>
        <v>4.5622626849768144</v>
      </c>
      <c r="G171">
        <f t="shared" si="25"/>
        <v>19.750288503440832</v>
      </c>
      <c r="AE171">
        <f t="shared" si="23"/>
        <v>0</v>
      </c>
      <c r="AF171">
        <f t="shared" si="23"/>
        <v>0</v>
      </c>
      <c r="AG171">
        <f t="shared" si="24"/>
        <v>0</v>
      </c>
      <c r="AH171">
        <f t="shared" si="24"/>
        <v>0</v>
      </c>
    </row>
    <row r="172" spans="1:34" x14ac:dyDescent="0.3">
      <c r="A172">
        <v>103</v>
      </c>
      <c r="B172">
        <v>232756960</v>
      </c>
      <c r="C172">
        <f t="shared" si="20"/>
        <v>0.56999999999999318</v>
      </c>
      <c r="D172">
        <f t="shared" si="22"/>
        <v>5.5339805825242059E-3</v>
      </c>
      <c r="E172">
        <f t="shared" si="21"/>
        <v>5.5187243711518619E-3</v>
      </c>
      <c r="F172">
        <f t="shared" si="25"/>
        <v>4.6347289882296359</v>
      </c>
      <c r="G172">
        <f t="shared" si="25"/>
        <v>19.265505377004107</v>
      </c>
      <c r="AE172">
        <f t="shared" si="23"/>
        <v>0</v>
      </c>
      <c r="AF172">
        <f t="shared" si="23"/>
        <v>0</v>
      </c>
      <c r="AG172">
        <f t="shared" si="24"/>
        <v>0</v>
      </c>
      <c r="AH172">
        <f t="shared" si="24"/>
        <v>0</v>
      </c>
    </row>
    <row r="173" spans="1:34" x14ac:dyDescent="0.3">
      <c r="A173">
        <v>103.57</v>
      </c>
      <c r="B173">
        <v>248496350</v>
      </c>
      <c r="C173">
        <f t="shared" si="20"/>
        <v>1.6200000000000045</v>
      </c>
      <c r="D173">
        <f t="shared" si="22"/>
        <v>1.5641595056483583E-2</v>
      </c>
      <c r="E173">
        <f t="shared" si="21"/>
        <v>1.5520526150394787E-2</v>
      </c>
      <c r="F173">
        <f t="shared" si="25"/>
        <v>4.6402477126007877</v>
      </c>
      <c r="G173">
        <f t="shared" si="25"/>
        <v>19.330938715264313</v>
      </c>
      <c r="AE173">
        <f t="shared" si="23"/>
        <v>0</v>
      </c>
      <c r="AF173">
        <f t="shared" si="23"/>
        <v>0</v>
      </c>
      <c r="AG173">
        <f t="shared" si="24"/>
        <v>0</v>
      </c>
      <c r="AH173">
        <f t="shared" si="24"/>
        <v>0</v>
      </c>
    </row>
    <row r="174" spans="1:34" x14ac:dyDescent="0.3">
      <c r="A174">
        <v>105.19</v>
      </c>
      <c r="B174">
        <v>327464220</v>
      </c>
      <c r="C174">
        <f t="shared" si="20"/>
        <v>-2.1099999999999994</v>
      </c>
      <c r="D174">
        <f t="shared" si="22"/>
        <v>-2.0058940963969953E-2</v>
      </c>
      <c r="E174">
        <f t="shared" si="21"/>
        <v>-2.0262852967018574E-2</v>
      </c>
      <c r="F174">
        <f t="shared" si="25"/>
        <v>4.6557682387511825</v>
      </c>
      <c r="G174">
        <f t="shared" si="25"/>
        <v>19.60688935516276</v>
      </c>
      <c r="AE174">
        <f t="shared" si="23"/>
        <v>0</v>
      </c>
      <c r="AF174">
        <f t="shared" si="23"/>
        <v>0</v>
      </c>
      <c r="AG174">
        <f t="shared" si="24"/>
        <v>0</v>
      </c>
      <c r="AH174">
        <f t="shared" si="24"/>
        <v>0</v>
      </c>
    </row>
    <row r="175" spans="1:34" x14ac:dyDescent="0.3">
      <c r="A175">
        <v>103.08</v>
      </c>
      <c r="B175">
        <v>461953870</v>
      </c>
      <c r="C175">
        <f t="shared" si="20"/>
        <v>-4.0300000000000011</v>
      </c>
      <c r="D175">
        <f t="shared" si="22"/>
        <v>-3.9095847885137772E-2</v>
      </c>
      <c r="E175">
        <f t="shared" si="21"/>
        <v>-3.9880612639604074E-2</v>
      </c>
      <c r="F175">
        <f t="shared" si="25"/>
        <v>4.6355053857841639</v>
      </c>
      <c r="G175">
        <f t="shared" si="25"/>
        <v>19.950975595575972</v>
      </c>
      <c r="AE175">
        <f t="shared" si="23"/>
        <v>0</v>
      </c>
      <c r="AF175">
        <f t="shared" si="23"/>
        <v>0</v>
      </c>
      <c r="AG175">
        <f t="shared" si="24"/>
        <v>0</v>
      </c>
      <c r="AH175">
        <f t="shared" si="24"/>
        <v>0</v>
      </c>
    </row>
    <row r="176" spans="1:34" x14ac:dyDescent="0.3">
      <c r="A176">
        <v>99.05</v>
      </c>
      <c r="B176">
        <v>363524730</v>
      </c>
      <c r="C176">
        <f t="shared" si="20"/>
        <v>0.15000000000000568</v>
      </c>
      <c r="D176">
        <f t="shared" si="22"/>
        <v>1.5143866733973315E-3</v>
      </c>
      <c r="E176">
        <f t="shared" si="21"/>
        <v>1.5132411462674966E-3</v>
      </c>
      <c r="F176">
        <f t="shared" si="25"/>
        <v>4.5956247731445599</v>
      </c>
      <c r="G176">
        <f t="shared" si="25"/>
        <v>19.711357885636087</v>
      </c>
      <c r="AE176">
        <f t="shared" si="23"/>
        <v>0</v>
      </c>
      <c r="AF176">
        <f t="shared" si="23"/>
        <v>0</v>
      </c>
      <c r="AG176">
        <f t="shared" si="24"/>
        <v>0</v>
      </c>
      <c r="AH176">
        <f t="shared" si="24"/>
        <v>0</v>
      </c>
    </row>
    <row r="177" spans="1:34" x14ac:dyDescent="0.3">
      <c r="A177">
        <v>99.2</v>
      </c>
      <c r="B177">
        <v>407278370</v>
      </c>
      <c r="C177">
        <f t="shared" si="20"/>
        <v>-5.5</v>
      </c>
      <c r="D177">
        <f t="shared" si="22"/>
        <v>-5.5443548387096774E-2</v>
      </c>
      <c r="E177">
        <f t="shared" si="21"/>
        <v>-5.703982504645122E-2</v>
      </c>
      <c r="F177">
        <f t="shared" si="25"/>
        <v>4.5971380142908274</v>
      </c>
      <c r="G177">
        <f t="shared" si="25"/>
        <v>19.825007465389671</v>
      </c>
      <c r="AE177">
        <f t="shared" si="23"/>
        <v>0</v>
      </c>
      <c r="AF177">
        <f t="shared" si="23"/>
        <v>0</v>
      </c>
      <c r="AG177">
        <f t="shared" si="24"/>
        <v>0</v>
      </c>
      <c r="AH177">
        <f t="shared" si="24"/>
        <v>0</v>
      </c>
    </row>
    <row r="178" spans="1:34" x14ac:dyDescent="0.3">
      <c r="A178">
        <v>93.7</v>
      </c>
      <c r="B178">
        <v>372199260</v>
      </c>
      <c r="C178">
        <f t="shared" si="20"/>
        <v>-2.2000000000000028</v>
      </c>
      <c r="D178">
        <f t="shared" si="22"/>
        <v>-2.3479188900747093E-2</v>
      </c>
      <c r="E178">
        <f t="shared" si="21"/>
        <v>-2.3759216962900176E-2</v>
      </c>
      <c r="F178">
        <f t="shared" si="25"/>
        <v>4.5400981892443761</v>
      </c>
      <c r="G178">
        <f t="shared" si="25"/>
        <v>19.734939913992051</v>
      </c>
      <c r="AE178">
        <f t="shared" si="23"/>
        <v>0</v>
      </c>
      <c r="AF178">
        <f t="shared" si="23"/>
        <v>0</v>
      </c>
      <c r="AG178">
        <f t="shared" si="24"/>
        <v>0</v>
      </c>
      <c r="AH178">
        <f t="shared" si="24"/>
        <v>0</v>
      </c>
    </row>
    <row r="179" spans="1:34" x14ac:dyDescent="0.3">
      <c r="A179">
        <v>91.5</v>
      </c>
      <c r="B179">
        <v>388875230</v>
      </c>
      <c r="C179">
        <f t="shared" si="20"/>
        <v>2.1800000000000068</v>
      </c>
      <c r="D179">
        <f t="shared" si="22"/>
        <v>2.3825136612021933E-2</v>
      </c>
      <c r="E179">
        <f t="shared" si="21"/>
        <v>2.3545747007985618E-2</v>
      </c>
      <c r="F179">
        <f t="shared" si="25"/>
        <v>4.516338972281476</v>
      </c>
      <c r="G179">
        <f t="shared" si="25"/>
        <v>19.778769104631596</v>
      </c>
      <c r="AE179">
        <f t="shared" si="23"/>
        <v>0</v>
      </c>
      <c r="AF179">
        <f t="shared" si="23"/>
        <v>0</v>
      </c>
      <c r="AG179">
        <f t="shared" si="24"/>
        <v>0</v>
      </c>
      <c r="AH179">
        <f t="shared" si="24"/>
        <v>0</v>
      </c>
    </row>
    <row r="180" spans="1:34" x14ac:dyDescent="0.3">
      <c r="A180">
        <v>93.68</v>
      </c>
      <c r="B180">
        <v>431982280</v>
      </c>
      <c r="C180">
        <f t="shared" si="20"/>
        <v>-0.48000000000000398</v>
      </c>
      <c r="D180">
        <f t="shared" si="22"/>
        <v>-5.1238257899231844E-3</v>
      </c>
      <c r="E180">
        <f t="shared" si="21"/>
        <v>-5.1369975979156379E-3</v>
      </c>
      <c r="F180">
        <f t="shared" si="25"/>
        <v>4.5398847192894616</v>
      </c>
      <c r="G180">
        <f t="shared" si="25"/>
        <v>19.883895126848582</v>
      </c>
      <c r="AE180">
        <f t="shared" si="23"/>
        <v>0</v>
      </c>
      <c r="AF180">
        <f t="shared" si="23"/>
        <v>0</v>
      </c>
      <c r="AG180">
        <f t="shared" si="24"/>
        <v>0</v>
      </c>
      <c r="AH180">
        <f t="shared" si="24"/>
        <v>0</v>
      </c>
    </row>
    <row r="181" spans="1:34" x14ac:dyDescent="0.3">
      <c r="A181">
        <v>93.2</v>
      </c>
      <c r="B181">
        <v>304161790</v>
      </c>
      <c r="C181">
        <f t="shared" si="20"/>
        <v>5.3699999999999903</v>
      </c>
      <c r="D181">
        <f t="shared" si="22"/>
        <v>5.7618025751072853E-2</v>
      </c>
      <c r="E181">
        <f t="shared" si="21"/>
        <v>5.6019233985801442E-2</v>
      </c>
      <c r="F181">
        <f t="shared" si="25"/>
        <v>4.5347477216915459</v>
      </c>
      <c r="G181">
        <f t="shared" si="25"/>
        <v>19.533070321747569</v>
      </c>
      <c r="AE181">
        <f t="shared" si="23"/>
        <v>0</v>
      </c>
      <c r="AF181">
        <f t="shared" si="23"/>
        <v>0</v>
      </c>
      <c r="AG181">
        <f t="shared" si="24"/>
        <v>0</v>
      </c>
      <c r="AH181">
        <f t="shared" si="24"/>
        <v>0</v>
      </c>
    </row>
    <row r="182" spans="1:34" x14ac:dyDescent="0.3">
      <c r="A182">
        <v>98.57</v>
      </c>
      <c r="B182">
        <v>384977260</v>
      </c>
      <c r="C182">
        <f t="shared" si="20"/>
        <v>1.4200000000000017</v>
      </c>
      <c r="D182">
        <f t="shared" si="22"/>
        <v>1.4406005884143267E-2</v>
      </c>
      <c r="E182">
        <f t="shared" si="21"/>
        <v>1.4303225310410284E-2</v>
      </c>
      <c r="F182">
        <f t="shared" si="25"/>
        <v>4.5907669556773474</v>
      </c>
      <c r="G182">
        <f t="shared" si="25"/>
        <v>19.768694825572592</v>
      </c>
      <c r="AE182">
        <f t="shared" si="23"/>
        <v>0</v>
      </c>
      <c r="AF182">
        <f t="shared" si="23"/>
        <v>0</v>
      </c>
      <c r="AG182">
        <f t="shared" si="24"/>
        <v>0</v>
      </c>
      <c r="AH182">
        <f t="shared" si="24"/>
        <v>0</v>
      </c>
    </row>
    <row r="183" spans="1:34" x14ac:dyDescent="0.3">
      <c r="A183">
        <v>99.99</v>
      </c>
      <c r="B183">
        <v>446927380</v>
      </c>
      <c r="C183">
        <f t="shared" si="20"/>
        <v>-5.1799999999999926</v>
      </c>
      <c r="D183">
        <f t="shared" si="22"/>
        <v>-5.1805180518051733E-2</v>
      </c>
      <c r="E183">
        <f t="shared" si="21"/>
        <v>-5.3195292057889532E-2</v>
      </c>
      <c r="F183">
        <f t="shared" si="25"/>
        <v>4.6050701809877577</v>
      </c>
      <c r="G183">
        <f t="shared" si="25"/>
        <v>19.917906678529537</v>
      </c>
      <c r="AE183">
        <f t="shared" si="23"/>
        <v>0</v>
      </c>
      <c r="AF183">
        <f t="shared" si="23"/>
        <v>0</v>
      </c>
      <c r="AG183">
        <f t="shared" si="24"/>
        <v>0</v>
      </c>
      <c r="AH183">
        <f t="shared" si="24"/>
        <v>0</v>
      </c>
    </row>
    <row r="184" spans="1:34" x14ac:dyDescent="0.3">
      <c r="A184">
        <v>94.81</v>
      </c>
      <c r="B184">
        <v>411584300</v>
      </c>
      <c r="C184">
        <f t="shared" si="20"/>
        <v>2.1799999999999926</v>
      </c>
      <c r="D184">
        <f t="shared" si="22"/>
        <v>2.2993355131315184E-2</v>
      </c>
      <c r="E184">
        <f t="shared" si="21"/>
        <v>2.2732991475582942E-2</v>
      </c>
      <c r="F184">
        <f t="shared" si="25"/>
        <v>4.5518748889298681</v>
      </c>
      <c r="G184">
        <f t="shared" si="25"/>
        <v>19.835524417367715</v>
      </c>
      <c r="AE184">
        <f t="shared" si="23"/>
        <v>0</v>
      </c>
      <c r="AF184">
        <f t="shared" si="23"/>
        <v>0</v>
      </c>
      <c r="AG184">
        <f t="shared" si="24"/>
        <v>0</v>
      </c>
      <c r="AH184">
        <f t="shared" si="24"/>
        <v>0</v>
      </c>
    </row>
    <row r="185" spans="1:34" x14ac:dyDescent="0.3">
      <c r="A185">
        <v>96.99</v>
      </c>
      <c r="B185">
        <v>287318740</v>
      </c>
      <c r="C185">
        <f t="shared" si="20"/>
        <v>-1.289999999999992</v>
      </c>
      <c r="D185">
        <f t="shared" si="22"/>
        <v>-1.3300340241261904E-2</v>
      </c>
      <c r="E185">
        <f t="shared" si="21"/>
        <v>-1.3389581946542606E-2</v>
      </c>
      <c r="F185">
        <f t="shared" si="25"/>
        <v>4.5746078804054511</v>
      </c>
      <c r="G185">
        <f t="shared" si="25"/>
        <v>19.476102749806952</v>
      </c>
      <c r="AE185">
        <f t="shared" si="23"/>
        <v>0</v>
      </c>
      <c r="AF185">
        <f t="shared" si="23"/>
        <v>0</v>
      </c>
      <c r="AG185">
        <f t="shared" si="24"/>
        <v>0</v>
      </c>
      <c r="AH185">
        <f t="shared" si="24"/>
        <v>0</v>
      </c>
    </row>
    <row r="186" spans="1:34" x14ac:dyDescent="0.3">
      <c r="A186">
        <v>95.7</v>
      </c>
      <c r="B186">
        <v>245950430</v>
      </c>
      <c r="C186">
        <f t="shared" si="20"/>
        <v>-1.9000000000000057</v>
      </c>
      <c r="D186">
        <f t="shared" si="22"/>
        <v>-1.9853709508881982E-2</v>
      </c>
      <c r="E186">
        <f t="shared" si="21"/>
        <v>-2.0053442446729797E-2</v>
      </c>
      <c r="F186">
        <f t="shared" si="25"/>
        <v>4.5612182984589085</v>
      </c>
      <c r="G186">
        <f t="shared" si="25"/>
        <v>19.320640569526926</v>
      </c>
      <c r="AE186">
        <f t="shared" si="23"/>
        <v>0</v>
      </c>
      <c r="AF186">
        <f t="shared" si="23"/>
        <v>0</v>
      </c>
      <c r="AG186">
        <f t="shared" si="24"/>
        <v>0</v>
      </c>
      <c r="AH186">
        <f t="shared" si="24"/>
        <v>0</v>
      </c>
    </row>
    <row r="187" spans="1:34" x14ac:dyDescent="0.3">
      <c r="A187">
        <v>93.8</v>
      </c>
      <c r="B187">
        <v>314455530</v>
      </c>
      <c r="C187">
        <f t="shared" si="20"/>
        <v>-1.8900000000000006</v>
      </c>
      <c r="D187">
        <f t="shared" si="22"/>
        <v>-2.014925373134329E-2</v>
      </c>
      <c r="E187">
        <f t="shared" si="21"/>
        <v>-2.0355018642160161E-2</v>
      </c>
      <c r="F187">
        <f t="shared" si="25"/>
        <v>4.5411648560121787</v>
      </c>
      <c r="G187">
        <f t="shared" si="25"/>
        <v>19.566353225060876</v>
      </c>
      <c r="AE187">
        <f t="shared" si="23"/>
        <v>0</v>
      </c>
      <c r="AF187">
        <f t="shared" si="23"/>
        <v>0</v>
      </c>
      <c r="AG187">
        <f t="shared" si="24"/>
        <v>0</v>
      </c>
      <c r="AH187">
        <f t="shared" si="24"/>
        <v>0</v>
      </c>
    </row>
    <row r="188" spans="1:34" x14ac:dyDescent="0.3">
      <c r="A188">
        <v>91.91</v>
      </c>
      <c r="B188">
        <v>398856710</v>
      </c>
      <c r="C188">
        <f t="shared" si="20"/>
        <v>-3.6799999999999926</v>
      </c>
      <c r="D188">
        <f t="shared" si="22"/>
        <v>-4.0039168752039958E-2</v>
      </c>
      <c r="E188">
        <f t="shared" si="21"/>
        <v>-4.0862796136004853E-2</v>
      </c>
      <c r="F188">
        <f t="shared" si="25"/>
        <v>4.5208098373700185</v>
      </c>
      <c r="G188">
        <f t="shared" si="25"/>
        <v>19.804112787547083</v>
      </c>
      <c r="AE188">
        <f t="shared" si="23"/>
        <v>0</v>
      </c>
      <c r="AF188">
        <f t="shared" si="23"/>
        <v>0</v>
      </c>
      <c r="AG188">
        <f t="shared" si="24"/>
        <v>0</v>
      </c>
      <c r="AH188">
        <f t="shared" si="24"/>
        <v>0</v>
      </c>
    </row>
    <row r="189" spans="1:34" x14ac:dyDescent="0.3">
      <c r="A189">
        <v>88.23</v>
      </c>
      <c r="B189">
        <v>331530950</v>
      </c>
      <c r="C189">
        <f t="shared" si="20"/>
        <v>4.2399999999999949</v>
      </c>
      <c r="D189">
        <f t="shared" si="22"/>
        <v>4.8056216706335655E-2</v>
      </c>
      <c r="E189">
        <f t="shared" si="21"/>
        <v>4.6937226355533213E-2</v>
      </c>
      <c r="F189">
        <f t="shared" si="25"/>
        <v>4.4799470412340137</v>
      </c>
      <c r="G189">
        <f t="shared" si="25"/>
        <v>19.619231726731336</v>
      </c>
      <c r="AE189">
        <f t="shared" si="23"/>
        <v>0</v>
      </c>
      <c r="AF189">
        <f t="shared" si="23"/>
        <v>0</v>
      </c>
      <c r="AG189">
        <f t="shared" si="24"/>
        <v>0</v>
      </c>
      <c r="AH189">
        <f t="shared" si="24"/>
        <v>0</v>
      </c>
    </row>
    <row r="190" spans="1:34" x14ac:dyDescent="0.3">
      <c r="A190">
        <v>92.47</v>
      </c>
      <c r="B190">
        <v>466286010</v>
      </c>
      <c r="C190">
        <f t="shared" si="20"/>
        <v>3.3499999999999943</v>
      </c>
      <c r="D190">
        <f t="shared" si="22"/>
        <v>3.6227965826754562E-2</v>
      </c>
      <c r="E190">
        <f t="shared" si="21"/>
        <v>3.5587163865429261E-2</v>
      </c>
      <c r="F190">
        <f t="shared" si="25"/>
        <v>4.5268842675895469</v>
      </c>
      <c r="G190">
        <f t="shared" si="25"/>
        <v>19.960309759183932</v>
      </c>
      <c r="AE190">
        <f t="shared" si="23"/>
        <v>0</v>
      </c>
      <c r="AF190">
        <f t="shared" si="23"/>
        <v>0</v>
      </c>
      <c r="AG190">
        <f t="shared" si="24"/>
        <v>0</v>
      </c>
      <c r="AH190">
        <f t="shared" si="24"/>
        <v>0</v>
      </c>
    </row>
    <row r="191" spans="1:34" x14ac:dyDescent="0.3">
      <c r="A191">
        <v>95.82</v>
      </c>
      <c r="B191">
        <v>450373180</v>
      </c>
      <c r="C191">
        <f t="shared" si="20"/>
        <v>6.5400000000000063</v>
      </c>
      <c r="D191">
        <f t="shared" si="22"/>
        <v>6.8252974326862934E-2</v>
      </c>
      <c r="E191">
        <f t="shared" si="21"/>
        <v>6.6024579836612141E-2</v>
      </c>
      <c r="F191">
        <f t="shared" si="25"/>
        <v>4.5624714314549761</v>
      </c>
      <c r="G191">
        <f t="shared" si="25"/>
        <v>19.925587085947488</v>
      </c>
      <c r="AE191">
        <f t="shared" si="23"/>
        <v>0</v>
      </c>
      <c r="AF191">
        <f t="shared" si="23"/>
        <v>0</v>
      </c>
      <c r="AG191">
        <f t="shared" si="24"/>
        <v>0</v>
      </c>
      <c r="AH191">
        <f t="shared" si="24"/>
        <v>0</v>
      </c>
    </row>
    <row r="192" spans="1:34" x14ac:dyDescent="0.3">
      <c r="A192">
        <v>102.36</v>
      </c>
      <c r="B192">
        <v>527776860</v>
      </c>
      <c r="C192">
        <f t="shared" si="20"/>
        <v>-3.769999999999996</v>
      </c>
      <c r="D192">
        <f t="shared" si="22"/>
        <v>-3.6830793278624423E-2</v>
      </c>
      <c r="E192">
        <f t="shared" si="21"/>
        <v>-3.7526174704638038E-2</v>
      </c>
      <c r="F192">
        <f t="shared" si="25"/>
        <v>4.6284960112915883</v>
      </c>
      <c r="G192">
        <f t="shared" si="25"/>
        <v>20.084184138707862</v>
      </c>
      <c r="AE192">
        <f t="shared" si="23"/>
        <v>0</v>
      </c>
      <c r="AF192">
        <f t="shared" si="23"/>
        <v>0</v>
      </c>
      <c r="AG192">
        <f t="shared" si="24"/>
        <v>0</v>
      </c>
      <c r="AH192">
        <f t="shared" si="24"/>
        <v>0</v>
      </c>
    </row>
    <row r="193" spans="1:34" x14ac:dyDescent="0.3">
      <c r="A193">
        <v>98.59</v>
      </c>
      <c r="B193">
        <v>398787340</v>
      </c>
      <c r="C193">
        <f t="shared" si="20"/>
        <v>1.7999999999999972</v>
      </c>
      <c r="D193">
        <f t="shared" si="22"/>
        <v>1.8257429759610477E-2</v>
      </c>
      <c r="E193">
        <f t="shared" si="21"/>
        <v>1.8092764116484972E-2</v>
      </c>
      <c r="F193">
        <f t="shared" si="25"/>
        <v>4.5909698365869502</v>
      </c>
      <c r="G193">
        <f t="shared" si="25"/>
        <v>19.80393885031236</v>
      </c>
      <c r="AE193">
        <f t="shared" si="23"/>
        <v>0</v>
      </c>
      <c r="AF193">
        <f t="shared" si="23"/>
        <v>0</v>
      </c>
      <c r="AG193">
        <f t="shared" si="24"/>
        <v>0</v>
      </c>
      <c r="AH193">
        <f t="shared" si="24"/>
        <v>0</v>
      </c>
    </row>
    <row r="194" spans="1:34" x14ac:dyDescent="0.3">
      <c r="A194">
        <v>100.39</v>
      </c>
      <c r="B194">
        <v>382244250</v>
      </c>
      <c r="C194">
        <f t="shared" si="20"/>
        <v>2.480000000000004</v>
      </c>
      <c r="D194">
        <f t="shared" si="22"/>
        <v>2.4703655742603886E-2</v>
      </c>
      <c r="E194">
        <f t="shared" si="21"/>
        <v>2.4403454439503314E-2</v>
      </c>
      <c r="F194">
        <f t="shared" si="25"/>
        <v>4.6090626007034352</v>
      </c>
      <c r="G194">
        <f t="shared" si="25"/>
        <v>19.761570360148859</v>
      </c>
      <c r="AE194">
        <f t="shared" si="23"/>
        <v>0</v>
      </c>
      <c r="AF194">
        <f t="shared" si="23"/>
        <v>0</v>
      </c>
      <c r="AG194">
        <f t="shared" si="24"/>
        <v>0</v>
      </c>
      <c r="AH194">
        <f t="shared" si="24"/>
        <v>0</v>
      </c>
    </row>
    <row r="195" spans="1:34" x14ac:dyDescent="0.3">
      <c r="A195">
        <v>102.87</v>
      </c>
      <c r="B195">
        <v>496780500</v>
      </c>
      <c r="C195">
        <f t="shared" ref="C195:C258" si="26">A196-A195</f>
        <v>2.269999999999996</v>
      </c>
      <c r="D195">
        <f t="shared" si="22"/>
        <v>2.206668610868082E-2</v>
      </c>
      <c r="E195">
        <f t="shared" ref="E195:E258" si="27">LN(A196)-LN(A195)</f>
        <v>2.1826740248363841E-2</v>
      </c>
      <c r="F195">
        <f t="shared" si="25"/>
        <v>4.6334660551429385</v>
      </c>
      <c r="G195">
        <f t="shared" si="25"/>
        <v>20.023658836605463</v>
      </c>
      <c r="AE195">
        <f t="shared" si="23"/>
        <v>0</v>
      </c>
      <c r="AF195">
        <f t="shared" si="23"/>
        <v>0</v>
      </c>
      <c r="AG195">
        <f t="shared" si="24"/>
        <v>0</v>
      </c>
      <c r="AH195">
        <f t="shared" si="24"/>
        <v>0</v>
      </c>
    </row>
    <row r="196" spans="1:34" x14ac:dyDescent="0.3">
      <c r="A196">
        <v>105.14</v>
      </c>
      <c r="B196">
        <v>450054730</v>
      </c>
      <c r="C196">
        <f t="shared" si="26"/>
        <v>-2.1500000000000057</v>
      </c>
      <c r="D196">
        <f t="shared" ref="D196:D259" si="28">C196/A196</f>
        <v>-2.0448925242533819E-2</v>
      </c>
      <c r="E196">
        <f t="shared" si="27"/>
        <v>-2.0660899253591936E-2</v>
      </c>
      <c r="F196">
        <f t="shared" si="25"/>
        <v>4.6552927953913024</v>
      </c>
      <c r="G196">
        <f t="shared" si="25"/>
        <v>19.92487975555548</v>
      </c>
      <c r="AE196">
        <f t="shared" ref="AE196:AF259" si="29">IF(A195&lt;AC$5,"Выброс",0)</f>
        <v>0</v>
      </c>
      <c r="AF196">
        <f t="shared" si="29"/>
        <v>0</v>
      </c>
      <c r="AG196">
        <f t="shared" ref="AG196:AH259" si="30">IF(A195&gt;AC$7,"Выброс",0)</f>
        <v>0</v>
      </c>
      <c r="AH196">
        <f t="shared" si="30"/>
        <v>0</v>
      </c>
    </row>
    <row r="197" spans="1:34" x14ac:dyDescent="0.3">
      <c r="A197">
        <v>102.99</v>
      </c>
      <c r="B197">
        <v>359298160</v>
      </c>
      <c r="C197">
        <f t="shared" si="26"/>
        <v>0.6600000000000108</v>
      </c>
      <c r="D197">
        <f t="shared" si="28"/>
        <v>6.4083891639966093E-3</v>
      </c>
      <c r="E197">
        <f t="shared" si="27"/>
        <v>6.3879427440785008E-3</v>
      </c>
      <c r="F197">
        <f t="shared" si="25"/>
        <v>4.6346318961377104</v>
      </c>
      <c r="G197">
        <f t="shared" si="25"/>
        <v>19.699663131001891</v>
      </c>
      <c r="AE197">
        <f t="shared" si="29"/>
        <v>0</v>
      </c>
      <c r="AF197">
        <f t="shared" si="29"/>
        <v>0</v>
      </c>
      <c r="AG197">
        <f t="shared" si="30"/>
        <v>0</v>
      </c>
      <c r="AH197">
        <f t="shared" si="30"/>
        <v>0</v>
      </c>
    </row>
    <row r="198" spans="1:34" x14ac:dyDescent="0.3">
      <c r="A198">
        <v>103.65</v>
      </c>
      <c r="B198">
        <v>366375090</v>
      </c>
      <c r="C198">
        <f t="shared" si="26"/>
        <v>-1.7900000000000063</v>
      </c>
      <c r="D198">
        <f t="shared" si="28"/>
        <v>-1.7269657501206043E-2</v>
      </c>
      <c r="E198">
        <f t="shared" si="27"/>
        <v>-1.7420517425330573E-2</v>
      </c>
      <c r="F198">
        <f t="shared" si="25"/>
        <v>4.6410198388817889</v>
      </c>
      <c r="G198">
        <f t="shared" si="25"/>
        <v>19.71916820264525</v>
      </c>
      <c r="AE198">
        <f t="shared" si="29"/>
        <v>0</v>
      </c>
      <c r="AF198">
        <f t="shared" si="29"/>
        <v>0</v>
      </c>
      <c r="AG198">
        <f t="shared" si="30"/>
        <v>0</v>
      </c>
      <c r="AH198">
        <f t="shared" si="30"/>
        <v>0</v>
      </c>
    </row>
    <row r="199" spans="1:34" x14ac:dyDescent="0.3">
      <c r="A199">
        <v>101.86</v>
      </c>
      <c r="B199">
        <v>291139790</v>
      </c>
      <c r="C199">
        <f t="shared" si="26"/>
        <v>1.8299999999999983</v>
      </c>
      <c r="D199">
        <f t="shared" si="28"/>
        <v>1.7965835460435876E-2</v>
      </c>
      <c r="E199">
        <f t="shared" si="27"/>
        <v>1.7806357113728133E-2</v>
      </c>
      <c r="F199">
        <f t="shared" si="25"/>
        <v>4.6235993214564584</v>
      </c>
      <c r="G199">
        <f t="shared" si="25"/>
        <v>19.489314087798064</v>
      </c>
      <c r="AE199">
        <f t="shared" si="29"/>
        <v>0</v>
      </c>
      <c r="AF199">
        <f t="shared" si="29"/>
        <v>0</v>
      </c>
      <c r="AG199">
        <f t="shared" si="30"/>
        <v>0</v>
      </c>
      <c r="AH199">
        <f t="shared" si="30"/>
        <v>0</v>
      </c>
    </row>
    <row r="200" spans="1:34" x14ac:dyDescent="0.3">
      <c r="A200">
        <v>103.69</v>
      </c>
      <c r="B200">
        <v>488440110</v>
      </c>
      <c r="C200">
        <f t="shared" si="26"/>
        <v>1.4099999999999966</v>
      </c>
      <c r="D200">
        <f t="shared" si="28"/>
        <v>1.3598225479795513E-2</v>
      </c>
      <c r="E200">
        <f t="shared" si="27"/>
        <v>1.3506599312719025E-2</v>
      </c>
      <c r="F200">
        <f t="shared" si="25"/>
        <v>4.6414056785701865</v>
      </c>
      <c r="G200">
        <f t="shared" si="25"/>
        <v>20.00672742213585</v>
      </c>
      <c r="AE200">
        <f t="shared" si="29"/>
        <v>0</v>
      </c>
      <c r="AF200">
        <f t="shared" si="29"/>
        <v>0</v>
      </c>
      <c r="AG200">
        <f t="shared" si="30"/>
        <v>0</v>
      </c>
      <c r="AH200">
        <f t="shared" si="30"/>
        <v>0</v>
      </c>
    </row>
    <row r="201" spans="1:34" x14ac:dyDescent="0.3">
      <c r="A201">
        <v>105.1</v>
      </c>
      <c r="B201">
        <v>418030770</v>
      </c>
      <c r="C201">
        <f t="shared" si="26"/>
        <v>-2.0300000000000011</v>
      </c>
      <c r="D201">
        <f t="shared" si="28"/>
        <v>-1.9314938154138928E-2</v>
      </c>
      <c r="E201">
        <f t="shared" si="27"/>
        <v>-1.9503908834204609E-2</v>
      </c>
      <c r="F201">
        <f t="shared" si="25"/>
        <v>4.6549122778829055</v>
      </c>
      <c r="G201">
        <f t="shared" si="25"/>
        <v>19.851065600219957</v>
      </c>
      <c r="AE201">
        <f t="shared" si="29"/>
        <v>0</v>
      </c>
      <c r="AF201">
        <f t="shared" si="29"/>
        <v>0</v>
      </c>
      <c r="AG201">
        <f t="shared" si="30"/>
        <v>0</v>
      </c>
      <c r="AH201">
        <f t="shared" si="30"/>
        <v>0</v>
      </c>
    </row>
    <row r="202" spans="1:34" x14ac:dyDescent="0.3">
      <c r="A202">
        <v>103.07</v>
      </c>
      <c r="B202">
        <v>388095560</v>
      </c>
      <c r="C202">
        <f t="shared" si="26"/>
        <v>-3.1699999999999875</v>
      </c>
      <c r="D202">
        <f t="shared" si="28"/>
        <v>-3.0755797031143763E-2</v>
      </c>
      <c r="E202">
        <f t="shared" si="27"/>
        <v>-3.123868339419289E-2</v>
      </c>
      <c r="F202">
        <f t="shared" si="25"/>
        <v>4.6354083690487009</v>
      </c>
      <c r="G202">
        <f t="shared" si="25"/>
        <v>19.776762155923269</v>
      </c>
      <c r="AE202">
        <f t="shared" si="29"/>
        <v>0</v>
      </c>
      <c r="AF202">
        <f t="shared" si="29"/>
        <v>0</v>
      </c>
      <c r="AG202">
        <f t="shared" si="30"/>
        <v>0</v>
      </c>
      <c r="AH202">
        <f t="shared" si="30"/>
        <v>0</v>
      </c>
    </row>
    <row r="203" spans="1:34" x14ac:dyDescent="0.3">
      <c r="A203">
        <v>99.9</v>
      </c>
      <c r="B203">
        <v>481667700</v>
      </c>
      <c r="C203">
        <f t="shared" si="26"/>
        <v>-0.96000000000000796</v>
      </c>
      <c r="D203">
        <f t="shared" si="28"/>
        <v>-9.609609609609689E-3</v>
      </c>
      <c r="E203">
        <f t="shared" si="27"/>
        <v>-9.6560798549454319E-3</v>
      </c>
      <c r="F203">
        <f t="shared" si="25"/>
        <v>4.604169685654508</v>
      </c>
      <c r="G203">
        <f t="shared" si="25"/>
        <v>19.992765015169116</v>
      </c>
      <c r="AE203">
        <f t="shared" si="29"/>
        <v>0</v>
      </c>
      <c r="AF203">
        <f t="shared" si="29"/>
        <v>0</v>
      </c>
      <c r="AG203">
        <f t="shared" si="30"/>
        <v>0</v>
      </c>
      <c r="AH203">
        <f t="shared" si="30"/>
        <v>0</v>
      </c>
    </row>
    <row r="204" spans="1:34" x14ac:dyDescent="0.3">
      <c r="A204">
        <v>98.94</v>
      </c>
      <c r="B204">
        <v>452085030</v>
      </c>
      <c r="C204">
        <f t="shared" si="26"/>
        <v>3.2600000000000051</v>
      </c>
      <c r="D204">
        <f t="shared" si="28"/>
        <v>3.2949262179098493E-2</v>
      </c>
      <c r="E204">
        <f t="shared" si="27"/>
        <v>3.2418071970041318E-2</v>
      </c>
      <c r="F204">
        <f t="shared" si="25"/>
        <v>4.5945136057995626</v>
      </c>
      <c r="G204">
        <f t="shared" si="25"/>
        <v>19.929380839573284</v>
      </c>
      <c r="AE204">
        <f t="shared" si="29"/>
        <v>0</v>
      </c>
      <c r="AF204">
        <f t="shared" si="29"/>
        <v>0</v>
      </c>
      <c r="AG204">
        <f t="shared" si="30"/>
        <v>0</v>
      </c>
      <c r="AH204">
        <f t="shared" si="30"/>
        <v>0</v>
      </c>
    </row>
    <row r="205" spans="1:34" x14ac:dyDescent="0.3">
      <c r="A205">
        <v>102.2</v>
      </c>
      <c r="B205">
        <v>397189240</v>
      </c>
      <c r="C205">
        <f t="shared" si="26"/>
        <v>-1.519999999999996</v>
      </c>
      <c r="D205">
        <f t="shared" si="28"/>
        <v>-1.487279843444223E-2</v>
      </c>
      <c r="E205">
        <f t="shared" si="27"/>
        <v>-1.4984507502489031E-2</v>
      </c>
      <c r="F205">
        <f t="shared" si="25"/>
        <v>4.6269316777696039</v>
      </c>
      <c r="G205">
        <f t="shared" si="25"/>
        <v>19.799923400140969</v>
      </c>
      <c r="AE205">
        <f t="shared" si="29"/>
        <v>0</v>
      </c>
      <c r="AF205">
        <f t="shared" si="29"/>
        <v>0</v>
      </c>
      <c r="AG205">
        <f t="shared" si="30"/>
        <v>0</v>
      </c>
      <c r="AH205">
        <f t="shared" si="30"/>
        <v>0</v>
      </c>
    </row>
    <row r="206" spans="1:34" x14ac:dyDescent="0.3">
      <c r="A206">
        <v>100.68</v>
      </c>
      <c r="B206">
        <v>187683690</v>
      </c>
      <c r="C206">
        <f t="shared" si="26"/>
        <v>0.48999999999999488</v>
      </c>
      <c r="D206">
        <f t="shared" si="28"/>
        <v>4.8669050456892618E-3</v>
      </c>
      <c r="E206">
        <f t="shared" si="27"/>
        <v>4.8550999506842274E-3</v>
      </c>
      <c r="F206">
        <f t="shared" si="25"/>
        <v>4.6119471702671149</v>
      </c>
      <c r="G206">
        <f t="shared" si="25"/>
        <v>19.050268603801481</v>
      </c>
      <c r="AE206">
        <f t="shared" si="29"/>
        <v>0</v>
      </c>
      <c r="AF206">
        <f t="shared" si="29"/>
        <v>0</v>
      </c>
      <c r="AG206">
        <f t="shared" si="30"/>
        <v>0</v>
      </c>
      <c r="AH206">
        <f t="shared" si="30"/>
        <v>0</v>
      </c>
    </row>
    <row r="207" spans="1:34" x14ac:dyDescent="0.3">
      <c r="A207">
        <v>101.17</v>
      </c>
      <c r="B207">
        <v>34094760</v>
      </c>
      <c r="C207">
        <f t="shared" si="26"/>
        <v>-1.9699999999999989</v>
      </c>
      <c r="D207">
        <f t="shared" si="28"/>
        <v>-1.9472175546110495E-2</v>
      </c>
      <c r="E207">
        <f t="shared" si="27"/>
        <v>-1.9664255926971741E-2</v>
      </c>
      <c r="F207">
        <f t="shared" si="25"/>
        <v>4.6168022702177991</v>
      </c>
      <c r="G207">
        <f t="shared" si="25"/>
        <v>17.344654264756812</v>
      </c>
      <c r="AE207">
        <f t="shared" si="29"/>
        <v>0</v>
      </c>
      <c r="AF207">
        <f t="shared" si="29"/>
        <v>0</v>
      </c>
      <c r="AG207">
        <f t="shared" si="30"/>
        <v>0</v>
      </c>
      <c r="AH207">
        <f t="shared" si="30"/>
        <v>0</v>
      </c>
    </row>
    <row r="208" spans="1:34" x14ac:dyDescent="0.3">
      <c r="A208">
        <v>99.2</v>
      </c>
      <c r="B208">
        <v>170507210</v>
      </c>
      <c r="C208">
        <f t="shared" si="26"/>
        <v>1.9699999999999989</v>
      </c>
      <c r="D208">
        <f t="shared" si="28"/>
        <v>1.9858870967741922E-2</v>
      </c>
      <c r="E208">
        <f t="shared" si="27"/>
        <v>1.9664255926971741E-2</v>
      </c>
      <c r="F208">
        <f t="shared" si="25"/>
        <v>4.5971380142908274</v>
      </c>
      <c r="G208">
        <f t="shared" si="25"/>
        <v>18.954288141183788</v>
      </c>
      <c r="AE208">
        <f t="shared" si="29"/>
        <v>0</v>
      </c>
      <c r="AF208">
        <f t="shared" si="29"/>
        <v>0</v>
      </c>
      <c r="AG208">
        <f t="shared" si="30"/>
        <v>0</v>
      </c>
      <c r="AH208">
        <f t="shared" si="30"/>
        <v>0</v>
      </c>
    </row>
    <row r="209" spans="1:34" x14ac:dyDescent="0.3">
      <c r="A209">
        <v>101.17</v>
      </c>
      <c r="B209">
        <v>347947120</v>
      </c>
      <c r="C209">
        <f t="shared" si="26"/>
        <v>-1.4699999999999989</v>
      </c>
      <c r="D209">
        <f t="shared" si="28"/>
        <v>-1.4529999011564682E-2</v>
      </c>
      <c r="E209">
        <f t="shared" si="27"/>
        <v>-1.4636593250006769E-2</v>
      </c>
      <c r="F209">
        <f t="shared" si="25"/>
        <v>4.6168022702177991</v>
      </c>
      <c r="G209">
        <f t="shared" si="25"/>
        <v>19.667561072169576</v>
      </c>
      <c r="AE209">
        <f t="shared" si="29"/>
        <v>0</v>
      </c>
      <c r="AF209">
        <f t="shared" si="29"/>
        <v>0</v>
      </c>
      <c r="AG209">
        <f t="shared" si="30"/>
        <v>0</v>
      </c>
      <c r="AH209">
        <f t="shared" si="30"/>
        <v>0</v>
      </c>
    </row>
    <row r="210" spans="1:34" x14ac:dyDescent="0.3">
      <c r="A210">
        <v>99.7</v>
      </c>
      <c r="B210">
        <v>363905950</v>
      </c>
      <c r="C210">
        <f t="shared" si="26"/>
        <v>-5</v>
      </c>
      <c r="D210">
        <f t="shared" si="28"/>
        <v>-5.0150451354062188E-2</v>
      </c>
      <c r="E210">
        <f t="shared" si="27"/>
        <v>-5.1451676775760014E-2</v>
      </c>
      <c r="F210">
        <f t="shared" si="25"/>
        <v>4.6021656769677923</v>
      </c>
      <c r="G210">
        <f t="shared" si="25"/>
        <v>19.712406013094501</v>
      </c>
      <c r="AE210">
        <f t="shared" si="29"/>
        <v>0</v>
      </c>
      <c r="AF210">
        <f t="shared" si="29"/>
        <v>0</v>
      </c>
      <c r="AG210">
        <f t="shared" si="30"/>
        <v>0</v>
      </c>
      <c r="AH210">
        <f t="shared" si="30"/>
        <v>0</v>
      </c>
    </row>
    <row r="211" spans="1:34" x14ac:dyDescent="0.3">
      <c r="A211">
        <v>94.7</v>
      </c>
      <c r="B211">
        <v>534185980</v>
      </c>
      <c r="C211">
        <f t="shared" si="26"/>
        <v>1.8299999999999983</v>
      </c>
      <c r="D211">
        <f t="shared" si="28"/>
        <v>1.9324181626187945E-2</v>
      </c>
      <c r="E211">
        <f t="shared" si="27"/>
        <v>1.9139840668491281E-2</v>
      </c>
      <c r="F211">
        <f t="shared" ref="F211:G274" si="31">LN(A211)</f>
        <v>4.5507140001920323</v>
      </c>
      <c r="G211">
        <f t="shared" si="31"/>
        <v>20.096254613443616</v>
      </c>
      <c r="AE211">
        <f t="shared" si="29"/>
        <v>0</v>
      </c>
      <c r="AF211">
        <f t="shared" si="29"/>
        <v>0</v>
      </c>
      <c r="AG211">
        <f t="shared" si="30"/>
        <v>0</v>
      </c>
      <c r="AH211">
        <f t="shared" si="30"/>
        <v>0</v>
      </c>
    </row>
    <row r="212" spans="1:34" x14ac:dyDescent="0.3">
      <c r="A212">
        <v>96.53</v>
      </c>
      <c r="B212">
        <v>417532140</v>
      </c>
      <c r="C212">
        <f t="shared" si="26"/>
        <v>0.12000000000000455</v>
      </c>
      <c r="D212">
        <f t="shared" si="28"/>
        <v>1.2431368486481359E-3</v>
      </c>
      <c r="E212">
        <f t="shared" si="27"/>
        <v>1.2423647938160087E-3</v>
      </c>
      <c r="F212">
        <f t="shared" si="31"/>
        <v>4.5698538408605236</v>
      </c>
      <c r="G212">
        <f t="shared" si="31"/>
        <v>19.849872081328147</v>
      </c>
      <c r="AE212">
        <f t="shared" si="29"/>
        <v>0</v>
      </c>
      <c r="AF212">
        <f t="shared" si="29"/>
        <v>0</v>
      </c>
      <c r="AG212">
        <f t="shared" si="30"/>
        <v>0</v>
      </c>
      <c r="AH212">
        <f t="shared" si="30"/>
        <v>0</v>
      </c>
    </row>
    <row r="213" spans="1:34" x14ac:dyDescent="0.3">
      <c r="A213">
        <v>96.65</v>
      </c>
      <c r="B213">
        <v>316389420</v>
      </c>
      <c r="C213">
        <f t="shared" si="26"/>
        <v>-1.6500000000000057</v>
      </c>
      <c r="D213">
        <f t="shared" si="28"/>
        <v>-1.7071908949818991E-2</v>
      </c>
      <c r="E213">
        <f t="shared" si="27"/>
        <v>-1.721931405379884E-2</v>
      </c>
      <c r="F213">
        <f t="shared" si="31"/>
        <v>4.5710962056543396</v>
      </c>
      <c r="G213">
        <f t="shared" si="31"/>
        <v>19.572484354613479</v>
      </c>
      <c r="AE213">
        <f t="shared" si="29"/>
        <v>0</v>
      </c>
      <c r="AF213">
        <f t="shared" si="29"/>
        <v>0</v>
      </c>
      <c r="AG213">
        <f t="shared" si="30"/>
        <v>0</v>
      </c>
      <c r="AH213">
        <f t="shared" si="30"/>
        <v>0</v>
      </c>
    </row>
    <row r="214" spans="1:34" x14ac:dyDescent="0.3">
      <c r="A214">
        <v>95</v>
      </c>
      <c r="B214">
        <v>313628860</v>
      </c>
      <c r="C214">
        <f t="shared" si="26"/>
        <v>-3.8400000000000034</v>
      </c>
      <c r="D214">
        <f t="shared" si="28"/>
        <v>-4.0421052631578983E-2</v>
      </c>
      <c r="E214">
        <f t="shared" si="27"/>
        <v>-4.1260687223057424E-2</v>
      </c>
      <c r="F214">
        <f t="shared" si="31"/>
        <v>4.5538768916005408</v>
      </c>
      <c r="G214">
        <f t="shared" si="31"/>
        <v>19.563720870267428</v>
      </c>
      <c r="AE214">
        <f t="shared" si="29"/>
        <v>0</v>
      </c>
      <c r="AF214">
        <f t="shared" si="29"/>
        <v>0</v>
      </c>
      <c r="AG214">
        <f t="shared" si="30"/>
        <v>0</v>
      </c>
      <c r="AH214">
        <f t="shared" si="30"/>
        <v>0</v>
      </c>
    </row>
    <row r="215" spans="1:34" x14ac:dyDescent="0.3">
      <c r="A215">
        <v>91.16</v>
      </c>
      <c r="B215">
        <v>451438030</v>
      </c>
      <c r="C215">
        <f t="shared" si="26"/>
        <v>-11.170000000000002</v>
      </c>
      <c r="D215">
        <f t="shared" si="28"/>
        <v>-0.12253181219833263</v>
      </c>
      <c r="E215">
        <f t="shared" si="27"/>
        <v>-0.13071457751675286</v>
      </c>
      <c r="F215">
        <f t="shared" si="31"/>
        <v>4.5126162043774833</v>
      </c>
      <c r="G215">
        <f t="shared" si="31"/>
        <v>19.927948667802063</v>
      </c>
      <c r="AE215">
        <f t="shared" si="29"/>
        <v>0</v>
      </c>
      <c r="AF215">
        <f t="shared" si="29"/>
        <v>0</v>
      </c>
      <c r="AG215">
        <f t="shared" si="30"/>
        <v>0</v>
      </c>
      <c r="AH215">
        <f t="shared" si="30"/>
        <v>0</v>
      </c>
    </row>
    <row r="216" spans="1:34" x14ac:dyDescent="0.3">
      <c r="A216">
        <v>79.989999999999995</v>
      </c>
      <c r="B216">
        <v>1443194180</v>
      </c>
      <c r="C216">
        <f t="shared" si="26"/>
        <v>-8.2399999999999949</v>
      </c>
      <c r="D216">
        <f t="shared" si="28"/>
        <v>-0.10301287660957614</v>
      </c>
      <c r="E216">
        <f t="shared" si="27"/>
        <v>-0.10871377222099987</v>
      </c>
      <c r="F216">
        <f t="shared" si="31"/>
        <v>4.3819016268607305</v>
      </c>
      <c r="G216">
        <f t="shared" si="31"/>
        <v>21.090124674559402</v>
      </c>
      <c r="AE216">
        <f t="shared" si="29"/>
        <v>0</v>
      </c>
      <c r="AF216">
        <f t="shared" si="29"/>
        <v>0</v>
      </c>
      <c r="AG216">
        <f t="shared" si="30"/>
        <v>0</v>
      </c>
      <c r="AH216">
        <f t="shared" si="30"/>
        <v>0</v>
      </c>
    </row>
    <row r="217" spans="1:34" x14ac:dyDescent="0.3">
      <c r="A217">
        <v>71.75</v>
      </c>
      <c r="B217">
        <v>976528730</v>
      </c>
      <c r="C217">
        <f t="shared" si="26"/>
        <v>6.7199999999999989</v>
      </c>
      <c r="D217">
        <f t="shared" si="28"/>
        <v>9.365853658536584E-2</v>
      </c>
      <c r="E217">
        <f t="shared" si="27"/>
        <v>8.952853149965101E-2</v>
      </c>
      <c r="F217">
        <f t="shared" si="31"/>
        <v>4.2731878546397306</v>
      </c>
      <c r="G217">
        <f t="shared" si="31"/>
        <v>20.699514729251177</v>
      </c>
      <c r="AE217">
        <f t="shared" si="29"/>
        <v>0</v>
      </c>
      <c r="AF217">
        <f t="shared" si="29"/>
        <v>0</v>
      </c>
      <c r="AG217">
        <f t="shared" si="30"/>
        <v>0</v>
      </c>
      <c r="AH217" t="str">
        <f t="shared" si="30"/>
        <v>Выброс</v>
      </c>
    </row>
    <row r="218" spans="1:34" x14ac:dyDescent="0.3">
      <c r="A218">
        <v>78.47</v>
      </c>
      <c r="B218">
        <v>1288107500</v>
      </c>
      <c r="C218">
        <f t="shared" si="26"/>
        <v>3</v>
      </c>
      <c r="D218">
        <f t="shared" si="28"/>
        <v>3.8231171148209508E-2</v>
      </c>
      <c r="E218">
        <f t="shared" si="27"/>
        <v>3.7518468183169063E-2</v>
      </c>
      <c r="F218">
        <f t="shared" si="31"/>
        <v>4.3627163861393816</v>
      </c>
      <c r="G218">
        <f t="shared" si="31"/>
        <v>20.976439923878672</v>
      </c>
      <c r="AE218">
        <f t="shared" si="29"/>
        <v>0</v>
      </c>
      <c r="AF218">
        <f t="shared" si="29"/>
        <v>0</v>
      </c>
      <c r="AG218">
        <f t="shared" si="30"/>
        <v>0</v>
      </c>
      <c r="AH218">
        <f t="shared" si="30"/>
        <v>0</v>
      </c>
    </row>
    <row r="219" spans="1:34" x14ac:dyDescent="0.3">
      <c r="A219">
        <v>81.47</v>
      </c>
      <c r="B219">
        <v>983292360</v>
      </c>
      <c r="C219">
        <f t="shared" si="26"/>
        <v>1.5100000000000051</v>
      </c>
      <c r="D219">
        <f t="shared" si="28"/>
        <v>1.8534429851479135E-2</v>
      </c>
      <c r="E219">
        <f t="shared" si="27"/>
        <v>1.8364760582171513E-2</v>
      </c>
      <c r="F219">
        <f t="shared" si="31"/>
        <v>4.4002348543225507</v>
      </c>
      <c r="G219">
        <f t="shared" si="31"/>
        <v>20.706417049965292</v>
      </c>
      <c r="AE219">
        <f t="shared" si="29"/>
        <v>0</v>
      </c>
      <c r="AF219">
        <f t="shared" si="29"/>
        <v>0</v>
      </c>
      <c r="AG219">
        <f t="shared" si="30"/>
        <v>0</v>
      </c>
      <c r="AH219">
        <f t="shared" si="30"/>
        <v>0</v>
      </c>
    </row>
    <row r="220" spans="1:34" x14ac:dyDescent="0.3">
      <c r="A220">
        <v>82.98</v>
      </c>
      <c r="B220">
        <v>750823890</v>
      </c>
      <c r="C220">
        <f t="shared" si="26"/>
        <v>-3.230000000000004</v>
      </c>
      <c r="D220">
        <f t="shared" si="28"/>
        <v>-3.8925042178838319E-2</v>
      </c>
      <c r="E220">
        <f t="shared" si="27"/>
        <v>-3.9702873239768621E-2</v>
      </c>
      <c r="F220">
        <f t="shared" si="31"/>
        <v>4.4185996149047222</v>
      </c>
      <c r="G220">
        <f t="shared" si="31"/>
        <v>20.436681681563048</v>
      </c>
      <c r="AE220">
        <f t="shared" si="29"/>
        <v>0</v>
      </c>
      <c r="AF220">
        <f t="shared" si="29"/>
        <v>0</v>
      </c>
      <c r="AG220">
        <f t="shared" si="30"/>
        <v>0</v>
      </c>
      <c r="AH220">
        <f t="shared" si="30"/>
        <v>0</v>
      </c>
    </row>
    <row r="221" spans="1:34" x14ac:dyDescent="0.3">
      <c r="A221">
        <v>79.75</v>
      </c>
      <c r="B221">
        <v>892832850</v>
      </c>
      <c r="C221">
        <f t="shared" si="26"/>
        <v>-0.93000000000000682</v>
      </c>
      <c r="D221">
        <f t="shared" si="28"/>
        <v>-1.1661442006269679E-2</v>
      </c>
      <c r="E221">
        <f t="shared" si="27"/>
        <v>-1.1729969898095938E-2</v>
      </c>
      <c r="F221">
        <f t="shared" si="31"/>
        <v>4.3788967416649536</v>
      </c>
      <c r="G221">
        <f t="shared" si="31"/>
        <v>20.609909943269265</v>
      </c>
      <c r="AE221">
        <f t="shared" si="29"/>
        <v>0</v>
      </c>
      <c r="AF221">
        <f t="shared" si="29"/>
        <v>0</v>
      </c>
      <c r="AG221">
        <f t="shared" si="30"/>
        <v>0</v>
      </c>
      <c r="AH221">
        <f t="shared" si="30"/>
        <v>0</v>
      </c>
    </row>
    <row r="222" spans="1:34" x14ac:dyDescent="0.3">
      <c r="A222">
        <v>78.819999999999993</v>
      </c>
      <c r="B222">
        <v>967619650</v>
      </c>
      <c r="C222">
        <f t="shared" si="26"/>
        <v>-8.9099999999999966</v>
      </c>
      <c r="D222">
        <f t="shared" si="28"/>
        <v>-0.11304237503171781</v>
      </c>
      <c r="E222">
        <f t="shared" si="27"/>
        <v>-0.11995807124296398</v>
      </c>
      <c r="F222">
        <f t="shared" si="31"/>
        <v>4.3671667717668576</v>
      </c>
      <c r="G222">
        <f t="shared" si="31"/>
        <v>20.690349644472445</v>
      </c>
      <c r="AE222">
        <f t="shared" si="29"/>
        <v>0</v>
      </c>
      <c r="AF222">
        <f t="shared" si="29"/>
        <v>0</v>
      </c>
      <c r="AG222">
        <f t="shared" si="30"/>
        <v>0</v>
      </c>
      <c r="AH222">
        <f t="shared" si="30"/>
        <v>0</v>
      </c>
    </row>
    <row r="223" spans="1:34" x14ac:dyDescent="0.3">
      <c r="A223">
        <v>69.91</v>
      </c>
      <c r="B223">
        <v>899963490</v>
      </c>
      <c r="C223">
        <f t="shared" si="26"/>
        <v>2.3100000000000023</v>
      </c>
      <c r="D223">
        <f t="shared" si="28"/>
        <v>3.3042483192676331E-2</v>
      </c>
      <c r="E223">
        <f t="shared" si="27"/>
        <v>3.2508315325418202E-2</v>
      </c>
      <c r="F223">
        <f t="shared" si="31"/>
        <v>4.2472087005238937</v>
      </c>
      <c r="G223">
        <f t="shared" si="31"/>
        <v>20.617864753799068</v>
      </c>
      <c r="AE223">
        <f t="shared" si="29"/>
        <v>0</v>
      </c>
      <c r="AF223">
        <f t="shared" si="29"/>
        <v>0</v>
      </c>
      <c r="AG223">
        <f t="shared" si="30"/>
        <v>0</v>
      </c>
      <c r="AH223">
        <f t="shared" si="30"/>
        <v>0</v>
      </c>
    </row>
    <row r="224" spans="1:34" x14ac:dyDescent="0.3">
      <c r="A224">
        <v>72.22</v>
      </c>
      <c r="B224">
        <v>739599910</v>
      </c>
      <c r="C224">
        <f t="shared" si="26"/>
        <v>6.5799999999999983</v>
      </c>
      <c r="D224">
        <f t="shared" si="28"/>
        <v>9.1110495707560205E-2</v>
      </c>
      <c r="E224">
        <f t="shared" si="27"/>
        <v>8.7195981014521529E-2</v>
      </c>
      <c r="F224">
        <f t="shared" si="31"/>
        <v>4.2797170158493119</v>
      </c>
      <c r="G224">
        <f t="shared" si="31"/>
        <v>20.421619935789838</v>
      </c>
      <c r="AE224">
        <f t="shared" si="29"/>
        <v>0</v>
      </c>
      <c r="AF224">
        <f t="shared" si="29"/>
        <v>0</v>
      </c>
      <c r="AG224">
        <f t="shared" si="30"/>
        <v>0</v>
      </c>
      <c r="AH224">
        <f t="shared" si="30"/>
        <v>0</v>
      </c>
    </row>
    <row r="225" spans="1:34" x14ac:dyDescent="0.3">
      <c r="A225">
        <v>78.8</v>
      </c>
      <c r="B225">
        <v>715948220</v>
      </c>
      <c r="C225">
        <f t="shared" si="26"/>
        <v>0.40000000000000568</v>
      </c>
      <c r="D225">
        <f t="shared" si="28"/>
        <v>5.0761421319797679E-3</v>
      </c>
      <c r="E225">
        <f t="shared" si="27"/>
        <v>5.0633019565466952E-3</v>
      </c>
      <c r="F225">
        <f t="shared" si="31"/>
        <v>4.3669129968638334</v>
      </c>
      <c r="G225">
        <f t="shared" si="31"/>
        <v>20.389118403874061</v>
      </c>
      <c r="AE225">
        <f t="shared" si="29"/>
        <v>0</v>
      </c>
      <c r="AF225">
        <f t="shared" si="29"/>
        <v>0</v>
      </c>
      <c r="AG225">
        <f t="shared" si="30"/>
        <v>0</v>
      </c>
      <c r="AH225">
        <f t="shared" si="30"/>
        <v>0</v>
      </c>
    </row>
    <row r="226" spans="1:34" x14ac:dyDescent="0.3">
      <c r="A226">
        <v>79.2</v>
      </c>
      <c r="B226">
        <v>806530930</v>
      </c>
      <c r="C226">
        <f t="shared" si="26"/>
        <v>6.6299999999999955</v>
      </c>
      <c r="D226">
        <f t="shared" si="28"/>
        <v>8.3712121212121154E-2</v>
      </c>
      <c r="E226">
        <f t="shared" si="27"/>
        <v>8.039229690974814E-2</v>
      </c>
      <c r="F226">
        <f t="shared" si="31"/>
        <v>4.3719762988203801</v>
      </c>
      <c r="G226">
        <f t="shared" si="31"/>
        <v>20.508252805693107</v>
      </c>
      <c r="AE226">
        <f t="shared" si="29"/>
        <v>0</v>
      </c>
      <c r="AF226">
        <f t="shared" si="29"/>
        <v>0</v>
      </c>
      <c r="AG226">
        <f t="shared" si="30"/>
        <v>0</v>
      </c>
      <c r="AH226">
        <f t="shared" si="30"/>
        <v>0</v>
      </c>
    </row>
    <row r="227" spans="1:34" x14ac:dyDescent="0.3">
      <c r="A227">
        <v>85.83</v>
      </c>
      <c r="B227">
        <v>789942390</v>
      </c>
      <c r="C227">
        <f t="shared" si="26"/>
        <v>-1.3299999999999983</v>
      </c>
      <c r="D227">
        <f t="shared" si="28"/>
        <v>-1.5495747407666297E-2</v>
      </c>
      <c r="E227">
        <f t="shared" si="27"/>
        <v>-1.561706136700014E-2</v>
      </c>
      <c r="F227">
        <f t="shared" si="31"/>
        <v>4.4523685957301282</v>
      </c>
      <c r="G227">
        <f t="shared" si="31"/>
        <v>20.487470576715619</v>
      </c>
      <c r="AE227">
        <f t="shared" si="29"/>
        <v>0</v>
      </c>
      <c r="AF227">
        <f t="shared" si="29"/>
        <v>0</v>
      </c>
      <c r="AG227">
        <f t="shared" si="30"/>
        <v>0</v>
      </c>
      <c r="AH227">
        <f t="shared" si="30"/>
        <v>0</v>
      </c>
    </row>
    <row r="228" spans="1:34" x14ac:dyDescent="0.3">
      <c r="A228">
        <v>84.5</v>
      </c>
      <c r="B228">
        <v>622555560</v>
      </c>
      <c r="C228">
        <f t="shared" si="26"/>
        <v>4.5</v>
      </c>
      <c r="D228">
        <f t="shared" si="28"/>
        <v>5.3254437869822487E-2</v>
      </c>
      <c r="E228">
        <f t="shared" si="27"/>
        <v>5.1884835369011562E-2</v>
      </c>
      <c r="F228">
        <f t="shared" si="31"/>
        <v>4.4367515343631281</v>
      </c>
      <c r="G228">
        <f t="shared" si="31"/>
        <v>20.249343435332371</v>
      </c>
      <c r="AE228">
        <f t="shared" si="29"/>
        <v>0</v>
      </c>
      <c r="AF228">
        <f t="shared" si="29"/>
        <v>0</v>
      </c>
      <c r="AG228">
        <f t="shared" si="30"/>
        <v>0</v>
      </c>
      <c r="AH228">
        <f t="shared" si="30"/>
        <v>0</v>
      </c>
    </row>
    <row r="229" spans="1:34" x14ac:dyDescent="0.3">
      <c r="A229">
        <v>89</v>
      </c>
      <c r="B229">
        <v>638574780</v>
      </c>
      <c r="C229">
        <f t="shared" si="26"/>
        <v>0</v>
      </c>
      <c r="D229">
        <f t="shared" si="28"/>
        <v>0</v>
      </c>
      <c r="E229">
        <f t="shared" si="27"/>
        <v>0</v>
      </c>
      <c r="F229">
        <f t="shared" si="31"/>
        <v>4.4886363697321396</v>
      </c>
      <c r="G229">
        <f t="shared" si="31"/>
        <v>20.274749344824951</v>
      </c>
      <c r="AE229">
        <f t="shared" si="29"/>
        <v>0</v>
      </c>
      <c r="AF229">
        <f t="shared" si="29"/>
        <v>0</v>
      </c>
      <c r="AG229">
        <f t="shared" si="30"/>
        <v>0</v>
      </c>
      <c r="AH229">
        <f t="shared" si="30"/>
        <v>0</v>
      </c>
    </row>
    <row r="230" spans="1:34" x14ac:dyDescent="0.3">
      <c r="A230">
        <v>89</v>
      </c>
      <c r="B230">
        <v>238551510</v>
      </c>
      <c r="C230">
        <f t="shared" si="26"/>
        <v>-4.8400000000000034</v>
      </c>
      <c r="D230">
        <f t="shared" si="28"/>
        <v>-5.4382022471910152E-2</v>
      </c>
      <c r="E230">
        <f t="shared" si="27"/>
        <v>-5.5916620742739731E-2</v>
      </c>
      <c r="F230">
        <f t="shared" si="31"/>
        <v>4.4886363697321396</v>
      </c>
      <c r="G230">
        <f t="shared" si="31"/>
        <v>19.29009581981623</v>
      </c>
      <c r="AE230">
        <f t="shared" si="29"/>
        <v>0</v>
      </c>
      <c r="AF230">
        <f t="shared" si="29"/>
        <v>0</v>
      </c>
      <c r="AG230">
        <f t="shared" si="30"/>
        <v>0</v>
      </c>
      <c r="AH230">
        <f t="shared" si="30"/>
        <v>0</v>
      </c>
    </row>
    <row r="231" spans="1:34" x14ac:dyDescent="0.3">
      <c r="A231">
        <v>84.16</v>
      </c>
      <c r="B231">
        <v>527388800</v>
      </c>
      <c r="C231">
        <f t="shared" si="26"/>
        <v>0.17000000000000171</v>
      </c>
      <c r="D231">
        <f t="shared" si="28"/>
        <v>2.0199619771863321E-3</v>
      </c>
      <c r="E231">
        <f t="shared" si="27"/>
        <v>2.0179245971503335E-3</v>
      </c>
      <c r="F231">
        <f t="shared" si="31"/>
        <v>4.4327197489893999</v>
      </c>
      <c r="G231">
        <f t="shared" si="31"/>
        <v>20.083448595404651</v>
      </c>
      <c r="AE231">
        <f t="shared" si="29"/>
        <v>0</v>
      </c>
      <c r="AF231">
        <f t="shared" si="29"/>
        <v>0</v>
      </c>
      <c r="AG231">
        <f t="shared" si="30"/>
        <v>0</v>
      </c>
      <c r="AH231">
        <f t="shared" si="30"/>
        <v>0</v>
      </c>
    </row>
    <row r="232" spans="1:34" x14ac:dyDescent="0.3">
      <c r="A232">
        <v>84.33</v>
      </c>
      <c r="B232">
        <v>520700160</v>
      </c>
      <c r="C232">
        <f t="shared" si="26"/>
        <v>-0.32999999999999829</v>
      </c>
      <c r="D232">
        <f t="shared" si="28"/>
        <v>-3.9131981501244906E-3</v>
      </c>
      <c r="E232">
        <f t="shared" si="27"/>
        <v>-3.9208747432368796E-3</v>
      </c>
      <c r="F232">
        <f t="shared" si="31"/>
        <v>4.4347376735865502</v>
      </c>
      <c r="G232">
        <f t="shared" si="31"/>
        <v>20.070684925411744</v>
      </c>
      <c r="AE232">
        <f t="shared" si="29"/>
        <v>0</v>
      </c>
      <c r="AF232">
        <f t="shared" si="29"/>
        <v>0</v>
      </c>
      <c r="AG232">
        <f t="shared" si="30"/>
        <v>0</v>
      </c>
      <c r="AH232">
        <f t="shared" si="30"/>
        <v>0</v>
      </c>
    </row>
    <row r="233" spans="1:34" x14ac:dyDescent="0.3">
      <c r="A233">
        <v>84</v>
      </c>
      <c r="B233">
        <v>401260330</v>
      </c>
      <c r="C233">
        <f t="shared" si="26"/>
        <v>0.54999999999999716</v>
      </c>
      <c r="D233">
        <f t="shared" si="28"/>
        <v>6.5476190476190139E-3</v>
      </c>
      <c r="E233">
        <f t="shared" si="27"/>
        <v>6.5262765012761292E-3</v>
      </c>
      <c r="F233">
        <f t="shared" si="31"/>
        <v>4.4308167988433134</v>
      </c>
      <c r="G233">
        <f t="shared" si="31"/>
        <v>19.810120976625402</v>
      </c>
      <c r="AE233">
        <f t="shared" si="29"/>
        <v>0</v>
      </c>
      <c r="AF233">
        <f t="shared" si="29"/>
        <v>0</v>
      </c>
      <c r="AG233">
        <f t="shared" si="30"/>
        <v>0</v>
      </c>
      <c r="AH233">
        <f t="shared" si="30"/>
        <v>0</v>
      </c>
    </row>
    <row r="234" spans="1:34" x14ac:dyDescent="0.3">
      <c r="A234">
        <v>84.55</v>
      </c>
      <c r="B234">
        <v>443791270</v>
      </c>
      <c r="C234">
        <f t="shared" si="26"/>
        <v>-4.2800000000000011</v>
      </c>
      <c r="D234">
        <f t="shared" si="28"/>
        <v>-5.0620934358367842E-2</v>
      </c>
      <c r="E234">
        <f t="shared" si="27"/>
        <v>-5.1947123201103729E-2</v>
      </c>
      <c r="F234">
        <f t="shared" si="31"/>
        <v>4.4373430753445895</v>
      </c>
      <c r="G234">
        <f t="shared" si="31"/>
        <v>19.910864897246306</v>
      </c>
      <c r="AE234">
        <f t="shared" si="29"/>
        <v>0</v>
      </c>
      <c r="AF234">
        <f t="shared" si="29"/>
        <v>0</v>
      </c>
      <c r="AG234">
        <f t="shared" si="30"/>
        <v>0</v>
      </c>
      <c r="AH234">
        <f t="shared" si="30"/>
        <v>0</v>
      </c>
    </row>
    <row r="235" spans="1:34" x14ac:dyDescent="0.3">
      <c r="A235">
        <v>80.27</v>
      </c>
      <c r="B235">
        <v>527638880</v>
      </c>
      <c r="C235">
        <f t="shared" si="26"/>
        <v>-5.1099999999999994</v>
      </c>
      <c r="D235">
        <f t="shared" si="28"/>
        <v>-6.3660147003861967E-2</v>
      </c>
      <c r="E235">
        <f t="shared" si="27"/>
        <v>-6.5776777598220981E-2</v>
      </c>
      <c r="F235">
        <f t="shared" si="31"/>
        <v>4.3853959521434858</v>
      </c>
      <c r="G235">
        <f t="shared" si="31"/>
        <v>20.08392266828335</v>
      </c>
      <c r="AE235">
        <f t="shared" si="29"/>
        <v>0</v>
      </c>
      <c r="AF235">
        <f t="shared" si="29"/>
        <v>0</v>
      </c>
      <c r="AG235">
        <f t="shared" si="30"/>
        <v>0</v>
      </c>
      <c r="AH235">
        <f t="shared" si="30"/>
        <v>0</v>
      </c>
    </row>
    <row r="236" spans="1:34" x14ac:dyDescent="0.3">
      <c r="A236">
        <v>75.16</v>
      </c>
      <c r="B236">
        <v>641705210</v>
      </c>
      <c r="C236">
        <f t="shared" si="26"/>
        <v>-2.789999999999992</v>
      </c>
      <c r="D236">
        <f t="shared" si="28"/>
        <v>-3.7120808940925919E-2</v>
      </c>
      <c r="E236">
        <f t="shared" si="27"/>
        <v>-3.7827325667228351E-2</v>
      </c>
      <c r="F236">
        <f t="shared" si="31"/>
        <v>4.3196191745452648</v>
      </c>
      <c r="G236">
        <f t="shared" si="31"/>
        <v>20.279639581746533</v>
      </c>
      <c r="AE236">
        <f t="shared" si="29"/>
        <v>0</v>
      </c>
      <c r="AF236">
        <f t="shared" si="29"/>
        <v>0</v>
      </c>
      <c r="AG236">
        <f t="shared" si="30"/>
        <v>0</v>
      </c>
      <c r="AH236">
        <f t="shared" si="30"/>
        <v>0</v>
      </c>
    </row>
    <row r="237" spans="1:34" x14ac:dyDescent="0.3">
      <c r="A237">
        <v>72.37</v>
      </c>
      <c r="B237">
        <v>798155080</v>
      </c>
      <c r="C237">
        <f t="shared" si="26"/>
        <v>-1.6700000000000017</v>
      </c>
      <c r="D237">
        <f t="shared" si="28"/>
        <v>-2.307586016305101E-2</v>
      </c>
      <c r="E237">
        <f t="shared" si="27"/>
        <v>-2.3346275975509201E-2</v>
      </c>
      <c r="F237">
        <f t="shared" si="31"/>
        <v>4.2817918488780364</v>
      </c>
      <c r="G237">
        <f t="shared" si="31"/>
        <v>20.497813472372918</v>
      </c>
      <c r="AE237">
        <f t="shared" si="29"/>
        <v>0</v>
      </c>
      <c r="AF237">
        <f t="shared" si="29"/>
        <v>0</v>
      </c>
      <c r="AG237">
        <f t="shared" si="30"/>
        <v>0</v>
      </c>
      <c r="AH237">
        <f t="shared" si="30"/>
        <v>0</v>
      </c>
    </row>
    <row r="238" spans="1:34" x14ac:dyDescent="0.3">
      <c r="A238">
        <v>70.7</v>
      </c>
      <c r="B238">
        <v>878585840</v>
      </c>
      <c r="C238">
        <f t="shared" si="26"/>
        <v>4.3499999999999943</v>
      </c>
      <c r="D238">
        <f t="shared" si="28"/>
        <v>6.1527581329561445E-2</v>
      </c>
      <c r="E238">
        <f t="shared" si="27"/>
        <v>5.9708985176944118E-2</v>
      </c>
      <c r="F238">
        <f t="shared" si="31"/>
        <v>4.2584455729025272</v>
      </c>
      <c r="G238">
        <f t="shared" si="31"/>
        <v>20.593824172827023</v>
      </c>
      <c r="AE238">
        <f t="shared" si="29"/>
        <v>0</v>
      </c>
      <c r="AF238">
        <f t="shared" si="29"/>
        <v>0</v>
      </c>
      <c r="AG238">
        <f t="shared" si="30"/>
        <v>0</v>
      </c>
      <c r="AH238">
        <f t="shared" si="30"/>
        <v>0</v>
      </c>
    </row>
    <row r="239" spans="1:34" x14ac:dyDescent="0.3">
      <c r="A239">
        <v>75.05</v>
      </c>
      <c r="B239">
        <v>746932350</v>
      </c>
      <c r="C239">
        <f t="shared" si="26"/>
        <v>3.3400000000000034</v>
      </c>
      <c r="D239">
        <f t="shared" si="28"/>
        <v>4.4503664223850811E-2</v>
      </c>
      <c r="E239">
        <f t="shared" si="27"/>
        <v>4.3541810121159763E-2</v>
      </c>
      <c r="F239">
        <f t="shared" si="31"/>
        <v>4.3181545580794714</v>
      </c>
      <c r="G239">
        <f t="shared" si="31"/>
        <v>20.431485176747088</v>
      </c>
      <c r="AE239">
        <f t="shared" si="29"/>
        <v>0</v>
      </c>
      <c r="AF239">
        <f t="shared" si="29"/>
        <v>0</v>
      </c>
      <c r="AG239">
        <f t="shared" si="30"/>
        <v>0</v>
      </c>
      <c r="AH239">
        <f t="shared" si="30"/>
        <v>0</v>
      </c>
    </row>
    <row r="240" spans="1:34" x14ac:dyDescent="0.3">
      <c r="A240">
        <v>78.39</v>
      </c>
      <c r="B240">
        <v>561033910</v>
      </c>
      <c r="C240">
        <f t="shared" si="26"/>
        <v>-5.1800000000000068</v>
      </c>
      <c r="D240">
        <f t="shared" si="28"/>
        <v>-6.6079857124633337E-2</v>
      </c>
      <c r="E240">
        <f t="shared" si="27"/>
        <v>-6.8364344542080069E-2</v>
      </c>
      <c r="F240">
        <f t="shared" si="31"/>
        <v>4.3616963682006311</v>
      </c>
      <c r="G240">
        <f t="shared" si="31"/>
        <v>20.145291907293004</v>
      </c>
      <c r="AE240">
        <f t="shared" si="29"/>
        <v>0</v>
      </c>
      <c r="AF240">
        <f t="shared" si="29"/>
        <v>0</v>
      </c>
      <c r="AG240">
        <f t="shared" si="30"/>
        <v>0</v>
      </c>
      <c r="AH240">
        <f t="shared" si="30"/>
        <v>0</v>
      </c>
    </row>
    <row r="241" spans="1:34" x14ac:dyDescent="0.3">
      <c r="A241">
        <v>73.209999999999994</v>
      </c>
      <c r="B241">
        <v>704166440</v>
      </c>
      <c r="C241">
        <f t="shared" si="26"/>
        <v>7.0400000000000063</v>
      </c>
      <c r="D241">
        <f t="shared" si="28"/>
        <v>9.6161726540090239E-2</v>
      </c>
      <c r="E241">
        <f t="shared" si="27"/>
        <v>9.1814738351573943E-2</v>
      </c>
      <c r="F241">
        <f t="shared" si="31"/>
        <v>4.293332023658551</v>
      </c>
      <c r="G241">
        <f t="shared" si="31"/>
        <v>20.37252530663395</v>
      </c>
      <c r="AE241">
        <f t="shared" si="29"/>
        <v>0</v>
      </c>
      <c r="AF241">
        <f t="shared" si="29"/>
        <v>0</v>
      </c>
      <c r="AG241">
        <f t="shared" si="30"/>
        <v>0</v>
      </c>
      <c r="AH241">
        <f t="shared" si="30"/>
        <v>0</v>
      </c>
    </row>
    <row r="242" spans="1:34" x14ac:dyDescent="0.3">
      <c r="A242">
        <v>80.25</v>
      </c>
      <c r="B242">
        <v>863028040</v>
      </c>
      <c r="C242">
        <f t="shared" si="26"/>
        <v>-3.5999999999999943</v>
      </c>
      <c r="D242">
        <f t="shared" si="28"/>
        <v>-4.4859813084112077E-2</v>
      </c>
      <c r="E242">
        <f t="shared" si="27"/>
        <v>-4.5897156692301877E-2</v>
      </c>
      <c r="F242">
        <f t="shared" si="31"/>
        <v>4.385146762010125</v>
      </c>
      <c r="G242">
        <f t="shared" si="31"/>
        <v>20.575957739829256</v>
      </c>
      <c r="AE242">
        <f t="shared" si="29"/>
        <v>0</v>
      </c>
      <c r="AF242">
        <f t="shared" si="29"/>
        <v>0</v>
      </c>
      <c r="AG242">
        <f t="shared" si="30"/>
        <v>0</v>
      </c>
      <c r="AH242">
        <f t="shared" si="30"/>
        <v>0</v>
      </c>
    </row>
    <row r="243" spans="1:34" x14ac:dyDescent="0.3">
      <c r="A243">
        <v>76.650000000000006</v>
      </c>
      <c r="B243">
        <v>598313460</v>
      </c>
      <c r="C243">
        <f t="shared" si="26"/>
        <v>0.75</v>
      </c>
      <c r="D243">
        <f t="shared" si="28"/>
        <v>9.7847358121330719E-3</v>
      </c>
      <c r="E243">
        <f t="shared" si="27"/>
        <v>9.7371752778583343E-3</v>
      </c>
      <c r="F243">
        <f t="shared" si="31"/>
        <v>4.3392496053178231</v>
      </c>
      <c r="G243">
        <f t="shared" si="31"/>
        <v>20.209625355182251</v>
      </c>
      <c r="AE243">
        <f t="shared" si="29"/>
        <v>0</v>
      </c>
      <c r="AF243">
        <f t="shared" si="29"/>
        <v>0</v>
      </c>
      <c r="AG243">
        <f t="shared" si="30"/>
        <v>0</v>
      </c>
      <c r="AH243">
        <f t="shared" si="30"/>
        <v>0</v>
      </c>
    </row>
    <row r="244" spans="1:34" x14ac:dyDescent="0.3">
      <c r="A244">
        <v>77.400000000000006</v>
      </c>
      <c r="B244">
        <v>644044660</v>
      </c>
      <c r="C244">
        <f t="shared" si="26"/>
        <v>0.19999999999998863</v>
      </c>
      <c r="D244">
        <f t="shared" si="28"/>
        <v>2.5839793281652278E-3</v>
      </c>
      <c r="E244">
        <f t="shared" si="27"/>
        <v>2.5806465934916645E-3</v>
      </c>
      <c r="F244">
        <f t="shared" si="31"/>
        <v>4.3489867805956814</v>
      </c>
      <c r="G244">
        <f t="shared" si="31"/>
        <v>20.283278629490265</v>
      </c>
      <c r="AE244">
        <f t="shared" si="29"/>
        <v>0</v>
      </c>
      <c r="AF244">
        <f t="shared" si="29"/>
        <v>0</v>
      </c>
      <c r="AG244">
        <f t="shared" si="30"/>
        <v>0</v>
      </c>
      <c r="AH244">
        <f t="shared" si="30"/>
        <v>0</v>
      </c>
    </row>
    <row r="245" spans="1:34" x14ac:dyDescent="0.3">
      <c r="A245">
        <v>77.599999999999994</v>
      </c>
      <c r="B245">
        <v>537909060</v>
      </c>
      <c r="C245">
        <f t="shared" si="26"/>
        <v>-3.8299999999999983</v>
      </c>
      <c r="D245">
        <f t="shared" si="28"/>
        <v>-4.9355670103092768E-2</v>
      </c>
      <c r="E245">
        <f t="shared" si="27"/>
        <v>-5.0615282292961972E-2</v>
      </c>
      <c r="F245">
        <f t="shared" si="31"/>
        <v>4.3515674271891731</v>
      </c>
      <c r="G245">
        <f t="shared" si="31"/>
        <v>20.103200070381046</v>
      </c>
      <c r="AE245">
        <f t="shared" si="29"/>
        <v>0</v>
      </c>
      <c r="AF245">
        <f t="shared" si="29"/>
        <v>0</v>
      </c>
      <c r="AG245">
        <f t="shared" si="30"/>
        <v>0</v>
      </c>
      <c r="AH245">
        <f t="shared" si="30"/>
        <v>0</v>
      </c>
    </row>
    <row r="246" spans="1:34" x14ac:dyDescent="0.3">
      <c r="A246">
        <v>73.77</v>
      </c>
      <c r="B246">
        <v>631842280</v>
      </c>
      <c r="C246">
        <f t="shared" si="26"/>
        <v>-0.26999999999999602</v>
      </c>
      <c r="D246">
        <f t="shared" si="28"/>
        <v>-3.660024400162614E-3</v>
      </c>
      <c r="E246">
        <f t="shared" si="27"/>
        <v>-3.6667386774205113E-3</v>
      </c>
      <c r="F246">
        <f t="shared" si="31"/>
        <v>4.3009521448962111</v>
      </c>
      <c r="G246">
        <f t="shared" si="31"/>
        <v>20.264150364004585</v>
      </c>
      <c r="AE246">
        <f t="shared" si="29"/>
        <v>0</v>
      </c>
      <c r="AF246">
        <f t="shared" si="29"/>
        <v>0</v>
      </c>
      <c r="AG246">
        <f t="shared" si="30"/>
        <v>0</v>
      </c>
      <c r="AH246">
        <f t="shared" si="30"/>
        <v>0</v>
      </c>
    </row>
    <row r="247" spans="1:34" x14ac:dyDescent="0.3">
      <c r="A247">
        <v>73.5</v>
      </c>
      <c r="B247">
        <v>639920060</v>
      </c>
      <c r="C247">
        <f t="shared" si="26"/>
        <v>-0.34999999999999432</v>
      </c>
      <c r="D247">
        <f t="shared" si="28"/>
        <v>-4.7619047619046843E-3</v>
      </c>
      <c r="E247">
        <f t="shared" si="27"/>
        <v>-4.7732787526575393E-3</v>
      </c>
      <c r="F247">
        <f t="shared" si="31"/>
        <v>4.2972854062187906</v>
      </c>
      <c r="G247">
        <f t="shared" si="31"/>
        <v>20.276853820266556</v>
      </c>
      <c r="AE247">
        <f t="shared" si="29"/>
        <v>0</v>
      </c>
      <c r="AF247">
        <f t="shared" si="29"/>
        <v>0</v>
      </c>
      <c r="AG247">
        <f t="shared" si="30"/>
        <v>0</v>
      </c>
      <c r="AH247">
        <f t="shared" si="30"/>
        <v>0</v>
      </c>
    </row>
    <row r="248" spans="1:34" x14ac:dyDescent="0.3">
      <c r="A248">
        <v>73.150000000000006</v>
      </c>
      <c r="B248">
        <v>673940010</v>
      </c>
      <c r="C248">
        <f t="shared" si="26"/>
        <v>-0.6600000000000108</v>
      </c>
      <c r="D248">
        <f t="shared" si="28"/>
        <v>-9.0225563909775899E-3</v>
      </c>
      <c r="E248">
        <f t="shared" si="27"/>
        <v>-9.0635061533470562E-3</v>
      </c>
      <c r="F248">
        <f t="shared" si="31"/>
        <v>4.2925121274661331</v>
      </c>
      <c r="G248">
        <f t="shared" si="31"/>
        <v>20.328651658980601</v>
      </c>
      <c r="AE248">
        <f t="shared" si="29"/>
        <v>0</v>
      </c>
      <c r="AF248">
        <f t="shared" si="29"/>
        <v>0</v>
      </c>
      <c r="AG248">
        <f t="shared" si="30"/>
        <v>0</v>
      </c>
      <c r="AH248">
        <f t="shared" si="30"/>
        <v>0</v>
      </c>
    </row>
    <row r="249" spans="1:34" x14ac:dyDescent="0.3">
      <c r="A249">
        <v>72.489999999999995</v>
      </c>
      <c r="B249">
        <v>545072200</v>
      </c>
      <c r="C249">
        <f t="shared" si="26"/>
        <v>3.7400000000000091</v>
      </c>
      <c r="D249">
        <f t="shared" si="28"/>
        <v>5.1593323216995578E-2</v>
      </c>
      <c r="E249">
        <f t="shared" si="27"/>
        <v>5.030646468739608E-2</v>
      </c>
      <c r="F249">
        <f t="shared" si="31"/>
        <v>4.283448621312786</v>
      </c>
      <c r="G249">
        <f t="shared" si="31"/>
        <v>20.116428820917427</v>
      </c>
      <c r="AE249">
        <f t="shared" si="29"/>
        <v>0</v>
      </c>
      <c r="AF249">
        <f t="shared" si="29"/>
        <v>0</v>
      </c>
      <c r="AG249">
        <f t="shared" si="30"/>
        <v>0</v>
      </c>
      <c r="AH249">
        <f t="shared" si="30"/>
        <v>0</v>
      </c>
    </row>
    <row r="250" spans="1:34" x14ac:dyDescent="0.3">
      <c r="A250">
        <v>76.23</v>
      </c>
      <c r="B250">
        <v>655759570</v>
      </c>
      <c r="C250">
        <f t="shared" si="26"/>
        <v>-0.54000000000000625</v>
      </c>
      <c r="D250">
        <f t="shared" si="28"/>
        <v>-7.0838252656435291E-3</v>
      </c>
      <c r="E250">
        <f t="shared" si="27"/>
        <v>-7.1090346791065073E-3</v>
      </c>
      <c r="F250">
        <f t="shared" si="31"/>
        <v>4.3337550860001821</v>
      </c>
      <c r="G250">
        <f t="shared" si="31"/>
        <v>20.30130477058113</v>
      </c>
      <c r="AE250">
        <f t="shared" si="29"/>
        <v>0</v>
      </c>
      <c r="AF250">
        <f t="shared" si="29"/>
        <v>0</v>
      </c>
      <c r="AG250">
        <f t="shared" si="30"/>
        <v>0</v>
      </c>
      <c r="AH250">
        <f t="shared" si="30"/>
        <v>0</v>
      </c>
    </row>
    <row r="251" spans="1:34" x14ac:dyDescent="0.3">
      <c r="A251">
        <v>75.69</v>
      </c>
      <c r="B251">
        <v>455435420</v>
      </c>
      <c r="C251">
        <f t="shared" si="26"/>
        <v>-1.539999999999992</v>
      </c>
      <c r="D251">
        <f t="shared" si="28"/>
        <v>-2.0346148764698008E-2</v>
      </c>
      <c r="E251">
        <f t="shared" si="27"/>
        <v>-2.0555982737134215E-2</v>
      </c>
      <c r="F251">
        <f t="shared" si="31"/>
        <v>4.3266460513210756</v>
      </c>
      <c r="G251">
        <f t="shared" si="31"/>
        <v>19.936764486347158</v>
      </c>
      <c r="AE251">
        <f t="shared" si="29"/>
        <v>0</v>
      </c>
      <c r="AF251">
        <f t="shared" si="29"/>
        <v>0</v>
      </c>
      <c r="AG251">
        <f t="shared" si="30"/>
        <v>0</v>
      </c>
      <c r="AH251">
        <f t="shared" si="30"/>
        <v>0</v>
      </c>
    </row>
    <row r="252" spans="1:34" x14ac:dyDescent="0.3">
      <c r="A252">
        <v>74.150000000000006</v>
      </c>
      <c r="B252">
        <v>622197110</v>
      </c>
      <c r="C252">
        <f t="shared" si="26"/>
        <v>0.23999999999999488</v>
      </c>
      <c r="D252">
        <f t="shared" si="28"/>
        <v>3.236682400539378E-3</v>
      </c>
      <c r="E252">
        <f t="shared" si="27"/>
        <v>3.2314556193089317E-3</v>
      </c>
      <c r="F252">
        <f t="shared" si="31"/>
        <v>4.3060900685839414</v>
      </c>
      <c r="G252">
        <f t="shared" si="31"/>
        <v>20.248767497608281</v>
      </c>
      <c r="AE252">
        <f t="shared" si="29"/>
        <v>0</v>
      </c>
      <c r="AF252">
        <f t="shared" si="29"/>
        <v>0</v>
      </c>
      <c r="AG252">
        <f t="shared" si="30"/>
        <v>0</v>
      </c>
      <c r="AH252">
        <f t="shared" si="30"/>
        <v>0</v>
      </c>
    </row>
    <row r="253" spans="1:34" x14ac:dyDescent="0.3">
      <c r="A253">
        <v>74.39</v>
      </c>
      <c r="B253">
        <v>498317930</v>
      </c>
      <c r="C253">
        <f t="shared" si="26"/>
        <v>-2.1400000000000006</v>
      </c>
      <c r="D253">
        <f t="shared" si="28"/>
        <v>-2.8767307433794874E-2</v>
      </c>
      <c r="E253">
        <f t="shared" si="27"/>
        <v>-2.9189197210708784E-2</v>
      </c>
      <c r="F253">
        <f t="shared" si="31"/>
        <v>4.3093215242032503</v>
      </c>
      <c r="G253">
        <f t="shared" si="31"/>
        <v>20.02674884494424</v>
      </c>
      <c r="AE253">
        <f t="shared" si="29"/>
        <v>0</v>
      </c>
      <c r="AF253">
        <f t="shared" si="29"/>
        <v>0</v>
      </c>
      <c r="AG253">
        <f t="shared" si="30"/>
        <v>0</v>
      </c>
      <c r="AH253">
        <f t="shared" si="30"/>
        <v>0</v>
      </c>
    </row>
    <row r="254" spans="1:34" x14ac:dyDescent="0.3">
      <c r="A254">
        <v>72.25</v>
      </c>
      <c r="B254">
        <v>452356250</v>
      </c>
      <c r="C254">
        <f t="shared" si="26"/>
        <v>-3.6500000000000057</v>
      </c>
      <c r="D254">
        <f t="shared" si="28"/>
        <v>-5.0519031141868592E-2</v>
      </c>
      <c r="E254">
        <f t="shared" si="27"/>
        <v>-5.1839792260701678E-2</v>
      </c>
      <c r="F254">
        <f t="shared" si="31"/>
        <v>4.2801323269925415</v>
      </c>
      <c r="G254">
        <f t="shared" si="31"/>
        <v>19.929980591075402</v>
      </c>
      <c r="AE254">
        <f t="shared" si="29"/>
        <v>0</v>
      </c>
      <c r="AF254">
        <f t="shared" si="29"/>
        <v>0</v>
      </c>
      <c r="AG254">
        <f t="shared" si="30"/>
        <v>0</v>
      </c>
      <c r="AH254">
        <f t="shared" si="30"/>
        <v>0</v>
      </c>
    </row>
    <row r="255" spans="1:34" x14ac:dyDescent="0.3">
      <c r="A255">
        <v>68.599999999999994</v>
      </c>
      <c r="B255">
        <v>710160930</v>
      </c>
      <c r="C255">
        <f t="shared" si="26"/>
        <v>-4.3999999999999915</v>
      </c>
      <c r="D255">
        <f t="shared" si="28"/>
        <v>-6.4139941690961974E-2</v>
      </c>
      <c r="E255">
        <f t="shared" si="27"/>
        <v>-6.6289324035924579E-2</v>
      </c>
      <c r="F255">
        <f t="shared" si="31"/>
        <v>4.2282925347318399</v>
      </c>
      <c r="G255">
        <f t="shared" si="31"/>
        <v>20.381002164287523</v>
      </c>
      <c r="AE255">
        <f t="shared" si="29"/>
        <v>0</v>
      </c>
      <c r="AF255">
        <f t="shared" si="29"/>
        <v>0</v>
      </c>
      <c r="AG255">
        <f t="shared" si="30"/>
        <v>0</v>
      </c>
      <c r="AH255">
        <f t="shared" si="30"/>
        <v>0</v>
      </c>
    </row>
    <row r="256" spans="1:34" x14ac:dyDescent="0.3">
      <c r="A256">
        <v>64.2</v>
      </c>
      <c r="B256">
        <v>883475170</v>
      </c>
      <c r="C256">
        <f t="shared" si="26"/>
        <v>-2.7600000000000051</v>
      </c>
      <c r="D256">
        <f t="shared" si="28"/>
        <v>-4.2990654205607555E-2</v>
      </c>
      <c r="E256">
        <f t="shared" si="27"/>
        <v>-4.3942121856498595E-2</v>
      </c>
      <c r="F256">
        <f t="shared" si="31"/>
        <v>4.1620032106959153</v>
      </c>
      <c r="G256">
        <f t="shared" si="31"/>
        <v>20.599373745197802</v>
      </c>
      <c r="AE256">
        <f t="shared" si="29"/>
        <v>0</v>
      </c>
      <c r="AF256">
        <f t="shared" si="29"/>
        <v>0</v>
      </c>
      <c r="AG256">
        <f t="shared" si="30"/>
        <v>0</v>
      </c>
      <c r="AH256">
        <f t="shared" si="30"/>
        <v>0</v>
      </c>
    </row>
    <row r="257" spans="1:34" x14ac:dyDescent="0.3">
      <c r="A257">
        <v>61.44</v>
      </c>
      <c r="B257">
        <v>1629277740</v>
      </c>
      <c r="C257">
        <f t="shared" si="26"/>
        <v>-4.3099999999999952</v>
      </c>
      <c r="D257">
        <f t="shared" si="28"/>
        <v>-7.0149739583333259E-2</v>
      </c>
      <c r="E257">
        <f t="shared" si="27"/>
        <v>-7.2731716103045407E-2</v>
      </c>
      <c r="F257">
        <f t="shared" si="31"/>
        <v>4.1180610888394167</v>
      </c>
      <c r="G257">
        <f t="shared" si="31"/>
        <v>21.211402649270887</v>
      </c>
      <c r="AE257">
        <f t="shared" si="29"/>
        <v>0</v>
      </c>
      <c r="AF257">
        <f t="shared" si="29"/>
        <v>0</v>
      </c>
      <c r="AG257">
        <f t="shared" si="30"/>
        <v>0</v>
      </c>
      <c r="AH257">
        <f t="shared" si="30"/>
        <v>0</v>
      </c>
    </row>
    <row r="258" spans="1:34" x14ac:dyDescent="0.3">
      <c r="A258">
        <v>57.13</v>
      </c>
      <c r="B258">
        <v>876522930</v>
      </c>
      <c r="C258">
        <f t="shared" si="26"/>
        <v>-2.230000000000004</v>
      </c>
      <c r="D258">
        <f t="shared" si="28"/>
        <v>-3.903378260108531E-2</v>
      </c>
      <c r="E258">
        <f t="shared" si="27"/>
        <v>-3.9816024220886703E-2</v>
      </c>
      <c r="F258">
        <f t="shared" si="31"/>
        <v>4.0453293727363713</v>
      </c>
      <c r="G258">
        <f t="shared" si="31"/>
        <v>20.591473422850459</v>
      </c>
      <c r="AE258">
        <f t="shared" si="29"/>
        <v>0</v>
      </c>
      <c r="AF258">
        <f t="shared" si="29"/>
        <v>0</v>
      </c>
      <c r="AG258">
        <f t="shared" si="30"/>
        <v>0</v>
      </c>
      <c r="AH258" t="str">
        <f t="shared" si="30"/>
        <v>Выброс</v>
      </c>
    </row>
    <row r="259" spans="1:34" x14ac:dyDescent="0.3">
      <c r="A259">
        <v>54.9</v>
      </c>
      <c r="B259">
        <v>233856770</v>
      </c>
      <c r="C259">
        <f t="shared" ref="C259:C322" si="32">A260-A259</f>
        <v>8.2000000000000028</v>
      </c>
      <c r="D259">
        <f t="shared" si="28"/>
        <v>0.14936247723132975</v>
      </c>
      <c r="E259">
        <f t="shared" ref="E259:E322" si="33">LN(A260)-LN(A259)</f>
        <v>0.13920742103168315</v>
      </c>
      <c r="F259">
        <f t="shared" si="31"/>
        <v>4.0055133485154846</v>
      </c>
      <c r="G259">
        <f t="shared" si="31"/>
        <v>19.270219391898863</v>
      </c>
      <c r="AE259">
        <f t="shared" si="29"/>
        <v>0</v>
      </c>
      <c r="AF259">
        <f t="shared" si="29"/>
        <v>0</v>
      </c>
      <c r="AG259">
        <f t="shared" si="30"/>
        <v>0</v>
      </c>
      <c r="AH259">
        <f t="shared" si="30"/>
        <v>0</v>
      </c>
    </row>
    <row r="260" spans="1:34" x14ac:dyDescent="0.3">
      <c r="A260">
        <v>63.1</v>
      </c>
      <c r="B260">
        <v>428397380</v>
      </c>
      <c r="C260">
        <f t="shared" si="32"/>
        <v>-1.1099999999999994</v>
      </c>
      <c r="D260">
        <f t="shared" ref="D260:D323" si="34">C260/A260</f>
        <v>-1.7591125198098249E-2</v>
      </c>
      <c r="E260">
        <f t="shared" si="33"/>
        <v>-1.7747687833339576E-2</v>
      </c>
      <c r="F260">
        <f t="shared" si="31"/>
        <v>4.1447207695471677</v>
      </c>
      <c r="G260">
        <f t="shared" si="31"/>
        <v>19.87556178073952</v>
      </c>
      <c r="AE260">
        <f t="shared" ref="AE260:AF323" si="35">IF(A259&lt;AC$5,"Выброс",0)</f>
        <v>0</v>
      </c>
      <c r="AF260">
        <f t="shared" si="35"/>
        <v>0</v>
      </c>
      <c r="AG260">
        <f t="shared" ref="AG260:AH323" si="36">IF(A259&gt;AC$7,"Выброс",0)</f>
        <v>0</v>
      </c>
      <c r="AH260">
        <f t="shared" si="36"/>
        <v>0</v>
      </c>
    </row>
    <row r="261" spans="1:34" x14ac:dyDescent="0.3">
      <c r="A261">
        <v>61.99</v>
      </c>
      <c r="B261">
        <v>746397300</v>
      </c>
      <c r="C261">
        <f t="shared" si="32"/>
        <v>2.4600000000000009</v>
      </c>
      <c r="D261">
        <f t="shared" si="34"/>
        <v>3.9683819970963069E-2</v>
      </c>
      <c r="E261">
        <f t="shared" si="33"/>
        <v>3.8916647671368487E-2</v>
      </c>
      <c r="F261">
        <f t="shared" si="31"/>
        <v>4.1269730817138282</v>
      </c>
      <c r="G261">
        <f t="shared" si="31"/>
        <v>20.430768590127521</v>
      </c>
      <c r="AE261">
        <f t="shared" si="35"/>
        <v>0</v>
      </c>
      <c r="AF261">
        <f t="shared" si="35"/>
        <v>0</v>
      </c>
      <c r="AG261">
        <f t="shared" si="36"/>
        <v>0</v>
      </c>
      <c r="AH261">
        <f t="shared" si="36"/>
        <v>0</v>
      </c>
    </row>
    <row r="262" spans="1:34" x14ac:dyDescent="0.3">
      <c r="A262">
        <v>64.45</v>
      </c>
      <c r="B262">
        <v>688192950</v>
      </c>
      <c r="C262">
        <f t="shared" si="32"/>
        <v>-2.9500000000000028</v>
      </c>
      <c r="D262">
        <f t="shared" si="34"/>
        <v>-4.5771916214119517E-2</v>
      </c>
      <c r="E262">
        <f t="shared" si="33"/>
        <v>-4.6852554572724081E-2</v>
      </c>
      <c r="F262">
        <f t="shared" si="31"/>
        <v>4.1658897293851966</v>
      </c>
      <c r="G262">
        <f t="shared" si="31"/>
        <v>20.349579807160101</v>
      </c>
      <c r="AE262">
        <f t="shared" si="35"/>
        <v>0</v>
      </c>
      <c r="AF262">
        <f t="shared" si="35"/>
        <v>0</v>
      </c>
      <c r="AG262">
        <f t="shared" si="36"/>
        <v>0</v>
      </c>
      <c r="AH262">
        <f t="shared" si="36"/>
        <v>0</v>
      </c>
    </row>
    <row r="263" spans="1:34" x14ac:dyDescent="0.3">
      <c r="A263">
        <v>61.5</v>
      </c>
      <c r="B263">
        <v>826481980</v>
      </c>
      <c r="C263">
        <f t="shared" si="32"/>
        <v>2.8100000000000023</v>
      </c>
      <c r="D263">
        <f t="shared" si="34"/>
        <v>4.5691056910569142E-2</v>
      </c>
      <c r="E263">
        <f t="shared" si="33"/>
        <v>4.4677965334299685E-2</v>
      </c>
      <c r="F263">
        <f t="shared" si="31"/>
        <v>4.1190371748124726</v>
      </c>
      <c r="G263">
        <f t="shared" si="31"/>
        <v>20.532688672204849</v>
      </c>
      <c r="AE263">
        <f t="shared" si="35"/>
        <v>0</v>
      </c>
      <c r="AF263">
        <f t="shared" si="35"/>
        <v>0</v>
      </c>
      <c r="AG263">
        <f t="shared" si="36"/>
        <v>0</v>
      </c>
      <c r="AH263">
        <f t="shared" si="36"/>
        <v>0</v>
      </c>
    </row>
    <row r="264" spans="1:34" x14ac:dyDescent="0.3">
      <c r="A264">
        <v>64.31</v>
      </c>
      <c r="B264">
        <v>772722270</v>
      </c>
      <c r="C264">
        <f t="shared" si="32"/>
        <v>6.289999999999992</v>
      </c>
      <c r="D264">
        <f t="shared" si="34"/>
        <v>9.7807494946353477E-2</v>
      </c>
      <c r="E264">
        <f t="shared" si="33"/>
        <v>9.3315004352423792E-2</v>
      </c>
      <c r="F264">
        <f t="shared" si="31"/>
        <v>4.1637151401467722</v>
      </c>
      <c r="G264">
        <f t="shared" si="31"/>
        <v>20.465430253505708</v>
      </c>
      <c r="AE264">
        <f t="shared" si="35"/>
        <v>0</v>
      </c>
      <c r="AF264">
        <f t="shared" si="35"/>
        <v>0</v>
      </c>
      <c r="AG264">
        <f t="shared" si="36"/>
        <v>0</v>
      </c>
      <c r="AH264">
        <f t="shared" si="36"/>
        <v>0</v>
      </c>
    </row>
    <row r="265" spans="1:34" x14ac:dyDescent="0.3">
      <c r="A265">
        <v>70.599999999999994</v>
      </c>
      <c r="B265">
        <v>1265736000</v>
      </c>
      <c r="C265">
        <f t="shared" si="32"/>
        <v>4.1500000000000057</v>
      </c>
      <c r="D265">
        <f t="shared" si="34"/>
        <v>5.8781869688385356E-2</v>
      </c>
      <c r="E265">
        <f t="shared" si="33"/>
        <v>5.7119067771600029E-2</v>
      </c>
      <c r="F265">
        <f t="shared" si="31"/>
        <v>4.257030144499196</v>
      </c>
      <c r="G265">
        <f t="shared" si="31"/>
        <v>20.958919608117135</v>
      </c>
      <c r="AE265">
        <f t="shared" si="35"/>
        <v>0</v>
      </c>
      <c r="AF265">
        <f t="shared" si="35"/>
        <v>0</v>
      </c>
      <c r="AG265">
        <f t="shared" si="36"/>
        <v>0</v>
      </c>
      <c r="AH265">
        <f t="shared" si="36"/>
        <v>0</v>
      </c>
    </row>
    <row r="266" spans="1:34" x14ac:dyDescent="0.3">
      <c r="A266">
        <v>74.75</v>
      </c>
      <c r="B266">
        <v>1027958310</v>
      </c>
      <c r="C266">
        <f t="shared" si="32"/>
        <v>1.1599999999999966</v>
      </c>
      <c r="D266">
        <f t="shared" si="34"/>
        <v>1.5518394648829386E-2</v>
      </c>
      <c r="E266">
        <f t="shared" si="33"/>
        <v>1.5399215757880391E-2</v>
      </c>
      <c r="F266">
        <f t="shared" si="31"/>
        <v>4.3141492122707961</v>
      </c>
      <c r="G266">
        <f t="shared" si="31"/>
        <v>20.750840448682322</v>
      </c>
      <c r="AE266">
        <f t="shared" si="35"/>
        <v>0</v>
      </c>
      <c r="AF266">
        <f t="shared" si="35"/>
        <v>0</v>
      </c>
      <c r="AG266">
        <f t="shared" si="36"/>
        <v>0</v>
      </c>
      <c r="AH266">
        <f t="shared" si="36"/>
        <v>0</v>
      </c>
    </row>
    <row r="267" spans="1:34" x14ac:dyDescent="0.3">
      <c r="A267">
        <v>75.91</v>
      </c>
      <c r="B267">
        <v>512121570</v>
      </c>
      <c r="C267">
        <f t="shared" si="32"/>
        <v>-2.6599999999999966</v>
      </c>
      <c r="D267">
        <f t="shared" si="34"/>
        <v>-3.5041496509023801E-2</v>
      </c>
      <c r="E267">
        <f t="shared" si="33"/>
        <v>-3.5670180131499585E-2</v>
      </c>
      <c r="F267">
        <f t="shared" si="31"/>
        <v>4.3295484280286765</v>
      </c>
      <c r="G267">
        <f t="shared" si="31"/>
        <v>20.054072596225282</v>
      </c>
      <c r="AE267">
        <f t="shared" si="35"/>
        <v>0</v>
      </c>
      <c r="AF267">
        <f t="shared" si="35"/>
        <v>0</v>
      </c>
      <c r="AG267">
        <f t="shared" si="36"/>
        <v>0</v>
      </c>
      <c r="AH267">
        <f t="shared" si="36"/>
        <v>0</v>
      </c>
    </row>
    <row r="268" spans="1:34" x14ac:dyDescent="0.3">
      <c r="A268">
        <v>73.25</v>
      </c>
      <c r="B268">
        <v>638510000</v>
      </c>
      <c r="C268">
        <f t="shared" si="32"/>
        <v>-5.3799999999999955</v>
      </c>
      <c r="D268">
        <f t="shared" si="34"/>
        <v>-7.3447098976109154E-2</v>
      </c>
      <c r="E268">
        <f t="shared" si="33"/>
        <v>-7.6284137181509948E-2</v>
      </c>
      <c r="F268">
        <f t="shared" si="31"/>
        <v>4.2938782478971769</v>
      </c>
      <c r="G268">
        <f t="shared" si="31"/>
        <v>20.274647895021349</v>
      </c>
      <c r="AE268">
        <f t="shared" si="35"/>
        <v>0</v>
      </c>
      <c r="AF268">
        <f t="shared" si="35"/>
        <v>0</v>
      </c>
      <c r="AG268">
        <f t="shared" si="36"/>
        <v>0</v>
      </c>
      <c r="AH268">
        <f t="shared" si="36"/>
        <v>0</v>
      </c>
    </row>
    <row r="269" spans="1:34" x14ac:dyDescent="0.3">
      <c r="A269">
        <v>67.87</v>
      </c>
      <c r="B269">
        <v>533459200</v>
      </c>
      <c r="C269">
        <f t="shared" si="32"/>
        <v>-0.87000000000000455</v>
      </c>
      <c r="D269">
        <f t="shared" si="34"/>
        <v>-1.2818623839693597E-2</v>
      </c>
      <c r="E269">
        <f t="shared" si="33"/>
        <v>-1.2901491324701198E-2</v>
      </c>
      <c r="F269">
        <f t="shared" si="31"/>
        <v>4.2175941107156669</v>
      </c>
      <c r="G269">
        <f t="shared" si="31"/>
        <v>20.094893149680416</v>
      </c>
      <c r="AE269">
        <f t="shared" si="35"/>
        <v>0</v>
      </c>
      <c r="AF269">
        <f t="shared" si="35"/>
        <v>0</v>
      </c>
      <c r="AG269">
        <f t="shared" si="36"/>
        <v>0</v>
      </c>
      <c r="AH269">
        <f t="shared" si="36"/>
        <v>0</v>
      </c>
    </row>
    <row r="270" spans="1:34" x14ac:dyDescent="0.3">
      <c r="A270">
        <v>67</v>
      </c>
      <c r="B270">
        <v>719315230</v>
      </c>
      <c r="C270">
        <f t="shared" si="32"/>
        <v>-6</v>
      </c>
      <c r="D270">
        <f t="shared" si="34"/>
        <v>-8.9552238805970144E-2</v>
      </c>
      <c r="E270">
        <f t="shared" si="33"/>
        <v>-9.381875521765437E-2</v>
      </c>
      <c r="F270">
        <f t="shared" si="31"/>
        <v>4.2046926193909657</v>
      </c>
      <c r="G270">
        <f t="shared" si="31"/>
        <v>20.393810247976425</v>
      </c>
      <c r="AE270">
        <f t="shared" si="35"/>
        <v>0</v>
      </c>
      <c r="AF270">
        <f t="shared" si="35"/>
        <v>0</v>
      </c>
      <c r="AG270">
        <f t="shared" si="36"/>
        <v>0</v>
      </c>
      <c r="AH270">
        <f t="shared" si="36"/>
        <v>0</v>
      </c>
    </row>
    <row r="271" spans="1:34" x14ac:dyDescent="0.3">
      <c r="A271">
        <v>61</v>
      </c>
      <c r="B271">
        <v>656701690</v>
      </c>
      <c r="C271">
        <f t="shared" si="32"/>
        <v>4.5</v>
      </c>
      <c r="D271">
        <f t="shared" si="34"/>
        <v>7.3770491803278687E-2</v>
      </c>
      <c r="E271">
        <f t="shared" si="33"/>
        <v>7.1176278467895315E-2</v>
      </c>
      <c r="F271">
        <f t="shared" si="31"/>
        <v>4.1108738641733114</v>
      </c>
      <c r="G271">
        <f t="shared" si="31"/>
        <v>20.302740424631317</v>
      </c>
      <c r="AE271">
        <f t="shared" si="35"/>
        <v>0</v>
      </c>
      <c r="AF271">
        <f t="shared" si="35"/>
        <v>0</v>
      </c>
      <c r="AG271">
        <f t="shared" si="36"/>
        <v>0</v>
      </c>
      <c r="AH271">
        <f t="shared" si="36"/>
        <v>0</v>
      </c>
    </row>
    <row r="272" spans="1:34" x14ac:dyDescent="0.3">
      <c r="A272">
        <v>65.5</v>
      </c>
      <c r="B272">
        <v>620210250</v>
      </c>
      <c r="C272">
        <f t="shared" si="32"/>
        <v>6</v>
      </c>
      <c r="D272">
        <f t="shared" si="34"/>
        <v>9.1603053435114504E-2</v>
      </c>
      <c r="E272">
        <f t="shared" si="33"/>
        <v>8.7647307058754897E-2</v>
      </c>
      <c r="F272">
        <f t="shared" si="31"/>
        <v>4.1820501426412067</v>
      </c>
      <c r="G272">
        <f t="shared" si="31"/>
        <v>20.245569091420851</v>
      </c>
      <c r="AE272">
        <f t="shared" si="35"/>
        <v>0</v>
      </c>
      <c r="AF272">
        <f t="shared" si="35"/>
        <v>0</v>
      </c>
      <c r="AG272">
        <f t="shared" si="36"/>
        <v>0</v>
      </c>
      <c r="AH272">
        <f t="shared" si="36"/>
        <v>0</v>
      </c>
    </row>
    <row r="273" spans="1:34" x14ac:dyDescent="0.3">
      <c r="A273">
        <v>71.5</v>
      </c>
      <c r="B273">
        <v>817512100</v>
      </c>
      <c r="C273">
        <f t="shared" si="32"/>
        <v>1</v>
      </c>
      <c r="D273">
        <f t="shared" si="34"/>
        <v>1.3986013986013986E-2</v>
      </c>
      <c r="E273">
        <f t="shared" si="33"/>
        <v>1.3889112160667239E-2</v>
      </c>
      <c r="F273">
        <f t="shared" si="31"/>
        <v>4.2696974496999616</v>
      </c>
      <c r="G273">
        <f t="shared" si="31"/>
        <v>20.521776261849386</v>
      </c>
      <c r="AE273">
        <f t="shared" si="35"/>
        <v>0</v>
      </c>
      <c r="AF273">
        <f t="shared" si="35"/>
        <v>0</v>
      </c>
      <c r="AG273">
        <f t="shared" si="36"/>
        <v>0</v>
      </c>
      <c r="AH273">
        <f t="shared" si="36"/>
        <v>0</v>
      </c>
    </row>
    <row r="274" spans="1:34" x14ac:dyDescent="0.3">
      <c r="A274">
        <v>72.5</v>
      </c>
      <c r="B274">
        <v>787924370</v>
      </c>
      <c r="C274">
        <f t="shared" si="32"/>
        <v>3.25</v>
      </c>
      <c r="D274">
        <f t="shared" si="34"/>
        <v>4.4827586206896551E-2</v>
      </c>
      <c r="E274">
        <f t="shared" si="33"/>
        <v>4.3851882528850084E-2</v>
      </c>
      <c r="F274">
        <f t="shared" si="31"/>
        <v>4.2835865618606288</v>
      </c>
      <c r="G274">
        <f t="shared" si="31"/>
        <v>20.48491266605869</v>
      </c>
      <c r="AE274">
        <f t="shared" si="35"/>
        <v>0</v>
      </c>
      <c r="AF274">
        <f t="shared" si="35"/>
        <v>0</v>
      </c>
      <c r="AG274">
        <f t="shared" si="36"/>
        <v>0</v>
      </c>
      <c r="AH274">
        <f t="shared" si="36"/>
        <v>0</v>
      </c>
    </row>
    <row r="275" spans="1:34" x14ac:dyDescent="0.3">
      <c r="A275">
        <v>75.75</v>
      </c>
      <c r="B275">
        <v>807219300</v>
      </c>
      <c r="C275">
        <f t="shared" si="32"/>
        <v>1.1500000000000057</v>
      </c>
      <c r="D275">
        <f t="shared" si="34"/>
        <v>1.5181518151815256E-2</v>
      </c>
      <c r="E275">
        <f t="shared" si="33"/>
        <v>1.5067432122119584E-2</v>
      </c>
      <c r="F275">
        <f t="shared" ref="F275:G338" si="37">LN(A275)</f>
        <v>4.3274384443894789</v>
      </c>
      <c r="G275">
        <f t="shared" si="37"/>
        <v>20.509105936529533</v>
      </c>
      <c r="AE275">
        <f t="shared" si="35"/>
        <v>0</v>
      </c>
      <c r="AF275">
        <f t="shared" si="35"/>
        <v>0</v>
      </c>
      <c r="AG275">
        <f t="shared" si="36"/>
        <v>0</v>
      </c>
      <c r="AH275">
        <f t="shared" si="36"/>
        <v>0</v>
      </c>
    </row>
    <row r="276" spans="1:34" x14ac:dyDescent="0.3">
      <c r="A276">
        <v>76.900000000000006</v>
      </c>
      <c r="B276">
        <v>417532510</v>
      </c>
      <c r="C276">
        <f t="shared" si="32"/>
        <v>-1.4000000000000057</v>
      </c>
      <c r="D276">
        <f t="shared" si="34"/>
        <v>-1.820546163849162E-2</v>
      </c>
      <c r="E276">
        <f t="shared" si="33"/>
        <v>-1.8373220256619582E-2</v>
      </c>
      <c r="F276">
        <f t="shared" si="37"/>
        <v>4.3425058765115985</v>
      </c>
      <c r="G276">
        <f t="shared" si="37"/>
        <v>19.84987296748708</v>
      </c>
      <c r="AE276">
        <f t="shared" si="35"/>
        <v>0</v>
      </c>
      <c r="AF276">
        <f t="shared" si="35"/>
        <v>0</v>
      </c>
      <c r="AG276">
        <f t="shared" si="36"/>
        <v>0</v>
      </c>
      <c r="AH276">
        <f t="shared" si="36"/>
        <v>0</v>
      </c>
    </row>
    <row r="277" spans="1:34" x14ac:dyDescent="0.3">
      <c r="A277">
        <v>75.5</v>
      </c>
      <c r="B277">
        <v>468074220</v>
      </c>
      <c r="C277">
        <f t="shared" si="32"/>
        <v>-0.45000000000000284</v>
      </c>
      <c r="D277">
        <f t="shared" si="34"/>
        <v>-5.9602649006622894E-3</v>
      </c>
      <c r="E277">
        <f t="shared" si="33"/>
        <v>-5.9780981755075402E-3</v>
      </c>
      <c r="F277">
        <f t="shared" si="37"/>
        <v>4.3241326562549789</v>
      </c>
      <c r="G277">
        <f t="shared" si="37"/>
        <v>19.964137431051487</v>
      </c>
      <c r="AE277">
        <f t="shared" si="35"/>
        <v>0</v>
      </c>
      <c r="AF277">
        <f t="shared" si="35"/>
        <v>0</v>
      </c>
      <c r="AG277">
        <f t="shared" si="36"/>
        <v>0</v>
      </c>
      <c r="AH277">
        <f t="shared" si="36"/>
        <v>0</v>
      </c>
    </row>
    <row r="278" spans="1:34" x14ac:dyDescent="0.3">
      <c r="A278">
        <v>75.05</v>
      </c>
      <c r="B278">
        <v>364126360</v>
      </c>
      <c r="C278">
        <f t="shared" si="32"/>
        <v>-0.70000000000000284</v>
      </c>
      <c r="D278">
        <f t="shared" si="34"/>
        <v>-9.327115256495707E-3</v>
      </c>
      <c r="E278">
        <f t="shared" si="33"/>
        <v>-9.3708851733076415E-3</v>
      </c>
      <c r="F278">
        <f t="shared" si="37"/>
        <v>4.3181545580794714</v>
      </c>
      <c r="G278">
        <f t="shared" si="37"/>
        <v>19.713011508218017</v>
      </c>
      <c r="AE278">
        <f t="shared" si="35"/>
        <v>0</v>
      </c>
      <c r="AF278">
        <f t="shared" si="35"/>
        <v>0</v>
      </c>
      <c r="AG278">
        <f t="shared" si="36"/>
        <v>0</v>
      </c>
      <c r="AH278">
        <f t="shared" si="36"/>
        <v>0</v>
      </c>
    </row>
    <row r="279" spans="1:34" x14ac:dyDescent="0.3">
      <c r="A279">
        <v>74.349999999999994</v>
      </c>
      <c r="B279">
        <v>526112780</v>
      </c>
      <c r="C279">
        <f t="shared" si="32"/>
        <v>-0.84999999999999432</v>
      </c>
      <c r="D279">
        <f t="shared" si="34"/>
        <v>-1.1432414256892998E-2</v>
      </c>
      <c r="E279">
        <f t="shared" si="33"/>
        <v>-1.1498266687373082E-2</v>
      </c>
      <c r="F279">
        <f t="shared" si="37"/>
        <v>4.3087836729061637</v>
      </c>
      <c r="G279">
        <f t="shared" si="37"/>
        <v>20.081026158365695</v>
      </c>
      <c r="AE279">
        <f t="shared" si="35"/>
        <v>0</v>
      </c>
      <c r="AF279">
        <f t="shared" si="35"/>
        <v>0</v>
      </c>
      <c r="AG279">
        <f t="shared" si="36"/>
        <v>0</v>
      </c>
      <c r="AH279">
        <f t="shared" si="36"/>
        <v>0</v>
      </c>
    </row>
    <row r="280" spans="1:34" x14ac:dyDescent="0.3">
      <c r="A280">
        <v>73.5</v>
      </c>
      <c r="B280">
        <v>471615940</v>
      </c>
      <c r="C280">
        <f t="shared" si="32"/>
        <v>-2.8900000000000006</v>
      </c>
      <c r="D280">
        <f t="shared" si="34"/>
        <v>-3.9319727891156474E-2</v>
      </c>
      <c r="E280">
        <f t="shared" si="33"/>
        <v>-4.011362869053503E-2</v>
      </c>
      <c r="F280">
        <f t="shared" si="37"/>
        <v>4.2972854062187906</v>
      </c>
      <c r="G280">
        <f t="shared" si="37"/>
        <v>19.971675525886653</v>
      </c>
      <c r="AE280">
        <f t="shared" si="35"/>
        <v>0</v>
      </c>
      <c r="AF280">
        <f t="shared" si="35"/>
        <v>0</v>
      </c>
      <c r="AG280">
        <f t="shared" si="36"/>
        <v>0</v>
      </c>
      <c r="AH280">
        <f t="shared" si="36"/>
        <v>0</v>
      </c>
    </row>
    <row r="281" spans="1:34" x14ac:dyDescent="0.3">
      <c r="A281">
        <v>70.61</v>
      </c>
      <c r="B281">
        <v>482889190</v>
      </c>
      <c r="C281">
        <f t="shared" si="32"/>
        <v>1.9399999999999977</v>
      </c>
      <c r="D281">
        <f t="shared" si="34"/>
        <v>2.7474861917575383E-2</v>
      </c>
      <c r="E281">
        <f t="shared" si="33"/>
        <v>2.7104201801940953E-2</v>
      </c>
      <c r="F281">
        <f t="shared" si="37"/>
        <v>4.2571717775282556</v>
      </c>
      <c r="G281">
        <f t="shared" si="37"/>
        <v>19.995297765006132</v>
      </c>
      <c r="AE281">
        <f t="shared" si="35"/>
        <v>0</v>
      </c>
      <c r="AF281">
        <f t="shared" si="35"/>
        <v>0</v>
      </c>
      <c r="AG281">
        <f t="shared" si="36"/>
        <v>0</v>
      </c>
      <c r="AH281">
        <f t="shared" si="36"/>
        <v>0</v>
      </c>
    </row>
    <row r="282" spans="1:34" x14ac:dyDescent="0.3">
      <c r="A282">
        <v>72.55</v>
      </c>
      <c r="B282">
        <v>416562980</v>
      </c>
      <c r="C282">
        <f t="shared" si="32"/>
        <v>-0.98999999999999488</v>
      </c>
      <c r="D282">
        <f t="shared" si="34"/>
        <v>-1.3645761543762852E-2</v>
      </c>
      <c r="E282">
        <f t="shared" si="33"/>
        <v>-1.3739720689677881E-2</v>
      </c>
      <c r="F282">
        <f t="shared" si="37"/>
        <v>4.2842759793301965</v>
      </c>
      <c r="G282">
        <f t="shared" si="37"/>
        <v>19.847548220624709</v>
      </c>
      <c r="AE282">
        <f t="shared" si="35"/>
        <v>0</v>
      </c>
      <c r="AF282">
        <f t="shared" si="35"/>
        <v>0</v>
      </c>
      <c r="AG282">
        <f t="shared" si="36"/>
        <v>0</v>
      </c>
      <c r="AH282">
        <f t="shared" si="36"/>
        <v>0</v>
      </c>
    </row>
    <row r="283" spans="1:34" x14ac:dyDescent="0.3">
      <c r="A283">
        <v>71.56</v>
      </c>
      <c r="B283">
        <v>480409860</v>
      </c>
      <c r="C283">
        <f t="shared" si="32"/>
        <v>-0.96000000000000796</v>
      </c>
      <c r="D283">
        <f t="shared" si="34"/>
        <v>-1.3415315818893348E-2</v>
      </c>
      <c r="E283">
        <f t="shared" si="33"/>
        <v>-1.3506114141322634E-2</v>
      </c>
      <c r="F283">
        <f t="shared" si="37"/>
        <v>4.2705362586405187</v>
      </c>
      <c r="G283">
        <f t="shared" si="37"/>
        <v>19.990150172522341</v>
      </c>
      <c r="AE283">
        <f t="shared" si="35"/>
        <v>0</v>
      </c>
      <c r="AF283">
        <f t="shared" si="35"/>
        <v>0</v>
      </c>
      <c r="AG283">
        <f t="shared" si="36"/>
        <v>0</v>
      </c>
      <c r="AH283">
        <f t="shared" si="36"/>
        <v>0</v>
      </c>
    </row>
    <row r="284" spans="1:34" x14ac:dyDescent="0.3">
      <c r="A284">
        <v>70.599999999999994</v>
      </c>
      <c r="B284">
        <v>327206360</v>
      </c>
      <c r="C284">
        <f t="shared" si="32"/>
        <v>7.000000000000739E-2</v>
      </c>
      <c r="D284">
        <f t="shared" si="34"/>
        <v>9.915014164306997E-4</v>
      </c>
      <c r="E284">
        <f t="shared" si="33"/>
        <v>9.9101020356684444E-4</v>
      </c>
      <c r="F284">
        <f t="shared" si="37"/>
        <v>4.257030144499196</v>
      </c>
      <c r="G284">
        <f t="shared" si="37"/>
        <v>19.606101600156769</v>
      </c>
      <c r="AE284">
        <f t="shared" si="35"/>
        <v>0</v>
      </c>
      <c r="AF284">
        <f t="shared" si="35"/>
        <v>0</v>
      </c>
      <c r="AG284">
        <f t="shared" si="36"/>
        <v>0</v>
      </c>
      <c r="AH284">
        <f t="shared" si="36"/>
        <v>0</v>
      </c>
    </row>
    <row r="285" spans="1:34" x14ac:dyDescent="0.3">
      <c r="A285">
        <v>70.67</v>
      </c>
      <c r="B285">
        <v>420312980</v>
      </c>
      <c r="C285">
        <f t="shared" si="32"/>
        <v>0.39000000000000057</v>
      </c>
      <c r="D285">
        <f t="shared" si="34"/>
        <v>5.5186076128484586E-3</v>
      </c>
      <c r="E285">
        <f t="shared" si="33"/>
        <v>5.5034358901178138E-3</v>
      </c>
      <c r="F285">
        <f t="shared" si="37"/>
        <v>4.2580211547027629</v>
      </c>
      <c r="G285">
        <f t="shared" si="37"/>
        <v>19.856510182201315</v>
      </c>
      <c r="AE285">
        <f t="shared" si="35"/>
        <v>0</v>
      </c>
      <c r="AF285">
        <f t="shared" si="35"/>
        <v>0</v>
      </c>
      <c r="AG285">
        <f t="shared" si="36"/>
        <v>0</v>
      </c>
      <c r="AH285">
        <f t="shared" si="36"/>
        <v>0</v>
      </c>
    </row>
    <row r="286" spans="1:34" x14ac:dyDescent="0.3">
      <c r="A286">
        <v>71.06</v>
      </c>
      <c r="B286">
        <v>580410090</v>
      </c>
      <c r="C286">
        <f t="shared" si="32"/>
        <v>4.4599999999999937</v>
      </c>
      <c r="D286">
        <f t="shared" si="34"/>
        <v>6.2763861525471337E-2</v>
      </c>
      <c r="E286">
        <f t="shared" si="33"/>
        <v>6.0872931244364104E-2</v>
      </c>
      <c r="F286">
        <f t="shared" si="37"/>
        <v>4.2635245905928807</v>
      </c>
      <c r="G286">
        <f t="shared" si="37"/>
        <v>20.179245463385566</v>
      </c>
      <c r="AE286">
        <f t="shared" si="35"/>
        <v>0</v>
      </c>
      <c r="AF286">
        <f t="shared" si="35"/>
        <v>0</v>
      </c>
      <c r="AG286">
        <f t="shared" si="36"/>
        <v>0</v>
      </c>
      <c r="AH286">
        <f t="shared" si="36"/>
        <v>0</v>
      </c>
    </row>
    <row r="287" spans="1:34" x14ac:dyDescent="0.3">
      <c r="A287">
        <v>75.52</v>
      </c>
      <c r="B287">
        <v>566652460</v>
      </c>
      <c r="C287">
        <f t="shared" si="32"/>
        <v>-5.0699999999999932</v>
      </c>
      <c r="D287">
        <f t="shared" si="34"/>
        <v>-6.7134533898304996E-2</v>
      </c>
      <c r="E287">
        <f t="shared" si="33"/>
        <v>-6.9494283492555375E-2</v>
      </c>
      <c r="F287">
        <f t="shared" si="37"/>
        <v>4.3243975218372448</v>
      </c>
      <c r="G287">
        <f t="shared" si="37"/>
        <v>20.155256728437966</v>
      </c>
      <c r="AE287">
        <f t="shared" si="35"/>
        <v>0</v>
      </c>
      <c r="AF287">
        <f t="shared" si="35"/>
        <v>0</v>
      </c>
      <c r="AG287">
        <f t="shared" si="36"/>
        <v>0</v>
      </c>
      <c r="AH287">
        <f t="shared" si="36"/>
        <v>0</v>
      </c>
    </row>
    <row r="288" spans="1:34" x14ac:dyDescent="0.3">
      <c r="A288">
        <v>70.45</v>
      </c>
      <c r="B288">
        <v>523054780</v>
      </c>
      <c r="C288">
        <f t="shared" si="32"/>
        <v>1.8499999999999943</v>
      </c>
      <c r="D288">
        <f t="shared" si="34"/>
        <v>2.6259758694109216E-2</v>
      </c>
      <c r="E288">
        <f t="shared" si="33"/>
        <v>2.5920890820029463E-2</v>
      </c>
      <c r="F288">
        <f t="shared" si="37"/>
        <v>4.2549032383446894</v>
      </c>
      <c r="G288">
        <f t="shared" si="37"/>
        <v>20.075196758417956</v>
      </c>
      <c r="AE288">
        <f t="shared" si="35"/>
        <v>0</v>
      </c>
      <c r="AF288">
        <f t="shared" si="35"/>
        <v>0</v>
      </c>
      <c r="AG288">
        <f t="shared" si="36"/>
        <v>0</v>
      </c>
      <c r="AH288">
        <f t="shared" si="36"/>
        <v>0</v>
      </c>
    </row>
    <row r="289" spans="1:34" x14ac:dyDescent="0.3">
      <c r="A289">
        <v>72.3</v>
      </c>
      <c r="B289">
        <v>775199000</v>
      </c>
      <c r="C289">
        <f t="shared" si="32"/>
        <v>1.9000000000000057</v>
      </c>
      <c r="D289">
        <f t="shared" si="34"/>
        <v>2.627939142461972E-2</v>
      </c>
      <c r="E289">
        <f t="shared" si="33"/>
        <v>2.5940021008615588E-2</v>
      </c>
      <c r="F289">
        <f t="shared" si="37"/>
        <v>4.2808241291647189</v>
      </c>
      <c r="G289">
        <f t="shared" si="37"/>
        <v>20.468630328550319</v>
      </c>
      <c r="AE289">
        <f t="shared" si="35"/>
        <v>0</v>
      </c>
      <c r="AF289">
        <f t="shared" si="35"/>
        <v>0</v>
      </c>
      <c r="AG289">
        <f t="shared" si="36"/>
        <v>0</v>
      </c>
      <c r="AH289">
        <f t="shared" si="36"/>
        <v>0</v>
      </c>
    </row>
    <row r="290" spans="1:34" x14ac:dyDescent="0.3">
      <c r="A290">
        <v>74.2</v>
      </c>
      <c r="B290">
        <v>537162570</v>
      </c>
      <c r="C290">
        <f t="shared" si="32"/>
        <v>0.23000000000000398</v>
      </c>
      <c r="D290">
        <f t="shared" si="34"/>
        <v>3.0997304582210776E-3</v>
      </c>
      <c r="E290">
        <f t="shared" si="33"/>
        <v>3.0949361984848878E-3</v>
      </c>
      <c r="F290">
        <f t="shared" si="37"/>
        <v>4.3067641501733345</v>
      </c>
      <c r="G290">
        <f t="shared" si="37"/>
        <v>20.101811344087576</v>
      </c>
      <c r="AE290">
        <f t="shared" si="35"/>
        <v>0</v>
      </c>
      <c r="AF290">
        <f t="shared" si="35"/>
        <v>0</v>
      </c>
      <c r="AG290">
        <f t="shared" si="36"/>
        <v>0</v>
      </c>
      <c r="AH290">
        <f t="shared" si="36"/>
        <v>0</v>
      </c>
    </row>
    <row r="291" spans="1:34" x14ac:dyDescent="0.3">
      <c r="A291">
        <v>74.430000000000007</v>
      </c>
      <c r="B291">
        <v>446886820</v>
      </c>
      <c r="C291">
        <f t="shared" si="32"/>
        <v>-4.5700000000000074</v>
      </c>
      <c r="D291">
        <f t="shared" si="34"/>
        <v>-6.1399973129114695E-2</v>
      </c>
      <c r="E291">
        <f t="shared" si="33"/>
        <v>-6.3365846993133523E-2</v>
      </c>
      <c r="F291">
        <f t="shared" si="37"/>
        <v>4.3098590863718194</v>
      </c>
      <c r="G291">
        <f t="shared" si="37"/>
        <v>19.917815921412391</v>
      </c>
      <c r="AE291">
        <f t="shared" si="35"/>
        <v>0</v>
      </c>
      <c r="AF291">
        <f t="shared" si="35"/>
        <v>0</v>
      </c>
      <c r="AG291">
        <f t="shared" si="36"/>
        <v>0</v>
      </c>
      <c r="AH291">
        <f t="shared" si="36"/>
        <v>0</v>
      </c>
    </row>
    <row r="292" spans="1:34" x14ac:dyDescent="0.3">
      <c r="A292">
        <v>69.86</v>
      </c>
      <c r="B292">
        <v>513248150</v>
      </c>
      <c r="C292">
        <f t="shared" si="32"/>
        <v>4.9599999999999937</v>
      </c>
      <c r="D292">
        <f t="shared" si="34"/>
        <v>7.0999141139421615E-2</v>
      </c>
      <c r="E292">
        <f t="shared" si="33"/>
        <v>6.8591989541314291E-2</v>
      </c>
      <c r="F292">
        <f t="shared" si="37"/>
        <v>4.2464932393786858</v>
      </c>
      <c r="G292">
        <f t="shared" si="37"/>
        <v>20.056270009375574</v>
      </c>
      <c r="AE292">
        <f t="shared" si="35"/>
        <v>0</v>
      </c>
      <c r="AF292">
        <f t="shared" si="35"/>
        <v>0</v>
      </c>
      <c r="AG292">
        <f t="shared" si="36"/>
        <v>0</v>
      </c>
      <c r="AH292">
        <f t="shared" si="36"/>
        <v>0</v>
      </c>
    </row>
    <row r="293" spans="1:34" x14ac:dyDescent="0.3">
      <c r="A293">
        <v>74.819999999999993</v>
      </c>
      <c r="B293">
        <v>834022450</v>
      </c>
      <c r="C293">
        <f t="shared" si="32"/>
        <v>-0.85999999999999943</v>
      </c>
      <c r="D293">
        <f t="shared" si="34"/>
        <v>-1.1494252873563211E-2</v>
      </c>
      <c r="E293">
        <f t="shared" si="33"/>
        <v>-1.1560822401076365E-2</v>
      </c>
      <c r="F293">
        <f t="shared" si="37"/>
        <v>4.3150852289200001</v>
      </c>
      <c r="G293">
        <f t="shared" si="37"/>
        <v>20.541770878425954</v>
      </c>
      <c r="AE293">
        <f t="shared" si="35"/>
        <v>0</v>
      </c>
      <c r="AF293">
        <f t="shared" si="35"/>
        <v>0</v>
      </c>
      <c r="AG293">
        <f t="shared" si="36"/>
        <v>0</v>
      </c>
      <c r="AH293">
        <f t="shared" si="36"/>
        <v>0</v>
      </c>
    </row>
    <row r="294" spans="1:34" x14ac:dyDescent="0.3">
      <c r="A294">
        <v>73.959999999999994</v>
      </c>
      <c r="B294">
        <v>611596770</v>
      </c>
      <c r="C294">
        <f t="shared" si="32"/>
        <v>0.14000000000000057</v>
      </c>
      <c r="D294">
        <f t="shared" si="34"/>
        <v>1.8929150892374334E-3</v>
      </c>
      <c r="E294">
        <f t="shared" si="33"/>
        <v>1.8911257831177863E-3</v>
      </c>
      <c r="F294">
        <f t="shared" si="37"/>
        <v>4.3035244065189238</v>
      </c>
      <c r="G294">
        <f t="shared" si="37"/>
        <v>20.231583750775673</v>
      </c>
      <c r="AE294">
        <f t="shared" si="35"/>
        <v>0</v>
      </c>
      <c r="AF294">
        <f t="shared" si="35"/>
        <v>0</v>
      </c>
      <c r="AG294">
        <f t="shared" si="36"/>
        <v>0</v>
      </c>
      <c r="AH294">
        <f t="shared" si="36"/>
        <v>0</v>
      </c>
    </row>
    <row r="295" spans="1:34" x14ac:dyDescent="0.3">
      <c r="A295">
        <v>74.099999999999994</v>
      </c>
      <c r="B295">
        <v>384126700</v>
      </c>
      <c r="C295">
        <f t="shared" si="32"/>
        <v>1.4000000000000057</v>
      </c>
      <c r="D295">
        <f t="shared" si="34"/>
        <v>1.8893387314440024E-2</v>
      </c>
      <c r="E295">
        <f t="shared" si="33"/>
        <v>1.8717123952937342E-2</v>
      </c>
      <c r="F295">
        <f t="shared" si="37"/>
        <v>4.3054155323020415</v>
      </c>
      <c r="G295">
        <f t="shared" si="37"/>
        <v>19.766483004047824</v>
      </c>
      <c r="AE295">
        <f t="shared" si="35"/>
        <v>0</v>
      </c>
      <c r="AF295">
        <f t="shared" si="35"/>
        <v>0</v>
      </c>
      <c r="AG295">
        <f t="shared" si="36"/>
        <v>0</v>
      </c>
      <c r="AH295">
        <f t="shared" si="36"/>
        <v>0</v>
      </c>
    </row>
    <row r="296" spans="1:34" x14ac:dyDescent="0.3">
      <c r="A296">
        <v>75.5</v>
      </c>
      <c r="B296">
        <v>461570990</v>
      </c>
      <c r="C296">
        <f t="shared" si="32"/>
        <v>-0.53000000000000114</v>
      </c>
      <c r="D296">
        <f t="shared" si="34"/>
        <v>-7.0198675496688893E-3</v>
      </c>
      <c r="E296">
        <f t="shared" si="33"/>
        <v>-7.0446227400084993E-3</v>
      </c>
      <c r="F296">
        <f t="shared" si="37"/>
        <v>4.3241326562549789</v>
      </c>
      <c r="G296">
        <f t="shared" si="37"/>
        <v>19.950146424562782</v>
      </c>
      <c r="AE296">
        <f t="shared" si="35"/>
        <v>0</v>
      </c>
      <c r="AF296">
        <f t="shared" si="35"/>
        <v>0</v>
      </c>
      <c r="AG296">
        <f t="shared" si="36"/>
        <v>0</v>
      </c>
      <c r="AH296">
        <f t="shared" si="36"/>
        <v>0</v>
      </c>
    </row>
    <row r="297" spans="1:34" x14ac:dyDescent="0.3">
      <c r="A297">
        <v>74.97</v>
      </c>
      <c r="B297">
        <v>461626740</v>
      </c>
      <c r="C297">
        <f t="shared" si="32"/>
        <v>-1.1700000000000017</v>
      </c>
      <c r="D297">
        <f t="shared" si="34"/>
        <v>-1.5606242496998822E-2</v>
      </c>
      <c r="E297">
        <f t="shared" si="33"/>
        <v>-1.5729301908543825E-2</v>
      </c>
      <c r="F297">
        <f t="shared" si="37"/>
        <v>4.3170880335149704</v>
      </c>
      <c r="G297">
        <f t="shared" si="37"/>
        <v>19.950267200423156</v>
      </c>
      <c r="AE297">
        <f t="shared" si="35"/>
        <v>0</v>
      </c>
      <c r="AF297">
        <f t="shared" si="35"/>
        <v>0</v>
      </c>
      <c r="AG297">
        <f t="shared" si="36"/>
        <v>0</v>
      </c>
      <c r="AH297">
        <f t="shared" si="36"/>
        <v>0</v>
      </c>
    </row>
    <row r="298" spans="1:34" x14ac:dyDescent="0.3">
      <c r="A298">
        <v>73.8</v>
      </c>
      <c r="B298">
        <v>446594780</v>
      </c>
      <c r="C298">
        <f t="shared" si="32"/>
        <v>11.969999999999999</v>
      </c>
      <c r="D298">
        <f t="shared" si="34"/>
        <v>0.16219512195121949</v>
      </c>
      <c r="E298">
        <f t="shared" si="33"/>
        <v>0.15031056339590343</v>
      </c>
      <c r="F298">
        <f t="shared" si="37"/>
        <v>4.3013587316064266</v>
      </c>
      <c r="G298">
        <f t="shared" si="37"/>
        <v>19.917162208990334</v>
      </c>
      <c r="AE298">
        <f t="shared" si="35"/>
        <v>0</v>
      </c>
      <c r="AF298">
        <f t="shared" si="35"/>
        <v>0</v>
      </c>
      <c r="AG298">
        <f t="shared" si="36"/>
        <v>0</v>
      </c>
      <c r="AH298">
        <f t="shared" si="36"/>
        <v>0</v>
      </c>
    </row>
    <row r="299" spans="1:34" x14ac:dyDescent="0.3">
      <c r="A299">
        <v>85.77</v>
      </c>
      <c r="B299">
        <v>822124430</v>
      </c>
      <c r="C299">
        <f t="shared" si="32"/>
        <v>2.75</v>
      </c>
      <c r="D299">
        <f t="shared" si="34"/>
        <v>3.2062492713069837E-2</v>
      </c>
      <c r="E299">
        <f t="shared" si="33"/>
        <v>3.1559220180518821E-2</v>
      </c>
      <c r="F299">
        <f t="shared" si="37"/>
        <v>4.45166929500233</v>
      </c>
      <c r="G299">
        <f t="shared" si="37"/>
        <v>20.527402316260325</v>
      </c>
      <c r="AE299">
        <f t="shared" si="35"/>
        <v>0</v>
      </c>
      <c r="AF299">
        <f t="shared" si="35"/>
        <v>0</v>
      </c>
      <c r="AG299">
        <f t="shared" si="36"/>
        <v>0</v>
      </c>
      <c r="AH299">
        <f t="shared" si="36"/>
        <v>0</v>
      </c>
    </row>
    <row r="300" spans="1:34" x14ac:dyDescent="0.3">
      <c r="A300">
        <v>88.52</v>
      </c>
      <c r="B300">
        <v>642128480</v>
      </c>
      <c r="C300">
        <f t="shared" si="32"/>
        <v>1.9300000000000068</v>
      </c>
      <c r="D300">
        <f t="shared" si="34"/>
        <v>2.1802982376864063E-2</v>
      </c>
      <c r="E300">
        <f t="shared" si="33"/>
        <v>2.1568696658455622E-2</v>
      </c>
      <c r="F300">
        <f t="shared" si="37"/>
        <v>4.4832285151828488</v>
      </c>
      <c r="G300">
        <f t="shared" si="37"/>
        <v>20.280298966242569</v>
      </c>
      <c r="AE300">
        <f t="shared" si="35"/>
        <v>0</v>
      </c>
      <c r="AF300">
        <f t="shared" si="35"/>
        <v>0</v>
      </c>
      <c r="AG300">
        <f t="shared" si="36"/>
        <v>0</v>
      </c>
      <c r="AH300">
        <f t="shared" si="36"/>
        <v>0</v>
      </c>
    </row>
    <row r="301" spans="1:34" x14ac:dyDescent="0.3">
      <c r="A301">
        <v>90.45</v>
      </c>
      <c r="B301">
        <v>554185250</v>
      </c>
      <c r="C301">
        <f t="shared" si="32"/>
        <v>7.9999999999998295E-2</v>
      </c>
      <c r="D301">
        <f t="shared" si="34"/>
        <v>8.8446655610832832E-4</v>
      </c>
      <c r="E301">
        <f t="shared" si="33"/>
        <v>8.840756460442023E-4</v>
      </c>
      <c r="F301">
        <f t="shared" si="37"/>
        <v>4.5047972118413044</v>
      </c>
      <c r="G301">
        <f t="shared" si="37"/>
        <v>20.133009575098512</v>
      </c>
      <c r="AE301">
        <f t="shared" si="35"/>
        <v>0</v>
      </c>
      <c r="AF301">
        <f t="shared" si="35"/>
        <v>0</v>
      </c>
      <c r="AG301">
        <f t="shared" si="36"/>
        <v>0</v>
      </c>
      <c r="AH301">
        <f t="shared" si="36"/>
        <v>0</v>
      </c>
    </row>
    <row r="302" spans="1:34" x14ac:dyDescent="0.3">
      <c r="A302">
        <v>90.53</v>
      </c>
      <c r="B302">
        <v>620522910</v>
      </c>
      <c r="C302">
        <f t="shared" si="32"/>
        <v>3.5600000000000023</v>
      </c>
      <c r="D302">
        <f t="shared" si="34"/>
        <v>3.932398100077325E-2</v>
      </c>
      <c r="E302">
        <f t="shared" si="33"/>
        <v>3.8570483531326083E-2</v>
      </c>
      <c r="F302">
        <f t="shared" si="37"/>
        <v>4.5056812874873486</v>
      </c>
      <c r="G302">
        <f t="shared" si="37"/>
        <v>20.246073083764571</v>
      </c>
      <c r="AE302">
        <f t="shared" si="35"/>
        <v>0</v>
      </c>
      <c r="AF302">
        <f t="shared" si="35"/>
        <v>0</v>
      </c>
      <c r="AG302">
        <f t="shared" si="36"/>
        <v>0</v>
      </c>
      <c r="AH302">
        <f t="shared" si="36"/>
        <v>0</v>
      </c>
    </row>
    <row r="303" spans="1:34" x14ac:dyDescent="0.3">
      <c r="A303">
        <v>94.09</v>
      </c>
      <c r="B303">
        <v>480617350</v>
      </c>
      <c r="C303">
        <f t="shared" si="32"/>
        <v>-0.68999999999999773</v>
      </c>
      <c r="D303">
        <f t="shared" si="34"/>
        <v>-7.3334041874800479E-3</v>
      </c>
      <c r="E303">
        <f t="shared" si="33"/>
        <v>-7.3604257838777443E-3</v>
      </c>
      <c r="F303">
        <f t="shared" si="37"/>
        <v>4.5442517710186747</v>
      </c>
      <c r="G303">
        <f t="shared" si="37"/>
        <v>19.990581981322478</v>
      </c>
      <c r="AE303">
        <f t="shared" si="35"/>
        <v>0</v>
      </c>
      <c r="AF303">
        <f t="shared" si="35"/>
        <v>0</v>
      </c>
      <c r="AG303">
        <f t="shared" si="36"/>
        <v>0</v>
      </c>
      <c r="AH303">
        <f t="shared" si="36"/>
        <v>0</v>
      </c>
    </row>
    <row r="304" spans="1:34" x14ac:dyDescent="0.3">
      <c r="A304">
        <v>93.4</v>
      </c>
      <c r="B304">
        <v>385830190</v>
      </c>
      <c r="C304">
        <f t="shared" si="32"/>
        <v>13.899999999999991</v>
      </c>
      <c r="D304">
        <f t="shared" si="34"/>
        <v>0.14882226980728042</v>
      </c>
      <c r="E304">
        <f t="shared" si="33"/>
        <v>0.13873730440185561</v>
      </c>
      <c r="F304">
        <f t="shared" si="37"/>
        <v>4.536891345234797</v>
      </c>
      <c r="G304">
        <f t="shared" si="37"/>
        <v>19.770907908355117</v>
      </c>
      <c r="AE304">
        <f t="shared" si="35"/>
        <v>0</v>
      </c>
      <c r="AF304">
        <f t="shared" si="35"/>
        <v>0</v>
      </c>
      <c r="AG304">
        <f t="shared" si="36"/>
        <v>0</v>
      </c>
      <c r="AH304">
        <f t="shared" si="36"/>
        <v>0</v>
      </c>
    </row>
    <row r="305" spans="1:34" x14ac:dyDescent="0.3">
      <c r="A305">
        <v>107.3</v>
      </c>
      <c r="B305">
        <v>709850790</v>
      </c>
      <c r="C305">
        <f t="shared" si="32"/>
        <v>-2.75</v>
      </c>
      <c r="D305">
        <f t="shared" si="34"/>
        <v>-2.5629077353215284E-2</v>
      </c>
      <c r="E305">
        <f t="shared" si="33"/>
        <v>-2.5963223762009768E-2</v>
      </c>
      <c r="F305">
        <f t="shared" si="37"/>
        <v>4.6756286496366526</v>
      </c>
      <c r="G305">
        <f t="shared" si="37"/>
        <v>20.380565350984416</v>
      </c>
      <c r="AE305">
        <f t="shared" si="35"/>
        <v>0</v>
      </c>
      <c r="AF305">
        <f t="shared" si="35"/>
        <v>0</v>
      </c>
      <c r="AG305">
        <f t="shared" si="36"/>
        <v>0</v>
      </c>
      <c r="AH305">
        <f t="shared" si="36"/>
        <v>0</v>
      </c>
    </row>
    <row r="306" spans="1:34" x14ac:dyDescent="0.3">
      <c r="A306">
        <v>104.55</v>
      </c>
      <c r="B306">
        <v>620581500</v>
      </c>
      <c r="C306">
        <f t="shared" si="32"/>
        <v>-1.5</v>
      </c>
      <c r="D306">
        <f t="shared" si="34"/>
        <v>-1.4347202295552367E-2</v>
      </c>
      <c r="E306">
        <f t="shared" si="33"/>
        <v>-1.4451118538175045E-2</v>
      </c>
      <c r="F306">
        <f t="shared" si="37"/>
        <v>4.6496654258746428</v>
      </c>
      <c r="G306">
        <f t="shared" si="37"/>
        <v>20.246167499672808</v>
      </c>
      <c r="AE306">
        <f t="shared" si="35"/>
        <v>0</v>
      </c>
      <c r="AF306">
        <f t="shared" si="35"/>
        <v>0</v>
      </c>
      <c r="AG306">
        <f t="shared" si="36"/>
        <v>0</v>
      </c>
      <c r="AH306">
        <f t="shared" si="36"/>
        <v>0</v>
      </c>
    </row>
    <row r="307" spans="1:34" x14ac:dyDescent="0.3">
      <c r="A307">
        <v>103.05</v>
      </c>
      <c r="B307">
        <v>479327260</v>
      </c>
      <c r="C307">
        <f t="shared" si="32"/>
        <v>-4.8999999999999915</v>
      </c>
      <c r="D307">
        <f t="shared" si="34"/>
        <v>-4.754973313925271E-2</v>
      </c>
      <c r="E307">
        <f t="shared" si="33"/>
        <v>-4.8717386613997604E-2</v>
      </c>
      <c r="F307">
        <f t="shared" si="37"/>
        <v>4.6352143073364678</v>
      </c>
      <c r="G307">
        <f t="shared" si="37"/>
        <v>19.987894137121366</v>
      </c>
      <c r="AE307">
        <f t="shared" si="35"/>
        <v>0</v>
      </c>
      <c r="AF307">
        <f t="shared" si="35"/>
        <v>0</v>
      </c>
      <c r="AG307">
        <f t="shared" si="36"/>
        <v>0</v>
      </c>
      <c r="AH307">
        <f t="shared" si="36"/>
        <v>0</v>
      </c>
    </row>
    <row r="308" spans="1:34" x14ac:dyDescent="0.3">
      <c r="A308">
        <v>98.15</v>
      </c>
      <c r="B308">
        <v>549268990</v>
      </c>
      <c r="C308">
        <f t="shared" si="32"/>
        <v>0.65999999999999659</v>
      </c>
      <c r="D308">
        <f t="shared" si="34"/>
        <v>6.7244014263881458E-3</v>
      </c>
      <c r="E308">
        <f t="shared" si="33"/>
        <v>6.7018934844016442E-3</v>
      </c>
      <c r="F308">
        <f t="shared" si="37"/>
        <v>4.5864969207224702</v>
      </c>
      <c r="G308">
        <f t="shared" si="37"/>
        <v>20.124098843050977</v>
      </c>
      <c r="AE308">
        <f t="shared" si="35"/>
        <v>0</v>
      </c>
      <c r="AF308">
        <f t="shared" si="35"/>
        <v>0</v>
      </c>
      <c r="AG308">
        <f t="shared" si="36"/>
        <v>0</v>
      </c>
      <c r="AH308">
        <f t="shared" si="36"/>
        <v>0</v>
      </c>
    </row>
    <row r="309" spans="1:34" x14ac:dyDescent="0.3">
      <c r="A309">
        <v>98.81</v>
      </c>
      <c r="B309">
        <v>488522780</v>
      </c>
      <c r="C309">
        <f t="shared" si="32"/>
        <v>2.5300000000000011</v>
      </c>
      <c r="D309">
        <f t="shared" si="34"/>
        <v>2.5604695880983717E-2</v>
      </c>
      <c r="E309">
        <f t="shared" si="33"/>
        <v>2.5282385840891486E-2</v>
      </c>
      <c r="F309">
        <f t="shared" si="37"/>
        <v>4.5931988142068718</v>
      </c>
      <c r="G309">
        <f t="shared" si="37"/>
        <v>20.006896660908467</v>
      </c>
      <c r="AE309">
        <f t="shared" si="35"/>
        <v>0</v>
      </c>
      <c r="AF309">
        <f t="shared" si="35"/>
        <v>0</v>
      </c>
      <c r="AG309">
        <f t="shared" si="36"/>
        <v>0</v>
      </c>
      <c r="AH309">
        <f t="shared" si="36"/>
        <v>0</v>
      </c>
    </row>
    <row r="310" spans="1:34" x14ac:dyDescent="0.3">
      <c r="A310">
        <v>101.34</v>
      </c>
      <c r="B310">
        <v>300611380</v>
      </c>
      <c r="C310">
        <f t="shared" si="32"/>
        <v>-7.9999999999998295E-2</v>
      </c>
      <c r="D310">
        <f t="shared" si="34"/>
        <v>-7.8942174856915621E-4</v>
      </c>
      <c r="E310">
        <f t="shared" si="33"/>
        <v>-7.8973350600008985E-4</v>
      </c>
      <c r="F310">
        <f t="shared" si="37"/>
        <v>4.6184812000477633</v>
      </c>
      <c r="G310">
        <f t="shared" si="37"/>
        <v>19.521328892184663</v>
      </c>
      <c r="AE310">
        <f t="shared" si="35"/>
        <v>0</v>
      </c>
      <c r="AF310">
        <f t="shared" si="35"/>
        <v>0</v>
      </c>
      <c r="AG310">
        <f t="shared" si="36"/>
        <v>0</v>
      </c>
      <c r="AH310">
        <f t="shared" si="36"/>
        <v>0</v>
      </c>
    </row>
    <row r="311" spans="1:34" x14ac:dyDescent="0.3">
      <c r="A311">
        <v>101.26</v>
      </c>
      <c r="B311">
        <v>148445580</v>
      </c>
      <c r="C311">
        <f t="shared" si="32"/>
        <v>-4.4100000000000108</v>
      </c>
      <c r="D311">
        <f t="shared" si="34"/>
        <v>-4.3551254197116439E-2</v>
      </c>
      <c r="E311">
        <f t="shared" si="33"/>
        <v>-4.4528076688758134E-2</v>
      </c>
      <c r="F311">
        <f t="shared" si="37"/>
        <v>4.6176914665417632</v>
      </c>
      <c r="G311">
        <f t="shared" si="37"/>
        <v>18.815728984395985</v>
      </c>
      <c r="AE311">
        <f t="shared" si="35"/>
        <v>0</v>
      </c>
      <c r="AF311">
        <f t="shared" si="35"/>
        <v>0</v>
      </c>
      <c r="AG311">
        <f t="shared" si="36"/>
        <v>0</v>
      </c>
      <c r="AH311">
        <f t="shared" si="36"/>
        <v>0</v>
      </c>
    </row>
    <row r="312" spans="1:34" x14ac:dyDescent="0.3">
      <c r="A312">
        <v>96.85</v>
      </c>
      <c r="B312">
        <v>140869540</v>
      </c>
      <c r="C312">
        <f t="shared" si="32"/>
        <v>-9.5799999999999983</v>
      </c>
      <c r="D312">
        <f t="shared" si="34"/>
        <v>-9.8915849251419705E-2</v>
      </c>
      <c r="E312">
        <f t="shared" si="33"/>
        <v>-0.10415662867778508</v>
      </c>
      <c r="F312">
        <f t="shared" si="37"/>
        <v>4.5731633898530051</v>
      </c>
      <c r="G312">
        <f t="shared" si="37"/>
        <v>18.763344771809138</v>
      </c>
      <c r="AE312">
        <f t="shared" si="35"/>
        <v>0</v>
      </c>
      <c r="AF312">
        <f t="shared" si="35"/>
        <v>0</v>
      </c>
      <c r="AG312">
        <f t="shared" si="36"/>
        <v>0</v>
      </c>
      <c r="AH312">
        <f t="shared" si="36"/>
        <v>0</v>
      </c>
    </row>
    <row r="313" spans="1:34" x14ac:dyDescent="0.3">
      <c r="A313">
        <v>87.27</v>
      </c>
      <c r="B313">
        <v>484100530</v>
      </c>
      <c r="C313">
        <f t="shared" si="32"/>
        <v>4.230000000000004</v>
      </c>
      <c r="D313">
        <f t="shared" si="34"/>
        <v>4.8470264695771793E-2</v>
      </c>
      <c r="E313">
        <f t="shared" si="33"/>
        <v>4.7332211106255961E-2</v>
      </c>
      <c r="F313">
        <f t="shared" si="37"/>
        <v>4.46900676117522</v>
      </c>
      <c r="G313">
        <f t="shared" si="37"/>
        <v>19.997803149724444</v>
      </c>
      <c r="AE313">
        <f t="shared" si="35"/>
        <v>0</v>
      </c>
      <c r="AF313">
        <f t="shared" si="35"/>
        <v>0</v>
      </c>
      <c r="AG313">
        <f t="shared" si="36"/>
        <v>0</v>
      </c>
      <c r="AH313">
        <f t="shared" si="36"/>
        <v>0</v>
      </c>
    </row>
    <row r="314" spans="1:34" x14ac:dyDescent="0.3">
      <c r="A314">
        <v>91.5</v>
      </c>
      <c r="B314">
        <v>698938670</v>
      </c>
      <c r="C314">
        <f t="shared" si="32"/>
        <v>5</v>
      </c>
      <c r="D314">
        <f t="shared" si="34"/>
        <v>5.4644808743169397E-2</v>
      </c>
      <c r="E314">
        <f t="shared" si="33"/>
        <v>5.3204036063464244E-2</v>
      </c>
      <c r="F314">
        <f t="shared" si="37"/>
        <v>4.516338972281476</v>
      </c>
      <c r="G314">
        <f t="shared" si="37"/>
        <v>20.365073556720699</v>
      </c>
      <c r="AE314">
        <f t="shared" si="35"/>
        <v>0</v>
      </c>
      <c r="AF314">
        <f t="shared" si="35"/>
        <v>0</v>
      </c>
      <c r="AG314">
        <f t="shared" si="36"/>
        <v>0</v>
      </c>
      <c r="AH314">
        <f t="shared" si="36"/>
        <v>0</v>
      </c>
    </row>
    <row r="315" spans="1:34" x14ac:dyDescent="0.3">
      <c r="A315">
        <v>96.5</v>
      </c>
      <c r="B315">
        <v>731535630</v>
      </c>
      <c r="C315">
        <f t="shared" si="32"/>
        <v>0.70000000000000284</v>
      </c>
      <c r="D315">
        <f t="shared" si="34"/>
        <v>7.2538860103627239E-3</v>
      </c>
      <c r="E315">
        <f t="shared" si="33"/>
        <v>7.227703121452933E-3</v>
      </c>
      <c r="F315">
        <f t="shared" si="37"/>
        <v>4.5695430083449402</v>
      </c>
      <c r="G315">
        <f t="shared" si="37"/>
        <v>20.410656485372222</v>
      </c>
      <c r="AE315">
        <f t="shared" si="35"/>
        <v>0</v>
      </c>
      <c r="AF315">
        <f t="shared" si="35"/>
        <v>0</v>
      </c>
      <c r="AG315">
        <f t="shared" si="36"/>
        <v>0</v>
      </c>
      <c r="AH315">
        <f t="shared" si="36"/>
        <v>0</v>
      </c>
    </row>
    <row r="316" spans="1:34" x14ac:dyDescent="0.3">
      <c r="A316">
        <v>97.2</v>
      </c>
      <c r="B316">
        <v>533051980</v>
      </c>
      <c r="C316">
        <f t="shared" si="32"/>
        <v>-2.3500000000000085</v>
      </c>
      <c r="D316">
        <f t="shared" si="34"/>
        <v>-2.4176954732510376E-2</v>
      </c>
      <c r="E316">
        <f t="shared" si="33"/>
        <v>-2.4474015085369949E-2</v>
      </c>
      <c r="F316">
        <f t="shared" si="37"/>
        <v>4.5767707114663931</v>
      </c>
      <c r="G316">
        <f t="shared" si="37"/>
        <v>20.094129500827172</v>
      </c>
      <c r="AE316">
        <f t="shared" si="35"/>
        <v>0</v>
      </c>
      <c r="AF316">
        <f t="shared" si="35"/>
        <v>0</v>
      </c>
      <c r="AG316">
        <f t="shared" si="36"/>
        <v>0</v>
      </c>
      <c r="AH316">
        <f t="shared" si="36"/>
        <v>0</v>
      </c>
    </row>
    <row r="317" spans="1:34" x14ac:dyDescent="0.3">
      <c r="A317">
        <v>94.85</v>
      </c>
      <c r="B317">
        <v>532962040</v>
      </c>
      <c r="C317">
        <f t="shared" si="32"/>
        <v>7.5</v>
      </c>
      <c r="D317">
        <f t="shared" si="34"/>
        <v>7.9072219293621515E-2</v>
      </c>
      <c r="E317">
        <f t="shared" si="33"/>
        <v>7.6101615726275718E-2</v>
      </c>
      <c r="F317">
        <f t="shared" si="37"/>
        <v>4.5522966963810232</v>
      </c>
      <c r="G317">
        <f t="shared" si="37"/>
        <v>20.093960760081693</v>
      </c>
      <c r="AE317">
        <f t="shared" si="35"/>
        <v>0</v>
      </c>
      <c r="AF317">
        <f t="shared" si="35"/>
        <v>0</v>
      </c>
      <c r="AG317">
        <f t="shared" si="36"/>
        <v>0</v>
      </c>
      <c r="AH317">
        <f t="shared" si="36"/>
        <v>0</v>
      </c>
    </row>
    <row r="318" spans="1:34" x14ac:dyDescent="0.3">
      <c r="A318">
        <v>102.35</v>
      </c>
      <c r="B318">
        <v>612696040</v>
      </c>
      <c r="C318">
        <f t="shared" si="32"/>
        <v>3.8900000000000006</v>
      </c>
      <c r="D318">
        <f t="shared" si="34"/>
        <v>3.8006839276990723E-2</v>
      </c>
      <c r="E318">
        <f t="shared" si="33"/>
        <v>3.7302373620824447E-2</v>
      </c>
      <c r="F318">
        <f t="shared" si="37"/>
        <v>4.6283983121072989</v>
      </c>
      <c r="G318">
        <f t="shared" si="37"/>
        <v>20.233379514479306</v>
      </c>
      <c r="AE318">
        <f t="shared" si="35"/>
        <v>0</v>
      </c>
      <c r="AF318">
        <f t="shared" si="35"/>
        <v>0</v>
      </c>
      <c r="AG318">
        <f t="shared" si="36"/>
        <v>0</v>
      </c>
      <c r="AH318">
        <f t="shared" si="36"/>
        <v>0</v>
      </c>
    </row>
    <row r="319" spans="1:34" x14ac:dyDescent="0.3">
      <c r="A319">
        <v>106.24</v>
      </c>
      <c r="B319">
        <v>409095620</v>
      </c>
      <c r="C319">
        <f t="shared" si="32"/>
        <v>2.75</v>
      </c>
      <c r="D319">
        <f t="shared" si="34"/>
        <v>2.5884789156626509E-2</v>
      </c>
      <c r="E319">
        <f t="shared" si="33"/>
        <v>2.5555449173096711E-2</v>
      </c>
      <c r="F319">
        <f t="shared" si="37"/>
        <v>4.6657006857281234</v>
      </c>
      <c r="G319">
        <f t="shared" si="37"/>
        <v>19.829459476413568</v>
      </c>
      <c r="AE319">
        <f t="shared" si="35"/>
        <v>0</v>
      </c>
      <c r="AF319">
        <f t="shared" si="35"/>
        <v>0</v>
      </c>
      <c r="AG319">
        <f t="shared" si="36"/>
        <v>0</v>
      </c>
      <c r="AH319">
        <f t="shared" si="36"/>
        <v>0</v>
      </c>
    </row>
    <row r="320" spans="1:34" x14ac:dyDescent="0.3">
      <c r="A320">
        <v>108.99</v>
      </c>
      <c r="B320">
        <v>468321370</v>
      </c>
      <c r="C320">
        <f t="shared" si="32"/>
        <v>0.27000000000001023</v>
      </c>
      <c r="D320">
        <f t="shared" si="34"/>
        <v>2.4772914946326291E-3</v>
      </c>
      <c r="E320">
        <f t="shared" si="33"/>
        <v>2.4742280663518912E-3</v>
      </c>
      <c r="F320">
        <f t="shared" si="37"/>
        <v>4.6912561349012201</v>
      </c>
      <c r="G320">
        <f t="shared" si="37"/>
        <v>19.96466530625376</v>
      </c>
      <c r="AE320">
        <f t="shared" si="35"/>
        <v>0</v>
      </c>
      <c r="AF320">
        <f t="shared" si="35"/>
        <v>0</v>
      </c>
      <c r="AG320">
        <f t="shared" si="36"/>
        <v>0</v>
      </c>
      <c r="AH320">
        <f t="shared" si="36"/>
        <v>0</v>
      </c>
    </row>
    <row r="321" spans="1:34" x14ac:dyDescent="0.3">
      <c r="A321">
        <v>109.26</v>
      </c>
      <c r="B321">
        <v>303479870</v>
      </c>
      <c r="C321">
        <f t="shared" si="32"/>
        <v>3.1400000000000006</v>
      </c>
      <c r="D321">
        <f t="shared" si="34"/>
        <v>2.8738788211605349E-2</v>
      </c>
      <c r="E321">
        <f t="shared" si="33"/>
        <v>2.8333574492019231E-2</v>
      </c>
      <c r="F321">
        <f t="shared" si="37"/>
        <v>4.693730362967572</v>
      </c>
      <c r="G321">
        <f t="shared" si="37"/>
        <v>19.530825840069749</v>
      </c>
      <c r="AE321">
        <f t="shared" si="35"/>
        <v>0</v>
      </c>
      <c r="AF321">
        <f t="shared" si="35"/>
        <v>0</v>
      </c>
      <c r="AG321">
        <f t="shared" si="36"/>
        <v>0</v>
      </c>
      <c r="AH321">
        <f t="shared" si="36"/>
        <v>0</v>
      </c>
    </row>
    <row r="322" spans="1:34" x14ac:dyDescent="0.3">
      <c r="A322">
        <v>112.4</v>
      </c>
      <c r="B322">
        <v>495681900</v>
      </c>
      <c r="C322">
        <f t="shared" si="32"/>
        <v>-3.3000000000000114</v>
      </c>
      <c r="D322">
        <f t="shared" si="34"/>
        <v>-2.9359430604982306E-2</v>
      </c>
      <c r="E322">
        <f t="shared" si="33"/>
        <v>-2.9799044620566484E-2</v>
      </c>
      <c r="F322">
        <f t="shared" si="37"/>
        <v>4.7220639374595912</v>
      </c>
      <c r="G322">
        <f t="shared" si="37"/>
        <v>20.021444948303571</v>
      </c>
      <c r="AE322">
        <f t="shared" si="35"/>
        <v>0</v>
      </c>
      <c r="AF322">
        <f t="shared" si="35"/>
        <v>0</v>
      </c>
      <c r="AG322">
        <f t="shared" si="36"/>
        <v>0</v>
      </c>
      <c r="AH322">
        <f t="shared" si="36"/>
        <v>0</v>
      </c>
    </row>
    <row r="323" spans="1:34" x14ac:dyDescent="0.3">
      <c r="A323">
        <v>109.1</v>
      </c>
      <c r="B323">
        <v>453237770</v>
      </c>
      <c r="C323">
        <f t="shared" ref="C323:C386" si="38">A324-A323</f>
        <v>-0.57999999999999829</v>
      </c>
      <c r="D323">
        <f t="shared" si="34"/>
        <v>-5.3162236480293152E-3</v>
      </c>
      <c r="E323">
        <f t="shared" ref="E323:E386" si="39">LN(A324)-LN(A323)</f>
        <v>-5.3304050482934073E-3</v>
      </c>
      <c r="F323">
        <f t="shared" si="37"/>
        <v>4.6922648928390247</v>
      </c>
      <c r="G323">
        <f t="shared" si="37"/>
        <v>19.931927424333921</v>
      </c>
      <c r="AE323">
        <f t="shared" si="35"/>
        <v>0</v>
      </c>
      <c r="AF323">
        <f t="shared" si="35"/>
        <v>0</v>
      </c>
      <c r="AG323">
        <f t="shared" si="36"/>
        <v>0</v>
      </c>
      <c r="AH323">
        <f t="shared" si="36"/>
        <v>0</v>
      </c>
    </row>
    <row r="324" spans="1:34" x14ac:dyDescent="0.3">
      <c r="A324">
        <v>108.52</v>
      </c>
      <c r="B324">
        <v>428070040</v>
      </c>
      <c r="C324">
        <f t="shared" si="38"/>
        <v>4.4000000000000057</v>
      </c>
      <c r="D324">
        <f t="shared" ref="D324:D387" si="40">C324/A324</f>
        <v>4.0545521562845611E-2</v>
      </c>
      <c r="E324">
        <f t="shared" si="39"/>
        <v>3.9745115594556957E-2</v>
      </c>
      <c r="F324">
        <f t="shared" si="37"/>
        <v>4.6869344877907313</v>
      </c>
      <c r="G324">
        <f t="shared" si="37"/>
        <v>19.874797385017523</v>
      </c>
      <c r="AE324">
        <f t="shared" ref="AE324:AF387" si="41">IF(A323&lt;AC$5,"Выброс",0)</f>
        <v>0</v>
      </c>
      <c r="AF324">
        <f t="shared" si="41"/>
        <v>0</v>
      </c>
      <c r="AG324">
        <f t="shared" ref="AG324:AH387" si="42">IF(A323&gt;AC$7,"Выброс",0)</f>
        <v>0</v>
      </c>
      <c r="AH324">
        <f t="shared" si="42"/>
        <v>0</v>
      </c>
    </row>
    <row r="325" spans="1:34" x14ac:dyDescent="0.3">
      <c r="A325">
        <v>112.92</v>
      </c>
      <c r="B325">
        <v>435894840</v>
      </c>
      <c r="C325">
        <f t="shared" si="38"/>
        <v>6.3799999999999955</v>
      </c>
      <c r="D325">
        <f t="shared" si="40"/>
        <v>5.6500177116542642E-2</v>
      </c>
      <c r="E325">
        <f t="shared" si="39"/>
        <v>5.4961725718581711E-2</v>
      </c>
      <c r="F325">
        <f t="shared" si="37"/>
        <v>4.7266796033852883</v>
      </c>
      <c r="G325">
        <f t="shared" si="37"/>
        <v>19.89291157956113</v>
      </c>
      <c r="AE325">
        <f t="shared" si="41"/>
        <v>0</v>
      </c>
      <c r="AF325">
        <f t="shared" si="41"/>
        <v>0</v>
      </c>
      <c r="AG325">
        <f t="shared" si="42"/>
        <v>0</v>
      </c>
      <c r="AH325">
        <f t="shared" si="42"/>
        <v>0</v>
      </c>
    </row>
    <row r="326" spans="1:34" x14ac:dyDescent="0.3">
      <c r="A326">
        <v>119.3</v>
      </c>
      <c r="B326">
        <v>533374640</v>
      </c>
      <c r="C326">
        <f t="shared" si="38"/>
        <v>1.9500000000000028</v>
      </c>
      <c r="D326">
        <f t="shared" si="40"/>
        <v>1.6345347862531459E-2</v>
      </c>
      <c r="E326">
        <f t="shared" si="39"/>
        <v>1.6213200713722564E-2</v>
      </c>
      <c r="F326">
        <f t="shared" si="37"/>
        <v>4.78164132910387</v>
      </c>
      <c r="G326">
        <f t="shared" si="37"/>
        <v>20.094734624524939</v>
      </c>
      <c r="AE326">
        <f t="shared" si="41"/>
        <v>0</v>
      </c>
      <c r="AF326">
        <f t="shared" si="41"/>
        <v>0</v>
      </c>
      <c r="AG326">
        <f t="shared" si="42"/>
        <v>0</v>
      </c>
      <c r="AH326">
        <f t="shared" si="42"/>
        <v>0</v>
      </c>
    </row>
    <row r="327" spans="1:34" x14ac:dyDescent="0.3">
      <c r="A327">
        <v>121.25</v>
      </c>
      <c r="B327">
        <v>618111130</v>
      </c>
      <c r="C327">
        <f t="shared" si="38"/>
        <v>2.2999999999999972</v>
      </c>
      <c r="D327">
        <f t="shared" si="40"/>
        <v>1.896907216494843E-2</v>
      </c>
      <c r="E327">
        <f t="shared" si="39"/>
        <v>1.8791402617026165E-2</v>
      </c>
      <c r="F327">
        <f t="shared" si="37"/>
        <v>4.7978545298175925</v>
      </c>
      <c r="G327">
        <f t="shared" si="37"/>
        <v>20.242178821262399</v>
      </c>
      <c r="AE327">
        <f t="shared" si="41"/>
        <v>0</v>
      </c>
      <c r="AF327">
        <f t="shared" si="41"/>
        <v>0</v>
      </c>
      <c r="AG327">
        <f t="shared" si="42"/>
        <v>0</v>
      </c>
      <c r="AH327">
        <f t="shared" si="42"/>
        <v>0</v>
      </c>
    </row>
    <row r="328" spans="1:34" x14ac:dyDescent="0.3">
      <c r="A328">
        <v>123.55</v>
      </c>
      <c r="B328">
        <v>434476560</v>
      </c>
      <c r="C328">
        <f t="shared" si="38"/>
        <v>-2.9099999999999966</v>
      </c>
      <c r="D328">
        <f t="shared" si="40"/>
        <v>-2.3553217320922675E-2</v>
      </c>
      <c r="E328">
        <f t="shared" si="39"/>
        <v>-2.3835028174972628E-2</v>
      </c>
      <c r="F328">
        <f t="shared" si="37"/>
        <v>4.8166459324346187</v>
      </c>
      <c r="G328">
        <f t="shared" si="37"/>
        <v>19.889652554148935</v>
      </c>
      <c r="AE328">
        <f t="shared" si="41"/>
        <v>0</v>
      </c>
      <c r="AF328">
        <f t="shared" si="41"/>
        <v>0</v>
      </c>
      <c r="AG328">
        <f t="shared" si="42"/>
        <v>0</v>
      </c>
      <c r="AH328">
        <f t="shared" si="42"/>
        <v>0</v>
      </c>
    </row>
    <row r="329" spans="1:34" x14ac:dyDescent="0.3">
      <c r="A329">
        <v>120.64</v>
      </c>
      <c r="B329">
        <v>211073370</v>
      </c>
      <c r="C329">
        <f t="shared" si="38"/>
        <v>0.42999999999999261</v>
      </c>
      <c r="D329">
        <f t="shared" si="40"/>
        <v>3.5643236074269944E-3</v>
      </c>
      <c r="E329">
        <f t="shared" si="39"/>
        <v>3.5579864600023825E-3</v>
      </c>
      <c r="F329">
        <f t="shared" si="37"/>
        <v>4.7928109042596461</v>
      </c>
      <c r="G329">
        <f t="shared" si="37"/>
        <v>19.167716356116458</v>
      </c>
      <c r="AE329">
        <f t="shared" si="41"/>
        <v>0</v>
      </c>
      <c r="AF329">
        <f t="shared" si="41"/>
        <v>0</v>
      </c>
      <c r="AG329">
        <f t="shared" si="42"/>
        <v>0</v>
      </c>
      <c r="AH329">
        <f t="shared" si="42"/>
        <v>0</v>
      </c>
    </row>
    <row r="330" spans="1:34" x14ac:dyDescent="0.3">
      <c r="A330">
        <v>121.07</v>
      </c>
      <c r="B330">
        <v>297121250</v>
      </c>
      <c r="C330">
        <f t="shared" si="38"/>
        <v>0.83000000000001251</v>
      </c>
      <c r="D330">
        <f t="shared" si="40"/>
        <v>6.855538118443979E-3</v>
      </c>
      <c r="E330">
        <f t="shared" si="39"/>
        <v>6.8321457675777353E-3</v>
      </c>
      <c r="F330">
        <f t="shared" si="37"/>
        <v>4.7963688907196484</v>
      </c>
      <c r="G330">
        <f t="shared" si="37"/>
        <v>19.509650862614208</v>
      </c>
      <c r="AE330">
        <f t="shared" si="41"/>
        <v>0</v>
      </c>
      <c r="AF330">
        <f t="shared" si="41"/>
        <v>0</v>
      </c>
      <c r="AG330">
        <f t="shared" si="42"/>
        <v>0</v>
      </c>
      <c r="AH330">
        <f t="shared" si="42"/>
        <v>0</v>
      </c>
    </row>
    <row r="331" spans="1:34" x14ac:dyDescent="0.3">
      <c r="A331">
        <v>121.9</v>
      </c>
      <c r="B331">
        <v>307663890</v>
      </c>
      <c r="C331">
        <f t="shared" si="38"/>
        <v>11.299999999999983</v>
      </c>
      <c r="D331">
        <f t="shared" si="40"/>
        <v>9.2698933552091731E-2</v>
      </c>
      <c r="E331">
        <f t="shared" si="39"/>
        <v>8.8650721619062622E-2</v>
      </c>
      <c r="F331">
        <f t="shared" si="37"/>
        <v>4.8032010364872262</v>
      </c>
      <c r="G331">
        <f t="shared" si="37"/>
        <v>19.544518478839549</v>
      </c>
      <c r="AE331">
        <f t="shared" si="41"/>
        <v>0</v>
      </c>
      <c r="AF331">
        <f t="shared" si="41"/>
        <v>0</v>
      </c>
      <c r="AG331">
        <f t="shared" si="42"/>
        <v>0</v>
      </c>
      <c r="AH331">
        <f t="shared" si="42"/>
        <v>0</v>
      </c>
    </row>
    <row r="332" spans="1:34" x14ac:dyDescent="0.3">
      <c r="A332">
        <v>133.19999999999999</v>
      </c>
      <c r="B332">
        <v>439541560</v>
      </c>
      <c r="C332">
        <f t="shared" si="38"/>
        <v>-1.6099999999999852</v>
      </c>
      <c r="D332">
        <f t="shared" si="40"/>
        <v>-1.2087087087086976E-2</v>
      </c>
      <c r="E332">
        <f t="shared" si="39"/>
        <v>-1.216072994423989E-2</v>
      </c>
      <c r="F332">
        <f t="shared" si="37"/>
        <v>4.8918517581062888</v>
      </c>
      <c r="G332">
        <f t="shared" si="37"/>
        <v>19.901242832621076</v>
      </c>
      <c r="AE332">
        <f t="shared" si="41"/>
        <v>0</v>
      </c>
      <c r="AF332">
        <f t="shared" si="41"/>
        <v>0</v>
      </c>
      <c r="AG332">
        <f t="shared" si="42"/>
        <v>0</v>
      </c>
      <c r="AH332">
        <f t="shared" si="42"/>
        <v>0</v>
      </c>
    </row>
    <row r="333" spans="1:34" x14ac:dyDescent="0.3">
      <c r="A333">
        <v>131.59</v>
      </c>
      <c r="B333">
        <v>327014540</v>
      </c>
      <c r="C333">
        <f t="shared" si="38"/>
        <v>1.9099999999999966</v>
      </c>
      <c r="D333">
        <f t="shared" si="40"/>
        <v>1.4514780758416267E-2</v>
      </c>
      <c r="E333">
        <f t="shared" si="39"/>
        <v>1.4410449678255333E-2</v>
      </c>
      <c r="F333">
        <f t="shared" si="37"/>
        <v>4.8796910281620489</v>
      </c>
      <c r="G333">
        <f t="shared" si="37"/>
        <v>19.6055151927048</v>
      </c>
      <c r="AE333">
        <f t="shared" si="41"/>
        <v>0</v>
      </c>
      <c r="AF333">
        <f t="shared" si="41"/>
        <v>0</v>
      </c>
      <c r="AG333">
        <f t="shared" si="42"/>
        <v>0</v>
      </c>
      <c r="AH333">
        <f t="shared" si="42"/>
        <v>0</v>
      </c>
    </row>
    <row r="334" spans="1:34" x14ac:dyDescent="0.3">
      <c r="A334">
        <v>133.5</v>
      </c>
      <c r="B334">
        <v>359134560</v>
      </c>
      <c r="C334">
        <f t="shared" si="38"/>
        <v>-4.8000000000000114</v>
      </c>
      <c r="D334">
        <f t="shared" si="40"/>
        <v>-3.5955056179775367E-2</v>
      </c>
      <c r="E334">
        <f t="shared" si="39"/>
        <v>-3.6617363238223177E-2</v>
      </c>
      <c r="F334">
        <f t="shared" si="37"/>
        <v>4.8941014778403042</v>
      </c>
      <c r="G334">
        <f t="shared" si="37"/>
        <v>19.699207695166987</v>
      </c>
      <c r="AE334">
        <f t="shared" si="41"/>
        <v>0</v>
      </c>
      <c r="AF334">
        <f t="shared" si="41"/>
        <v>0</v>
      </c>
      <c r="AG334">
        <f t="shared" si="42"/>
        <v>0</v>
      </c>
      <c r="AH334">
        <f t="shared" si="42"/>
        <v>0</v>
      </c>
    </row>
    <row r="335" spans="1:34" x14ac:dyDescent="0.3">
      <c r="A335">
        <v>128.69999999999999</v>
      </c>
      <c r="B335">
        <v>323294770</v>
      </c>
      <c r="C335">
        <f t="shared" si="38"/>
        <v>4.7000000000000171</v>
      </c>
      <c r="D335">
        <f t="shared" si="40"/>
        <v>3.6519036519036652E-2</v>
      </c>
      <c r="E335">
        <f t="shared" si="39"/>
        <v>3.5868018879442687E-2</v>
      </c>
      <c r="F335">
        <f t="shared" si="37"/>
        <v>4.8574841146020811</v>
      </c>
      <c r="G335">
        <f t="shared" si="37"/>
        <v>19.594075065639359</v>
      </c>
      <c r="AE335">
        <f t="shared" si="41"/>
        <v>0</v>
      </c>
      <c r="AF335">
        <f t="shared" si="41"/>
        <v>0</v>
      </c>
      <c r="AG335">
        <f t="shared" si="42"/>
        <v>0</v>
      </c>
      <c r="AH335">
        <f t="shared" si="42"/>
        <v>0</v>
      </c>
    </row>
    <row r="336" spans="1:34" x14ac:dyDescent="0.3">
      <c r="A336">
        <v>133.4</v>
      </c>
      <c r="B336">
        <v>307369650</v>
      </c>
      <c r="C336">
        <f t="shared" si="38"/>
        <v>0.44999999999998863</v>
      </c>
      <c r="D336">
        <f t="shared" si="40"/>
        <v>3.3733133433282506E-3</v>
      </c>
      <c r="E336">
        <f t="shared" si="39"/>
        <v>3.3676364848380658E-3</v>
      </c>
      <c r="F336">
        <f t="shared" si="37"/>
        <v>4.8933521334815238</v>
      </c>
      <c r="G336">
        <f t="shared" si="37"/>
        <v>19.543561652899786</v>
      </c>
      <c r="AE336">
        <f t="shared" si="41"/>
        <v>0</v>
      </c>
      <c r="AF336">
        <f t="shared" si="41"/>
        <v>0</v>
      </c>
      <c r="AG336">
        <f t="shared" si="42"/>
        <v>0</v>
      </c>
      <c r="AH336">
        <f t="shared" si="42"/>
        <v>0</v>
      </c>
    </row>
    <row r="337" spans="1:34" x14ac:dyDescent="0.3">
      <c r="A337">
        <v>133.85</v>
      </c>
      <c r="B337">
        <v>427156380</v>
      </c>
      <c r="C337">
        <f t="shared" si="38"/>
        <v>0.56000000000000227</v>
      </c>
      <c r="D337">
        <f t="shared" si="40"/>
        <v>4.1837878221890343E-3</v>
      </c>
      <c r="E337">
        <f t="shared" si="39"/>
        <v>4.1750601166947732E-3</v>
      </c>
      <c r="F337">
        <f t="shared" si="37"/>
        <v>4.8967197699663618</v>
      </c>
      <c r="G337">
        <f t="shared" si="37"/>
        <v>19.872660733655437</v>
      </c>
      <c r="AE337">
        <f t="shared" si="41"/>
        <v>0</v>
      </c>
      <c r="AF337">
        <f t="shared" si="41"/>
        <v>0</v>
      </c>
      <c r="AG337">
        <f t="shared" si="42"/>
        <v>0</v>
      </c>
      <c r="AH337">
        <f t="shared" si="42"/>
        <v>0</v>
      </c>
    </row>
    <row r="338" spans="1:34" x14ac:dyDescent="0.3">
      <c r="A338">
        <v>134.41</v>
      </c>
      <c r="B338">
        <v>305373370</v>
      </c>
      <c r="C338">
        <f t="shared" si="38"/>
        <v>3.710000000000008</v>
      </c>
      <c r="D338">
        <f t="shared" si="40"/>
        <v>2.7602112938025506E-2</v>
      </c>
      <c r="E338">
        <f t="shared" si="39"/>
        <v>2.7228042438735223E-2</v>
      </c>
      <c r="F338">
        <f t="shared" si="37"/>
        <v>4.9008948300830566</v>
      </c>
      <c r="G338">
        <f t="shared" si="37"/>
        <v>19.537045749828383</v>
      </c>
      <c r="AE338">
        <f t="shared" si="41"/>
        <v>0</v>
      </c>
      <c r="AF338">
        <f t="shared" si="41"/>
        <v>0</v>
      </c>
      <c r="AG338">
        <f t="shared" si="42"/>
        <v>0</v>
      </c>
      <c r="AH338">
        <f t="shared" si="42"/>
        <v>0</v>
      </c>
    </row>
    <row r="339" spans="1:34" x14ac:dyDescent="0.3">
      <c r="A339">
        <v>138.12</v>
      </c>
      <c r="B339">
        <v>333860240</v>
      </c>
      <c r="C339">
        <f t="shared" si="38"/>
        <v>-0.31999999999999318</v>
      </c>
      <c r="D339">
        <f t="shared" si="40"/>
        <v>-2.3168259484505731E-3</v>
      </c>
      <c r="E339">
        <f t="shared" si="39"/>
        <v>-2.3195139422336197E-3</v>
      </c>
      <c r="F339">
        <f t="shared" ref="F339:G402" si="43">LN(A339)</f>
        <v>4.9281228725217918</v>
      </c>
      <c r="G339">
        <f t="shared" si="43"/>
        <v>19.626233020255452</v>
      </c>
      <c r="AE339">
        <f t="shared" si="41"/>
        <v>0</v>
      </c>
      <c r="AF339">
        <f t="shared" si="41"/>
        <v>0</v>
      </c>
      <c r="AG339">
        <f t="shared" si="42"/>
        <v>0</v>
      </c>
      <c r="AH339">
        <f t="shared" si="42"/>
        <v>0</v>
      </c>
    </row>
    <row r="340" spans="1:34" x14ac:dyDescent="0.3">
      <c r="A340">
        <v>137.80000000000001</v>
      </c>
      <c r="B340">
        <v>229513310</v>
      </c>
      <c r="C340">
        <f t="shared" si="38"/>
        <v>1.3499999999999943</v>
      </c>
      <c r="D340">
        <f t="shared" si="40"/>
        <v>9.7968069666182454E-3</v>
      </c>
      <c r="E340">
        <f t="shared" si="39"/>
        <v>9.7491293923415157E-3</v>
      </c>
      <c r="F340">
        <f t="shared" si="43"/>
        <v>4.9258033585795582</v>
      </c>
      <c r="G340">
        <f t="shared" si="43"/>
        <v>19.251471581425893</v>
      </c>
      <c r="AE340">
        <f t="shared" si="41"/>
        <v>0</v>
      </c>
      <c r="AF340">
        <f t="shared" si="41"/>
        <v>0</v>
      </c>
      <c r="AG340">
        <f t="shared" si="42"/>
        <v>0</v>
      </c>
      <c r="AH340">
        <f t="shared" si="42"/>
        <v>0</v>
      </c>
    </row>
    <row r="341" spans="1:34" x14ac:dyDescent="0.3">
      <c r="A341">
        <v>139.15</v>
      </c>
      <c r="B341">
        <v>290061610</v>
      </c>
      <c r="C341">
        <f t="shared" si="38"/>
        <v>-0.46000000000000796</v>
      </c>
      <c r="D341">
        <f t="shared" si="40"/>
        <v>-3.3057851239669993E-3</v>
      </c>
      <c r="E341">
        <f t="shared" si="39"/>
        <v>-3.31126130365611E-3</v>
      </c>
      <c r="F341">
        <f t="shared" si="43"/>
        <v>4.9355524879718997</v>
      </c>
      <c r="G341">
        <f t="shared" si="43"/>
        <v>19.485603906656717</v>
      </c>
      <c r="AE341">
        <f t="shared" si="41"/>
        <v>0</v>
      </c>
      <c r="AF341">
        <f t="shared" si="41"/>
        <v>0</v>
      </c>
      <c r="AG341">
        <f t="shared" si="42"/>
        <v>0</v>
      </c>
      <c r="AH341">
        <f t="shared" si="42"/>
        <v>0</v>
      </c>
    </row>
    <row r="342" spans="1:34" x14ac:dyDescent="0.3">
      <c r="A342">
        <v>138.69</v>
      </c>
      <c r="B342">
        <v>237101950</v>
      </c>
      <c r="C342">
        <f t="shared" si="38"/>
        <v>0.75999999999999091</v>
      </c>
      <c r="D342">
        <f t="shared" si="40"/>
        <v>5.4798471411059988E-3</v>
      </c>
      <c r="E342">
        <f t="shared" si="39"/>
        <v>5.4648874052540819E-3</v>
      </c>
      <c r="F342">
        <f t="shared" si="43"/>
        <v>4.9322412266682436</v>
      </c>
      <c r="G342">
        <f t="shared" si="43"/>
        <v>19.284000775379713</v>
      </c>
      <c r="AE342">
        <f t="shared" si="41"/>
        <v>0</v>
      </c>
      <c r="AF342">
        <f t="shared" si="41"/>
        <v>0</v>
      </c>
      <c r="AG342">
        <f t="shared" si="42"/>
        <v>0</v>
      </c>
      <c r="AH342">
        <f t="shared" si="42"/>
        <v>0</v>
      </c>
    </row>
    <row r="343" spans="1:34" x14ac:dyDescent="0.3">
      <c r="A343">
        <v>139.44999999999999</v>
      </c>
      <c r="B343">
        <v>214589270</v>
      </c>
      <c r="C343">
        <f t="shared" si="38"/>
        <v>-3.6499999999999773</v>
      </c>
      <c r="D343">
        <f t="shared" si="40"/>
        <v>-2.6174256005736661E-2</v>
      </c>
      <c r="E343">
        <f t="shared" si="39"/>
        <v>-2.6522898948901918E-2</v>
      </c>
      <c r="F343">
        <f t="shared" si="43"/>
        <v>4.9377061140734977</v>
      </c>
      <c r="G343">
        <f t="shared" si="43"/>
        <v>19.184236386910829</v>
      </c>
      <c r="AE343">
        <f t="shared" si="41"/>
        <v>0</v>
      </c>
      <c r="AF343">
        <f t="shared" si="41"/>
        <v>0</v>
      </c>
      <c r="AG343">
        <f t="shared" si="42"/>
        <v>0</v>
      </c>
      <c r="AH343">
        <f t="shared" si="42"/>
        <v>0</v>
      </c>
    </row>
    <row r="344" spans="1:34" x14ac:dyDescent="0.3">
      <c r="A344">
        <v>135.80000000000001</v>
      </c>
      <c r="B344">
        <v>252351310</v>
      </c>
      <c r="C344">
        <f t="shared" si="38"/>
        <v>9.4499999999999886</v>
      </c>
      <c r="D344">
        <f t="shared" si="40"/>
        <v>6.9587628865979287E-2</v>
      </c>
      <c r="E344">
        <f t="shared" si="39"/>
        <v>6.7273180607425154E-2</v>
      </c>
      <c r="F344">
        <f t="shared" si="43"/>
        <v>4.9111832151245958</v>
      </c>
      <c r="G344">
        <f t="shared" si="43"/>
        <v>19.346332761939767</v>
      </c>
      <c r="AE344">
        <f t="shared" si="41"/>
        <v>0</v>
      </c>
      <c r="AF344">
        <f t="shared" si="41"/>
        <v>0</v>
      </c>
      <c r="AG344">
        <f t="shared" si="42"/>
        <v>0</v>
      </c>
      <c r="AH344">
        <f t="shared" si="42"/>
        <v>0</v>
      </c>
    </row>
    <row r="345" spans="1:34" x14ac:dyDescent="0.3">
      <c r="A345">
        <v>145.25</v>
      </c>
      <c r="B345">
        <v>303813520</v>
      </c>
      <c r="C345">
        <f t="shared" si="38"/>
        <v>1.6299999999999955</v>
      </c>
      <c r="D345">
        <f t="shared" si="40"/>
        <v>1.1222030981067095E-2</v>
      </c>
      <c r="E345">
        <f t="shared" si="39"/>
        <v>1.1159531140159551E-2</v>
      </c>
      <c r="F345">
        <f t="shared" si="43"/>
        <v>4.9784563957320209</v>
      </c>
      <c r="G345">
        <f t="shared" si="43"/>
        <v>19.531924650098194</v>
      </c>
      <c r="AE345">
        <f t="shared" si="41"/>
        <v>0</v>
      </c>
      <c r="AF345">
        <f t="shared" si="41"/>
        <v>0</v>
      </c>
      <c r="AG345">
        <f t="shared" si="42"/>
        <v>0</v>
      </c>
      <c r="AH345">
        <f t="shared" si="42"/>
        <v>0</v>
      </c>
    </row>
    <row r="346" spans="1:34" x14ac:dyDescent="0.3">
      <c r="A346">
        <v>146.88</v>
      </c>
      <c r="B346">
        <v>237062940</v>
      </c>
      <c r="C346">
        <f t="shared" si="38"/>
        <v>4.7199999999999989</v>
      </c>
      <c r="D346">
        <f t="shared" si="40"/>
        <v>3.2135076252723306E-2</v>
      </c>
      <c r="E346">
        <f t="shared" si="39"/>
        <v>3.1629546336090719E-2</v>
      </c>
      <c r="F346">
        <f t="shared" si="43"/>
        <v>4.9896159268721805</v>
      </c>
      <c r="G346">
        <f t="shared" si="43"/>
        <v>19.283836233462289</v>
      </c>
      <c r="AE346">
        <f t="shared" si="41"/>
        <v>0</v>
      </c>
      <c r="AF346">
        <f t="shared" si="41"/>
        <v>0</v>
      </c>
      <c r="AG346">
        <f t="shared" si="42"/>
        <v>0</v>
      </c>
      <c r="AH346">
        <f t="shared" si="42"/>
        <v>0</v>
      </c>
    </row>
    <row r="347" spans="1:34" x14ac:dyDescent="0.3">
      <c r="A347">
        <v>151.6</v>
      </c>
      <c r="B347">
        <v>313257430</v>
      </c>
      <c r="C347">
        <f t="shared" si="38"/>
        <v>-4.5999999999999943</v>
      </c>
      <c r="D347">
        <f t="shared" si="40"/>
        <v>-3.0343007915567245E-2</v>
      </c>
      <c r="E347">
        <f t="shared" si="39"/>
        <v>-3.0812886429535169E-2</v>
      </c>
      <c r="F347">
        <f t="shared" si="43"/>
        <v>5.0212454732082712</v>
      </c>
      <c r="G347">
        <f t="shared" si="43"/>
        <v>19.562535870533381</v>
      </c>
      <c r="AE347">
        <f t="shared" si="41"/>
        <v>0</v>
      </c>
      <c r="AF347">
        <f t="shared" si="41"/>
        <v>0</v>
      </c>
      <c r="AG347">
        <f t="shared" si="42"/>
        <v>0</v>
      </c>
      <c r="AH347">
        <f t="shared" si="42"/>
        <v>0</v>
      </c>
    </row>
    <row r="348" spans="1:34" x14ac:dyDescent="0.3">
      <c r="A348">
        <v>147</v>
      </c>
      <c r="B348">
        <v>225727160</v>
      </c>
      <c r="C348">
        <f t="shared" si="38"/>
        <v>4.5</v>
      </c>
      <c r="D348">
        <f t="shared" si="40"/>
        <v>3.0612244897959183E-2</v>
      </c>
      <c r="E348">
        <f t="shared" si="39"/>
        <v>3.0153038170687374E-2</v>
      </c>
      <c r="F348">
        <f t="shared" si="43"/>
        <v>4.990432586778736</v>
      </c>
      <c r="G348">
        <f t="shared" si="43"/>
        <v>19.234837571278053</v>
      </c>
      <c r="AE348">
        <f t="shared" si="41"/>
        <v>0</v>
      </c>
      <c r="AF348">
        <f t="shared" si="41"/>
        <v>0</v>
      </c>
      <c r="AG348">
        <f t="shared" si="42"/>
        <v>0</v>
      </c>
      <c r="AH348">
        <f t="shared" si="42"/>
        <v>0</v>
      </c>
    </row>
    <row r="349" spans="1:34" x14ac:dyDescent="0.3">
      <c r="A349">
        <v>151.5</v>
      </c>
      <c r="B349">
        <v>235040590</v>
      </c>
      <c r="C349">
        <f t="shared" si="38"/>
        <v>-6.1599999999999966</v>
      </c>
      <c r="D349">
        <f t="shared" si="40"/>
        <v>-4.0660066006600638E-2</v>
      </c>
      <c r="E349">
        <f t="shared" si="39"/>
        <v>-4.1509799760933497E-2</v>
      </c>
      <c r="F349">
        <f t="shared" si="43"/>
        <v>5.0205856249494234</v>
      </c>
      <c r="G349">
        <f t="shared" si="43"/>
        <v>19.27526878059772</v>
      </c>
      <c r="AE349">
        <f t="shared" si="41"/>
        <v>0</v>
      </c>
      <c r="AF349">
        <f t="shared" si="41"/>
        <v>0</v>
      </c>
      <c r="AG349">
        <f t="shared" si="42"/>
        <v>0</v>
      </c>
      <c r="AH349">
        <f t="shared" si="42"/>
        <v>0</v>
      </c>
    </row>
    <row r="350" spans="1:34" x14ac:dyDescent="0.3">
      <c r="A350">
        <v>145.34</v>
      </c>
      <c r="B350">
        <v>246661610</v>
      </c>
      <c r="C350">
        <f t="shared" si="38"/>
        <v>3.4000000000000057</v>
      </c>
      <c r="D350">
        <f t="shared" si="40"/>
        <v>2.3393422320077101E-2</v>
      </c>
      <c r="E350">
        <f t="shared" si="39"/>
        <v>2.3123990086664215E-2</v>
      </c>
      <c r="F350">
        <f t="shared" si="43"/>
        <v>4.9790758251884899</v>
      </c>
      <c r="G350">
        <f t="shared" si="43"/>
        <v>19.323527955284252</v>
      </c>
      <c r="AE350">
        <f t="shared" si="41"/>
        <v>0</v>
      </c>
      <c r="AF350">
        <f t="shared" si="41"/>
        <v>0</v>
      </c>
      <c r="AG350">
        <f t="shared" si="42"/>
        <v>0</v>
      </c>
      <c r="AH350">
        <f t="shared" si="42"/>
        <v>0</v>
      </c>
    </row>
    <row r="351" spans="1:34" x14ac:dyDescent="0.3">
      <c r="A351">
        <v>148.74</v>
      </c>
      <c r="B351">
        <v>214455720</v>
      </c>
      <c r="C351">
        <f t="shared" si="38"/>
        <v>-2.0100000000000193</v>
      </c>
      <c r="D351">
        <f t="shared" si="40"/>
        <v>-1.3513513513513643E-2</v>
      </c>
      <c r="E351">
        <f t="shared" si="39"/>
        <v>-1.360565205577835E-2</v>
      </c>
      <c r="F351">
        <f t="shared" si="43"/>
        <v>5.0021998152751541</v>
      </c>
      <c r="G351">
        <f t="shared" si="43"/>
        <v>19.183613841455571</v>
      </c>
      <c r="AE351">
        <f t="shared" si="41"/>
        <v>0</v>
      </c>
      <c r="AF351">
        <f t="shared" si="41"/>
        <v>0</v>
      </c>
      <c r="AG351">
        <f t="shared" si="42"/>
        <v>0</v>
      </c>
      <c r="AH351">
        <f t="shared" si="42"/>
        <v>0</v>
      </c>
    </row>
    <row r="352" spans="1:34" x14ac:dyDescent="0.3">
      <c r="A352">
        <v>146.72999999999999</v>
      </c>
      <c r="B352">
        <v>209077940</v>
      </c>
      <c r="C352">
        <f t="shared" si="38"/>
        <v>1.6899999999999977</v>
      </c>
      <c r="D352">
        <f t="shared" si="40"/>
        <v>1.1517753697267074E-2</v>
      </c>
      <c r="E352">
        <f t="shared" si="39"/>
        <v>1.1451929322611853E-2</v>
      </c>
      <c r="F352">
        <f t="shared" si="43"/>
        <v>4.9885941632193758</v>
      </c>
      <c r="G352">
        <f t="shared" si="43"/>
        <v>19.158217659072491</v>
      </c>
      <c r="AE352">
        <f t="shared" si="41"/>
        <v>0</v>
      </c>
      <c r="AF352">
        <f t="shared" si="41"/>
        <v>0</v>
      </c>
      <c r="AG352">
        <f t="shared" si="42"/>
        <v>0</v>
      </c>
      <c r="AH352">
        <f t="shared" si="42"/>
        <v>0</v>
      </c>
    </row>
    <row r="353" spans="1:34" x14ac:dyDescent="0.3">
      <c r="A353">
        <v>148.41999999999999</v>
      </c>
      <c r="B353">
        <v>164740270</v>
      </c>
      <c r="C353">
        <f t="shared" si="38"/>
        <v>0.78000000000000114</v>
      </c>
      <c r="D353">
        <f t="shared" si="40"/>
        <v>5.2553564209675326E-3</v>
      </c>
      <c r="E353">
        <f t="shared" si="39"/>
        <v>5.2415952276732014E-3</v>
      </c>
      <c r="F353">
        <f t="shared" si="43"/>
        <v>5.0000460925419876</v>
      </c>
      <c r="G353">
        <f t="shared" si="43"/>
        <v>18.919880670422252</v>
      </c>
      <c r="AE353">
        <f t="shared" si="41"/>
        <v>0</v>
      </c>
      <c r="AF353">
        <f t="shared" si="41"/>
        <v>0</v>
      </c>
      <c r="AG353">
        <f t="shared" si="42"/>
        <v>0</v>
      </c>
      <c r="AH353">
        <f t="shared" si="42"/>
        <v>0</v>
      </c>
    </row>
    <row r="354" spans="1:34" x14ac:dyDescent="0.3">
      <c r="A354">
        <v>149.19999999999999</v>
      </c>
      <c r="B354">
        <v>160586680</v>
      </c>
      <c r="C354">
        <f t="shared" si="38"/>
        <v>-6.4499999999999886</v>
      </c>
      <c r="D354">
        <f t="shared" si="40"/>
        <v>-4.323056300268089E-2</v>
      </c>
      <c r="E354">
        <f t="shared" si="39"/>
        <v>-4.4192839233541115E-2</v>
      </c>
      <c r="F354">
        <f t="shared" si="43"/>
        <v>5.0052876877696608</v>
      </c>
      <c r="G354">
        <f t="shared" si="43"/>
        <v>18.89434441705848</v>
      </c>
      <c r="AE354">
        <f t="shared" si="41"/>
        <v>0</v>
      </c>
      <c r="AF354">
        <f t="shared" si="41"/>
        <v>0</v>
      </c>
      <c r="AG354">
        <f t="shared" si="42"/>
        <v>0</v>
      </c>
      <c r="AH354">
        <f t="shared" si="42"/>
        <v>0</v>
      </c>
    </row>
    <row r="355" spans="1:34" x14ac:dyDescent="0.3">
      <c r="A355">
        <v>142.75</v>
      </c>
      <c r="B355">
        <v>172187910</v>
      </c>
      <c r="C355">
        <f t="shared" si="38"/>
        <v>8.7599999999999909</v>
      </c>
      <c r="D355">
        <f t="shared" si="40"/>
        <v>6.1366024518388726E-2</v>
      </c>
      <c r="E355">
        <f t="shared" si="39"/>
        <v>5.9556780835624323E-2</v>
      </c>
      <c r="F355">
        <f t="shared" si="43"/>
        <v>4.9610948485361197</v>
      </c>
      <c r="G355">
        <f t="shared" si="43"/>
        <v>18.964096938433901</v>
      </c>
      <c r="AE355">
        <f t="shared" si="41"/>
        <v>0</v>
      </c>
      <c r="AF355">
        <f t="shared" si="41"/>
        <v>0</v>
      </c>
      <c r="AG355">
        <f t="shared" si="42"/>
        <v>0</v>
      </c>
      <c r="AH355">
        <f t="shared" si="42"/>
        <v>0</v>
      </c>
    </row>
    <row r="356" spans="1:34" x14ac:dyDescent="0.3">
      <c r="A356">
        <v>151.51</v>
      </c>
      <c r="B356">
        <v>341581930</v>
      </c>
      <c r="C356">
        <f t="shared" si="38"/>
        <v>-1.4599999999999795</v>
      </c>
      <c r="D356">
        <f t="shared" si="40"/>
        <v>-9.6363276351394602E-3</v>
      </c>
      <c r="E356">
        <f t="shared" si="39"/>
        <v>-9.6830574853674634E-3</v>
      </c>
      <c r="F356">
        <f t="shared" si="43"/>
        <v>5.020651629371744</v>
      </c>
      <c r="G356">
        <f t="shared" si="43"/>
        <v>19.64909812035307</v>
      </c>
      <c r="AE356">
        <f t="shared" si="41"/>
        <v>0</v>
      </c>
      <c r="AF356">
        <f t="shared" si="41"/>
        <v>0</v>
      </c>
      <c r="AG356">
        <f t="shared" si="42"/>
        <v>0</v>
      </c>
      <c r="AH356">
        <f t="shared" si="42"/>
        <v>0</v>
      </c>
    </row>
    <row r="357" spans="1:34" x14ac:dyDescent="0.3">
      <c r="A357">
        <v>150.05000000000001</v>
      </c>
      <c r="B357">
        <v>198473790</v>
      </c>
      <c r="C357">
        <f t="shared" si="38"/>
        <v>10.310000000000002</v>
      </c>
      <c r="D357">
        <f t="shared" si="40"/>
        <v>6.8710429856714439E-2</v>
      </c>
      <c r="E357">
        <f t="shared" si="39"/>
        <v>6.6452715887929337E-2</v>
      </c>
      <c r="F357">
        <f t="shared" si="43"/>
        <v>5.0109685718863766</v>
      </c>
      <c r="G357">
        <f t="shared" si="43"/>
        <v>19.106167609071164</v>
      </c>
      <c r="AE357">
        <f t="shared" si="41"/>
        <v>0</v>
      </c>
      <c r="AF357">
        <f t="shared" si="41"/>
        <v>0</v>
      </c>
      <c r="AG357">
        <f t="shared" si="42"/>
        <v>0</v>
      </c>
      <c r="AH357">
        <f t="shared" si="42"/>
        <v>0</v>
      </c>
    </row>
    <row r="358" spans="1:34" x14ac:dyDescent="0.3">
      <c r="A358">
        <v>160.36000000000001</v>
      </c>
      <c r="B358">
        <v>282678710</v>
      </c>
      <c r="C358">
        <f t="shared" si="38"/>
        <v>-0.96000000000000796</v>
      </c>
      <c r="D358">
        <f t="shared" si="40"/>
        <v>-5.9865303068097273E-3</v>
      </c>
      <c r="E358">
        <f t="shared" si="39"/>
        <v>-6.0045214181911888E-3</v>
      </c>
      <c r="F358">
        <f t="shared" si="43"/>
        <v>5.0774212877743059</v>
      </c>
      <c r="G358">
        <f t="shared" si="43"/>
        <v>19.459821510312526</v>
      </c>
      <c r="AE358">
        <f t="shared" si="41"/>
        <v>0</v>
      </c>
      <c r="AF358">
        <f t="shared" si="41"/>
        <v>0</v>
      </c>
      <c r="AG358">
        <f t="shared" si="42"/>
        <v>0</v>
      </c>
      <c r="AH358">
        <f t="shared" si="42"/>
        <v>0</v>
      </c>
    </row>
    <row r="359" spans="1:34" x14ac:dyDescent="0.3">
      <c r="A359">
        <v>159.4</v>
      </c>
      <c r="B359">
        <v>242130300</v>
      </c>
      <c r="C359">
        <f t="shared" si="38"/>
        <v>10.259999999999991</v>
      </c>
      <c r="D359">
        <f t="shared" si="40"/>
        <v>6.4366373902132942E-2</v>
      </c>
      <c r="E359">
        <f t="shared" si="39"/>
        <v>6.2379668023473833E-2</v>
      </c>
      <c r="F359">
        <f t="shared" si="43"/>
        <v>5.0714167663561147</v>
      </c>
      <c r="G359">
        <f t="shared" si="43"/>
        <v>19.304986568971739</v>
      </c>
      <c r="AE359">
        <f t="shared" si="41"/>
        <v>0</v>
      </c>
      <c r="AF359">
        <f t="shared" si="41"/>
        <v>0</v>
      </c>
      <c r="AG359">
        <f t="shared" si="42"/>
        <v>0</v>
      </c>
      <c r="AH359">
        <f t="shared" si="42"/>
        <v>0</v>
      </c>
    </row>
    <row r="360" spans="1:34" x14ac:dyDescent="0.3">
      <c r="A360">
        <v>169.66</v>
      </c>
      <c r="B360">
        <v>323092190</v>
      </c>
      <c r="C360">
        <f t="shared" si="38"/>
        <v>4.2400000000000091</v>
      </c>
      <c r="D360">
        <f t="shared" si="40"/>
        <v>2.499115878816462E-2</v>
      </c>
      <c r="E360">
        <f t="shared" si="39"/>
        <v>2.4683986980648775E-2</v>
      </c>
      <c r="F360">
        <f t="shared" si="43"/>
        <v>5.1337964343795885</v>
      </c>
      <c r="G360">
        <f t="shared" si="43"/>
        <v>19.593448258419631</v>
      </c>
      <c r="AE360">
        <f t="shared" si="41"/>
        <v>0</v>
      </c>
      <c r="AF360">
        <f t="shared" si="41"/>
        <v>0</v>
      </c>
      <c r="AG360">
        <f t="shared" si="42"/>
        <v>0</v>
      </c>
      <c r="AH360">
        <f t="shared" si="42"/>
        <v>0</v>
      </c>
    </row>
    <row r="361" spans="1:34" x14ac:dyDescent="0.3">
      <c r="A361">
        <v>173.9</v>
      </c>
      <c r="B361">
        <v>357510770</v>
      </c>
      <c r="C361">
        <f t="shared" si="38"/>
        <v>-2.75</v>
      </c>
      <c r="D361">
        <f t="shared" si="40"/>
        <v>-1.5813686026451983E-2</v>
      </c>
      <c r="E361">
        <f t="shared" si="39"/>
        <v>-1.5940056384042833E-2</v>
      </c>
      <c r="F361">
        <f t="shared" si="43"/>
        <v>5.1584804213602373</v>
      </c>
      <c r="G361">
        <f t="shared" si="43"/>
        <v>19.694676045518687</v>
      </c>
      <c r="AE361">
        <f t="shared" si="41"/>
        <v>0</v>
      </c>
      <c r="AF361">
        <f t="shared" si="41"/>
        <v>0</v>
      </c>
      <c r="AG361">
        <f t="shared" si="42"/>
        <v>0</v>
      </c>
      <c r="AH361">
        <f t="shared" si="42"/>
        <v>0</v>
      </c>
    </row>
    <row r="362" spans="1:34" x14ac:dyDescent="0.3">
      <c r="A362">
        <v>171.15</v>
      </c>
      <c r="B362">
        <v>262498230</v>
      </c>
      <c r="C362">
        <f t="shared" si="38"/>
        <v>2.0999999999999943</v>
      </c>
      <c r="D362">
        <f t="shared" si="40"/>
        <v>1.2269938650306714E-2</v>
      </c>
      <c r="E362">
        <f t="shared" si="39"/>
        <v>1.219527309381796E-2</v>
      </c>
      <c r="F362">
        <f t="shared" si="43"/>
        <v>5.1425403649761945</v>
      </c>
      <c r="G362">
        <f t="shared" si="43"/>
        <v>19.385754897116076</v>
      </c>
      <c r="AE362">
        <f t="shared" si="41"/>
        <v>0</v>
      </c>
      <c r="AF362">
        <f t="shared" si="41"/>
        <v>0</v>
      </c>
      <c r="AG362">
        <f t="shared" si="42"/>
        <v>0</v>
      </c>
      <c r="AH362">
        <f t="shared" si="42"/>
        <v>0</v>
      </c>
    </row>
    <row r="363" spans="1:34" x14ac:dyDescent="0.3">
      <c r="A363">
        <v>173.25</v>
      </c>
      <c r="B363">
        <v>162937460</v>
      </c>
      <c r="C363">
        <f t="shared" si="38"/>
        <v>-2.5600000000000023</v>
      </c>
      <c r="D363">
        <f t="shared" si="40"/>
        <v>-1.477633477633479E-2</v>
      </c>
      <c r="E363">
        <f t="shared" si="39"/>
        <v>-1.4886592293771095E-2</v>
      </c>
      <c r="F363">
        <f t="shared" si="43"/>
        <v>5.1547356380700124</v>
      </c>
      <c r="G363">
        <f t="shared" si="43"/>
        <v>18.90887700416506</v>
      </c>
      <c r="AE363">
        <f t="shared" si="41"/>
        <v>0</v>
      </c>
      <c r="AF363">
        <f t="shared" si="41"/>
        <v>0</v>
      </c>
      <c r="AG363">
        <f t="shared" si="42"/>
        <v>0</v>
      </c>
      <c r="AH363">
        <f t="shared" si="42"/>
        <v>0</v>
      </c>
    </row>
    <row r="364" spans="1:34" x14ac:dyDescent="0.3">
      <c r="A364">
        <v>170.69</v>
      </c>
      <c r="B364">
        <v>165642640</v>
      </c>
      <c r="C364">
        <f t="shared" si="38"/>
        <v>-5.789999999999992</v>
      </c>
      <c r="D364">
        <f t="shared" si="40"/>
        <v>-3.3921143593649263E-2</v>
      </c>
      <c r="E364">
        <f t="shared" si="39"/>
        <v>-3.4509816210688271E-2</v>
      </c>
      <c r="F364">
        <f t="shared" si="43"/>
        <v>5.1398490457762414</v>
      </c>
      <c r="G364">
        <f t="shared" si="43"/>
        <v>18.925343254693814</v>
      </c>
      <c r="AE364">
        <f t="shared" si="41"/>
        <v>0</v>
      </c>
      <c r="AF364">
        <f t="shared" si="41"/>
        <v>0</v>
      </c>
      <c r="AG364">
        <f t="shared" si="42"/>
        <v>0</v>
      </c>
      <c r="AH364">
        <f t="shared" si="42"/>
        <v>0</v>
      </c>
    </row>
    <row r="365" spans="1:34" x14ac:dyDescent="0.3">
      <c r="A365">
        <v>164.9</v>
      </c>
      <c r="B365">
        <v>282483080</v>
      </c>
      <c r="C365">
        <f t="shared" si="38"/>
        <v>2.5900000000000034</v>
      </c>
      <c r="D365">
        <f t="shared" si="40"/>
        <v>1.5706488781079463E-2</v>
      </c>
      <c r="E365">
        <f t="shared" si="39"/>
        <v>1.5584418424825941E-2</v>
      </c>
      <c r="F365">
        <f t="shared" si="43"/>
        <v>5.1053392295655531</v>
      </c>
      <c r="G365">
        <f t="shared" si="43"/>
        <v>19.459129212951755</v>
      </c>
      <c r="AE365">
        <f t="shared" si="41"/>
        <v>0</v>
      </c>
      <c r="AF365">
        <f t="shared" si="41"/>
        <v>0</v>
      </c>
      <c r="AG365">
        <f t="shared" si="42"/>
        <v>0</v>
      </c>
      <c r="AH365">
        <f t="shared" si="42"/>
        <v>0</v>
      </c>
    </row>
    <row r="366" spans="1:34" x14ac:dyDescent="0.3">
      <c r="A366">
        <v>167.49</v>
      </c>
      <c r="B366">
        <v>196936880</v>
      </c>
      <c r="C366">
        <f t="shared" si="38"/>
        <v>11.429999999999978</v>
      </c>
      <c r="D366">
        <f t="shared" si="40"/>
        <v>6.8242880171950432E-2</v>
      </c>
      <c r="E366">
        <f t="shared" si="39"/>
        <v>6.6015130574267999E-2</v>
      </c>
      <c r="F366">
        <f t="shared" si="43"/>
        <v>5.120923647990379</v>
      </c>
      <c r="G366">
        <f t="shared" si="43"/>
        <v>19.098393829269895</v>
      </c>
      <c r="AE366">
        <f t="shared" si="41"/>
        <v>0</v>
      </c>
      <c r="AF366">
        <f t="shared" si="41"/>
        <v>0</v>
      </c>
      <c r="AG366">
        <f t="shared" si="42"/>
        <v>0</v>
      </c>
      <c r="AH366">
        <f t="shared" si="42"/>
        <v>0</v>
      </c>
    </row>
    <row r="367" spans="1:34" x14ac:dyDescent="0.3">
      <c r="A367">
        <v>178.92</v>
      </c>
      <c r="B367">
        <v>251441100</v>
      </c>
      <c r="C367">
        <f t="shared" si="38"/>
        <v>-5.1199999999999761</v>
      </c>
      <c r="D367">
        <f t="shared" si="40"/>
        <v>-2.86161412921975E-2</v>
      </c>
      <c r="E367">
        <f t="shared" si="39"/>
        <v>-2.903356573335536E-2</v>
      </c>
      <c r="F367">
        <f t="shared" si="43"/>
        <v>5.186938778564647</v>
      </c>
      <c r="G367">
        <f t="shared" si="43"/>
        <v>19.342719325245163</v>
      </c>
      <c r="AE367">
        <f t="shared" si="41"/>
        <v>0</v>
      </c>
      <c r="AF367">
        <f t="shared" si="41"/>
        <v>0</v>
      </c>
      <c r="AG367">
        <f t="shared" si="42"/>
        <v>0</v>
      </c>
      <c r="AH367">
        <f t="shared" si="42"/>
        <v>0</v>
      </c>
    </row>
    <row r="368" spans="1:34" x14ac:dyDescent="0.3">
      <c r="A368">
        <v>173.8</v>
      </c>
      <c r="B368">
        <v>200169000</v>
      </c>
      <c r="C368">
        <f t="shared" si="38"/>
        <v>-8.3000000000000114</v>
      </c>
      <c r="D368">
        <f t="shared" si="40"/>
        <v>-4.7756041426927562E-2</v>
      </c>
      <c r="E368">
        <f t="shared" si="39"/>
        <v>-4.8934018014174185E-2</v>
      </c>
      <c r="F368">
        <f t="shared" si="43"/>
        <v>5.1579052128312917</v>
      </c>
      <c r="G368">
        <f t="shared" si="43"/>
        <v>19.114672567700801</v>
      </c>
      <c r="AE368">
        <f t="shared" si="41"/>
        <v>0</v>
      </c>
      <c r="AF368">
        <f t="shared" si="41"/>
        <v>0</v>
      </c>
      <c r="AG368">
        <f t="shared" si="42"/>
        <v>0</v>
      </c>
      <c r="AH368">
        <f t="shared" si="42"/>
        <v>0</v>
      </c>
    </row>
    <row r="369" spans="1:34" x14ac:dyDescent="0.3">
      <c r="A369">
        <v>165.5</v>
      </c>
      <c r="B369">
        <v>208619900</v>
      </c>
      <c r="C369">
        <f t="shared" si="38"/>
        <v>-9.9999999999909051E-3</v>
      </c>
      <c r="D369">
        <f t="shared" si="40"/>
        <v>-6.0422960725020573E-5</v>
      </c>
      <c r="E369">
        <f t="shared" si="39"/>
        <v>-6.0424786265222963E-5</v>
      </c>
      <c r="F369">
        <f t="shared" si="43"/>
        <v>5.1089711948171175</v>
      </c>
      <c r="G369">
        <f t="shared" si="43"/>
        <v>19.156024493871556</v>
      </c>
      <c r="AE369">
        <f t="shared" si="41"/>
        <v>0</v>
      </c>
      <c r="AF369">
        <f t="shared" si="41"/>
        <v>0</v>
      </c>
      <c r="AG369">
        <f t="shared" si="42"/>
        <v>0</v>
      </c>
      <c r="AH369">
        <f t="shared" si="42"/>
        <v>0</v>
      </c>
    </row>
    <row r="370" spans="1:34" x14ac:dyDescent="0.3">
      <c r="A370">
        <v>165.49</v>
      </c>
      <c r="B370">
        <v>253093680</v>
      </c>
      <c r="C370">
        <f t="shared" si="38"/>
        <v>1.999999999998181E-2</v>
      </c>
      <c r="D370">
        <f t="shared" si="40"/>
        <v>1.2085322375963387E-4</v>
      </c>
      <c r="E370">
        <f t="shared" si="39"/>
        <v>1.208459215966684E-4</v>
      </c>
      <c r="F370">
        <f t="shared" si="43"/>
        <v>5.1089107700308523</v>
      </c>
      <c r="G370">
        <f t="shared" si="43"/>
        <v>19.349270254836146</v>
      </c>
      <c r="AE370">
        <f t="shared" si="41"/>
        <v>0</v>
      </c>
      <c r="AF370">
        <f t="shared" si="41"/>
        <v>0</v>
      </c>
      <c r="AG370">
        <f t="shared" si="42"/>
        <v>0</v>
      </c>
      <c r="AH370">
        <f t="shared" si="42"/>
        <v>0</v>
      </c>
    </row>
    <row r="371" spans="1:34" x14ac:dyDescent="0.3">
      <c r="A371">
        <v>165.51</v>
      </c>
      <c r="B371">
        <v>136801570</v>
      </c>
      <c r="C371">
        <f t="shared" si="38"/>
        <v>-1.1099999999999852</v>
      </c>
      <c r="D371">
        <f t="shared" si="40"/>
        <v>-6.7065434112741542E-3</v>
      </c>
      <c r="E371">
        <f t="shared" si="39"/>
        <v>-6.7291333303689527E-3</v>
      </c>
      <c r="F371">
        <f t="shared" si="43"/>
        <v>5.1090316159524489</v>
      </c>
      <c r="G371">
        <f t="shared" si="43"/>
        <v>18.734042039695055</v>
      </c>
      <c r="AE371">
        <f t="shared" si="41"/>
        <v>0</v>
      </c>
      <c r="AF371">
        <f t="shared" si="41"/>
        <v>0</v>
      </c>
      <c r="AG371">
        <f t="shared" si="42"/>
        <v>0</v>
      </c>
      <c r="AH371">
        <f t="shared" si="42"/>
        <v>0</v>
      </c>
    </row>
    <row r="372" spans="1:34" x14ac:dyDescent="0.3">
      <c r="A372">
        <v>164.4</v>
      </c>
      <c r="B372">
        <v>275260490</v>
      </c>
      <c r="C372">
        <f t="shared" si="38"/>
        <v>-6.9000000000000057</v>
      </c>
      <c r="D372">
        <f t="shared" si="40"/>
        <v>-4.1970802919708061E-2</v>
      </c>
      <c r="E372">
        <f t="shared" si="39"/>
        <v>-4.287702435639229E-2</v>
      </c>
      <c r="F372">
        <f t="shared" si="43"/>
        <v>5.10230248262208</v>
      </c>
      <c r="G372">
        <f t="shared" si="43"/>
        <v>19.43322844364922</v>
      </c>
      <c r="AE372">
        <f t="shared" si="41"/>
        <v>0</v>
      </c>
      <c r="AF372">
        <f t="shared" si="41"/>
        <v>0</v>
      </c>
      <c r="AG372">
        <f t="shared" si="42"/>
        <v>0</v>
      </c>
      <c r="AH372">
        <f t="shared" si="42"/>
        <v>0</v>
      </c>
    </row>
    <row r="373" spans="1:34" x14ac:dyDescent="0.3">
      <c r="A373">
        <v>157.5</v>
      </c>
      <c r="B373">
        <v>196469590</v>
      </c>
      <c r="C373">
        <f t="shared" si="38"/>
        <v>3.6500000000000057</v>
      </c>
      <c r="D373">
        <f t="shared" si="40"/>
        <v>2.3174603174603212E-2</v>
      </c>
      <c r="E373">
        <f t="shared" si="39"/>
        <v>2.2910149995759355E-2</v>
      </c>
      <c r="F373">
        <f t="shared" si="43"/>
        <v>5.0594254582656877</v>
      </c>
      <c r="G373">
        <f t="shared" si="43"/>
        <v>19.096018219027574</v>
      </c>
      <c r="AE373">
        <f t="shared" si="41"/>
        <v>0</v>
      </c>
      <c r="AF373">
        <f t="shared" si="41"/>
        <v>0</v>
      </c>
      <c r="AG373">
        <f t="shared" si="42"/>
        <v>0</v>
      </c>
      <c r="AH373">
        <f t="shared" si="42"/>
        <v>0</v>
      </c>
    </row>
    <row r="374" spans="1:34" x14ac:dyDescent="0.3">
      <c r="A374">
        <v>161.15</v>
      </c>
      <c r="B374">
        <v>275668680</v>
      </c>
      <c r="C374">
        <f t="shared" si="38"/>
        <v>3.3700000000000045</v>
      </c>
      <c r="D374">
        <f t="shared" si="40"/>
        <v>2.0912193608439371E-2</v>
      </c>
      <c r="E374">
        <f t="shared" si="39"/>
        <v>2.0696535100776181E-2</v>
      </c>
      <c r="F374">
        <f t="shared" si="43"/>
        <v>5.082335608261447</v>
      </c>
      <c r="G374">
        <f t="shared" si="43"/>
        <v>19.434710267799836</v>
      </c>
      <c r="AE374">
        <f t="shared" si="41"/>
        <v>0</v>
      </c>
      <c r="AF374">
        <f t="shared" si="41"/>
        <v>0</v>
      </c>
      <c r="AG374">
        <f t="shared" si="42"/>
        <v>0</v>
      </c>
      <c r="AH374">
        <f t="shared" si="42"/>
        <v>0</v>
      </c>
    </row>
    <row r="375" spans="1:34" x14ac:dyDescent="0.3">
      <c r="A375">
        <v>164.52</v>
      </c>
      <c r="B375">
        <v>193488810</v>
      </c>
      <c r="C375">
        <f t="shared" si="38"/>
        <v>-4.7199999999999989</v>
      </c>
      <c r="D375">
        <f t="shared" si="40"/>
        <v>-2.8689521030877695E-2</v>
      </c>
      <c r="E375">
        <f t="shared" si="39"/>
        <v>-2.9109110030049123E-2</v>
      </c>
      <c r="F375">
        <f t="shared" si="43"/>
        <v>5.1030321433622232</v>
      </c>
      <c r="G375">
        <f t="shared" si="43"/>
        <v>19.080730239304557</v>
      </c>
      <c r="AE375">
        <f t="shared" si="41"/>
        <v>0</v>
      </c>
      <c r="AF375">
        <f t="shared" si="41"/>
        <v>0</v>
      </c>
      <c r="AG375">
        <f t="shared" si="42"/>
        <v>0</v>
      </c>
      <c r="AH375">
        <f t="shared" si="42"/>
        <v>0</v>
      </c>
    </row>
    <row r="376" spans="1:34" x14ac:dyDescent="0.3">
      <c r="A376">
        <v>159.80000000000001</v>
      </c>
      <c r="B376">
        <v>147789700</v>
      </c>
      <c r="C376">
        <f t="shared" si="38"/>
        <v>1.6899999999999977</v>
      </c>
      <c r="D376">
        <f t="shared" si="40"/>
        <v>1.0575719649561938E-2</v>
      </c>
      <c r="E376">
        <f t="shared" si="39"/>
        <v>1.0520187908801937E-2</v>
      </c>
      <c r="F376">
        <f t="shared" si="43"/>
        <v>5.0739230333321741</v>
      </c>
      <c r="G376">
        <f t="shared" si="43"/>
        <v>18.811300875281393</v>
      </c>
      <c r="AE376">
        <f t="shared" si="41"/>
        <v>0</v>
      </c>
      <c r="AF376">
        <f t="shared" si="41"/>
        <v>0</v>
      </c>
      <c r="AG376">
        <f t="shared" si="42"/>
        <v>0</v>
      </c>
      <c r="AH376">
        <f t="shared" si="42"/>
        <v>0</v>
      </c>
    </row>
    <row r="377" spans="1:34" x14ac:dyDescent="0.3">
      <c r="A377">
        <v>161.49</v>
      </c>
      <c r="B377">
        <v>197673310</v>
      </c>
      <c r="C377">
        <f t="shared" si="38"/>
        <v>-12.25</v>
      </c>
      <c r="D377">
        <f t="shared" si="40"/>
        <v>-7.5856090160381445E-2</v>
      </c>
      <c r="E377">
        <f t="shared" si="39"/>
        <v>-7.8887472888018451E-2</v>
      </c>
      <c r="F377">
        <f t="shared" si="43"/>
        <v>5.084443221240976</v>
      </c>
      <c r="G377">
        <f t="shared" si="43"/>
        <v>19.102126276498097</v>
      </c>
      <c r="AE377">
        <f t="shared" si="41"/>
        <v>0</v>
      </c>
      <c r="AF377">
        <f t="shared" si="41"/>
        <v>0</v>
      </c>
      <c r="AG377">
        <f t="shared" si="42"/>
        <v>0</v>
      </c>
      <c r="AH377">
        <f t="shared" si="42"/>
        <v>0</v>
      </c>
    </row>
    <row r="378" spans="1:34" x14ac:dyDescent="0.3">
      <c r="A378">
        <v>149.24</v>
      </c>
      <c r="B378">
        <v>274969070</v>
      </c>
      <c r="C378">
        <f t="shared" si="38"/>
        <v>10.349999999999994</v>
      </c>
      <c r="D378">
        <f t="shared" si="40"/>
        <v>6.9351380326990036E-2</v>
      </c>
      <c r="E378">
        <f t="shared" si="39"/>
        <v>6.7052278058137738E-2</v>
      </c>
      <c r="F378">
        <f t="shared" si="43"/>
        <v>5.0055557483529576</v>
      </c>
      <c r="G378">
        <f t="shared" si="43"/>
        <v>19.432169176578043</v>
      </c>
      <c r="AE378">
        <f t="shared" si="41"/>
        <v>0</v>
      </c>
      <c r="AF378">
        <f t="shared" si="41"/>
        <v>0</v>
      </c>
      <c r="AG378">
        <f t="shared" si="42"/>
        <v>0</v>
      </c>
      <c r="AH378">
        <f t="shared" si="42"/>
        <v>0</v>
      </c>
    </row>
    <row r="379" spans="1:34" x14ac:dyDescent="0.3">
      <c r="A379">
        <v>159.59</v>
      </c>
      <c r="B379">
        <v>269265760</v>
      </c>
      <c r="C379">
        <f t="shared" si="38"/>
        <v>5.6099999999999852</v>
      </c>
      <c r="D379">
        <f t="shared" si="40"/>
        <v>3.5152578482360954E-2</v>
      </c>
      <c r="E379">
        <f t="shared" si="39"/>
        <v>3.4548834675782736E-2</v>
      </c>
      <c r="F379">
        <f t="shared" si="43"/>
        <v>5.0726080264110953</v>
      </c>
      <c r="G379">
        <f t="shared" si="43"/>
        <v>19.411209405249718</v>
      </c>
      <c r="AE379">
        <f t="shared" si="41"/>
        <v>0</v>
      </c>
      <c r="AF379">
        <f t="shared" si="41"/>
        <v>0</v>
      </c>
      <c r="AG379">
        <f t="shared" si="42"/>
        <v>0</v>
      </c>
      <c r="AH379">
        <f t="shared" si="42"/>
        <v>0</v>
      </c>
    </row>
    <row r="380" spans="1:34" x14ac:dyDescent="0.3">
      <c r="A380">
        <v>165.2</v>
      </c>
      <c r="B380">
        <v>222061890</v>
      </c>
      <c r="C380">
        <f t="shared" si="38"/>
        <v>0.60000000000002274</v>
      </c>
      <c r="D380">
        <f t="shared" si="40"/>
        <v>3.6319612590800412E-3</v>
      </c>
      <c r="E380">
        <f t="shared" si="39"/>
        <v>3.6253816143165807E-3</v>
      </c>
      <c r="F380">
        <f t="shared" si="43"/>
        <v>5.1071568610868781</v>
      </c>
      <c r="G380">
        <f t="shared" si="43"/>
        <v>19.21846668476736</v>
      </c>
      <c r="AE380">
        <f t="shared" si="41"/>
        <v>0</v>
      </c>
      <c r="AF380">
        <f t="shared" si="41"/>
        <v>0</v>
      </c>
      <c r="AG380">
        <f t="shared" si="42"/>
        <v>0</v>
      </c>
      <c r="AH380">
        <f t="shared" si="42"/>
        <v>0</v>
      </c>
    </row>
    <row r="381" spans="1:34" x14ac:dyDescent="0.3">
      <c r="A381">
        <v>165.8</v>
      </c>
      <c r="B381">
        <v>148906380</v>
      </c>
      <c r="C381">
        <f t="shared" si="38"/>
        <v>1.8999999999999773</v>
      </c>
      <c r="D381">
        <f t="shared" si="40"/>
        <v>1.1459589867309874E-2</v>
      </c>
      <c r="E381">
        <f t="shared" si="39"/>
        <v>1.1394426127968593E-2</v>
      </c>
      <c r="F381">
        <f t="shared" si="43"/>
        <v>5.1107822427011946</v>
      </c>
      <c r="G381">
        <f t="shared" si="43"/>
        <v>18.818828344284999</v>
      </c>
      <c r="AE381">
        <f t="shared" si="41"/>
        <v>0</v>
      </c>
      <c r="AF381">
        <f t="shared" si="41"/>
        <v>0</v>
      </c>
      <c r="AG381">
        <f t="shared" si="42"/>
        <v>0</v>
      </c>
      <c r="AH381">
        <f t="shared" si="42"/>
        <v>0</v>
      </c>
    </row>
    <row r="382" spans="1:34" x14ac:dyDescent="0.3">
      <c r="A382">
        <v>167.7</v>
      </c>
      <c r="B382">
        <v>140098240</v>
      </c>
      <c r="C382">
        <f t="shared" si="38"/>
        <v>1.1700000000000159</v>
      </c>
      <c r="D382">
        <f t="shared" si="40"/>
        <v>6.9767441860466069E-3</v>
      </c>
      <c r="E382">
        <f t="shared" si="39"/>
        <v>6.9525193148818332E-3</v>
      </c>
      <c r="F382">
        <f t="shared" si="43"/>
        <v>5.1221766688291632</v>
      </c>
      <c r="G382">
        <f t="shared" si="43"/>
        <v>18.757854448772939</v>
      </c>
      <c r="AE382">
        <f t="shared" si="41"/>
        <v>0</v>
      </c>
      <c r="AF382">
        <f t="shared" si="41"/>
        <v>0</v>
      </c>
      <c r="AG382">
        <f t="shared" si="42"/>
        <v>0</v>
      </c>
      <c r="AH382">
        <f t="shared" si="42"/>
        <v>0</v>
      </c>
    </row>
    <row r="383" spans="1:34" x14ac:dyDescent="0.3">
      <c r="A383">
        <v>168.87</v>
      </c>
      <c r="B383">
        <v>213280550</v>
      </c>
      <c r="C383">
        <f t="shared" si="38"/>
        <v>-8.1700000000000159</v>
      </c>
      <c r="D383">
        <f t="shared" si="40"/>
        <v>-4.8380410967016139E-2</v>
      </c>
      <c r="E383">
        <f t="shared" si="39"/>
        <v>-4.9589915400578555E-2</v>
      </c>
      <c r="F383">
        <f t="shared" si="43"/>
        <v>5.1291291881440451</v>
      </c>
      <c r="G383">
        <f t="shared" si="43"/>
        <v>19.178118993161039</v>
      </c>
      <c r="AE383">
        <f t="shared" si="41"/>
        <v>0</v>
      </c>
      <c r="AF383">
        <f t="shared" si="41"/>
        <v>0</v>
      </c>
      <c r="AG383">
        <f t="shared" si="42"/>
        <v>0</v>
      </c>
      <c r="AH383">
        <f t="shared" si="42"/>
        <v>0</v>
      </c>
    </row>
    <row r="384" spans="1:34" x14ac:dyDescent="0.3">
      <c r="A384">
        <v>160.69999999999999</v>
      </c>
      <c r="B384">
        <v>196196330</v>
      </c>
      <c r="C384">
        <f t="shared" si="38"/>
        <v>-3.5600000000000023</v>
      </c>
      <c r="D384">
        <f t="shared" si="40"/>
        <v>-2.2153080273802132E-2</v>
      </c>
      <c r="E384">
        <f t="shared" si="39"/>
        <v>-2.2402144995790962E-2</v>
      </c>
      <c r="F384">
        <f t="shared" si="43"/>
        <v>5.0795392727434665</v>
      </c>
      <c r="G384">
        <f t="shared" si="43"/>
        <v>19.094626399517939</v>
      </c>
      <c r="AE384">
        <f t="shared" si="41"/>
        <v>0</v>
      </c>
      <c r="AF384">
        <f t="shared" si="41"/>
        <v>0</v>
      </c>
      <c r="AG384">
        <f t="shared" si="42"/>
        <v>0</v>
      </c>
      <c r="AH384">
        <f t="shared" si="42"/>
        <v>0</v>
      </c>
    </row>
    <row r="385" spans="1:34" x14ac:dyDescent="0.3">
      <c r="A385">
        <v>157.13999999999999</v>
      </c>
      <c r="B385">
        <v>241583390</v>
      </c>
      <c r="C385">
        <f t="shared" si="38"/>
        <v>-7.0099999999999909</v>
      </c>
      <c r="D385">
        <f t="shared" si="40"/>
        <v>-4.4609901998218099E-2</v>
      </c>
      <c r="E385">
        <f t="shared" si="39"/>
        <v>-4.5635542323461564E-2</v>
      </c>
      <c r="F385">
        <f t="shared" si="43"/>
        <v>5.0571371277476755</v>
      </c>
      <c r="G385">
        <f t="shared" si="43"/>
        <v>19.302725271661544</v>
      </c>
      <c r="AE385">
        <f t="shared" si="41"/>
        <v>0</v>
      </c>
      <c r="AF385">
        <f t="shared" si="41"/>
        <v>0</v>
      </c>
      <c r="AG385">
        <f t="shared" si="42"/>
        <v>0</v>
      </c>
      <c r="AH385">
        <f t="shared" si="42"/>
        <v>0</v>
      </c>
    </row>
    <row r="386" spans="1:34" x14ac:dyDescent="0.3">
      <c r="A386">
        <v>150.13</v>
      </c>
      <c r="B386">
        <v>240047840</v>
      </c>
      <c r="C386">
        <f t="shared" si="38"/>
        <v>-8.5</v>
      </c>
      <c r="D386">
        <f t="shared" si="40"/>
        <v>-5.6617598081662564E-2</v>
      </c>
      <c r="E386">
        <f t="shared" si="39"/>
        <v>-5.8283562197908978E-2</v>
      </c>
      <c r="F386">
        <f t="shared" si="43"/>
        <v>5.011501585424214</v>
      </c>
      <c r="G386">
        <f t="shared" si="43"/>
        <v>19.296348794775348</v>
      </c>
      <c r="AE386">
        <f t="shared" si="41"/>
        <v>0</v>
      </c>
      <c r="AF386">
        <f t="shared" si="41"/>
        <v>0</v>
      </c>
      <c r="AG386">
        <f t="shared" si="42"/>
        <v>0</v>
      </c>
      <c r="AH386">
        <f t="shared" si="42"/>
        <v>0</v>
      </c>
    </row>
    <row r="387" spans="1:34" x14ac:dyDescent="0.3">
      <c r="A387">
        <v>141.63</v>
      </c>
      <c r="B387">
        <v>373952220</v>
      </c>
      <c r="C387">
        <f t="shared" ref="C387:C450" si="44">A388-A387</f>
        <v>2.4699999999999989</v>
      </c>
      <c r="D387">
        <f t="shared" si="40"/>
        <v>1.7439807950293009E-2</v>
      </c>
      <c r="E387">
        <f t="shared" ref="E387:E450" si="45">LN(A388)-LN(A387)</f>
        <v>1.7289479779170946E-2</v>
      </c>
      <c r="F387">
        <f t="shared" si="43"/>
        <v>4.953218023226305</v>
      </c>
      <c r="G387">
        <f t="shared" si="43"/>
        <v>19.739638593206873</v>
      </c>
      <c r="AE387">
        <f t="shared" si="41"/>
        <v>0</v>
      </c>
      <c r="AF387">
        <f t="shared" si="41"/>
        <v>0</v>
      </c>
      <c r="AG387">
        <f t="shared" si="42"/>
        <v>0</v>
      </c>
      <c r="AH387">
        <f t="shared" si="42"/>
        <v>0</v>
      </c>
    </row>
    <row r="388" spans="1:34" x14ac:dyDescent="0.3">
      <c r="A388">
        <v>144.1</v>
      </c>
      <c r="B388">
        <v>258756020</v>
      </c>
      <c r="C388">
        <f t="shared" si="44"/>
        <v>1.4900000000000091</v>
      </c>
      <c r="D388">
        <f t="shared" ref="D388:D451" si="46">C388/A388</f>
        <v>1.0340041637751625E-2</v>
      </c>
      <c r="E388">
        <f t="shared" si="45"/>
        <v>1.0286949079758578E-2</v>
      </c>
      <c r="F388">
        <f t="shared" si="43"/>
        <v>4.9705075030054759</v>
      </c>
      <c r="G388">
        <f t="shared" si="43"/>
        <v>19.371396167973693</v>
      </c>
      <c r="AE388">
        <f t="shared" ref="AE388:AF451" si="47">IF(A387&lt;AC$5,"Выброс",0)</f>
        <v>0</v>
      </c>
      <c r="AF388">
        <f t="shared" si="47"/>
        <v>0</v>
      </c>
      <c r="AG388">
        <f t="shared" ref="AG388:AH451" si="48">IF(A387&gt;AC$7,"Выброс",0)</f>
        <v>0</v>
      </c>
      <c r="AH388">
        <f t="shared" si="48"/>
        <v>0</v>
      </c>
    </row>
    <row r="389" spans="1:34" x14ac:dyDescent="0.3">
      <c r="A389">
        <v>145.59</v>
      </c>
      <c r="B389">
        <v>258959810</v>
      </c>
      <c r="C389">
        <f t="shared" si="44"/>
        <v>6.5699999999999932</v>
      </c>
      <c r="D389">
        <f t="shared" si="46"/>
        <v>4.5126725736657693E-2</v>
      </c>
      <c r="E389">
        <f t="shared" si="45"/>
        <v>4.4138146711845572E-2</v>
      </c>
      <c r="F389">
        <f t="shared" si="43"/>
        <v>4.9807944520852345</v>
      </c>
      <c r="G389">
        <f t="shared" si="43"/>
        <v>19.372183433877947</v>
      </c>
      <c r="AE389">
        <f t="shared" si="47"/>
        <v>0</v>
      </c>
      <c r="AF389">
        <f t="shared" si="47"/>
        <v>0</v>
      </c>
      <c r="AG389">
        <f t="shared" si="48"/>
        <v>0</v>
      </c>
      <c r="AH389">
        <f t="shared" si="48"/>
        <v>0</v>
      </c>
    </row>
    <row r="390" spans="1:34" x14ac:dyDescent="0.3">
      <c r="A390">
        <v>152.16</v>
      </c>
      <c r="B390">
        <v>234976030</v>
      </c>
      <c r="C390">
        <f t="shared" si="44"/>
        <v>9.2400000000000091</v>
      </c>
      <c r="D390">
        <f t="shared" si="46"/>
        <v>6.0725552050473246E-2</v>
      </c>
      <c r="E390">
        <f t="shared" si="45"/>
        <v>5.8953157038768467E-2</v>
      </c>
      <c r="F390">
        <f t="shared" si="43"/>
        <v>5.0249325987970801</v>
      </c>
      <c r="G390">
        <f t="shared" si="43"/>
        <v>19.274994066906078</v>
      </c>
      <c r="AE390">
        <f t="shared" si="47"/>
        <v>0</v>
      </c>
      <c r="AF390">
        <f t="shared" si="47"/>
        <v>0</v>
      </c>
      <c r="AG390">
        <f t="shared" si="48"/>
        <v>0</v>
      </c>
      <c r="AH390">
        <f t="shared" si="48"/>
        <v>0</v>
      </c>
    </row>
    <row r="391" spans="1:34" x14ac:dyDescent="0.3">
      <c r="A391">
        <v>161.4</v>
      </c>
      <c r="B391">
        <v>306503520</v>
      </c>
      <c r="C391">
        <f t="shared" si="44"/>
        <v>0.69999999999998863</v>
      </c>
      <c r="D391">
        <f t="shared" si="46"/>
        <v>4.3370508054522217E-3</v>
      </c>
      <c r="E391">
        <f t="shared" si="45"/>
        <v>4.327672905781732E-3</v>
      </c>
      <c r="F391">
        <f t="shared" si="43"/>
        <v>5.0838857558358486</v>
      </c>
      <c r="G391">
        <f t="shared" si="43"/>
        <v>19.540739797777039</v>
      </c>
      <c r="AE391">
        <f t="shared" si="47"/>
        <v>0</v>
      </c>
      <c r="AF391">
        <f t="shared" si="47"/>
        <v>0</v>
      </c>
      <c r="AG391">
        <f t="shared" si="48"/>
        <v>0</v>
      </c>
      <c r="AH391">
        <f t="shared" si="48"/>
        <v>0</v>
      </c>
    </row>
    <row r="392" spans="1:34" x14ac:dyDescent="0.3">
      <c r="A392">
        <v>162.1</v>
      </c>
      <c r="B392">
        <v>209829810</v>
      </c>
      <c r="C392">
        <f t="shared" si="44"/>
        <v>3.3000000000000114</v>
      </c>
      <c r="D392">
        <f t="shared" si="46"/>
        <v>2.0357803824799577E-2</v>
      </c>
      <c r="E392">
        <f t="shared" si="45"/>
        <v>2.0153353847960354E-2</v>
      </c>
      <c r="F392">
        <f t="shared" si="43"/>
        <v>5.0882134287416303</v>
      </c>
      <c r="G392">
        <f t="shared" si="43"/>
        <v>19.161807331535542</v>
      </c>
      <c r="AE392">
        <f t="shared" si="47"/>
        <v>0</v>
      </c>
      <c r="AF392">
        <f t="shared" si="47"/>
        <v>0</v>
      </c>
      <c r="AG392">
        <f t="shared" si="48"/>
        <v>0</v>
      </c>
      <c r="AH392">
        <f t="shared" si="48"/>
        <v>0</v>
      </c>
    </row>
    <row r="393" spans="1:34" x14ac:dyDescent="0.3">
      <c r="A393">
        <v>165.4</v>
      </c>
      <c r="B393">
        <v>248420620</v>
      </c>
      <c r="C393">
        <f t="shared" si="44"/>
        <v>4.3299999999999841</v>
      </c>
      <c r="D393">
        <f t="shared" si="46"/>
        <v>2.617896009673509E-2</v>
      </c>
      <c r="E393">
        <f t="shared" si="45"/>
        <v>2.5842156583848919E-2</v>
      </c>
      <c r="F393">
        <f t="shared" si="43"/>
        <v>5.1083667825895906</v>
      </c>
      <c r="G393">
        <f t="shared" si="43"/>
        <v>19.330633915850495</v>
      </c>
      <c r="AE393">
        <f t="shared" si="47"/>
        <v>0</v>
      </c>
      <c r="AF393">
        <f t="shared" si="47"/>
        <v>0</v>
      </c>
      <c r="AG393">
        <f t="shared" si="48"/>
        <v>0</v>
      </c>
      <c r="AH393">
        <f t="shared" si="48"/>
        <v>0</v>
      </c>
    </row>
    <row r="394" spans="1:34" x14ac:dyDescent="0.3">
      <c r="A394">
        <v>169.73</v>
      </c>
      <c r="B394">
        <v>249775640</v>
      </c>
      <c r="C394">
        <f t="shared" si="44"/>
        <v>2.3200000000000216</v>
      </c>
      <c r="D394">
        <f t="shared" si="46"/>
        <v>1.3668768043363116E-2</v>
      </c>
      <c r="E394">
        <f t="shared" si="45"/>
        <v>1.3576193070050202E-2</v>
      </c>
      <c r="F394">
        <f t="shared" si="43"/>
        <v>5.1342089391734396</v>
      </c>
      <c r="G394">
        <f t="shared" si="43"/>
        <v>19.336073632886148</v>
      </c>
      <c r="AE394">
        <f t="shared" si="47"/>
        <v>0</v>
      </c>
      <c r="AF394">
        <f t="shared" si="47"/>
        <v>0</v>
      </c>
      <c r="AG394">
        <f t="shared" si="48"/>
        <v>0</v>
      </c>
      <c r="AH394">
        <f t="shared" si="48"/>
        <v>0</v>
      </c>
    </row>
    <row r="395" spans="1:34" x14ac:dyDescent="0.3">
      <c r="A395">
        <v>172.05</v>
      </c>
      <c r="B395">
        <v>225336000</v>
      </c>
      <c r="C395">
        <f t="shared" si="44"/>
        <v>-2.5500000000000114</v>
      </c>
      <c r="D395">
        <f t="shared" si="46"/>
        <v>-1.4821272885789079E-2</v>
      </c>
      <c r="E395">
        <f t="shared" si="45"/>
        <v>-1.4932205422985234E-2</v>
      </c>
      <c r="F395">
        <f t="shared" si="43"/>
        <v>5.1477851322434898</v>
      </c>
      <c r="G395">
        <f t="shared" si="43"/>
        <v>19.233103179588632</v>
      </c>
      <c r="AE395">
        <f t="shared" si="47"/>
        <v>0</v>
      </c>
      <c r="AF395">
        <f t="shared" si="47"/>
        <v>0</v>
      </c>
      <c r="AG395">
        <f t="shared" si="48"/>
        <v>0</v>
      </c>
      <c r="AH395">
        <f t="shared" si="48"/>
        <v>0</v>
      </c>
    </row>
    <row r="396" spans="1:34" x14ac:dyDescent="0.3">
      <c r="A396">
        <v>169.5</v>
      </c>
      <c r="B396">
        <v>181219610</v>
      </c>
      <c r="C396">
        <f t="shared" si="44"/>
        <v>11.009999999999991</v>
      </c>
      <c r="D396">
        <f t="shared" si="46"/>
        <v>6.495575221238932E-2</v>
      </c>
      <c r="E396">
        <f t="shared" si="45"/>
        <v>6.2933251079865471E-2</v>
      </c>
      <c r="F396">
        <f t="shared" si="43"/>
        <v>5.1328529268205045</v>
      </c>
      <c r="G396">
        <f t="shared" si="43"/>
        <v>19.01522016867553</v>
      </c>
      <c r="AE396">
        <f t="shared" si="47"/>
        <v>0</v>
      </c>
      <c r="AF396">
        <f t="shared" si="47"/>
        <v>0</v>
      </c>
      <c r="AG396">
        <f t="shared" si="48"/>
        <v>0</v>
      </c>
      <c r="AH396">
        <f t="shared" si="48"/>
        <v>0</v>
      </c>
    </row>
    <row r="397" spans="1:34" x14ac:dyDescent="0.3">
      <c r="A397">
        <v>180.51</v>
      </c>
      <c r="B397">
        <v>277014960</v>
      </c>
      <c r="C397">
        <f t="shared" si="44"/>
        <v>3.1500000000000057</v>
      </c>
      <c r="D397">
        <f t="shared" si="46"/>
        <v>1.7450556755858434E-2</v>
      </c>
      <c r="E397">
        <f t="shared" si="45"/>
        <v>1.7300044285006422E-2</v>
      </c>
      <c r="F397">
        <f t="shared" si="43"/>
        <v>5.19578617790037</v>
      </c>
      <c r="G397">
        <f t="shared" si="43"/>
        <v>19.439582069913492</v>
      </c>
      <c r="AE397">
        <f t="shared" si="47"/>
        <v>0</v>
      </c>
      <c r="AF397">
        <f t="shared" si="47"/>
        <v>0</v>
      </c>
      <c r="AG397">
        <f t="shared" si="48"/>
        <v>0</v>
      </c>
      <c r="AH397">
        <f t="shared" si="48"/>
        <v>0</v>
      </c>
    </row>
    <row r="398" spans="1:34" x14ac:dyDescent="0.3">
      <c r="A398">
        <v>183.66</v>
      </c>
      <c r="B398">
        <v>220506770</v>
      </c>
      <c r="C398">
        <f t="shared" si="44"/>
        <v>2.2299999999999898</v>
      </c>
      <c r="D398">
        <f t="shared" si="46"/>
        <v>1.214200152455619E-2</v>
      </c>
      <c r="E398">
        <f t="shared" si="45"/>
        <v>1.2068878733676236E-2</v>
      </c>
      <c r="F398">
        <f t="shared" si="43"/>
        <v>5.2130862221853764</v>
      </c>
      <c r="G398">
        <f t="shared" si="43"/>
        <v>19.211438955327694</v>
      </c>
      <c r="AE398">
        <f t="shared" si="47"/>
        <v>0</v>
      </c>
      <c r="AF398">
        <f t="shared" si="47"/>
        <v>0</v>
      </c>
      <c r="AG398">
        <f t="shared" si="48"/>
        <v>0</v>
      </c>
      <c r="AH398">
        <f t="shared" si="48"/>
        <v>0</v>
      </c>
    </row>
    <row r="399" spans="1:34" x14ac:dyDescent="0.3">
      <c r="A399">
        <v>185.89</v>
      </c>
      <c r="B399">
        <v>199647000</v>
      </c>
      <c r="C399">
        <f t="shared" si="44"/>
        <v>2.8600000000000136</v>
      </c>
      <c r="D399">
        <f t="shared" si="46"/>
        <v>1.5385443003927128E-2</v>
      </c>
      <c r="E399">
        <f t="shared" si="45"/>
        <v>1.5268287210081333E-2</v>
      </c>
      <c r="F399">
        <f t="shared" si="43"/>
        <v>5.2251551009190527</v>
      </c>
      <c r="G399">
        <f t="shared" si="43"/>
        <v>19.112061365064591</v>
      </c>
      <c r="AE399">
        <f t="shared" si="47"/>
        <v>0</v>
      </c>
      <c r="AF399">
        <f t="shared" si="47"/>
        <v>0</v>
      </c>
      <c r="AG399">
        <f t="shared" si="48"/>
        <v>0</v>
      </c>
      <c r="AH399">
        <f t="shared" si="48"/>
        <v>0</v>
      </c>
    </row>
    <row r="400" spans="1:34" x14ac:dyDescent="0.3">
      <c r="A400">
        <v>188.75</v>
      </c>
      <c r="B400">
        <v>242503970</v>
      </c>
      <c r="C400">
        <f t="shared" si="44"/>
        <v>-1.1999999999999886</v>
      </c>
      <c r="D400">
        <f t="shared" si="46"/>
        <v>-6.3576158940396752E-3</v>
      </c>
      <c r="E400">
        <f t="shared" si="45"/>
        <v>-6.3779116012376846E-3</v>
      </c>
      <c r="F400">
        <f t="shared" si="43"/>
        <v>5.240423388129134</v>
      </c>
      <c r="G400">
        <f t="shared" si="43"/>
        <v>19.306528639341828</v>
      </c>
      <c r="AE400">
        <f t="shared" si="47"/>
        <v>0</v>
      </c>
      <c r="AF400">
        <f t="shared" si="47"/>
        <v>0</v>
      </c>
      <c r="AG400">
        <f t="shared" si="48"/>
        <v>0</v>
      </c>
      <c r="AH400">
        <f t="shared" si="48"/>
        <v>0</v>
      </c>
    </row>
    <row r="401" spans="1:34" x14ac:dyDescent="0.3">
      <c r="A401">
        <v>187.55</v>
      </c>
      <c r="B401">
        <v>199642330</v>
      </c>
      <c r="C401">
        <f t="shared" si="44"/>
        <v>4.7800000000000011</v>
      </c>
      <c r="D401">
        <f t="shared" si="46"/>
        <v>2.5486536923487076E-2</v>
      </c>
      <c r="E401">
        <f t="shared" si="45"/>
        <v>2.5167170139379635E-2</v>
      </c>
      <c r="F401">
        <f t="shared" si="43"/>
        <v>5.2340454765278963</v>
      </c>
      <c r="G401">
        <f t="shared" si="43"/>
        <v>19.112037973505391</v>
      </c>
      <c r="AE401">
        <f t="shared" si="47"/>
        <v>0</v>
      </c>
      <c r="AF401">
        <f t="shared" si="47"/>
        <v>0</v>
      </c>
      <c r="AG401">
        <f t="shared" si="48"/>
        <v>0</v>
      </c>
      <c r="AH401">
        <f t="shared" si="48"/>
        <v>0</v>
      </c>
    </row>
    <row r="402" spans="1:34" x14ac:dyDescent="0.3">
      <c r="A402">
        <v>192.33</v>
      </c>
      <c r="B402">
        <v>266439620</v>
      </c>
      <c r="C402">
        <f t="shared" si="44"/>
        <v>1.8299999999999841</v>
      </c>
      <c r="D402">
        <f t="shared" si="46"/>
        <v>9.5148962720323603E-3</v>
      </c>
      <c r="E402">
        <f t="shared" si="45"/>
        <v>9.4699147510697301E-3</v>
      </c>
      <c r="F402">
        <f t="shared" si="43"/>
        <v>5.2592126466672759</v>
      </c>
      <c r="G402">
        <f t="shared" si="43"/>
        <v>19.400658209295955</v>
      </c>
      <c r="AE402">
        <f t="shared" si="47"/>
        <v>0</v>
      </c>
      <c r="AF402">
        <f t="shared" si="47"/>
        <v>0</v>
      </c>
      <c r="AG402">
        <f t="shared" si="48"/>
        <v>0</v>
      </c>
      <c r="AH402">
        <f t="shared" si="48"/>
        <v>0</v>
      </c>
    </row>
    <row r="403" spans="1:34" x14ac:dyDescent="0.3">
      <c r="A403">
        <v>194.16</v>
      </c>
      <c r="B403">
        <v>192830100</v>
      </c>
      <c r="C403">
        <f t="shared" si="44"/>
        <v>2.3199999999999932</v>
      </c>
      <c r="D403">
        <f t="shared" si="46"/>
        <v>1.1948908117016859E-2</v>
      </c>
      <c r="E403">
        <f t="shared" si="45"/>
        <v>1.1878083540431739E-2</v>
      </c>
      <c r="F403">
        <f t="shared" ref="F403:G466" si="49">LN(A403)</f>
        <v>5.2686825614183457</v>
      </c>
      <c r="G403">
        <f t="shared" si="49"/>
        <v>19.077320048287159</v>
      </c>
      <c r="AE403">
        <f t="shared" si="47"/>
        <v>0</v>
      </c>
      <c r="AF403">
        <f t="shared" si="47"/>
        <v>0</v>
      </c>
      <c r="AG403">
        <f t="shared" si="48"/>
        <v>0</v>
      </c>
      <c r="AH403">
        <f t="shared" si="48"/>
        <v>0</v>
      </c>
    </row>
    <row r="404" spans="1:34" x14ac:dyDescent="0.3">
      <c r="A404">
        <v>196.48</v>
      </c>
      <c r="B404">
        <v>168715990</v>
      </c>
      <c r="C404">
        <f t="shared" si="44"/>
        <v>-3.5099999999999909</v>
      </c>
      <c r="D404">
        <f t="shared" si="46"/>
        <v>-1.7864413680781715E-2</v>
      </c>
      <c r="E404">
        <f t="shared" si="45"/>
        <v>-1.8025908550512781E-2</v>
      </c>
      <c r="F404">
        <f t="shared" si="49"/>
        <v>5.2805606449587774</v>
      </c>
      <c r="G404">
        <f t="shared" si="49"/>
        <v>18.94372732666411</v>
      </c>
      <c r="AE404">
        <f t="shared" si="47"/>
        <v>0</v>
      </c>
      <c r="AF404">
        <f t="shared" si="47"/>
        <v>0</v>
      </c>
      <c r="AG404">
        <f t="shared" si="48"/>
        <v>0</v>
      </c>
      <c r="AH404">
        <f t="shared" si="48"/>
        <v>0</v>
      </c>
    </row>
    <row r="405" spans="1:34" x14ac:dyDescent="0.3">
      <c r="A405">
        <v>192.97</v>
      </c>
      <c r="B405">
        <v>165666730</v>
      </c>
      <c r="C405">
        <f t="shared" si="44"/>
        <v>3.0800000000000125</v>
      </c>
      <c r="D405">
        <f t="shared" si="46"/>
        <v>1.5961030211950108E-2</v>
      </c>
      <c r="E405">
        <f t="shared" si="45"/>
        <v>1.5834992330075792E-2</v>
      </c>
      <c r="F405">
        <f t="shared" si="49"/>
        <v>5.2625347364082646</v>
      </c>
      <c r="G405">
        <f t="shared" si="49"/>
        <v>18.925488677686484</v>
      </c>
      <c r="AE405">
        <f t="shared" si="47"/>
        <v>0</v>
      </c>
      <c r="AF405">
        <f t="shared" si="47"/>
        <v>0</v>
      </c>
      <c r="AG405">
        <f t="shared" si="48"/>
        <v>0</v>
      </c>
      <c r="AH405">
        <f t="shared" si="48"/>
        <v>0</v>
      </c>
    </row>
    <row r="406" spans="1:34" x14ac:dyDescent="0.3">
      <c r="A406">
        <v>196.05</v>
      </c>
      <c r="B406">
        <v>159728870</v>
      </c>
      <c r="C406">
        <f t="shared" si="44"/>
        <v>-2.25</v>
      </c>
      <c r="D406">
        <f t="shared" si="46"/>
        <v>-1.1476664116296862E-2</v>
      </c>
      <c r="E406">
        <f t="shared" si="45"/>
        <v>-1.1543029281674499E-2</v>
      </c>
      <c r="F406">
        <f t="shared" si="49"/>
        <v>5.2783697287383404</v>
      </c>
      <c r="G406">
        <f t="shared" si="49"/>
        <v>18.888988373303</v>
      </c>
      <c r="AE406">
        <f t="shared" si="47"/>
        <v>0</v>
      </c>
      <c r="AF406">
        <f t="shared" si="47"/>
        <v>0</v>
      </c>
      <c r="AG406">
        <f t="shared" si="48"/>
        <v>0</v>
      </c>
      <c r="AH406">
        <f t="shared" si="48"/>
        <v>0</v>
      </c>
    </row>
    <row r="407" spans="1:34" x14ac:dyDescent="0.3">
      <c r="A407">
        <v>193.8</v>
      </c>
      <c r="B407">
        <v>162022280</v>
      </c>
      <c r="C407">
        <f t="shared" si="44"/>
        <v>23.899999999999977</v>
      </c>
      <c r="D407">
        <f t="shared" si="46"/>
        <v>0.12332301341589255</v>
      </c>
      <c r="E407">
        <f t="shared" si="45"/>
        <v>0.11629126878383556</v>
      </c>
      <c r="F407">
        <f t="shared" si="49"/>
        <v>5.2668266994566659</v>
      </c>
      <c r="G407">
        <f t="shared" si="49"/>
        <v>18.903244414604352</v>
      </c>
      <c r="AE407">
        <f t="shared" si="47"/>
        <v>0</v>
      </c>
      <c r="AF407">
        <f t="shared" si="47"/>
        <v>0</v>
      </c>
      <c r="AG407">
        <f t="shared" si="48"/>
        <v>0</v>
      </c>
      <c r="AH407">
        <f t="shared" si="48"/>
        <v>0</v>
      </c>
    </row>
    <row r="408" spans="1:34" x14ac:dyDescent="0.3">
      <c r="A408">
        <v>217.7</v>
      </c>
      <c r="B408">
        <v>483320890</v>
      </c>
      <c r="C408">
        <f t="shared" si="44"/>
        <v>7.9500000000000171</v>
      </c>
      <c r="D408">
        <f t="shared" si="46"/>
        <v>3.6518144235186116E-2</v>
      </c>
      <c r="E408">
        <f t="shared" si="45"/>
        <v>3.5867158032508506E-2</v>
      </c>
      <c r="F408">
        <f t="shared" si="49"/>
        <v>5.3831179682405015</v>
      </c>
      <c r="G408">
        <f t="shared" si="49"/>
        <v>19.996191359551794</v>
      </c>
      <c r="AE408">
        <f t="shared" si="47"/>
        <v>0</v>
      </c>
      <c r="AF408">
        <f t="shared" si="47"/>
        <v>0</v>
      </c>
      <c r="AG408">
        <f t="shared" si="48"/>
        <v>0</v>
      </c>
      <c r="AH408">
        <f t="shared" si="48"/>
        <v>0</v>
      </c>
    </row>
    <row r="409" spans="1:34" x14ac:dyDescent="0.3">
      <c r="A409">
        <v>225.65</v>
      </c>
      <c r="B409">
        <v>292658100</v>
      </c>
      <c r="C409">
        <f t="shared" si="44"/>
        <v>2.3499999999999943</v>
      </c>
      <c r="D409">
        <f t="shared" si="46"/>
        <v>1.0414358519831572E-2</v>
      </c>
      <c r="E409">
        <f t="shared" si="45"/>
        <v>1.0360502681431072E-2</v>
      </c>
      <c r="F409">
        <f t="shared" si="49"/>
        <v>5.41898512627301</v>
      </c>
      <c r="G409">
        <f t="shared" si="49"/>
        <v>19.494515591432261</v>
      </c>
      <c r="AE409">
        <f t="shared" si="47"/>
        <v>0</v>
      </c>
      <c r="AF409">
        <f t="shared" si="47"/>
        <v>0</v>
      </c>
      <c r="AG409">
        <f t="shared" si="48"/>
        <v>0</v>
      </c>
      <c r="AH409">
        <f t="shared" si="48"/>
        <v>0</v>
      </c>
    </row>
    <row r="410" spans="1:34" x14ac:dyDescent="0.3">
      <c r="A410">
        <v>228</v>
      </c>
      <c r="B410">
        <v>227632960</v>
      </c>
      <c r="C410">
        <f t="shared" si="44"/>
        <v>-6.5</v>
      </c>
      <c r="D410">
        <f t="shared" si="46"/>
        <v>-2.850877192982456E-2</v>
      </c>
      <c r="E410">
        <f t="shared" si="45"/>
        <v>-2.8923039469250789E-2</v>
      </c>
      <c r="F410">
        <f t="shared" si="49"/>
        <v>5.4293456289544411</v>
      </c>
      <c r="G410">
        <f t="shared" si="49"/>
        <v>19.243245065197431</v>
      </c>
      <c r="AE410">
        <f t="shared" si="47"/>
        <v>0</v>
      </c>
      <c r="AF410">
        <f t="shared" si="47"/>
        <v>0</v>
      </c>
      <c r="AG410">
        <f t="shared" si="48"/>
        <v>0</v>
      </c>
      <c r="AH410">
        <f t="shared" si="48"/>
        <v>0</v>
      </c>
    </row>
    <row r="411" spans="1:34" x14ac:dyDescent="0.3">
      <c r="A411">
        <v>221.5</v>
      </c>
      <c r="B411">
        <v>184347810</v>
      </c>
      <c r="C411">
        <f t="shared" si="44"/>
        <v>-0.61000000000001364</v>
      </c>
      <c r="D411">
        <f t="shared" si="46"/>
        <v>-2.7539503386005129E-3</v>
      </c>
      <c r="E411">
        <f t="shared" si="45"/>
        <v>-2.7577494364550148E-3</v>
      </c>
      <c r="F411">
        <f t="shared" si="49"/>
        <v>5.4004225894851903</v>
      </c>
      <c r="G411">
        <f t="shared" si="49"/>
        <v>19.032334802996974</v>
      </c>
      <c r="AE411">
        <f t="shared" si="47"/>
        <v>0</v>
      </c>
      <c r="AF411">
        <f t="shared" si="47"/>
        <v>0</v>
      </c>
      <c r="AG411">
        <f t="shared" si="48"/>
        <v>0</v>
      </c>
      <c r="AH411">
        <f t="shared" si="48"/>
        <v>0</v>
      </c>
    </row>
    <row r="412" spans="1:34" x14ac:dyDescent="0.3">
      <c r="A412">
        <v>220.89</v>
      </c>
      <c r="B412">
        <v>162523690</v>
      </c>
      <c r="C412">
        <f t="shared" si="44"/>
        <v>5.6400000000000148</v>
      </c>
      <c r="D412">
        <f t="shared" si="46"/>
        <v>2.5533070759201481E-2</v>
      </c>
      <c r="E412">
        <f t="shared" si="45"/>
        <v>2.5212546434708827E-2</v>
      </c>
      <c r="F412">
        <f t="shared" si="49"/>
        <v>5.3976648400487353</v>
      </c>
      <c r="G412">
        <f t="shared" si="49"/>
        <v>18.906334333723908</v>
      </c>
      <c r="AE412">
        <f t="shared" si="47"/>
        <v>0</v>
      </c>
      <c r="AF412">
        <f t="shared" si="47"/>
        <v>0</v>
      </c>
      <c r="AG412">
        <f t="shared" si="48"/>
        <v>0</v>
      </c>
      <c r="AH412">
        <f t="shared" si="48"/>
        <v>0</v>
      </c>
    </row>
    <row r="413" spans="1:34" x14ac:dyDescent="0.3">
      <c r="A413">
        <v>226.53</v>
      </c>
      <c r="B413">
        <v>233717430</v>
      </c>
      <c r="C413">
        <f t="shared" si="44"/>
        <v>-5.0900000000000034</v>
      </c>
      <c r="D413">
        <f t="shared" si="46"/>
        <v>-2.2469430097558838E-2</v>
      </c>
      <c r="E413">
        <f t="shared" si="45"/>
        <v>-2.2725714054139701E-2</v>
      </c>
      <c r="F413">
        <f t="shared" si="49"/>
        <v>5.4228773864834441</v>
      </c>
      <c r="G413">
        <f t="shared" si="49"/>
        <v>19.269623379526386</v>
      </c>
      <c r="AE413">
        <f t="shared" si="47"/>
        <v>0</v>
      </c>
      <c r="AF413">
        <f t="shared" si="47"/>
        <v>0</v>
      </c>
      <c r="AG413">
        <f t="shared" si="48"/>
        <v>0</v>
      </c>
      <c r="AH413">
        <f t="shared" si="48"/>
        <v>0</v>
      </c>
    </row>
    <row r="414" spans="1:34" x14ac:dyDescent="0.3">
      <c r="A414">
        <v>221.44</v>
      </c>
      <c r="B414">
        <v>149889740</v>
      </c>
      <c r="C414">
        <f t="shared" si="44"/>
        <v>3.7599999999999909</v>
      </c>
      <c r="D414">
        <f t="shared" si="46"/>
        <v>1.6979768786127128E-2</v>
      </c>
      <c r="E414">
        <f t="shared" si="45"/>
        <v>1.6837223836231097E-2</v>
      </c>
      <c r="F414">
        <f t="shared" si="49"/>
        <v>5.4001516724293044</v>
      </c>
      <c r="G414">
        <f t="shared" si="49"/>
        <v>18.825410515099897</v>
      </c>
      <c r="AE414">
        <f t="shared" si="47"/>
        <v>0</v>
      </c>
      <c r="AF414">
        <f t="shared" si="47"/>
        <v>0</v>
      </c>
      <c r="AG414">
        <f t="shared" si="48"/>
        <v>0</v>
      </c>
      <c r="AH414">
        <f t="shared" si="48"/>
        <v>0</v>
      </c>
    </row>
    <row r="415" spans="1:34" x14ac:dyDescent="0.3">
      <c r="A415">
        <v>225.2</v>
      </c>
      <c r="B415">
        <v>96493020</v>
      </c>
      <c r="C415">
        <f t="shared" si="44"/>
        <v>13.400000000000006</v>
      </c>
      <c r="D415">
        <f t="shared" si="46"/>
        <v>5.9502664298401446E-2</v>
      </c>
      <c r="E415">
        <f t="shared" si="45"/>
        <v>5.7799613398279881E-2</v>
      </c>
      <c r="F415">
        <f t="shared" si="49"/>
        <v>5.4169888962655355</v>
      </c>
      <c r="G415">
        <f t="shared" si="49"/>
        <v>18.38498123208694</v>
      </c>
      <c r="AE415">
        <f t="shared" si="47"/>
        <v>0</v>
      </c>
      <c r="AF415">
        <f t="shared" si="47"/>
        <v>0</v>
      </c>
      <c r="AG415">
        <f t="shared" si="48"/>
        <v>0</v>
      </c>
      <c r="AH415">
        <f t="shared" si="48"/>
        <v>0</v>
      </c>
    </row>
    <row r="416" spans="1:34" x14ac:dyDescent="0.3">
      <c r="A416">
        <v>238.6</v>
      </c>
      <c r="B416">
        <v>119582940</v>
      </c>
      <c r="C416">
        <f t="shared" si="44"/>
        <v>-0.84999999999999432</v>
      </c>
      <c r="D416">
        <f t="shared" si="46"/>
        <v>-3.5624476110645196E-3</v>
      </c>
      <c r="E416">
        <f t="shared" si="45"/>
        <v>-3.5688082383158459E-3</v>
      </c>
      <c r="F416">
        <f t="shared" si="49"/>
        <v>5.4747885096638154</v>
      </c>
      <c r="G416">
        <f t="shared" si="49"/>
        <v>18.599520747165979</v>
      </c>
      <c r="AE416">
        <f t="shared" si="47"/>
        <v>0</v>
      </c>
      <c r="AF416">
        <f t="shared" si="47"/>
        <v>0</v>
      </c>
      <c r="AG416">
        <f t="shared" si="48"/>
        <v>0</v>
      </c>
      <c r="AH416">
        <f t="shared" si="48"/>
        <v>0</v>
      </c>
    </row>
    <row r="417" spans="1:34" x14ac:dyDescent="0.3">
      <c r="A417">
        <v>237.75</v>
      </c>
      <c r="B417">
        <v>166460220</v>
      </c>
      <c r="C417">
        <f t="shared" si="44"/>
        <v>4.6999999999999886</v>
      </c>
      <c r="D417">
        <f t="shared" si="46"/>
        <v>1.9768664563617196E-2</v>
      </c>
      <c r="E417">
        <f t="shared" si="45"/>
        <v>1.9575802125861408E-2</v>
      </c>
      <c r="F417">
        <f t="shared" si="49"/>
        <v>5.4712197014254995</v>
      </c>
      <c r="G417">
        <f t="shared" si="49"/>
        <v>18.930266919920182</v>
      </c>
      <c r="AE417">
        <f t="shared" si="47"/>
        <v>0</v>
      </c>
      <c r="AF417">
        <f t="shared" si="47"/>
        <v>0</v>
      </c>
      <c r="AG417">
        <f t="shared" si="48"/>
        <v>0</v>
      </c>
      <c r="AH417">
        <f t="shared" si="48"/>
        <v>0</v>
      </c>
    </row>
    <row r="418" spans="1:34" x14ac:dyDescent="0.3">
      <c r="A418">
        <v>242.45</v>
      </c>
      <c r="B418">
        <v>184648940</v>
      </c>
      <c r="C418">
        <f t="shared" si="44"/>
        <v>4.5500000000000114</v>
      </c>
      <c r="D418">
        <f t="shared" si="46"/>
        <v>1.8766756032171629E-2</v>
      </c>
      <c r="E418">
        <f t="shared" si="45"/>
        <v>1.8592833076616522E-2</v>
      </c>
      <c r="F418">
        <f t="shared" si="49"/>
        <v>5.4907955035513609</v>
      </c>
      <c r="G418">
        <f t="shared" si="49"/>
        <v>19.033966958656062</v>
      </c>
      <c r="AE418">
        <f t="shared" si="47"/>
        <v>0</v>
      </c>
      <c r="AF418">
        <f t="shared" si="47"/>
        <v>0</v>
      </c>
      <c r="AG418">
        <f t="shared" si="48"/>
        <v>0</v>
      </c>
      <c r="AH418">
        <f t="shared" si="48"/>
        <v>0</v>
      </c>
    </row>
    <row r="419" spans="1:34" x14ac:dyDescent="0.3">
      <c r="A419">
        <v>247</v>
      </c>
      <c r="B419">
        <v>190317810</v>
      </c>
      <c r="C419">
        <f t="shared" si="44"/>
        <v>10.319999999999993</v>
      </c>
      <c r="D419">
        <f t="shared" si="46"/>
        <v>4.1781376518218595E-2</v>
      </c>
      <c r="E419">
        <f t="shared" si="45"/>
        <v>4.0932109914821879E-2</v>
      </c>
      <c r="F419">
        <f t="shared" si="49"/>
        <v>5.5093883366279774</v>
      </c>
      <c r="G419">
        <f t="shared" si="49"/>
        <v>19.064205916957082</v>
      </c>
      <c r="AE419">
        <f t="shared" si="47"/>
        <v>0</v>
      </c>
      <c r="AF419">
        <f t="shared" si="47"/>
        <v>0</v>
      </c>
      <c r="AG419">
        <f t="shared" si="48"/>
        <v>0</v>
      </c>
      <c r="AH419">
        <f t="shared" si="48"/>
        <v>0</v>
      </c>
    </row>
    <row r="420" spans="1:34" x14ac:dyDescent="0.3">
      <c r="A420">
        <v>257.32</v>
      </c>
      <c r="B420">
        <v>315944620</v>
      </c>
      <c r="C420">
        <f t="shared" si="44"/>
        <v>-7.2099999999999795</v>
      </c>
      <c r="D420">
        <f t="shared" si="46"/>
        <v>-2.8019586507072827E-2</v>
      </c>
      <c r="E420">
        <f t="shared" si="45"/>
        <v>-2.8419625452167807E-2</v>
      </c>
      <c r="F420">
        <f t="shared" si="49"/>
        <v>5.5503204465427993</v>
      </c>
      <c r="G420">
        <f t="shared" si="49"/>
        <v>19.571077503028</v>
      </c>
      <c r="AE420">
        <f t="shared" si="47"/>
        <v>0</v>
      </c>
      <c r="AF420">
        <f t="shared" si="47"/>
        <v>0</v>
      </c>
      <c r="AG420">
        <f t="shared" si="48"/>
        <v>0</v>
      </c>
      <c r="AH420">
        <f t="shared" si="48"/>
        <v>0</v>
      </c>
    </row>
    <row r="421" spans="1:34" x14ac:dyDescent="0.3">
      <c r="A421">
        <v>250.11</v>
      </c>
      <c r="B421">
        <v>303509660</v>
      </c>
      <c r="C421">
        <f t="shared" si="44"/>
        <v>16.879999999999995</v>
      </c>
      <c r="D421">
        <f t="shared" si="46"/>
        <v>6.7490304266122889E-2</v>
      </c>
      <c r="E421">
        <f t="shared" si="45"/>
        <v>6.5310383424709073E-2</v>
      </c>
      <c r="F421">
        <f t="shared" si="49"/>
        <v>5.5219008210906315</v>
      </c>
      <c r="G421">
        <f t="shared" si="49"/>
        <v>19.530923996622874</v>
      </c>
      <c r="AE421">
        <f t="shared" si="47"/>
        <v>0</v>
      </c>
      <c r="AF421">
        <f t="shared" si="47"/>
        <v>0</v>
      </c>
      <c r="AG421">
        <f t="shared" si="48"/>
        <v>0</v>
      </c>
      <c r="AH421">
        <f t="shared" si="48"/>
        <v>0</v>
      </c>
    </row>
    <row r="422" spans="1:34" x14ac:dyDescent="0.3">
      <c r="A422">
        <v>266.99</v>
      </c>
      <c r="B422">
        <v>258267290</v>
      </c>
      <c r="C422">
        <f t="shared" si="44"/>
        <v>10.5</v>
      </c>
      <c r="D422">
        <f t="shared" si="46"/>
        <v>3.9327315629798867E-2</v>
      </c>
      <c r="E422">
        <f t="shared" si="45"/>
        <v>3.8573691985798852E-2</v>
      </c>
      <c r="F422">
        <f t="shared" si="49"/>
        <v>5.5872112045153406</v>
      </c>
      <c r="G422">
        <f t="shared" si="49"/>
        <v>19.369505614352164</v>
      </c>
      <c r="AE422">
        <f t="shared" si="47"/>
        <v>0</v>
      </c>
      <c r="AF422">
        <f t="shared" si="47"/>
        <v>0</v>
      </c>
      <c r="AG422">
        <f t="shared" si="48"/>
        <v>0</v>
      </c>
      <c r="AH422">
        <f t="shared" si="48"/>
        <v>0</v>
      </c>
    </row>
    <row r="423" spans="1:34" x14ac:dyDescent="0.3">
      <c r="A423">
        <v>277.49</v>
      </c>
      <c r="B423">
        <v>169856090</v>
      </c>
      <c r="C423">
        <f t="shared" si="44"/>
        <v>-4.4900000000000091</v>
      </c>
      <c r="D423">
        <f t="shared" si="46"/>
        <v>-1.6180763270748529E-2</v>
      </c>
      <c r="E423">
        <f t="shared" si="45"/>
        <v>-1.631310131617969E-2</v>
      </c>
      <c r="F423">
        <f t="shared" si="49"/>
        <v>5.6257848965011394</v>
      </c>
      <c r="G423">
        <f t="shared" si="49"/>
        <v>18.95046210709441</v>
      </c>
      <c r="AE423">
        <f t="shared" si="47"/>
        <v>0</v>
      </c>
      <c r="AF423">
        <f t="shared" si="47"/>
        <v>0</v>
      </c>
      <c r="AG423">
        <f t="shared" si="48"/>
        <v>0</v>
      </c>
      <c r="AH423">
        <f t="shared" si="48"/>
        <v>0</v>
      </c>
    </row>
    <row r="424" spans="1:34" x14ac:dyDescent="0.3">
      <c r="A424">
        <v>273</v>
      </c>
      <c r="B424">
        <v>245194030</v>
      </c>
      <c r="C424">
        <f t="shared" si="44"/>
        <v>1.6000000000000227</v>
      </c>
      <c r="D424">
        <f t="shared" si="46"/>
        <v>5.8608058608059441E-3</v>
      </c>
      <c r="E424">
        <f t="shared" si="45"/>
        <v>5.8436981489107254E-3</v>
      </c>
      <c r="F424">
        <f t="shared" si="49"/>
        <v>5.6094717951849598</v>
      </c>
      <c r="G424">
        <f t="shared" si="49"/>
        <v>19.317560414258473</v>
      </c>
      <c r="AE424">
        <f t="shared" si="47"/>
        <v>0</v>
      </c>
      <c r="AF424">
        <f t="shared" si="47"/>
        <v>0</v>
      </c>
      <c r="AG424">
        <f t="shared" si="48"/>
        <v>0</v>
      </c>
      <c r="AH424">
        <f t="shared" si="48"/>
        <v>0</v>
      </c>
    </row>
    <row r="425" spans="1:34" x14ac:dyDescent="0.3">
      <c r="A425">
        <v>274.60000000000002</v>
      </c>
      <c r="B425">
        <v>150898360</v>
      </c>
      <c r="C425">
        <f t="shared" si="44"/>
        <v>-18.450000000000045</v>
      </c>
      <c r="D425">
        <f t="shared" si="46"/>
        <v>-6.7188638018936792E-2</v>
      </c>
      <c r="E425">
        <f t="shared" si="45"/>
        <v>-6.9552282948659006E-2</v>
      </c>
      <c r="F425">
        <f t="shared" si="49"/>
        <v>5.6153154933338705</v>
      </c>
      <c r="G425">
        <f t="shared" si="49"/>
        <v>18.832117055554434</v>
      </c>
      <c r="AE425">
        <f t="shared" si="47"/>
        <v>0</v>
      </c>
      <c r="AF425">
        <f t="shared" si="47"/>
        <v>0</v>
      </c>
      <c r="AG425">
        <f t="shared" si="48"/>
        <v>0</v>
      </c>
      <c r="AH425">
        <f t="shared" si="48"/>
        <v>0</v>
      </c>
    </row>
    <row r="426" spans="1:34" x14ac:dyDescent="0.3">
      <c r="A426">
        <v>256.14999999999998</v>
      </c>
      <c r="B426">
        <v>289826120</v>
      </c>
      <c r="C426">
        <f t="shared" si="44"/>
        <v>5.8500000000000227</v>
      </c>
      <c r="D426">
        <f t="shared" si="46"/>
        <v>2.2838180753464856E-2</v>
      </c>
      <c r="E426">
        <f t="shared" si="45"/>
        <v>2.2581293375885103E-2</v>
      </c>
      <c r="F426">
        <f t="shared" si="49"/>
        <v>5.5457632103852115</v>
      </c>
      <c r="G426">
        <f t="shared" si="49"/>
        <v>19.484791714914206</v>
      </c>
      <c r="AE426">
        <f t="shared" si="47"/>
        <v>0</v>
      </c>
      <c r="AF426">
        <f t="shared" si="47"/>
        <v>0</v>
      </c>
      <c r="AG426">
        <f t="shared" si="48"/>
        <v>0</v>
      </c>
      <c r="AH426">
        <f t="shared" si="48"/>
        <v>0</v>
      </c>
    </row>
    <row r="427" spans="1:34" x14ac:dyDescent="0.3">
      <c r="A427">
        <v>262</v>
      </c>
      <c r="B427">
        <v>276201030</v>
      </c>
      <c r="C427">
        <f t="shared" si="44"/>
        <v>-8.4300000000000068</v>
      </c>
      <c r="D427">
        <f t="shared" si="46"/>
        <v>-3.2175572519083998E-2</v>
      </c>
      <c r="E427">
        <f t="shared" si="45"/>
        <v>-3.2704584725580688E-2</v>
      </c>
      <c r="F427">
        <f t="shared" si="49"/>
        <v>5.5683445037610966</v>
      </c>
      <c r="G427">
        <f t="shared" si="49"/>
        <v>19.436639528114267</v>
      </c>
      <c r="AE427">
        <f t="shared" si="47"/>
        <v>0</v>
      </c>
      <c r="AF427">
        <f t="shared" si="47"/>
        <v>0</v>
      </c>
      <c r="AG427">
        <f t="shared" si="48"/>
        <v>0</v>
      </c>
      <c r="AH427">
        <f t="shared" si="48"/>
        <v>0</v>
      </c>
    </row>
    <row r="428" spans="1:34" x14ac:dyDescent="0.3">
      <c r="A428">
        <v>253.57</v>
      </c>
      <c r="B428">
        <v>190043060</v>
      </c>
      <c r="C428">
        <f t="shared" si="44"/>
        <v>3.1899999999999977</v>
      </c>
      <c r="D428">
        <f t="shared" si="46"/>
        <v>1.2580352565366557E-2</v>
      </c>
      <c r="E428">
        <f t="shared" si="45"/>
        <v>1.2501877408061191E-2</v>
      </c>
      <c r="F428">
        <f t="shared" si="49"/>
        <v>5.5356399190355159</v>
      </c>
      <c r="G428">
        <f t="shared" si="49"/>
        <v>19.062761236026653</v>
      </c>
      <c r="AE428">
        <f t="shared" si="47"/>
        <v>0</v>
      </c>
      <c r="AF428">
        <f t="shared" si="47"/>
        <v>0</v>
      </c>
      <c r="AG428">
        <f t="shared" si="48"/>
        <v>0</v>
      </c>
      <c r="AH428">
        <f t="shared" si="48"/>
        <v>0</v>
      </c>
    </row>
    <row r="429" spans="1:34" x14ac:dyDescent="0.3">
      <c r="A429">
        <v>256.76</v>
      </c>
      <c r="B429">
        <v>243814500</v>
      </c>
      <c r="C429">
        <f t="shared" si="44"/>
        <v>-52.06</v>
      </c>
      <c r="D429">
        <f t="shared" si="46"/>
        <v>-0.20275743885340397</v>
      </c>
      <c r="E429">
        <f t="shared" si="45"/>
        <v>-0.22659630377633366</v>
      </c>
      <c r="F429">
        <f t="shared" si="49"/>
        <v>5.5481417964435771</v>
      </c>
      <c r="G429">
        <f t="shared" si="49"/>
        <v>19.311918248222369</v>
      </c>
      <c r="AE429">
        <f t="shared" si="47"/>
        <v>0</v>
      </c>
      <c r="AF429">
        <f t="shared" si="47"/>
        <v>0</v>
      </c>
      <c r="AG429">
        <f t="shared" si="48"/>
        <v>0</v>
      </c>
      <c r="AH429">
        <f t="shared" si="48"/>
        <v>0</v>
      </c>
    </row>
    <row r="430" spans="1:34" x14ac:dyDescent="0.3">
      <c r="A430">
        <v>204.7</v>
      </c>
      <c r="B430">
        <v>911006960</v>
      </c>
      <c r="C430">
        <f t="shared" si="44"/>
        <v>10.660000000000025</v>
      </c>
      <c r="D430">
        <f t="shared" si="46"/>
        <v>5.207620908646813E-2</v>
      </c>
      <c r="E430">
        <f t="shared" si="45"/>
        <v>5.0765553789119622E-2</v>
      </c>
      <c r="F430">
        <f t="shared" si="49"/>
        <v>5.3215454926672434</v>
      </c>
      <c r="G430">
        <f t="shared" si="49"/>
        <v>20.630061095151142</v>
      </c>
      <c r="AE430">
        <f t="shared" si="47"/>
        <v>0</v>
      </c>
      <c r="AF430">
        <f t="shared" si="47"/>
        <v>0</v>
      </c>
      <c r="AG430">
        <f t="shared" si="48"/>
        <v>0</v>
      </c>
      <c r="AH430">
        <f t="shared" si="48"/>
        <v>0</v>
      </c>
    </row>
    <row r="431" spans="1:34" x14ac:dyDescent="0.3">
      <c r="A431">
        <v>215.36</v>
      </c>
      <c r="B431">
        <v>733031350</v>
      </c>
      <c r="C431">
        <f t="shared" si="44"/>
        <v>9.5099999999999909</v>
      </c>
      <c r="D431">
        <f t="shared" si="46"/>
        <v>4.4158618127785987E-2</v>
      </c>
      <c r="E431">
        <f t="shared" si="45"/>
        <v>4.3211410992378241E-2</v>
      </c>
      <c r="F431">
        <f t="shared" si="49"/>
        <v>5.372311046456363</v>
      </c>
      <c r="G431">
        <f t="shared" si="49"/>
        <v>20.412699028376995</v>
      </c>
      <c r="AE431">
        <f t="shared" si="47"/>
        <v>0</v>
      </c>
      <c r="AF431">
        <f t="shared" si="47"/>
        <v>0</v>
      </c>
      <c r="AG431">
        <f t="shared" si="48"/>
        <v>0</v>
      </c>
      <c r="AH431">
        <f t="shared" si="48"/>
        <v>0</v>
      </c>
    </row>
    <row r="432" spans="1:34" x14ac:dyDescent="0.3">
      <c r="A432">
        <v>224.87</v>
      </c>
      <c r="B432">
        <v>435250660</v>
      </c>
      <c r="C432">
        <f t="shared" si="44"/>
        <v>3.6800000000000068</v>
      </c>
      <c r="D432">
        <f t="shared" si="46"/>
        <v>1.6365010895183912E-2</v>
      </c>
      <c r="E432">
        <f t="shared" si="45"/>
        <v>1.6232547329011915E-2</v>
      </c>
      <c r="F432">
        <f t="shared" si="49"/>
        <v>5.4155224574487413</v>
      </c>
      <c r="G432">
        <f t="shared" si="49"/>
        <v>19.891432652981326</v>
      </c>
      <c r="AE432">
        <f t="shared" si="47"/>
        <v>0</v>
      </c>
      <c r="AF432">
        <f t="shared" si="47"/>
        <v>0</v>
      </c>
      <c r="AG432">
        <f t="shared" si="48"/>
        <v>0</v>
      </c>
      <c r="AH432">
        <f t="shared" si="48"/>
        <v>0</v>
      </c>
    </row>
    <row r="433" spans="1:34" x14ac:dyDescent="0.3">
      <c r="A433">
        <v>228.55</v>
      </c>
      <c r="B433">
        <v>206811780</v>
      </c>
      <c r="C433">
        <f t="shared" si="44"/>
        <v>7.1699999999999875</v>
      </c>
      <c r="D433">
        <f t="shared" si="46"/>
        <v>3.1371691096040197E-2</v>
      </c>
      <c r="E433">
        <f t="shared" si="45"/>
        <v>3.088965519195952E-2</v>
      </c>
      <c r="F433">
        <f t="shared" si="49"/>
        <v>5.4317550047777532</v>
      </c>
      <c r="G433">
        <f t="shared" si="49"/>
        <v>19.147319662225719</v>
      </c>
      <c r="AE433">
        <f t="shared" si="47"/>
        <v>0</v>
      </c>
      <c r="AF433">
        <f t="shared" si="47"/>
        <v>0</v>
      </c>
      <c r="AG433">
        <f t="shared" si="48"/>
        <v>0</v>
      </c>
      <c r="AH433">
        <f t="shared" si="48"/>
        <v>0</v>
      </c>
    </row>
    <row r="434" spans="1:34" x14ac:dyDescent="0.3">
      <c r="A434">
        <v>235.72</v>
      </c>
      <c r="B434">
        <v>220151290</v>
      </c>
      <c r="C434">
        <f t="shared" si="44"/>
        <v>-13.52000000000001</v>
      </c>
      <c r="D434">
        <f t="shared" si="46"/>
        <v>-5.7356185304598718E-2</v>
      </c>
      <c r="E434">
        <f t="shared" si="45"/>
        <v>-5.9066782764182868E-2</v>
      </c>
      <c r="F434">
        <f t="shared" si="49"/>
        <v>5.4626446599697127</v>
      </c>
      <c r="G434">
        <f t="shared" si="49"/>
        <v>19.209825549790022</v>
      </c>
      <c r="AE434">
        <f t="shared" si="47"/>
        <v>0</v>
      </c>
      <c r="AF434">
        <f t="shared" si="47"/>
        <v>0</v>
      </c>
      <c r="AG434">
        <f t="shared" si="48"/>
        <v>0</v>
      </c>
      <c r="AH434">
        <f t="shared" si="48"/>
        <v>0</v>
      </c>
    </row>
    <row r="435" spans="1:34" x14ac:dyDescent="0.3">
      <c r="A435">
        <v>222.2</v>
      </c>
      <c r="B435">
        <v>261445850</v>
      </c>
      <c r="C435">
        <f t="shared" si="44"/>
        <v>-2.1999999999999886</v>
      </c>
      <c r="D435">
        <f t="shared" si="46"/>
        <v>-9.9009900990098508E-3</v>
      </c>
      <c r="E435">
        <f t="shared" si="45"/>
        <v>-9.9503308531678769E-3</v>
      </c>
      <c r="F435">
        <f t="shared" si="49"/>
        <v>5.4035778772055298</v>
      </c>
      <c r="G435">
        <f t="shared" si="49"/>
        <v>19.381737745456562</v>
      </c>
      <c r="AE435">
        <f t="shared" si="47"/>
        <v>0</v>
      </c>
      <c r="AF435">
        <f t="shared" si="47"/>
        <v>0</v>
      </c>
      <c r="AG435">
        <f t="shared" si="48"/>
        <v>0</v>
      </c>
      <c r="AH435">
        <f t="shared" si="48"/>
        <v>0</v>
      </c>
    </row>
    <row r="436" spans="1:34" x14ac:dyDescent="0.3">
      <c r="A436">
        <v>220</v>
      </c>
      <c r="B436">
        <v>218158880</v>
      </c>
      <c r="C436">
        <f t="shared" si="44"/>
        <v>0</v>
      </c>
      <c r="D436">
        <f t="shared" si="46"/>
        <v>0</v>
      </c>
      <c r="E436">
        <f t="shared" si="45"/>
        <v>0</v>
      </c>
      <c r="F436">
        <f t="shared" si="49"/>
        <v>5.393627546352362</v>
      </c>
      <c r="G436">
        <f t="shared" si="49"/>
        <v>19.200734162641712</v>
      </c>
      <c r="AE436">
        <f t="shared" si="47"/>
        <v>0</v>
      </c>
      <c r="AF436">
        <f t="shared" si="47"/>
        <v>0</v>
      </c>
      <c r="AG436">
        <f t="shared" si="48"/>
        <v>0</v>
      </c>
      <c r="AH436">
        <f t="shared" si="48"/>
        <v>0</v>
      </c>
    </row>
    <row r="437" spans="1:34" x14ac:dyDescent="0.3">
      <c r="A437">
        <v>220</v>
      </c>
      <c r="B437">
        <v>210498410</v>
      </c>
      <c r="C437">
        <f t="shared" si="44"/>
        <v>-7.4000000000000057</v>
      </c>
      <c r="D437">
        <f t="shared" si="46"/>
        <v>-3.3636363636363666E-2</v>
      </c>
      <c r="E437">
        <f t="shared" si="45"/>
        <v>-3.4215080444514712E-2</v>
      </c>
      <c r="F437">
        <f t="shared" si="49"/>
        <v>5.393627546352362</v>
      </c>
      <c r="G437">
        <f t="shared" si="49"/>
        <v>19.164988657614003</v>
      </c>
      <c r="AE437">
        <f t="shared" si="47"/>
        <v>0</v>
      </c>
      <c r="AF437">
        <f t="shared" si="47"/>
        <v>0</v>
      </c>
      <c r="AG437">
        <f t="shared" si="48"/>
        <v>0</v>
      </c>
      <c r="AH437">
        <f t="shared" si="48"/>
        <v>0</v>
      </c>
    </row>
    <row r="438" spans="1:34" x14ac:dyDescent="0.3">
      <c r="A438">
        <v>212.6</v>
      </c>
      <c r="B438">
        <v>225652690</v>
      </c>
      <c r="C438">
        <f t="shared" si="44"/>
        <v>-3.2399999999999807</v>
      </c>
      <c r="D438">
        <f t="shared" si="46"/>
        <v>-1.5239887111947228E-2</v>
      </c>
      <c r="E438">
        <f t="shared" si="45"/>
        <v>-1.5357207685957164E-2</v>
      </c>
      <c r="F438">
        <f t="shared" si="49"/>
        <v>5.3594124659078473</v>
      </c>
      <c r="G438">
        <f t="shared" si="49"/>
        <v>19.234507605283003</v>
      </c>
      <c r="AE438">
        <f t="shared" si="47"/>
        <v>0</v>
      </c>
      <c r="AF438">
        <f t="shared" si="47"/>
        <v>0</v>
      </c>
      <c r="AG438">
        <f t="shared" si="48"/>
        <v>0</v>
      </c>
      <c r="AH438">
        <f t="shared" si="48"/>
        <v>0</v>
      </c>
    </row>
    <row r="439" spans="1:34" x14ac:dyDescent="0.3">
      <c r="A439">
        <v>209.36</v>
      </c>
      <c r="B439">
        <v>205662640</v>
      </c>
      <c r="C439">
        <f t="shared" si="44"/>
        <v>5.0699999999999932</v>
      </c>
      <c r="D439">
        <f t="shared" si="46"/>
        <v>2.4216660298051168E-2</v>
      </c>
      <c r="E439">
        <f t="shared" si="45"/>
        <v>2.3928086559249273E-2</v>
      </c>
      <c r="F439">
        <f t="shared" si="49"/>
        <v>5.3440552582218901</v>
      </c>
      <c r="G439">
        <f t="shared" si="49"/>
        <v>19.141747714403731</v>
      </c>
      <c r="AE439">
        <f t="shared" si="47"/>
        <v>0</v>
      </c>
      <c r="AF439">
        <f t="shared" si="47"/>
        <v>0</v>
      </c>
      <c r="AG439">
        <f t="shared" si="48"/>
        <v>0</v>
      </c>
      <c r="AH439">
        <f t="shared" si="48"/>
        <v>0</v>
      </c>
    </row>
    <row r="440" spans="1:34" x14ac:dyDescent="0.3">
      <c r="A440">
        <v>214.43</v>
      </c>
      <c r="B440">
        <v>298911760</v>
      </c>
      <c r="C440">
        <f t="shared" si="44"/>
        <v>3.5699999999999932</v>
      </c>
      <c r="D440">
        <f t="shared" si="46"/>
        <v>1.6648789814857963E-2</v>
      </c>
      <c r="E440">
        <f t="shared" si="45"/>
        <v>1.6511718007949483E-2</v>
      </c>
      <c r="F440">
        <f t="shared" si="49"/>
        <v>5.3679833447811394</v>
      </c>
      <c r="G440">
        <f t="shared" si="49"/>
        <v>19.515658970742496</v>
      </c>
      <c r="AE440">
        <f t="shared" si="47"/>
        <v>0</v>
      </c>
      <c r="AF440">
        <f t="shared" si="47"/>
        <v>0</v>
      </c>
      <c r="AG440">
        <f t="shared" si="48"/>
        <v>0</v>
      </c>
      <c r="AH440">
        <f t="shared" si="48"/>
        <v>0</v>
      </c>
    </row>
    <row r="441" spans="1:34" x14ac:dyDescent="0.3">
      <c r="A441">
        <v>218</v>
      </c>
      <c r="B441">
        <v>315002820</v>
      </c>
      <c r="C441">
        <f t="shared" si="44"/>
        <v>8.710000000000008</v>
      </c>
      <c r="D441">
        <f t="shared" si="46"/>
        <v>3.9954128440367012E-2</v>
      </c>
      <c r="E441">
        <f t="shared" si="45"/>
        <v>3.9176604911649093E-2</v>
      </c>
      <c r="F441">
        <f t="shared" si="49"/>
        <v>5.3844950627890888</v>
      </c>
      <c r="G441">
        <f t="shared" si="49"/>
        <v>19.568092149130788</v>
      </c>
      <c r="AE441">
        <f t="shared" si="47"/>
        <v>0</v>
      </c>
      <c r="AF441">
        <f t="shared" si="47"/>
        <v>0</v>
      </c>
      <c r="AG441">
        <f t="shared" si="48"/>
        <v>0</v>
      </c>
      <c r="AH441">
        <f t="shared" si="48"/>
        <v>0</v>
      </c>
    </row>
    <row r="442" spans="1:34" x14ac:dyDescent="0.3">
      <c r="A442">
        <v>226.71</v>
      </c>
      <c r="B442">
        <v>222571770</v>
      </c>
      <c r="C442">
        <f t="shared" si="44"/>
        <v>3.1399999999999864</v>
      </c>
      <c r="D442">
        <f t="shared" si="46"/>
        <v>1.3850293326275798E-2</v>
      </c>
      <c r="E442">
        <f t="shared" si="45"/>
        <v>1.375525455149873E-2</v>
      </c>
      <c r="F442">
        <f t="shared" si="49"/>
        <v>5.4236716677007379</v>
      </c>
      <c r="G442">
        <f t="shared" si="49"/>
        <v>19.220760169356449</v>
      </c>
      <c r="AE442">
        <f t="shared" si="47"/>
        <v>0</v>
      </c>
      <c r="AF442">
        <f t="shared" si="47"/>
        <v>0</v>
      </c>
      <c r="AG442">
        <f t="shared" si="48"/>
        <v>0</v>
      </c>
      <c r="AH442">
        <f t="shared" si="48"/>
        <v>0</v>
      </c>
    </row>
    <row r="443" spans="1:34" x14ac:dyDescent="0.3">
      <c r="A443">
        <v>229.85</v>
      </c>
      <c r="B443">
        <v>230581270</v>
      </c>
      <c r="C443">
        <f t="shared" si="44"/>
        <v>-25.509999999999991</v>
      </c>
      <c r="D443">
        <f t="shared" si="46"/>
        <v>-0.11098542527735476</v>
      </c>
      <c r="E443">
        <f t="shared" si="45"/>
        <v>-0.11764164908895935</v>
      </c>
      <c r="F443">
        <f t="shared" si="49"/>
        <v>5.4374269222522367</v>
      </c>
      <c r="G443">
        <f t="shared" si="49"/>
        <v>19.256113939603683</v>
      </c>
      <c r="AE443">
        <f t="shared" si="47"/>
        <v>0</v>
      </c>
      <c r="AF443">
        <f t="shared" si="47"/>
        <v>0</v>
      </c>
      <c r="AG443">
        <f t="shared" si="48"/>
        <v>0</v>
      </c>
      <c r="AH443">
        <f t="shared" si="48"/>
        <v>0</v>
      </c>
    </row>
    <row r="444" spans="1:34" x14ac:dyDescent="0.3">
      <c r="A444">
        <v>204.34</v>
      </c>
      <c r="B444">
        <v>378930630</v>
      </c>
      <c r="C444">
        <f t="shared" si="44"/>
        <v>4.5600000000000023</v>
      </c>
      <c r="D444">
        <f t="shared" si="46"/>
        <v>2.2315748262699435E-2</v>
      </c>
      <c r="E444">
        <f t="shared" si="45"/>
        <v>2.2070395399242493E-2</v>
      </c>
      <c r="F444">
        <f t="shared" si="49"/>
        <v>5.3197852731632773</v>
      </c>
      <c r="G444">
        <f t="shared" si="49"/>
        <v>19.752863711993086</v>
      </c>
      <c r="AE444">
        <f t="shared" si="47"/>
        <v>0</v>
      </c>
      <c r="AF444">
        <f t="shared" si="47"/>
        <v>0</v>
      </c>
      <c r="AG444">
        <f t="shared" si="48"/>
        <v>0</v>
      </c>
      <c r="AH444">
        <f t="shared" si="48"/>
        <v>0</v>
      </c>
    </row>
    <row r="445" spans="1:34" x14ac:dyDescent="0.3">
      <c r="A445">
        <v>208.9</v>
      </c>
      <c r="B445">
        <v>303647640</v>
      </c>
      <c r="C445">
        <f t="shared" si="44"/>
        <v>-6.6899999999999977</v>
      </c>
      <c r="D445">
        <f t="shared" si="46"/>
        <v>-3.2024892292963125E-2</v>
      </c>
      <c r="E445">
        <f t="shared" si="45"/>
        <v>-3.254890721488124E-2</v>
      </c>
      <c r="F445">
        <f t="shared" si="49"/>
        <v>5.3418556685625198</v>
      </c>
      <c r="G445">
        <f t="shared" si="49"/>
        <v>19.531378508171613</v>
      </c>
      <c r="AE445">
        <f t="shared" si="47"/>
        <v>0</v>
      </c>
      <c r="AF445">
        <f t="shared" si="47"/>
        <v>0</v>
      </c>
      <c r="AG445">
        <f t="shared" si="48"/>
        <v>0</v>
      </c>
      <c r="AH445">
        <f t="shared" si="48"/>
        <v>0</v>
      </c>
    </row>
    <row r="446" spans="1:34" x14ac:dyDescent="0.3">
      <c r="A446">
        <v>202.21</v>
      </c>
      <c r="B446">
        <v>263016630</v>
      </c>
      <c r="C446">
        <f t="shared" si="44"/>
        <v>-16.060000000000002</v>
      </c>
      <c r="D446">
        <f t="shared" si="46"/>
        <v>-7.9422382671480149E-2</v>
      </c>
      <c r="E446">
        <f t="shared" si="45"/>
        <v>-8.2753961028912748E-2</v>
      </c>
      <c r="F446">
        <f t="shared" si="49"/>
        <v>5.3093067613476386</v>
      </c>
      <c r="G446">
        <f t="shared" si="49"/>
        <v>19.387727820082148</v>
      </c>
      <c r="AE446">
        <f t="shared" si="47"/>
        <v>0</v>
      </c>
      <c r="AF446">
        <f t="shared" si="47"/>
        <v>0</v>
      </c>
      <c r="AG446">
        <f t="shared" si="48"/>
        <v>0</v>
      </c>
      <c r="AH446">
        <f t="shared" si="48"/>
        <v>0</v>
      </c>
    </row>
    <row r="447" spans="1:34" x14ac:dyDescent="0.3">
      <c r="A447">
        <v>186.15</v>
      </c>
      <c r="B447">
        <v>528480050</v>
      </c>
      <c r="C447">
        <f t="shared" si="44"/>
        <v>3.4000000000000057</v>
      </c>
      <c r="D447">
        <f t="shared" si="46"/>
        <v>1.8264840182648432E-2</v>
      </c>
      <c r="E447">
        <f t="shared" si="45"/>
        <v>1.8100041643617892E-2</v>
      </c>
      <c r="F447">
        <f t="shared" si="49"/>
        <v>5.2265528003187258</v>
      </c>
      <c r="G447">
        <f t="shared" si="49"/>
        <v>20.085515614217709</v>
      </c>
      <c r="AE447">
        <f t="shared" si="47"/>
        <v>0</v>
      </c>
      <c r="AF447">
        <f t="shared" si="47"/>
        <v>0</v>
      </c>
      <c r="AG447">
        <f t="shared" si="48"/>
        <v>0</v>
      </c>
      <c r="AH447">
        <f t="shared" si="48"/>
        <v>0</v>
      </c>
    </row>
    <row r="448" spans="1:34" x14ac:dyDescent="0.3">
      <c r="A448">
        <v>189.55</v>
      </c>
      <c r="B448">
        <v>366397820</v>
      </c>
      <c r="C448">
        <f t="shared" si="44"/>
        <v>-9.160000000000025</v>
      </c>
      <c r="D448">
        <f t="shared" si="46"/>
        <v>-4.8324980216301897E-2</v>
      </c>
      <c r="E448">
        <f t="shared" si="45"/>
        <v>-4.9531668242757121E-2</v>
      </c>
      <c r="F448">
        <f t="shared" si="49"/>
        <v>5.2446528419623437</v>
      </c>
      <c r="G448">
        <f t="shared" si="49"/>
        <v>19.71923024096489</v>
      </c>
      <c r="AE448">
        <f t="shared" si="47"/>
        <v>0</v>
      </c>
      <c r="AF448">
        <f t="shared" si="47"/>
        <v>0</v>
      </c>
      <c r="AG448">
        <f t="shared" si="48"/>
        <v>0</v>
      </c>
      <c r="AH448">
        <f t="shared" si="48"/>
        <v>0</v>
      </c>
    </row>
    <row r="449" spans="1:34" x14ac:dyDescent="0.3">
      <c r="A449">
        <v>180.39</v>
      </c>
      <c r="B449">
        <v>436374490</v>
      </c>
      <c r="C449">
        <f t="shared" si="44"/>
        <v>1.6100000000000136</v>
      </c>
      <c r="D449">
        <f t="shared" si="46"/>
        <v>8.9251067132325168E-3</v>
      </c>
      <c r="E449">
        <f t="shared" si="45"/>
        <v>8.8855133572085521E-3</v>
      </c>
      <c r="F449">
        <f t="shared" si="49"/>
        <v>5.1951211737195866</v>
      </c>
      <c r="G449">
        <f t="shared" si="49"/>
        <v>19.894011354669228</v>
      </c>
      <c r="AE449">
        <f t="shared" si="47"/>
        <v>0</v>
      </c>
      <c r="AF449">
        <f t="shared" si="47"/>
        <v>0</v>
      </c>
      <c r="AG449">
        <f t="shared" si="48"/>
        <v>0</v>
      </c>
      <c r="AH449">
        <f t="shared" si="48"/>
        <v>0</v>
      </c>
    </row>
    <row r="450" spans="1:34" x14ac:dyDescent="0.3">
      <c r="A450">
        <v>182</v>
      </c>
      <c r="B450">
        <v>270138970</v>
      </c>
      <c r="C450">
        <f t="shared" si="44"/>
        <v>-7.0999999999999943</v>
      </c>
      <c r="D450">
        <f t="shared" si="46"/>
        <v>-3.9010989010988976E-2</v>
      </c>
      <c r="E450">
        <f t="shared" si="45"/>
        <v>-3.9792305052238852E-2</v>
      </c>
      <c r="F450">
        <f t="shared" si="49"/>
        <v>5.2040066870767951</v>
      </c>
      <c r="G450">
        <f t="shared" si="49"/>
        <v>19.414447088251837</v>
      </c>
      <c r="AE450">
        <f t="shared" si="47"/>
        <v>0</v>
      </c>
      <c r="AF450">
        <f t="shared" si="47"/>
        <v>0</v>
      </c>
      <c r="AG450">
        <f t="shared" si="48"/>
        <v>0</v>
      </c>
      <c r="AH450">
        <f t="shared" si="48"/>
        <v>0</v>
      </c>
    </row>
    <row r="451" spans="1:34" x14ac:dyDescent="0.3">
      <c r="A451">
        <v>174.9</v>
      </c>
      <c r="B451">
        <v>249754030</v>
      </c>
      <c r="C451">
        <f t="shared" ref="C451:C501" si="50">A452-A451</f>
        <v>13.810000000000002</v>
      </c>
      <c r="D451">
        <f t="shared" si="46"/>
        <v>7.8959405374499719E-2</v>
      </c>
      <c r="E451">
        <f t="shared" ref="E451:E500" si="51">LN(A452)-LN(A451)</f>
        <v>7.599706311644816E-2</v>
      </c>
      <c r="F451">
        <f t="shared" si="49"/>
        <v>5.1642143820245563</v>
      </c>
      <c r="G451">
        <f t="shared" si="49"/>
        <v>19.335987111498888</v>
      </c>
      <c r="AE451">
        <f t="shared" si="47"/>
        <v>0</v>
      </c>
      <c r="AF451">
        <f t="shared" si="47"/>
        <v>0</v>
      </c>
      <c r="AG451">
        <f t="shared" si="48"/>
        <v>0</v>
      </c>
      <c r="AH451">
        <f t="shared" si="48"/>
        <v>0</v>
      </c>
    </row>
    <row r="452" spans="1:34" x14ac:dyDescent="0.3">
      <c r="A452">
        <v>188.71</v>
      </c>
      <c r="B452">
        <v>586678510</v>
      </c>
      <c r="C452">
        <f t="shared" si="50"/>
        <v>4.7299999999999898</v>
      </c>
      <c r="D452">
        <f t="shared" ref="D452:D501" si="52">C452/A452</f>
        <v>2.5064914418949657E-2</v>
      </c>
      <c r="E452">
        <f t="shared" si="51"/>
        <v>2.4755941725477904E-2</v>
      </c>
      <c r="F452">
        <f t="shared" si="49"/>
        <v>5.2402114451410045</v>
      </c>
      <c r="G452">
        <f t="shared" si="49"/>
        <v>20.189987544624596</v>
      </c>
      <c r="AE452">
        <f t="shared" ref="AE452:AF501" si="53">IF(A451&lt;AC$5,"Выброс",0)</f>
        <v>0</v>
      </c>
      <c r="AF452">
        <f t="shared" si="53"/>
        <v>0</v>
      </c>
      <c r="AG452">
        <f t="shared" ref="AG452:AH501" si="54">IF(A451&gt;AC$7,"Выброс",0)</f>
        <v>0</v>
      </c>
      <c r="AH452">
        <f t="shared" si="54"/>
        <v>0</v>
      </c>
    </row>
    <row r="453" spans="1:34" x14ac:dyDescent="0.3">
      <c r="A453">
        <v>193.44</v>
      </c>
      <c r="B453">
        <v>453045180</v>
      </c>
      <c r="C453">
        <f t="shared" si="50"/>
        <v>9.8799999999999955</v>
      </c>
      <c r="D453">
        <f t="shared" si="52"/>
        <v>5.1075268817204277E-2</v>
      </c>
      <c r="E453">
        <f t="shared" si="51"/>
        <v>4.9813705712219658E-2</v>
      </c>
      <c r="F453">
        <f t="shared" si="49"/>
        <v>5.2649673868664824</v>
      </c>
      <c r="G453">
        <f t="shared" si="49"/>
        <v>19.93150241357343</v>
      </c>
      <c r="AE453">
        <f t="shared" si="53"/>
        <v>0</v>
      </c>
      <c r="AF453">
        <f t="shared" si="53"/>
        <v>0</v>
      </c>
      <c r="AG453">
        <f t="shared" si="54"/>
        <v>0</v>
      </c>
      <c r="AH453">
        <f t="shared" si="54"/>
        <v>0</v>
      </c>
    </row>
    <row r="454" spans="1:34" x14ac:dyDescent="0.3">
      <c r="A454">
        <v>203.32</v>
      </c>
      <c r="B454">
        <v>430671780</v>
      </c>
      <c r="C454">
        <f t="shared" si="50"/>
        <v>-16.120000000000005</v>
      </c>
      <c r="D454">
        <f t="shared" si="52"/>
        <v>-7.9283887468030709E-2</v>
      </c>
      <c r="E454">
        <f t="shared" si="51"/>
        <v>-8.2603528535210025E-2</v>
      </c>
      <c r="F454">
        <f t="shared" si="49"/>
        <v>5.314781092578702</v>
      </c>
      <c r="G454">
        <f t="shared" si="49"/>
        <v>19.880856826633241</v>
      </c>
      <c r="AE454">
        <f t="shared" si="53"/>
        <v>0</v>
      </c>
      <c r="AF454">
        <f t="shared" si="53"/>
        <v>0</v>
      </c>
      <c r="AG454">
        <f t="shared" si="54"/>
        <v>0</v>
      </c>
      <c r="AH454">
        <f t="shared" si="54"/>
        <v>0</v>
      </c>
    </row>
    <row r="455" spans="1:34" x14ac:dyDescent="0.3">
      <c r="A455">
        <v>187.2</v>
      </c>
      <c r="B455">
        <v>400771440</v>
      </c>
      <c r="C455">
        <f t="shared" si="50"/>
        <v>4.6500000000000057</v>
      </c>
      <c r="D455">
        <f t="shared" si="52"/>
        <v>2.4839743589743623E-2</v>
      </c>
      <c r="E455">
        <f t="shared" si="51"/>
        <v>2.4536252649469681E-2</v>
      </c>
      <c r="F455">
        <f t="shared" si="49"/>
        <v>5.232177564043492</v>
      </c>
      <c r="G455">
        <f t="shared" si="49"/>
        <v>19.808901847710963</v>
      </c>
      <c r="AE455">
        <f t="shared" si="53"/>
        <v>0</v>
      </c>
      <c r="AF455">
        <f t="shared" si="53"/>
        <v>0</v>
      </c>
      <c r="AG455">
        <f t="shared" si="54"/>
        <v>0</v>
      </c>
      <c r="AH455">
        <f t="shared" si="54"/>
        <v>0</v>
      </c>
    </row>
    <row r="456" spans="1:34" x14ac:dyDescent="0.3">
      <c r="A456">
        <v>191.85</v>
      </c>
      <c r="B456">
        <v>423491980</v>
      </c>
      <c r="C456">
        <f t="shared" si="50"/>
        <v>-8.0499999999999829</v>
      </c>
      <c r="D456">
        <f t="shared" si="52"/>
        <v>-4.1959864477456262E-2</v>
      </c>
      <c r="E456">
        <f t="shared" si="51"/>
        <v>-4.2865606771375298E-2</v>
      </c>
      <c r="F456">
        <f t="shared" si="49"/>
        <v>5.2567138166929617</v>
      </c>
      <c r="G456">
        <f t="shared" si="49"/>
        <v>19.864045134450858</v>
      </c>
      <c r="AE456">
        <f t="shared" si="53"/>
        <v>0</v>
      </c>
      <c r="AF456">
        <f t="shared" si="53"/>
        <v>0</v>
      </c>
      <c r="AG456">
        <f t="shared" si="54"/>
        <v>0</v>
      </c>
      <c r="AH456">
        <f t="shared" si="54"/>
        <v>0</v>
      </c>
    </row>
    <row r="457" spans="1:34" x14ac:dyDescent="0.3">
      <c r="A457">
        <v>183.8</v>
      </c>
      <c r="B457">
        <v>342777280</v>
      </c>
      <c r="C457">
        <f t="shared" si="50"/>
        <v>-2.8000000000000114</v>
      </c>
      <c r="D457">
        <f t="shared" si="52"/>
        <v>-1.5233949945593097E-2</v>
      </c>
      <c r="E457">
        <f t="shared" si="51"/>
        <v>-1.53511786557603E-2</v>
      </c>
      <c r="F457">
        <f t="shared" si="49"/>
        <v>5.2138482099215864</v>
      </c>
      <c r="G457">
        <f t="shared" si="49"/>
        <v>19.652591464778482</v>
      </c>
      <c r="AE457">
        <f t="shared" si="53"/>
        <v>0</v>
      </c>
      <c r="AF457">
        <f t="shared" si="53"/>
        <v>0</v>
      </c>
      <c r="AG457">
        <f t="shared" si="54"/>
        <v>0</v>
      </c>
      <c r="AH457">
        <f t="shared" si="54"/>
        <v>0</v>
      </c>
    </row>
    <row r="458" spans="1:34" x14ac:dyDescent="0.3">
      <c r="A458">
        <v>181</v>
      </c>
      <c r="B458">
        <v>449918080</v>
      </c>
      <c r="C458">
        <f t="shared" si="50"/>
        <v>11.599999999999994</v>
      </c>
      <c r="D458">
        <f t="shared" si="52"/>
        <v>6.4088397790055221E-2</v>
      </c>
      <c r="E458">
        <f t="shared" si="51"/>
        <v>6.2118468098199209E-2</v>
      </c>
      <c r="F458">
        <f t="shared" si="49"/>
        <v>5.1984970312658261</v>
      </c>
      <c r="G458">
        <f t="shared" si="49"/>
        <v>19.924576079712093</v>
      </c>
      <c r="AE458">
        <f t="shared" si="53"/>
        <v>0</v>
      </c>
      <c r="AF458">
        <f t="shared" si="53"/>
        <v>0</v>
      </c>
      <c r="AG458">
        <f t="shared" si="54"/>
        <v>0</v>
      </c>
      <c r="AH458">
        <f t="shared" si="54"/>
        <v>0</v>
      </c>
    </row>
    <row r="459" spans="1:34" x14ac:dyDescent="0.3">
      <c r="A459">
        <v>192.6</v>
      </c>
      <c r="B459">
        <v>335652860</v>
      </c>
      <c r="C459">
        <f t="shared" si="50"/>
        <v>3.1500000000000057</v>
      </c>
      <c r="D459">
        <f t="shared" si="52"/>
        <v>1.6355140186915917E-2</v>
      </c>
      <c r="E459">
        <f t="shared" si="51"/>
        <v>1.6222835506887634E-2</v>
      </c>
      <c r="F459">
        <f t="shared" si="49"/>
        <v>5.2606154993640253</v>
      </c>
      <c r="G459">
        <f t="shared" si="49"/>
        <v>19.631588029093308</v>
      </c>
      <c r="AE459">
        <f t="shared" si="53"/>
        <v>0</v>
      </c>
      <c r="AF459">
        <f t="shared" si="53"/>
        <v>0</v>
      </c>
      <c r="AG459">
        <f t="shared" si="54"/>
        <v>0</v>
      </c>
      <c r="AH459">
        <f t="shared" si="54"/>
        <v>0</v>
      </c>
    </row>
    <row r="460" spans="1:34" x14ac:dyDescent="0.3">
      <c r="A460">
        <v>195.75</v>
      </c>
      <c r="B460">
        <v>354640240</v>
      </c>
      <c r="C460">
        <f t="shared" si="50"/>
        <v>3.5099999999999909</v>
      </c>
      <c r="D460">
        <f t="shared" si="52"/>
        <v>1.7931034482758575E-2</v>
      </c>
      <c r="E460">
        <f t="shared" si="51"/>
        <v>1.7772169745796873E-2</v>
      </c>
      <c r="F460">
        <f t="shared" si="49"/>
        <v>5.2768383348709129</v>
      </c>
      <c r="G460">
        <f t="shared" si="49"/>
        <v>19.686614425143457</v>
      </c>
      <c r="AE460">
        <f t="shared" si="53"/>
        <v>0</v>
      </c>
      <c r="AF460">
        <f t="shared" si="53"/>
        <v>0</v>
      </c>
      <c r="AG460">
        <f t="shared" si="54"/>
        <v>0</v>
      </c>
      <c r="AH460">
        <f t="shared" si="54"/>
        <v>0</v>
      </c>
    </row>
    <row r="461" spans="1:34" x14ac:dyDescent="0.3">
      <c r="A461">
        <v>199.26</v>
      </c>
      <c r="B461">
        <v>372119610</v>
      </c>
      <c r="C461">
        <f t="shared" si="50"/>
        <v>-1.9599999999999795</v>
      </c>
      <c r="D461">
        <f t="shared" si="52"/>
        <v>-9.8363946602427962E-3</v>
      </c>
      <c r="E461">
        <f t="shared" si="51"/>
        <v>-9.8850915881403267E-3</v>
      </c>
      <c r="F461">
        <f t="shared" si="49"/>
        <v>5.2946105046167098</v>
      </c>
      <c r="G461">
        <f t="shared" si="49"/>
        <v>19.734725892815067</v>
      </c>
      <c r="AE461">
        <f t="shared" si="53"/>
        <v>0</v>
      </c>
      <c r="AF461">
        <f t="shared" si="53"/>
        <v>0</v>
      </c>
      <c r="AG461">
        <f t="shared" si="54"/>
        <v>0</v>
      </c>
      <c r="AH461">
        <f t="shared" si="54"/>
        <v>0</v>
      </c>
    </row>
    <row r="462" spans="1:34" x14ac:dyDescent="0.3">
      <c r="A462">
        <v>197.3</v>
      </c>
      <c r="B462">
        <v>275761360</v>
      </c>
      <c r="C462">
        <f t="shared" si="50"/>
        <v>-3.3000000000000114</v>
      </c>
      <c r="D462">
        <f t="shared" si="52"/>
        <v>-1.6725798276735992E-2</v>
      </c>
      <c r="E462">
        <f t="shared" si="51"/>
        <v>-1.6867253965241247E-2</v>
      </c>
      <c r="F462">
        <f t="shared" si="49"/>
        <v>5.2847254130285695</v>
      </c>
      <c r="G462">
        <f t="shared" si="49"/>
        <v>19.435046411985496</v>
      </c>
      <c r="AE462">
        <f t="shared" si="53"/>
        <v>0</v>
      </c>
      <c r="AF462">
        <f t="shared" si="53"/>
        <v>0</v>
      </c>
      <c r="AG462">
        <f t="shared" si="54"/>
        <v>0</v>
      </c>
      <c r="AH462">
        <f t="shared" si="54"/>
        <v>0</v>
      </c>
    </row>
    <row r="463" spans="1:34" x14ac:dyDescent="0.3">
      <c r="A463">
        <v>194</v>
      </c>
      <c r="B463">
        <v>415389000</v>
      </c>
      <c r="C463">
        <f t="shared" si="50"/>
        <v>1.0099999999999909</v>
      </c>
      <c r="D463">
        <f t="shared" si="52"/>
        <v>5.206185567010262E-3</v>
      </c>
      <c r="E463">
        <f t="shared" si="51"/>
        <v>5.1926802368207348E-3</v>
      </c>
      <c r="F463">
        <f t="shared" si="49"/>
        <v>5.2678581590633282</v>
      </c>
      <c r="G463">
        <f t="shared" si="49"/>
        <v>19.844725988554949</v>
      </c>
      <c r="AE463">
        <f t="shared" si="53"/>
        <v>0</v>
      </c>
      <c r="AF463">
        <f t="shared" si="53"/>
        <v>0</v>
      </c>
      <c r="AG463">
        <f t="shared" si="54"/>
        <v>0</v>
      </c>
      <c r="AH463">
        <f t="shared" si="54"/>
        <v>0</v>
      </c>
    </row>
    <row r="464" spans="1:34" x14ac:dyDescent="0.3">
      <c r="A464">
        <v>195.01</v>
      </c>
      <c r="B464">
        <v>316962820</v>
      </c>
      <c r="C464">
        <f t="shared" si="50"/>
        <v>-10.079999999999984</v>
      </c>
      <c r="D464">
        <f t="shared" si="52"/>
        <v>-5.1689656940669633E-2</v>
      </c>
      <c r="E464">
        <f t="shared" si="51"/>
        <v>-5.3073464203364118E-2</v>
      </c>
      <c r="F464">
        <f t="shared" si="49"/>
        <v>5.273050839300149</v>
      </c>
      <c r="G464">
        <f t="shared" si="49"/>
        <v>19.574295037896643</v>
      </c>
      <c r="AE464">
        <f t="shared" si="53"/>
        <v>0</v>
      </c>
      <c r="AF464">
        <f t="shared" si="53"/>
        <v>0</v>
      </c>
      <c r="AG464">
        <f t="shared" si="54"/>
        <v>0</v>
      </c>
      <c r="AH464">
        <f t="shared" si="54"/>
        <v>0</v>
      </c>
    </row>
    <row r="465" spans="1:34" x14ac:dyDescent="0.3">
      <c r="A465">
        <v>184.93</v>
      </c>
      <c r="B465">
        <v>283905400</v>
      </c>
      <c r="C465">
        <f t="shared" si="50"/>
        <v>1.8599999999999852</v>
      </c>
      <c r="D465">
        <f t="shared" si="52"/>
        <v>1.0057859730708836E-2</v>
      </c>
      <c r="E465">
        <f t="shared" si="51"/>
        <v>1.0007616074426906E-2</v>
      </c>
      <c r="F465">
        <f t="shared" si="49"/>
        <v>5.2199773750967848</v>
      </c>
      <c r="G465">
        <f t="shared" si="49"/>
        <v>19.464151642044271</v>
      </c>
      <c r="AE465">
        <f t="shared" si="53"/>
        <v>0</v>
      </c>
      <c r="AF465">
        <f t="shared" si="53"/>
        <v>0</v>
      </c>
      <c r="AG465">
        <f t="shared" si="54"/>
        <v>0</v>
      </c>
      <c r="AH465">
        <f t="shared" si="54"/>
        <v>0</v>
      </c>
    </row>
    <row r="466" spans="1:34" x14ac:dyDescent="0.3">
      <c r="A466">
        <v>186.79</v>
      </c>
      <c r="B466">
        <v>349346480</v>
      </c>
      <c r="C466">
        <f t="shared" si="50"/>
        <v>-0.44999999999998863</v>
      </c>
      <c r="D466">
        <f t="shared" si="52"/>
        <v>-2.4091225440333458E-3</v>
      </c>
      <c r="E466">
        <f t="shared" si="51"/>
        <v>-2.4120291489326817E-3</v>
      </c>
      <c r="F466">
        <f t="shared" si="49"/>
        <v>5.2299849911712117</v>
      </c>
      <c r="G466">
        <f t="shared" si="49"/>
        <v>19.671574767056814</v>
      </c>
      <c r="AE466">
        <f t="shared" si="53"/>
        <v>0</v>
      </c>
      <c r="AF466">
        <f t="shared" si="53"/>
        <v>0</v>
      </c>
      <c r="AG466">
        <f t="shared" si="54"/>
        <v>0</v>
      </c>
      <c r="AH466">
        <f t="shared" si="54"/>
        <v>0</v>
      </c>
    </row>
    <row r="467" spans="1:34" x14ac:dyDescent="0.3">
      <c r="A467">
        <v>186.34</v>
      </c>
      <c r="B467">
        <v>193295940</v>
      </c>
      <c r="C467">
        <f t="shared" si="50"/>
        <v>4.6500000000000057</v>
      </c>
      <c r="D467">
        <f t="shared" si="52"/>
        <v>2.4954384458516721E-2</v>
      </c>
      <c r="E467">
        <f t="shared" si="51"/>
        <v>2.4648108632784549E-2</v>
      </c>
      <c r="F467">
        <f t="shared" ref="F467:G501" si="55">LN(A467)</f>
        <v>5.2275729620222791</v>
      </c>
      <c r="G467">
        <f t="shared" si="55"/>
        <v>19.079732940336665</v>
      </c>
      <c r="AE467">
        <f t="shared" si="53"/>
        <v>0</v>
      </c>
      <c r="AF467">
        <f t="shared" si="53"/>
        <v>0</v>
      </c>
      <c r="AG467">
        <f t="shared" si="54"/>
        <v>0</v>
      </c>
      <c r="AH467">
        <f t="shared" si="54"/>
        <v>0</v>
      </c>
    </row>
    <row r="468" spans="1:34" x14ac:dyDescent="0.3">
      <c r="A468">
        <v>190.99</v>
      </c>
      <c r="B468">
        <v>72642870</v>
      </c>
      <c r="C468">
        <f t="shared" si="50"/>
        <v>5.8100000000000023</v>
      </c>
      <c r="D468">
        <f t="shared" si="52"/>
        <v>3.0420440860778063E-2</v>
      </c>
      <c r="E468">
        <f t="shared" si="51"/>
        <v>2.9966913963089148E-2</v>
      </c>
      <c r="F468">
        <f t="shared" si="55"/>
        <v>5.2522210706550636</v>
      </c>
      <c r="G468">
        <f t="shared" si="55"/>
        <v>18.10106580138871</v>
      </c>
      <c r="AE468">
        <f t="shared" si="53"/>
        <v>0</v>
      </c>
      <c r="AF468">
        <f t="shared" si="53"/>
        <v>0</v>
      </c>
      <c r="AG468">
        <f t="shared" si="54"/>
        <v>0</v>
      </c>
      <c r="AH468">
        <f t="shared" si="54"/>
        <v>0</v>
      </c>
    </row>
    <row r="469" spans="1:34" x14ac:dyDescent="0.3">
      <c r="A469">
        <v>196.8</v>
      </c>
      <c r="B469">
        <v>229070500</v>
      </c>
      <c r="C469">
        <f t="shared" si="50"/>
        <v>11.639999999999986</v>
      </c>
      <c r="D469">
        <f t="shared" si="52"/>
        <v>5.9146341463414562E-2</v>
      </c>
      <c r="E469">
        <f t="shared" si="51"/>
        <v>5.7463245422860965E-2</v>
      </c>
      <c r="F469">
        <f t="shared" si="55"/>
        <v>5.2821879846181528</v>
      </c>
      <c r="G469">
        <f t="shared" si="55"/>
        <v>19.249540374401278</v>
      </c>
      <c r="AE469">
        <f t="shared" si="53"/>
        <v>0</v>
      </c>
      <c r="AF469">
        <f t="shared" si="53"/>
        <v>0</v>
      </c>
      <c r="AG469">
        <f t="shared" si="54"/>
        <v>0</v>
      </c>
      <c r="AH469">
        <f t="shared" si="54"/>
        <v>0</v>
      </c>
    </row>
    <row r="470" spans="1:34" x14ac:dyDescent="0.3">
      <c r="A470">
        <v>208.44</v>
      </c>
      <c r="B470">
        <v>294017730</v>
      </c>
      <c r="C470">
        <f t="shared" si="50"/>
        <v>3.5600000000000023</v>
      </c>
      <c r="D470">
        <f t="shared" si="52"/>
        <v>1.7079255421224345E-2</v>
      </c>
      <c r="E470">
        <f t="shared" si="51"/>
        <v>1.6935044630998597E-2</v>
      </c>
      <c r="F470">
        <f t="shared" si="55"/>
        <v>5.3396512300410137</v>
      </c>
      <c r="G470">
        <f t="shared" si="55"/>
        <v>19.499150629607065</v>
      </c>
      <c r="AE470">
        <f t="shared" si="53"/>
        <v>0</v>
      </c>
      <c r="AF470">
        <f t="shared" si="53"/>
        <v>0</v>
      </c>
      <c r="AG470">
        <f t="shared" si="54"/>
        <v>0</v>
      </c>
      <c r="AH470">
        <f t="shared" si="54"/>
        <v>0</v>
      </c>
    </row>
    <row r="471" spans="1:34" x14ac:dyDescent="0.3">
      <c r="A471">
        <v>212</v>
      </c>
      <c r="B471">
        <v>323113340</v>
      </c>
      <c r="C471">
        <f t="shared" si="50"/>
        <v>4.289999999999992</v>
      </c>
      <c r="D471">
        <f t="shared" si="52"/>
        <v>2.0235849056603736E-2</v>
      </c>
      <c r="E471">
        <f t="shared" si="51"/>
        <v>2.0033825133197958E-2</v>
      </c>
      <c r="F471">
        <f t="shared" si="55"/>
        <v>5.3565862746720123</v>
      </c>
      <c r="G471">
        <f t="shared" si="55"/>
        <v>19.593513717469502</v>
      </c>
      <c r="AE471">
        <f t="shared" si="53"/>
        <v>0</v>
      </c>
      <c r="AF471">
        <f t="shared" si="53"/>
        <v>0</v>
      </c>
      <c r="AG471">
        <f t="shared" si="54"/>
        <v>0</v>
      </c>
      <c r="AH471">
        <f t="shared" si="54"/>
        <v>0</v>
      </c>
    </row>
    <row r="472" spans="1:34" x14ac:dyDescent="0.3">
      <c r="A472">
        <v>216.29</v>
      </c>
      <c r="B472">
        <v>315090300</v>
      </c>
      <c r="C472">
        <f t="shared" si="50"/>
        <v>-5.8599999999999852</v>
      </c>
      <c r="D472">
        <f t="shared" si="52"/>
        <v>-2.7093254426926745E-2</v>
      </c>
      <c r="E472">
        <f t="shared" si="51"/>
        <v>-2.7467043554677772E-2</v>
      </c>
      <c r="F472">
        <f t="shared" si="55"/>
        <v>5.3766200998052103</v>
      </c>
      <c r="G472">
        <f t="shared" si="55"/>
        <v>19.568369822375537</v>
      </c>
      <c r="AE472">
        <f t="shared" si="53"/>
        <v>0</v>
      </c>
      <c r="AF472">
        <f t="shared" si="53"/>
        <v>0</v>
      </c>
      <c r="AG472">
        <f t="shared" si="54"/>
        <v>0</v>
      </c>
      <c r="AH472">
        <f t="shared" si="54"/>
        <v>0</v>
      </c>
    </row>
    <row r="473" spans="1:34" x14ac:dyDescent="0.3">
      <c r="A473">
        <v>210.43</v>
      </c>
      <c r="B473">
        <v>254239020</v>
      </c>
      <c r="C473">
        <f t="shared" si="50"/>
        <v>-2.4300000000000068</v>
      </c>
      <c r="D473">
        <f t="shared" si="52"/>
        <v>-1.1547783110773211E-2</v>
      </c>
      <c r="E473">
        <f t="shared" si="51"/>
        <v>-1.1614976549214617E-2</v>
      </c>
      <c r="F473">
        <f t="shared" si="55"/>
        <v>5.3491530562505325</v>
      </c>
      <c r="G473">
        <f t="shared" si="55"/>
        <v>19.353785406119702</v>
      </c>
      <c r="AE473">
        <f t="shared" si="53"/>
        <v>0</v>
      </c>
      <c r="AF473">
        <f t="shared" si="53"/>
        <v>0</v>
      </c>
      <c r="AG473">
        <f t="shared" si="54"/>
        <v>0</v>
      </c>
      <c r="AH473">
        <f t="shared" si="54"/>
        <v>0</v>
      </c>
    </row>
    <row r="474" spans="1:34" x14ac:dyDescent="0.3">
      <c r="A474">
        <v>208</v>
      </c>
      <c r="B474">
        <v>441904690</v>
      </c>
      <c r="C474">
        <f t="shared" si="50"/>
        <v>-2.75</v>
      </c>
      <c r="D474">
        <f t="shared" si="52"/>
        <v>-1.3221153846153846E-2</v>
      </c>
      <c r="E474">
        <f t="shared" si="51"/>
        <v>-1.3309331368779986E-2</v>
      </c>
      <c r="F474">
        <f t="shared" si="55"/>
        <v>5.3375380797013179</v>
      </c>
      <c r="G474">
        <f t="shared" si="55"/>
        <v>19.906604783305568</v>
      </c>
      <c r="AE474">
        <f t="shared" si="53"/>
        <v>0</v>
      </c>
      <c r="AF474">
        <f t="shared" si="53"/>
        <v>0</v>
      </c>
      <c r="AG474">
        <f t="shared" si="54"/>
        <v>0</v>
      </c>
      <c r="AH474">
        <f t="shared" si="54"/>
        <v>0</v>
      </c>
    </row>
    <row r="475" spans="1:34" x14ac:dyDescent="0.3">
      <c r="A475">
        <v>205.25</v>
      </c>
      <c r="B475">
        <v>323407480</v>
      </c>
      <c r="C475">
        <f t="shared" si="50"/>
        <v>1.289999999999992</v>
      </c>
      <c r="D475">
        <f t="shared" si="52"/>
        <v>6.2850182704019099E-3</v>
      </c>
      <c r="E475">
        <f t="shared" si="51"/>
        <v>6.2653499107199195E-3</v>
      </c>
      <c r="F475">
        <f t="shared" si="55"/>
        <v>5.3242287483325379</v>
      </c>
      <c r="G475">
        <f t="shared" si="55"/>
        <v>19.594423634091505</v>
      </c>
      <c r="AE475">
        <f t="shared" si="53"/>
        <v>0</v>
      </c>
      <c r="AF475">
        <f t="shared" si="53"/>
        <v>0</v>
      </c>
      <c r="AG475">
        <f t="shared" si="54"/>
        <v>0</v>
      </c>
      <c r="AH475">
        <f t="shared" si="54"/>
        <v>0</v>
      </c>
    </row>
    <row r="476" spans="1:34" x14ac:dyDescent="0.3">
      <c r="A476">
        <v>206.54</v>
      </c>
      <c r="B476">
        <v>283815020</v>
      </c>
      <c r="C476">
        <f t="shared" si="50"/>
        <v>-2.5900000000000034</v>
      </c>
      <c r="D476">
        <f t="shared" si="52"/>
        <v>-1.2539943836544996E-2</v>
      </c>
      <c r="E476">
        <f t="shared" si="51"/>
        <v>-1.2619232479690545E-2</v>
      </c>
      <c r="F476">
        <f t="shared" si="55"/>
        <v>5.3304940982432578</v>
      </c>
      <c r="G476">
        <f t="shared" si="55"/>
        <v>19.463833245884544</v>
      </c>
      <c r="AE476">
        <f t="shared" si="53"/>
        <v>0</v>
      </c>
      <c r="AF476">
        <f t="shared" si="53"/>
        <v>0</v>
      </c>
      <c r="AG476">
        <f t="shared" si="54"/>
        <v>0</v>
      </c>
      <c r="AH476">
        <f t="shared" si="54"/>
        <v>0</v>
      </c>
    </row>
    <row r="477" spans="1:34" x14ac:dyDescent="0.3">
      <c r="A477">
        <v>203.95</v>
      </c>
      <c r="B477">
        <v>176748330</v>
      </c>
      <c r="C477">
        <f t="shared" si="50"/>
        <v>-0.39999999999997726</v>
      </c>
      <c r="D477">
        <f t="shared" si="52"/>
        <v>-1.961265015935167E-3</v>
      </c>
      <c r="E477">
        <f t="shared" si="51"/>
        <v>-1.9631908145791854E-3</v>
      </c>
      <c r="F477">
        <f t="shared" si="55"/>
        <v>5.3178748657635673</v>
      </c>
      <c r="G477">
        <f t="shared" si="55"/>
        <v>18.990237414322912</v>
      </c>
      <c r="AE477">
        <f t="shared" si="53"/>
        <v>0</v>
      </c>
      <c r="AF477">
        <f t="shared" si="53"/>
        <v>0</v>
      </c>
      <c r="AG477">
        <f t="shared" si="54"/>
        <v>0</v>
      </c>
      <c r="AH477">
        <f t="shared" si="54"/>
        <v>0</v>
      </c>
    </row>
    <row r="478" spans="1:34" x14ac:dyDescent="0.3">
      <c r="A478">
        <v>203.55</v>
      </c>
      <c r="B478">
        <v>192531980</v>
      </c>
      <c r="C478">
        <f t="shared" si="50"/>
        <v>4.1499999999999773</v>
      </c>
      <c r="D478">
        <f t="shared" si="52"/>
        <v>2.0388111029231035E-2</v>
      </c>
      <c r="E478">
        <f t="shared" si="51"/>
        <v>2.0183055933078897E-2</v>
      </c>
      <c r="F478">
        <f t="shared" si="55"/>
        <v>5.3159116749489881</v>
      </c>
      <c r="G478">
        <f t="shared" si="55"/>
        <v>19.075772827764204</v>
      </c>
      <c r="AE478">
        <f t="shared" si="53"/>
        <v>0</v>
      </c>
      <c r="AF478">
        <f t="shared" si="53"/>
        <v>0</v>
      </c>
      <c r="AG478">
        <f t="shared" si="54"/>
        <v>0</v>
      </c>
      <c r="AH478">
        <f t="shared" si="54"/>
        <v>0</v>
      </c>
    </row>
    <row r="479" spans="1:34" x14ac:dyDescent="0.3">
      <c r="A479">
        <v>207.7</v>
      </c>
      <c r="B479">
        <v>260231340</v>
      </c>
      <c r="C479">
        <f t="shared" si="50"/>
        <v>6.7199999999999989</v>
      </c>
      <c r="D479">
        <f t="shared" si="52"/>
        <v>3.2354357246027921E-2</v>
      </c>
      <c r="E479">
        <f t="shared" si="51"/>
        <v>3.1841977546026357E-2</v>
      </c>
      <c r="F479">
        <f t="shared" si="55"/>
        <v>5.336094730882067</v>
      </c>
      <c r="G479">
        <f t="shared" si="55"/>
        <v>19.37708156260058</v>
      </c>
      <c r="AE479">
        <f t="shared" si="53"/>
        <v>0</v>
      </c>
      <c r="AF479">
        <f t="shared" si="53"/>
        <v>0</v>
      </c>
      <c r="AG479">
        <f t="shared" si="54"/>
        <v>0</v>
      </c>
      <c r="AH479">
        <f t="shared" si="54"/>
        <v>0</v>
      </c>
    </row>
    <row r="480" spans="1:34" x14ac:dyDescent="0.3">
      <c r="A480">
        <v>214.42</v>
      </c>
      <c r="B480">
        <v>394307160</v>
      </c>
      <c r="C480">
        <f t="shared" si="50"/>
        <v>13.080000000000013</v>
      </c>
      <c r="D480">
        <f t="shared" si="52"/>
        <v>6.1001772222740475E-2</v>
      </c>
      <c r="E480">
        <f t="shared" si="51"/>
        <v>5.9213529962911515E-2</v>
      </c>
      <c r="F480">
        <f t="shared" si="55"/>
        <v>5.3679367084280933</v>
      </c>
      <c r="G480">
        <f t="shared" si="55"/>
        <v>19.792640757445351</v>
      </c>
      <c r="AE480">
        <f t="shared" si="53"/>
        <v>0</v>
      </c>
      <c r="AF480">
        <f t="shared" si="53"/>
        <v>0</v>
      </c>
      <c r="AG480">
        <f t="shared" si="54"/>
        <v>0</v>
      </c>
      <c r="AH480">
        <f t="shared" si="54"/>
        <v>0</v>
      </c>
    </row>
    <row r="481" spans="1:34" x14ac:dyDescent="0.3">
      <c r="A481">
        <v>227.5</v>
      </c>
      <c r="B481">
        <v>322640440</v>
      </c>
      <c r="C481">
        <f t="shared" si="50"/>
        <v>12</v>
      </c>
      <c r="D481">
        <f t="shared" si="52"/>
        <v>5.2747252747252747E-2</v>
      </c>
      <c r="E481">
        <f t="shared" si="51"/>
        <v>5.1403178459964671E-2</v>
      </c>
      <c r="F481">
        <f t="shared" si="55"/>
        <v>5.4271502383910049</v>
      </c>
      <c r="G481">
        <f t="shared" si="55"/>
        <v>19.592049072277526</v>
      </c>
      <c r="AE481">
        <f t="shared" si="53"/>
        <v>0</v>
      </c>
      <c r="AF481">
        <f t="shared" si="53"/>
        <v>0</v>
      </c>
      <c r="AG481">
        <f t="shared" si="54"/>
        <v>0</v>
      </c>
      <c r="AH481">
        <f t="shared" si="54"/>
        <v>0</v>
      </c>
    </row>
    <row r="482" spans="1:34" x14ac:dyDescent="0.3">
      <c r="A482">
        <v>239.5</v>
      </c>
      <c r="B482">
        <v>518415160</v>
      </c>
      <c r="C482">
        <f t="shared" si="50"/>
        <v>-6.9000000000000057</v>
      </c>
      <c r="D482">
        <f t="shared" si="52"/>
        <v>-2.8810020876826745E-2</v>
      </c>
      <c r="E482">
        <f t="shared" si="51"/>
        <v>-2.9233176766405577E-2</v>
      </c>
      <c r="F482">
        <f t="shared" si="55"/>
        <v>5.4785534168509695</v>
      </c>
      <c r="G482">
        <f t="shared" si="55"/>
        <v>20.066286946401906</v>
      </c>
      <c r="AE482">
        <f t="shared" si="53"/>
        <v>0</v>
      </c>
      <c r="AF482">
        <f t="shared" si="53"/>
        <v>0</v>
      </c>
      <c r="AG482">
        <f t="shared" si="54"/>
        <v>0</v>
      </c>
      <c r="AH482">
        <f t="shared" si="54"/>
        <v>0</v>
      </c>
    </row>
    <row r="483" spans="1:34" x14ac:dyDescent="0.3">
      <c r="A483">
        <v>232.6</v>
      </c>
      <c r="B483">
        <v>272286600</v>
      </c>
      <c r="C483">
        <f t="shared" si="50"/>
        <v>-9.4199999999999875</v>
      </c>
      <c r="D483">
        <f t="shared" si="52"/>
        <v>-4.0498710232158161E-2</v>
      </c>
      <c r="E483">
        <f t="shared" si="51"/>
        <v>-4.1341619327008416E-2</v>
      </c>
      <c r="F483">
        <f t="shared" si="55"/>
        <v>5.4493202400845639</v>
      </c>
      <c r="G483">
        <f t="shared" si="55"/>
        <v>19.422365746003443</v>
      </c>
      <c r="AE483">
        <f t="shared" si="53"/>
        <v>0</v>
      </c>
      <c r="AF483">
        <f t="shared" si="53"/>
        <v>0</v>
      </c>
      <c r="AG483">
        <f t="shared" si="54"/>
        <v>0</v>
      </c>
      <c r="AH483">
        <f t="shared" si="54"/>
        <v>0</v>
      </c>
    </row>
    <row r="484" spans="1:34" x14ac:dyDescent="0.3">
      <c r="A484">
        <v>223.18</v>
      </c>
      <c r="B484">
        <v>339486700</v>
      </c>
      <c r="C484">
        <f t="shared" si="50"/>
        <v>9.3400000000000034</v>
      </c>
      <c r="D484">
        <f t="shared" si="52"/>
        <v>4.1849628102876617E-2</v>
      </c>
      <c r="E484">
        <f t="shared" si="51"/>
        <v>4.0997622075594542E-2</v>
      </c>
      <c r="F484">
        <f t="shared" si="55"/>
        <v>5.4079786207575555</v>
      </c>
      <c r="G484">
        <f t="shared" si="55"/>
        <v>19.642945328937923</v>
      </c>
      <c r="AE484">
        <f t="shared" si="53"/>
        <v>0</v>
      </c>
      <c r="AF484">
        <f t="shared" si="53"/>
        <v>0</v>
      </c>
      <c r="AG484">
        <f t="shared" si="54"/>
        <v>0</v>
      </c>
      <c r="AH484">
        <f t="shared" si="54"/>
        <v>0</v>
      </c>
    </row>
    <row r="485" spans="1:34" x14ac:dyDescent="0.3">
      <c r="A485">
        <v>232.52</v>
      </c>
      <c r="B485">
        <v>196194790</v>
      </c>
      <c r="C485">
        <f t="shared" si="50"/>
        <v>-5.5200000000000102</v>
      </c>
      <c r="D485">
        <f t="shared" si="52"/>
        <v>-2.3739893342508214E-2</v>
      </c>
      <c r="E485">
        <f t="shared" si="51"/>
        <v>-2.4026225351747144E-2</v>
      </c>
      <c r="F485">
        <f t="shared" si="55"/>
        <v>5.4489762428331501</v>
      </c>
      <c r="G485">
        <f t="shared" si="55"/>
        <v>19.094618550206771</v>
      </c>
      <c r="AE485">
        <f t="shared" si="53"/>
        <v>0</v>
      </c>
      <c r="AF485">
        <f t="shared" si="53"/>
        <v>0</v>
      </c>
      <c r="AG485">
        <f t="shared" si="54"/>
        <v>0</v>
      </c>
      <c r="AH485">
        <f t="shared" si="54"/>
        <v>0</v>
      </c>
    </row>
    <row r="486" spans="1:34" x14ac:dyDescent="0.3">
      <c r="A486">
        <v>227</v>
      </c>
      <c r="B486">
        <v>180837460</v>
      </c>
      <c r="C486">
        <f t="shared" si="50"/>
        <v>-6.0000000000002274E-2</v>
      </c>
      <c r="D486">
        <f t="shared" si="52"/>
        <v>-2.643171806167501E-4</v>
      </c>
      <c r="E486">
        <f t="shared" si="51"/>
        <v>-2.6435211855968532E-4</v>
      </c>
      <c r="F486">
        <f t="shared" si="55"/>
        <v>5.4249500174814029</v>
      </c>
      <c r="G486">
        <f t="shared" si="55"/>
        <v>19.0131091747269</v>
      </c>
      <c r="AE486">
        <f t="shared" si="53"/>
        <v>0</v>
      </c>
      <c r="AF486">
        <f t="shared" si="53"/>
        <v>0</v>
      </c>
      <c r="AG486">
        <f t="shared" si="54"/>
        <v>0</v>
      </c>
      <c r="AH486">
        <f t="shared" si="54"/>
        <v>0</v>
      </c>
    </row>
    <row r="487" spans="1:34" x14ac:dyDescent="0.3">
      <c r="A487">
        <v>226.94</v>
      </c>
      <c r="B487">
        <v>253136450</v>
      </c>
      <c r="C487">
        <f t="shared" si="50"/>
        <v>7.5099999999999909</v>
      </c>
      <c r="D487">
        <f t="shared" si="52"/>
        <v>3.3092447342909982E-2</v>
      </c>
      <c r="E487">
        <f t="shared" si="51"/>
        <v>3.2556680172752372E-2</v>
      </c>
      <c r="F487">
        <f t="shared" si="55"/>
        <v>5.4246856653628432</v>
      </c>
      <c r="G487">
        <f t="shared" si="55"/>
        <v>19.349439229369928</v>
      </c>
      <c r="AE487">
        <f t="shared" si="53"/>
        <v>0</v>
      </c>
      <c r="AF487">
        <f t="shared" si="53"/>
        <v>0</v>
      </c>
      <c r="AG487">
        <f t="shared" si="54"/>
        <v>0</v>
      </c>
      <c r="AH487">
        <f t="shared" si="54"/>
        <v>0</v>
      </c>
    </row>
    <row r="488" spans="1:34" x14ac:dyDescent="0.3">
      <c r="A488">
        <v>234.45</v>
      </c>
      <c r="B488">
        <v>265501300</v>
      </c>
      <c r="C488">
        <f t="shared" si="50"/>
        <v>-1.2099999999999795</v>
      </c>
      <c r="D488">
        <f t="shared" si="52"/>
        <v>-5.1610151418211968E-3</v>
      </c>
      <c r="E488">
        <f t="shared" si="51"/>
        <v>-5.1743791816400986E-3</v>
      </c>
      <c r="F488">
        <f t="shared" si="55"/>
        <v>5.4572423455355956</v>
      </c>
      <c r="G488">
        <f t="shared" si="55"/>
        <v>19.397130295056126</v>
      </c>
      <c r="AE488">
        <f t="shared" si="53"/>
        <v>0</v>
      </c>
      <c r="AF488">
        <f t="shared" si="53"/>
        <v>0</v>
      </c>
      <c r="AG488">
        <f t="shared" si="54"/>
        <v>0</v>
      </c>
      <c r="AH488">
        <f t="shared" si="54"/>
        <v>0</v>
      </c>
    </row>
    <row r="489" spans="1:34" x14ac:dyDescent="0.3">
      <c r="A489">
        <v>233.24</v>
      </c>
      <c r="B489">
        <v>242751310</v>
      </c>
      <c r="C489">
        <f t="shared" si="50"/>
        <v>15.039999999999992</v>
      </c>
      <c r="D489">
        <f t="shared" si="52"/>
        <v>6.4482936031555443E-2</v>
      </c>
      <c r="E489">
        <f t="shared" si="51"/>
        <v>6.2489175191496216E-2</v>
      </c>
      <c r="F489">
        <f t="shared" si="55"/>
        <v>5.4520679663539555</v>
      </c>
      <c r="G489">
        <f t="shared" si="55"/>
        <v>19.307548061619602</v>
      </c>
      <c r="AE489">
        <f t="shared" si="53"/>
        <v>0</v>
      </c>
      <c r="AF489">
        <f t="shared" si="53"/>
        <v>0</v>
      </c>
      <c r="AG489">
        <f t="shared" si="54"/>
        <v>0</v>
      </c>
      <c r="AH489">
        <f t="shared" si="54"/>
        <v>0</v>
      </c>
    </row>
    <row r="490" spans="1:34" x14ac:dyDescent="0.3">
      <c r="A490">
        <v>248.28</v>
      </c>
      <c r="B490">
        <v>336689480</v>
      </c>
      <c r="C490">
        <f t="shared" si="50"/>
        <v>-9.4799999999999898</v>
      </c>
      <c r="D490">
        <f t="shared" si="52"/>
        <v>-3.8182696955050707E-2</v>
      </c>
      <c r="E490">
        <f t="shared" si="51"/>
        <v>-3.8930760027004574E-2</v>
      </c>
      <c r="F490">
        <f t="shared" si="55"/>
        <v>5.5145571415454517</v>
      </c>
      <c r="G490">
        <f t="shared" si="55"/>
        <v>19.634671639211941</v>
      </c>
      <c r="AE490">
        <f t="shared" si="53"/>
        <v>0</v>
      </c>
      <c r="AF490">
        <f t="shared" si="53"/>
        <v>0</v>
      </c>
      <c r="AG490">
        <f t="shared" si="54"/>
        <v>0</v>
      </c>
      <c r="AH490">
        <f t="shared" si="54"/>
        <v>0</v>
      </c>
    </row>
    <row r="491" spans="1:34" x14ac:dyDescent="0.3">
      <c r="A491">
        <v>238.8</v>
      </c>
      <c r="B491">
        <v>255107320</v>
      </c>
      <c r="C491">
        <f t="shared" si="50"/>
        <v>-0.78000000000000114</v>
      </c>
      <c r="D491">
        <f t="shared" si="52"/>
        <v>-3.2663316582914621E-3</v>
      </c>
      <c r="E491">
        <f t="shared" si="51"/>
        <v>-3.271677764153047E-3</v>
      </c>
      <c r="F491">
        <f t="shared" si="55"/>
        <v>5.4756263815184472</v>
      </c>
      <c r="G491">
        <f t="shared" si="55"/>
        <v>19.357194877329913</v>
      </c>
      <c r="AE491">
        <f t="shared" si="53"/>
        <v>0</v>
      </c>
      <c r="AF491">
        <f t="shared" si="53"/>
        <v>0</v>
      </c>
      <c r="AG491">
        <f t="shared" si="54"/>
        <v>0</v>
      </c>
      <c r="AH491">
        <f t="shared" si="54"/>
        <v>0</v>
      </c>
    </row>
    <row r="492" spans="1:34" x14ac:dyDescent="0.3">
      <c r="A492">
        <v>238.02</v>
      </c>
      <c r="B492">
        <v>241528740</v>
      </c>
      <c r="C492">
        <f t="shared" si="50"/>
        <v>0.53000000000000114</v>
      </c>
      <c r="D492">
        <f t="shared" si="52"/>
        <v>2.2267036383497234E-3</v>
      </c>
      <c r="E492">
        <f t="shared" si="51"/>
        <v>2.2242282078215325E-3</v>
      </c>
      <c r="F492">
        <f t="shared" si="55"/>
        <v>5.4723547037542941</v>
      </c>
      <c r="G492">
        <f t="shared" si="55"/>
        <v>19.302499030187406</v>
      </c>
      <c r="AE492">
        <f t="shared" si="53"/>
        <v>0</v>
      </c>
      <c r="AF492">
        <f t="shared" si="53"/>
        <v>0</v>
      </c>
      <c r="AG492">
        <f t="shared" si="54"/>
        <v>0</v>
      </c>
      <c r="AH492">
        <f t="shared" si="54"/>
        <v>0</v>
      </c>
    </row>
    <row r="493" spans="1:34" x14ac:dyDescent="0.3">
      <c r="A493">
        <v>238.55</v>
      </c>
      <c r="B493">
        <v>187354020</v>
      </c>
      <c r="C493">
        <f t="shared" si="50"/>
        <v>4.2800000000000011</v>
      </c>
      <c r="D493">
        <f t="shared" si="52"/>
        <v>1.7941731293229936E-2</v>
      </c>
      <c r="E493">
        <f t="shared" si="51"/>
        <v>1.7782678074856229E-2</v>
      </c>
      <c r="F493">
        <f t="shared" si="55"/>
        <v>5.4745789319621156</v>
      </c>
      <c r="G493">
        <f t="shared" si="55"/>
        <v>19.0485105401395</v>
      </c>
      <c r="AE493">
        <f t="shared" si="53"/>
        <v>0</v>
      </c>
      <c r="AF493">
        <f t="shared" si="53"/>
        <v>0</v>
      </c>
      <c r="AG493">
        <f t="shared" si="54"/>
        <v>0</v>
      </c>
      <c r="AH493">
        <f t="shared" si="54"/>
        <v>0</v>
      </c>
    </row>
    <row r="494" spans="1:34" x14ac:dyDescent="0.3">
      <c r="A494">
        <v>242.83</v>
      </c>
      <c r="B494">
        <v>164931950</v>
      </c>
      <c r="C494">
        <f t="shared" si="50"/>
        <v>-5.8100000000000023</v>
      </c>
      <c r="D494">
        <f t="shared" si="52"/>
        <v>-2.3926203516863656E-2</v>
      </c>
      <c r="E494">
        <f t="shared" si="51"/>
        <v>-2.4217084276669354E-2</v>
      </c>
      <c r="F494">
        <f t="shared" si="55"/>
        <v>5.4923616100369719</v>
      </c>
      <c r="G494">
        <f t="shared" si="55"/>
        <v>18.921043522552161</v>
      </c>
      <c r="AE494">
        <f t="shared" si="53"/>
        <v>0</v>
      </c>
      <c r="AF494">
        <f t="shared" si="53"/>
        <v>0</v>
      </c>
      <c r="AG494">
        <f t="shared" si="54"/>
        <v>0</v>
      </c>
      <c r="AH494">
        <f t="shared" si="54"/>
        <v>0</v>
      </c>
    </row>
    <row r="495" spans="1:34" x14ac:dyDescent="0.3">
      <c r="A495">
        <v>237.02</v>
      </c>
      <c r="B495">
        <v>177139110</v>
      </c>
      <c r="C495">
        <f t="shared" si="50"/>
        <v>-4.1700000000000159</v>
      </c>
      <c r="D495">
        <f t="shared" si="52"/>
        <v>-1.7593452029364676E-2</v>
      </c>
      <c r="E495">
        <f t="shared" si="51"/>
        <v>-1.7750056331916397E-2</v>
      </c>
      <c r="F495">
        <f t="shared" si="55"/>
        <v>5.4681445257603025</v>
      </c>
      <c r="G495">
        <f t="shared" si="55"/>
        <v>18.992445914058504</v>
      </c>
      <c r="AE495">
        <f t="shared" si="53"/>
        <v>0</v>
      </c>
      <c r="AF495">
        <f t="shared" si="53"/>
        <v>0</v>
      </c>
      <c r="AG495">
        <f t="shared" si="54"/>
        <v>0</v>
      </c>
      <c r="AH495">
        <f t="shared" si="54"/>
        <v>0</v>
      </c>
    </row>
    <row r="496" spans="1:34" x14ac:dyDescent="0.3">
      <c r="A496">
        <v>232.85</v>
      </c>
      <c r="B496">
        <v>172048120</v>
      </c>
      <c r="C496">
        <f t="shared" si="50"/>
        <v>-2.2999999999999829</v>
      </c>
      <c r="D496">
        <f t="shared" si="52"/>
        <v>-9.8776036074725484E-3</v>
      </c>
      <c r="E496">
        <f t="shared" si="51"/>
        <v>-9.9267107756713102E-3</v>
      </c>
      <c r="F496">
        <f t="shared" si="55"/>
        <v>5.4503944694283861</v>
      </c>
      <c r="G496">
        <f t="shared" si="55"/>
        <v>18.963284763091973</v>
      </c>
      <c r="AE496">
        <f t="shared" si="53"/>
        <v>0</v>
      </c>
      <c r="AF496">
        <f t="shared" si="53"/>
        <v>0</v>
      </c>
      <c r="AG496">
        <f t="shared" si="54"/>
        <v>0</v>
      </c>
      <c r="AH496">
        <f t="shared" si="54"/>
        <v>0</v>
      </c>
    </row>
    <row r="497" spans="1:34" x14ac:dyDescent="0.3">
      <c r="A497">
        <v>230.55</v>
      </c>
      <c r="B497">
        <v>160382720</v>
      </c>
      <c r="C497">
        <f t="shared" si="50"/>
        <v>-9.7400000000000091</v>
      </c>
      <c r="D497">
        <f t="shared" si="52"/>
        <v>-4.2246801127738057E-2</v>
      </c>
      <c r="E497">
        <f t="shared" si="51"/>
        <v>-4.316515542025634E-2</v>
      </c>
      <c r="F497">
        <f t="shared" si="55"/>
        <v>5.4404677586527148</v>
      </c>
      <c r="G497">
        <f t="shared" si="55"/>
        <v>18.893073516920005</v>
      </c>
      <c r="AE497">
        <f t="shared" si="53"/>
        <v>0</v>
      </c>
      <c r="AF497">
        <f t="shared" si="53"/>
        <v>0</v>
      </c>
      <c r="AG497">
        <f t="shared" si="54"/>
        <v>0</v>
      </c>
      <c r="AH497">
        <f t="shared" si="54"/>
        <v>0</v>
      </c>
    </row>
    <row r="498" spans="1:34" x14ac:dyDescent="0.3">
      <c r="A498">
        <v>220.81</v>
      </c>
      <c r="B498">
        <v>253540070</v>
      </c>
      <c r="C498">
        <f t="shared" si="50"/>
        <v>-0.14000000000001478</v>
      </c>
      <c r="D498">
        <f t="shared" si="52"/>
        <v>-6.3402925592144727E-4</v>
      </c>
      <c r="E498">
        <f t="shared" si="51"/>
        <v>-6.3423033746889956E-4</v>
      </c>
      <c r="F498">
        <f t="shared" si="55"/>
        <v>5.3973026032324585</v>
      </c>
      <c r="G498">
        <f t="shared" si="55"/>
        <v>19.351032435565376</v>
      </c>
      <c r="AE498">
        <f t="shared" si="53"/>
        <v>0</v>
      </c>
      <c r="AF498">
        <f t="shared" si="53"/>
        <v>0</v>
      </c>
      <c r="AG498">
        <f t="shared" si="54"/>
        <v>0</v>
      </c>
      <c r="AH498">
        <f t="shared" si="54"/>
        <v>0</v>
      </c>
    </row>
    <row r="499" spans="1:34" x14ac:dyDescent="0.3">
      <c r="A499">
        <v>220.67</v>
      </c>
      <c r="B499">
        <v>209915490</v>
      </c>
      <c r="C499">
        <f t="shared" si="50"/>
        <v>-5.6199999999999761</v>
      </c>
      <c r="D499">
        <f t="shared" si="52"/>
        <v>-2.5467893234241069E-2</v>
      </c>
      <c r="E499">
        <f t="shared" si="51"/>
        <v>-2.5797813665244362E-2</v>
      </c>
      <c r="F499">
        <f t="shared" si="55"/>
        <v>5.3966683728949896</v>
      </c>
      <c r="G499">
        <f t="shared" si="55"/>
        <v>19.162215579114207</v>
      </c>
      <c r="AE499">
        <f t="shared" si="53"/>
        <v>0</v>
      </c>
      <c r="AF499">
        <f t="shared" si="53"/>
        <v>0</v>
      </c>
      <c r="AG499">
        <f t="shared" si="54"/>
        <v>0</v>
      </c>
      <c r="AH499">
        <f t="shared" si="54"/>
        <v>0</v>
      </c>
    </row>
    <row r="500" spans="1:34" x14ac:dyDescent="0.3">
      <c r="A500">
        <v>215.05</v>
      </c>
      <c r="B500">
        <v>233924910</v>
      </c>
      <c r="C500">
        <f t="shared" si="50"/>
        <v>4.4499999999999886</v>
      </c>
      <c r="D500">
        <f t="shared" si="52"/>
        <v>2.0692862125087134E-2</v>
      </c>
      <c r="E500">
        <f t="shared" si="51"/>
        <v>2.0481673285480895E-2</v>
      </c>
      <c r="F500">
        <f t="shared" si="55"/>
        <v>5.3708705592297452</v>
      </c>
      <c r="G500">
        <f t="shared" si="55"/>
        <v>19.270510724387478</v>
      </c>
      <c r="AE500">
        <f t="shared" si="53"/>
        <v>0</v>
      </c>
      <c r="AF500">
        <f t="shared" si="53"/>
        <v>0</v>
      </c>
      <c r="AG500">
        <f t="shared" si="54"/>
        <v>0</v>
      </c>
      <c r="AH500">
        <f t="shared" si="54"/>
        <v>0</v>
      </c>
    </row>
    <row r="501" spans="1:34" x14ac:dyDescent="0.3">
      <c r="A501">
        <v>219.5</v>
      </c>
      <c r="B501">
        <v>217815280</v>
      </c>
      <c r="C501">
        <f t="shared" si="50"/>
        <v>-219.5</v>
      </c>
      <c r="D501">
        <f t="shared" si="52"/>
        <v>-1</v>
      </c>
      <c r="F501">
        <f t="shared" si="55"/>
        <v>5.3913522325152261</v>
      </c>
      <c r="G501">
        <f t="shared" si="55"/>
        <v>19.199157922108828</v>
      </c>
      <c r="AE501">
        <f t="shared" si="53"/>
        <v>0</v>
      </c>
      <c r="AF501">
        <f t="shared" si="53"/>
        <v>0</v>
      </c>
      <c r="AG501">
        <f t="shared" si="54"/>
        <v>0</v>
      </c>
      <c r="AH501">
        <f t="shared" si="54"/>
        <v>0</v>
      </c>
    </row>
  </sheetData>
  <conditionalFormatting sqref="M30">
    <cfRule type="cellIs" dxfId="7" priority="2" operator="greaterThan">
      <formula>0</formula>
    </cfRule>
  </conditionalFormatting>
  <conditionalFormatting sqref="C2:G501">
    <cfRule type="cellIs" dxfId="6" priority="1" operator="greater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26E95-E97F-4B5D-8FC2-ABB1F7CC1022}">
  <dimension ref="A1:AH501"/>
  <sheetViews>
    <sheetView zoomScale="93" workbookViewId="0">
      <selection activeCell="C15" sqref="C15"/>
    </sheetView>
  </sheetViews>
  <sheetFormatPr defaultRowHeight="14.4" x14ac:dyDescent="0.3"/>
  <sheetData>
    <row r="1" spans="1:34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Z1" t="s">
        <v>41</v>
      </c>
      <c r="AA1" t="s">
        <v>42</v>
      </c>
      <c r="AB1" t="s">
        <v>43</v>
      </c>
      <c r="AC1" t="s">
        <v>42</v>
      </c>
      <c r="AD1" t="s">
        <v>43</v>
      </c>
      <c r="AE1" t="s">
        <v>44</v>
      </c>
      <c r="AF1" t="s">
        <v>45</v>
      </c>
      <c r="AG1" t="s">
        <v>44</v>
      </c>
      <c r="AH1" t="s">
        <v>46</v>
      </c>
    </row>
    <row r="2" spans="1:34" x14ac:dyDescent="0.3">
      <c r="A2">
        <v>88.15</v>
      </c>
      <c r="B2">
        <v>660945851</v>
      </c>
      <c r="C2">
        <f>A3-A2</f>
        <v>-1.6500000000000057</v>
      </c>
      <c r="D2">
        <f>C2/A2</f>
        <v>-1.8718094157685827E-2</v>
      </c>
      <c r="E2">
        <f>LN(A3)-LN(A2)</f>
        <v>-1.8895494906045585E-2</v>
      </c>
      <c r="F2">
        <f>LN(A2)</f>
        <v>4.4790399088438795</v>
      </c>
      <c r="G2">
        <f>LN(B2)</f>
        <v>20.309182474641894</v>
      </c>
      <c r="Z2">
        <v>4</v>
      </c>
      <c r="AA2">
        <f>_xlfn.QUARTILE.INC(A2:A502,Z2)</f>
        <v>277.49</v>
      </c>
      <c r="AB2">
        <f>_xlfn.QUARTILE.INC(B2:B502,Z2)</f>
        <v>2489298150</v>
      </c>
      <c r="AC2" t="s">
        <v>49</v>
      </c>
      <c r="AD2" t="s">
        <v>50</v>
      </c>
      <c r="AE2" t="s">
        <v>51</v>
      </c>
      <c r="AF2" t="s">
        <v>52</v>
      </c>
      <c r="AG2" t="s">
        <v>51</v>
      </c>
      <c r="AH2" t="s">
        <v>52</v>
      </c>
    </row>
    <row r="3" spans="1:34" x14ac:dyDescent="0.3">
      <c r="A3">
        <v>86.5</v>
      </c>
      <c r="B3">
        <v>1109164608</v>
      </c>
      <c r="C3">
        <f t="shared" ref="C3:C66" si="0">A4-A3</f>
        <v>1.9099999999999966</v>
      </c>
      <c r="D3">
        <f>C3/A3</f>
        <v>2.2080924855491291E-2</v>
      </c>
      <c r="E3">
        <f t="shared" ref="E3:E66" si="1">LN(A4)-LN(A3)</f>
        <v>2.1840671479878893E-2</v>
      </c>
      <c r="F3">
        <f t="shared" ref="F3:G18" si="2">LN(A3)</f>
        <v>4.4601444139378339</v>
      </c>
      <c r="G3">
        <f t="shared" si="2"/>
        <v>20.826872963515626</v>
      </c>
      <c r="I3" t="s">
        <v>53</v>
      </c>
      <c r="J3">
        <f>SKEW(A2:A502)</f>
        <v>1.0046159112695823</v>
      </c>
      <c r="L3" t="s">
        <v>54</v>
      </c>
      <c r="M3">
        <f>SKEW(C2:C502)</f>
        <v>-14.875774944752317</v>
      </c>
      <c r="O3" t="s">
        <v>54</v>
      </c>
      <c r="P3">
        <f>SKEW(D2:D501)</f>
        <v>-8.2836485099776631</v>
      </c>
      <c r="R3" t="s">
        <v>54</v>
      </c>
      <c r="S3">
        <f>SKEW(E2:E500)</f>
        <v>-0.2268864235232389</v>
      </c>
      <c r="U3" t="s">
        <v>54</v>
      </c>
      <c r="V3">
        <f>SKEW(F2:F501)</f>
        <v>0.60224457841699619</v>
      </c>
      <c r="X3" t="s">
        <v>54</v>
      </c>
      <c r="Y3">
        <f>SKEW(G2:G501)</f>
        <v>2.9270870682421801E-2</v>
      </c>
      <c r="Z3">
        <v>3</v>
      </c>
      <c r="AA3">
        <f>_xlfn.QUARTILE.INC(A2:A502,Z3)</f>
        <v>164.61500000000001</v>
      </c>
      <c r="AB3">
        <f>_xlfn.QUARTILE.INC(B2:B502,Z3)</f>
        <v>741299257.5</v>
      </c>
      <c r="AC3">
        <f>AA3-AA5</f>
        <v>80.495000000000005</v>
      </c>
      <c r="AD3">
        <f>AB3-AB5</f>
        <v>465208145</v>
      </c>
      <c r="AE3">
        <f>IF(A2&lt;AC$5,"Выброс",0)</f>
        <v>0</v>
      </c>
      <c r="AF3">
        <f>IF(B2&lt;AD$5,"Выброс",0)</f>
        <v>0</v>
      </c>
      <c r="AG3">
        <f>IF(A2&gt;AC$7,"Выброс",0)</f>
        <v>0</v>
      </c>
      <c r="AH3">
        <f>IF(B2&gt;AD$7,"Выброс",0)</f>
        <v>0</v>
      </c>
    </row>
    <row r="4" spans="1:34" x14ac:dyDescent="0.3">
      <c r="A4">
        <v>88.41</v>
      </c>
      <c r="B4">
        <v>939670029</v>
      </c>
      <c r="C4">
        <f t="shared" si="0"/>
        <v>-5.3199999999999932</v>
      </c>
      <c r="D4">
        <f t="shared" ref="D4:D67" si="3">C4/A4</f>
        <v>-6.017418844022162E-2</v>
      </c>
      <c r="E4">
        <f t="shared" si="1"/>
        <v>-6.2060727740822941E-2</v>
      </c>
      <c r="F4">
        <f t="shared" si="2"/>
        <v>4.4819850854177128</v>
      </c>
      <c r="G4">
        <f t="shared" si="2"/>
        <v>20.661039338623102</v>
      </c>
      <c r="I4" t="s">
        <v>55</v>
      </c>
      <c r="J4">
        <f>KURT(A2:A502)</f>
        <v>-0.28622977583282783</v>
      </c>
      <c r="L4" t="s">
        <v>55</v>
      </c>
      <c r="M4">
        <f>KURT(C2:C501)</f>
        <v>285.82467981473246</v>
      </c>
      <c r="O4" t="s">
        <v>55</v>
      </c>
      <c r="P4">
        <f>KURT(D2:D501)</f>
        <v>133.74483830225938</v>
      </c>
      <c r="R4" t="s">
        <v>55</v>
      </c>
      <c r="S4">
        <f>KURT(E2:E500)</f>
        <v>2.9799124582903587</v>
      </c>
      <c r="U4" t="s">
        <v>55</v>
      </c>
      <c r="V4">
        <f>KURT(F3:F501)</f>
        <v>-0.93091305649558054</v>
      </c>
      <c r="X4" t="s">
        <v>55</v>
      </c>
      <c r="Y4">
        <f>KURT(G2:G501)</f>
        <v>-0.12470126588961783</v>
      </c>
      <c r="Z4">
        <v>2</v>
      </c>
      <c r="AA4">
        <f>_xlfn.QUARTILE.INC(A2:A502,Z4)</f>
        <v>99.634999999999991</v>
      </c>
      <c r="AB4">
        <f>_xlfn.QUARTILE.INC(B2:B502,Z4)</f>
        <v>446907100</v>
      </c>
      <c r="AC4" t="s">
        <v>56</v>
      </c>
      <c r="AD4" t="s">
        <v>57</v>
      </c>
      <c r="AE4">
        <f t="shared" ref="AE4:AF67" si="4">IF(A3&lt;AC$5,"Выброс",0)</f>
        <v>0</v>
      </c>
      <c r="AF4">
        <f t="shared" si="4"/>
        <v>0</v>
      </c>
      <c r="AG4">
        <f t="shared" ref="AG4:AH67" si="5">IF(A3&gt;AC$7,"Выброс",0)</f>
        <v>0</v>
      </c>
      <c r="AH4">
        <f t="shared" si="5"/>
        <v>0</v>
      </c>
    </row>
    <row r="5" spans="1:34" x14ac:dyDescent="0.3">
      <c r="A5">
        <v>83.09</v>
      </c>
      <c r="B5">
        <v>931814642</v>
      </c>
      <c r="C5">
        <f t="shared" si="0"/>
        <v>-3.0900000000000034</v>
      </c>
      <c r="D5">
        <f t="shared" si="3"/>
        <v>-3.7188590684799655E-2</v>
      </c>
      <c r="E5">
        <f t="shared" si="1"/>
        <v>-3.7897723003008643E-2</v>
      </c>
      <c r="F5">
        <f t="shared" si="2"/>
        <v>4.4199243576768898</v>
      </c>
      <c r="G5">
        <f t="shared" si="2"/>
        <v>20.652644470895975</v>
      </c>
      <c r="Z5">
        <v>1</v>
      </c>
      <c r="AA5">
        <f>_xlfn.QUARTILE.INC(A2:A502,Z5)</f>
        <v>84.12</v>
      </c>
      <c r="AB5">
        <f>_xlfn.QUARTILE.INC(B2:B502,Z5)</f>
        <v>276091112.5</v>
      </c>
      <c r="AC5">
        <f>AA5-AC3*1.5</f>
        <v>-36.622500000000002</v>
      </c>
      <c r="AD5">
        <f>AB5-AD3*1.5</f>
        <v>-421721105</v>
      </c>
      <c r="AE5">
        <f t="shared" si="4"/>
        <v>0</v>
      </c>
      <c r="AF5">
        <f t="shared" si="4"/>
        <v>0</v>
      </c>
      <c r="AG5">
        <f t="shared" si="5"/>
        <v>0</v>
      </c>
      <c r="AH5">
        <f t="shared" si="5"/>
        <v>0</v>
      </c>
    </row>
    <row r="6" spans="1:34" x14ac:dyDescent="0.3">
      <c r="A6">
        <v>80</v>
      </c>
      <c r="B6">
        <v>1331580729</v>
      </c>
      <c r="C6">
        <f t="shared" si="0"/>
        <v>-0.82999999999999829</v>
      </c>
      <c r="D6">
        <f t="shared" si="3"/>
        <v>-1.0374999999999978E-2</v>
      </c>
      <c r="E6">
        <f t="shared" si="1"/>
        <v>-1.0429195490538667E-2</v>
      </c>
      <c r="F6">
        <f t="shared" si="2"/>
        <v>4.3820266346738812</v>
      </c>
      <c r="G6">
        <f t="shared" si="2"/>
        <v>21.009632591496739</v>
      </c>
      <c r="I6" t="s">
        <v>63</v>
      </c>
      <c r="J6" t="s">
        <v>64</v>
      </c>
      <c r="L6" t="s">
        <v>63</v>
      </c>
      <c r="M6" t="s">
        <v>64</v>
      </c>
      <c r="O6" t="s">
        <v>63</v>
      </c>
      <c r="P6" t="s">
        <v>64</v>
      </c>
      <c r="R6" t="s">
        <v>63</v>
      </c>
      <c r="S6" t="s">
        <v>64</v>
      </c>
      <c r="U6" t="s">
        <v>63</v>
      </c>
      <c r="V6" t="s">
        <v>64</v>
      </c>
      <c r="X6" t="s">
        <v>63</v>
      </c>
      <c r="Y6" t="s">
        <v>64</v>
      </c>
      <c r="Z6">
        <v>0</v>
      </c>
      <c r="AA6">
        <f>_xlfn.QUARTILE.INC(A2:A502,Z6)</f>
        <v>54.9</v>
      </c>
      <c r="AB6">
        <f>_xlfn.QUARTILE.INC(B2:B502,Z6)</f>
        <v>34094760</v>
      </c>
      <c r="AC6" t="s">
        <v>56</v>
      </c>
      <c r="AD6" t="s">
        <v>58</v>
      </c>
      <c r="AE6">
        <f t="shared" si="4"/>
        <v>0</v>
      </c>
      <c r="AF6">
        <f t="shared" si="4"/>
        <v>0</v>
      </c>
      <c r="AG6">
        <f t="shared" si="5"/>
        <v>0</v>
      </c>
      <c r="AH6">
        <f t="shared" si="5"/>
        <v>0</v>
      </c>
    </row>
    <row r="7" spans="1:34" x14ac:dyDescent="0.3">
      <c r="A7">
        <v>79.17</v>
      </c>
      <c r="B7">
        <v>993127255</v>
      </c>
      <c r="C7">
        <f t="shared" si="0"/>
        <v>-2.8700000000000045</v>
      </c>
      <c r="D7">
        <f t="shared" si="3"/>
        <v>-3.6251105216622517E-2</v>
      </c>
      <c r="E7">
        <f t="shared" si="1"/>
        <v>-3.6924500892931533E-2</v>
      </c>
      <c r="F7">
        <f t="shared" si="2"/>
        <v>4.3715974391833425</v>
      </c>
      <c r="G7">
        <f t="shared" si="2"/>
        <v>20.716369365863123</v>
      </c>
      <c r="I7">
        <f>MIN(A:A)+(MAX(A:A)-MIN(A:A))/10</f>
        <v>77.158999999999992</v>
      </c>
      <c r="J7">
        <f>COUNTIF(A:A,"&lt;"&amp;I7)</f>
        <v>73</v>
      </c>
      <c r="L7">
        <f>MIN(B:B)+(MAX(B:B)-MIN(B:B))/10</f>
        <v>279615099</v>
      </c>
      <c r="M7">
        <f>COUNTIF(B:B,"&lt;"&amp;L7)</f>
        <v>127</v>
      </c>
      <c r="O7">
        <f>MIN(C:C)+(MAX(C:C)-MIN(C:C))/10</f>
        <v>-195.16</v>
      </c>
      <c r="P7">
        <f>COUNTIF(C:C,"&lt;"&amp;O7)</f>
        <v>1</v>
      </c>
      <c r="R7">
        <f>MIN(D:D)+(MAX(D:D)-MIN(D:D))/10</f>
        <v>-0.88167692758721783</v>
      </c>
      <c r="S7">
        <f>COUNTIF(D:D,"&lt;"&amp;R7)</f>
        <v>1</v>
      </c>
      <c r="U7">
        <f>MIN(E:E)+(MAX(E:E)-MIN(E:E))/10</f>
        <v>-0.1871118134932149</v>
      </c>
      <c r="V7">
        <f>COUNTIF(E:E,"&lt;"&amp;U7)</f>
        <v>1</v>
      </c>
      <c r="X7">
        <f>MIN(F:F)+(MAX(F:F)-MIN(F:F))/10</f>
        <v>4.1675405033140498</v>
      </c>
      <c r="Y7">
        <f>COUNTIF(F:F,"&lt;"&amp;X7)</f>
        <v>10</v>
      </c>
      <c r="AC7">
        <f>AA3+AC3*1.5</f>
        <v>285.35750000000002</v>
      </c>
      <c r="AD7">
        <f>AB3+AD3*1.5</f>
        <v>1439111475</v>
      </c>
      <c r="AE7">
        <f t="shared" si="4"/>
        <v>0</v>
      </c>
      <c r="AF7">
        <f t="shared" si="4"/>
        <v>0</v>
      </c>
      <c r="AG7">
        <f t="shared" si="5"/>
        <v>0</v>
      </c>
      <c r="AH7">
        <f t="shared" si="5"/>
        <v>0</v>
      </c>
    </row>
    <row r="8" spans="1:34" x14ac:dyDescent="0.3">
      <c r="A8">
        <v>76.3</v>
      </c>
      <c r="B8">
        <v>753210107</v>
      </c>
      <c r="C8">
        <f t="shared" si="0"/>
        <v>10.900000000000006</v>
      </c>
      <c r="D8">
        <f t="shared" si="3"/>
        <v>0.14285714285714293</v>
      </c>
      <c r="E8">
        <f t="shared" si="1"/>
        <v>0.13353139262452274</v>
      </c>
      <c r="F8">
        <f t="shared" si="2"/>
        <v>4.334672938290411</v>
      </c>
      <c r="G8">
        <f t="shared" si="2"/>
        <v>20.439854773403923</v>
      </c>
      <c r="I8">
        <f>I7+(MAX(A:A)-MIN(A:A))/10</f>
        <v>99.417999999999992</v>
      </c>
      <c r="J8">
        <f>COUNTIF(A:A,"&lt;"&amp;I8)-SUM(J$7:J7)</f>
        <v>175</v>
      </c>
      <c r="L8">
        <f>L7+(MAX(B:B)-MIN(B:B))/10</f>
        <v>525135438</v>
      </c>
      <c r="M8">
        <f>COUNTIF(B:B,"&lt;"&amp;L8)-SUM($M$7:M7)</f>
        <v>167</v>
      </c>
      <c r="O8">
        <f>O7+(MAX(C:C)-MIN(C:C))/10</f>
        <v>-170.82</v>
      </c>
      <c r="P8">
        <f>COUNTIF(C:C,"&lt;"&amp;O8)-SUM($P$7:P7)</f>
        <v>0</v>
      </c>
      <c r="R8">
        <f>R7+(MAX(D:D)-MIN(D:D))/10</f>
        <v>-0.76335385517443566</v>
      </c>
      <c r="S8">
        <f>COUNTIF(D:D,"&lt;"&amp;R8)-SUM($S$7:S7)</f>
        <v>0</v>
      </c>
      <c r="U8">
        <f>U7+(MAX(E:E)-MIN(E:E))/10</f>
        <v>-0.14762732321009614</v>
      </c>
      <c r="V8">
        <f>COUNTIF(E:E,"&lt;"&amp;U8)-SUM($V$7:V7)</f>
        <v>2</v>
      </c>
      <c r="X8">
        <f>X7+(MAX(F:F)-MIN(F:F))/10</f>
        <v>4.329567658112615</v>
      </c>
      <c r="Y8">
        <f>COUNTIF(F:F,"&lt;"&amp;X8)-SUM($Y$7:Y7)</f>
        <v>58</v>
      </c>
      <c r="AE8">
        <f t="shared" si="4"/>
        <v>0</v>
      </c>
      <c r="AF8">
        <f t="shared" si="4"/>
        <v>0</v>
      </c>
      <c r="AG8">
        <f t="shared" si="5"/>
        <v>0</v>
      </c>
      <c r="AH8">
        <f t="shared" si="5"/>
        <v>0</v>
      </c>
    </row>
    <row r="9" spans="1:34" x14ac:dyDescent="0.3">
      <c r="A9">
        <v>87.2</v>
      </c>
      <c r="B9">
        <v>1368934441</v>
      </c>
      <c r="C9">
        <f t="shared" si="0"/>
        <v>1.8999999999999915</v>
      </c>
      <c r="D9">
        <f t="shared" si="3"/>
        <v>2.1788990825687974E-2</v>
      </c>
      <c r="E9">
        <f t="shared" si="1"/>
        <v>2.1555003561830155E-2</v>
      </c>
      <c r="F9">
        <f t="shared" si="2"/>
        <v>4.4682043309149337</v>
      </c>
      <c r="G9">
        <f t="shared" si="2"/>
        <v>21.037298493866455</v>
      </c>
      <c r="I9">
        <f t="shared" ref="I9:I16" si="6">I8+(MAX(A:A)-MIN(A:A))/10</f>
        <v>121.67699999999999</v>
      </c>
      <c r="J9">
        <f>COUNTIF(A:A,"&lt;"&amp;I9)-SUM(J$7:J8)</f>
        <v>80</v>
      </c>
      <c r="L9">
        <f t="shared" ref="L9:L16" si="7">L8+(MAX(B:B)-MIN(B:B))/10</f>
        <v>770655777</v>
      </c>
      <c r="M9">
        <f>COUNTIF(B:B,"&lt;"&amp;L9)-SUM($M$7:M8)</f>
        <v>95</v>
      </c>
      <c r="O9">
        <f t="shared" ref="O9:O16" si="8">O8+(MAX(C:C)-MIN(C:C))/10</f>
        <v>-146.47999999999999</v>
      </c>
      <c r="P9">
        <f>COUNTIF(C:C,"&lt;"&amp;O9)-SUM($P$7:P8)</f>
        <v>0</v>
      </c>
      <c r="R9">
        <f t="shared" ref="R9:R16" si="9">R8+(MAX(D:D)-MIN(D:D))/10</f>
        <v>-0.64503078276165349</v>
      </c>
      <c r="S9">
        <f>COUNTIF(D:D,"&lt;"&amp;R9)-SUM($S$7:S8)</f>
        <v>0</v>
      </c>
      <c r="U9">
        <f t="shared" ref="U9:U16" si="10">U8+(MAX(E:E)-MIN(E:E))/10</f>
        <v>-0.10814283292697738</v>
      </c>
      <c r="V9">
        <f>COUNTIF(E:E,"&lt;"&amp;U9)-SUM($V$7:V8)</f>
        <v>7</v>
      </c>
      <c r="X9">
        <f t="shared" ref="X9:X16" si="11">X8+(MAX(F:F)-MIN(F:F))/10</f>
        <v>4.4915948129111802</v>
      </c>
      <c r="Y9">
        <f>COUNTIF(F:F,"&lt;"&amp;X9)-SUM($Y$7:Y8)</f>
        <v>90</v>
      </c>
      <c r="AA9" t="s">
        <v>63</v>
      </c>
      <c r="AB9" t="s">
        <v>64</v>
      </c>
      <c r="AE9">
        <f t="shared" si="4"/>
        <v>0</v>
      </c>
      <c r="AF9">
        <f t="shared" si="4"/>
        <v>0</v>
      </c>
      <c r="AG9">
        <f t="shared" si="5"/>
        <v>0</v>
      </c>
      <c r="AH9">
        <f t="shared" si="5"/>
        <v>0</v>
      </c>
    </row>
    <row r="10" spans="1:34" x14ac:dyDescent="0.3">
      <c r="A10">
        <v>89.1</v>
      </c>
      <c r="B10">
        <v>960018515</v>
      </c>
      <c r="C10">
        <f t="shared" si="0"/>
        <v>-1.0599999999999881</v>
      </c>
      <c r="D10">
        <f t="shared" si="3"/>
        <v>-1.1896745230078431E-2</v>
      </c>
      <c r="E10">
        <f t="shared" si="1"/>
        <v>-1.1968077818503176E-2</v>
      </c>
      <c r="F10">
        <f t="shared" si="2"/>
        <v>4.4897593344767639</v>
      </c>
      <c r="G10">
        <f t="shared" si="2"/>
        <v>20.682463128698508</v>
      </c>
      <c r="I10">
        <f t="shared" si="6"/>
        <v>143.93599999999998</v>
      </c>
      <c r="J10">
        <f>COUNTIF(A:A,"&lt;"&amp;I10)-SUM(J$7:J9)</f>
        <v>17</v>
      </c>
      <c r="L10">
        <f t="shared" si="7"/>
        <v>1016176116</v>
      </c>
      <c r="M10">
        <f>COUNTIF(B:B,"&lt;"&amp;L10)-SUM($M$7:M9)</f>
        <v>61</v>
      </c>
      <c r="O10">
        <f t="shared" si="8"/>
        <v>-122.13999999999999</v>
      </c>
      <c r="P10">
        <f>COUNTIF(C:C,"&lt;"&amp;O10)-SUM($P$7:P9)</f>
        <v>0</v>
      </c>
      <c r="R10">
        <f t="shared" si="9"/>
        <v>-0.52670771034887132</v>
      </c>
      <c r="S10">
        <f>COUNTIF(D:D,"&lt;"&amp;R10)-SUM($S$7:S9)</f>
        <v>0</v>
      </c>
      <c r="U10">
        <f t="shared" si="10"/>
        <v>-6.8658342643858616E-2</v>
      </c>
      <c r="V10">
        <f>COUNTIF(E:E,"&lt;"&amp;U10)-SUM($V$7:V9)</f>
        <v>13</v>
      </c>
      <c r="X10">
        <f t="shared" si="11"/>
        <v>4.6536219677097455</v>
      </c>
      <c r="Y10">
        <f>COUNTIF(F:F,"&lt;"&amp;X10)-SUM($Y$7:Y9)</f>
        <v>139</v>
      </c>
      <c r="AA10">
        <f>MIN(G:G)+(MAX(G:G)-MIN(G:G))/10</f>
        <v>17.773715502303236</v>
      </c>
      <c r="AB10">
        <f>COUNTIF(G:G,"&lt;"&amp;AA10)</f>
        <v>1</v>
      </c>
      <c r="AE10">
        <f t="shared" si="4"/>
        <v>0</v>
      </c>
      <c r="AF10">
        <f t="shared" si="4"/>
        <v>0</v>
      </c>
      <c r="AG10">
        <f t="shared" si="5"/>
        <v>0</v>
      </c>
      <c r="AH10">
        <f t="shared" si="5"/>
        <v>0</v>
      </c>
    </row>
    <row r="11" spans="1:34" x14ac:dyDescent="0.3">
      <c r="A11">
        <v>88.04</v>
      </c>
      <c r="B11">
        <v>993904066</v>
      </c>
      <c r="C11">
        <f t="shared" si="0"/>
        <v>-3.4400000000000119</v>
      </c>
      <c r="D11">
        <f t="shared" si="3"/>
        <v>-3.9073148568832483E-2</v>
      </c>
      <c r="E11">
        <f t="shared" si="1"/>
        <v>-3.9856990046082785E-2</v>
      </c>
      <c r="F11">
        <f t="shared" si="2"/>
        <v>4.4777912566582607</v>
      </c>
      <c r="G11">
        <f t="shared" si="2"/>
        <v>20.71715124688469</v>
      </c>
      <c r="I11">
        <f t="shared" si="6"/>
        <v>166.19499999999999</v>
      </c>
      <c r="J11">
        <f>COUNTIF(A:A,"&lt;"&amp;I11)-SUM(J$7:J10)</f>
        <v>37</v>
      </c>
      <c r="L11">
        <f t="shared" si="7"/>
        <v>1261696455</v>
      </c>
      <c r="M11">
        <f>COUNTIF(B:B,"&lt;"&amp;L11)-SUM($M$7:M10)</f>
        <v>20</v>
      </c>
      <c r="O11">
        <f t="shared" si="8"/>
        <v>-97.799999999999983</v>
      </c>
      <c r="P11">
        <f>COUNTIF(C:C,"&lt;"&amp;O11)-SUM($P$7:P10)</f>
        <v>0</v>
      </c>
      <c r="R11">
        <f t="shared" si="9"/>
        <v>-0.40838463793608915</v>
      </c>
      <c r="S11">
        <f>COUNTIF(D:D,"&lt;"&amp;R11)-SUM($S$7:S10)</f>
        <v>0</v>
      </c>
      <c r="U11">
        <f t="shared" si="10"/>
        <v>-2.9173852360739862E-2</v>
      </c>
      <c r="V11">
        <f>COUNTIF(E:E,"&lt;"&amp;U11)-SUM($V$7:V10)</f>
        <v>70</v>
      </c>
      <c r="X11">
        <f t="shared" si="11"/>
        <v>4.8156491225083107</v>
      </c>
      <c r="Y11">
        <f>COUNTIF(F:F,"&lt;"&amp;X11)-SUM($Y$7:Y10)</f>
        <v>32</v>
      </c>
      <c r="AA11">
        <f>AA10+(MAX(G:G)-MIN(G:G))/10</f>
        <v>18.202776739849661</v>
      </c>
      <c r="AB11">
        <f>COUNTIF(G:G,"&lt;"&amp;AA11)-SUM($AB$10:AB10)</f>
        <v>1</v>
      </c>
      <c r="AE11">
        <f t="shared" si="4"/>
        <v>0</v>
      </c>
      <c r="AF11">
        <f t="shared" si="4"/>
        <v>0</v>
      </c>
      <c r="AG11">
        <f t="shared" si="5"/>
        <v>0</v>
      </c>
      <c r="AH11">
        <f t="shared" si="5"/>
        <v>0</v>
      </c>
    </row>
    <row r="12" spans="1:34" x14ac:dyDescent="0.3">
      <c r="A12">
        <v>84.6</v>
      </c>
      <c r="B12">
        <v>918662287</v>
      </c>
      <c r="C12">
        <f t="shared" si="0"/>
        <v>3.5800000000000125</v>
      </c>
      <c r="D12">
        <f t="shared" si="3"/>
        <v>4.2316784869976511E-2</v>
      </c>
      <c r="E12">
        <f t="shared" si="1"/>
        <v>4.1445913317613936E-2</v>
      </c>
      <c r="F12">
        <f t="shared" si="2"/>
        <v>4.4379342666121779</v>
      </c>
      <c r="G12">
        <f t="shared" si="2"/>
        <v>20.638429134001804</v>
      </c>
      <c r="I12">
        <f t="shared" si="6"/>
        <v>188.45400000000001</v>
      </c>
      <c r="J12">
        <f>COUNTIF(A:A,"&lt;"&amp;I12)-SUM(J$7:J11)</f>
        <v>27</v>
      </c>
      <c r="L12">
        <f t="shared" si="7"/>
        <v>1507216794</v>
      </c>
      <c r="M12">
        <f>COUNTIF(B:B,"&lt;"&amp;L12)-SUM($M$7:M11)</f>
        <v>14</v>
      </c>
      <c r="O12">
        <f t="shared" si="8"/>
        <v>-73.45999999999998</v>
      </c>
      <c r="P12">
        <f>COUNTIF(C:C,"&lt;"&amp;O12)-SUM($P$7:P11)</f>
        <v>0</v>
      </c>
      <c r="R12">
        <f t="shared" si="9"/>
        <v>-0.29006156552330697</v>
      </c>
      <c r="S12">
        <f>COUNTIF(D:D,"&lt;"&amp;R12)-SUM($S$7:S11)</f>
        <v>0</v>
      </c>
      <c r="U12">
        <f t="shared" si="10"/>
        <v>1.0310637922378893E-2</v>
      </c>
      <c r="V12">
        <f>COUNTIF(E:E,"&lt;"&amp;U12)-SUM($V$7:V11)</f>
        <v>203</v>
      </c>
      <c r="X12">
        <f t="shared" si="11"/>
        <v>4.9776762773068759</v>
      </c>
      <c r="Y12">
        <f>COUNTIF(F:F,"&lt;"&amp;X12)-SUM($Y$7:Y11)</f>
        <v>17</v>
      </c>
      <c r="AA12">
        <f t="shared" ref="AA12:AA19" si="12">AA11+(MAX(G:G)-MIN(G:G))/10</f>
        <v>18.631837977396085</v>
      </c>
      <c r="AB12">
        <f>COUNTIF(G:G,"&lt;"&amp;AA12)-SUM($AB$10:AB11)</f>
        <v>2</v>
      </c>
      <c r="AE12">
        <f t="shared" si="4"/>
        <v>0</v>
      </c>
      <c r="AF12">
        <f t="shared" si="4"/>
        <v>0</v>
      </c>
      <c r="AG12">
        <f t="shared" si="5"/>
        <v>0</v>
      </c>
      <c r="AH12">
        <f t="shared" si="5"/>
        <v>0</v>
      </c>
    </row>
    <row r="13" spans="1:34" x14ac:dyDescent="0.3">
      <c r="A13">
        <v>88.18</v>
      </c>
      <c r="B13">
        <v>768298203</v>
      </c>
      <c r="C13">
        <f t="shared" si="0"/>
        <v>-1.3000000000000114</v>
      </c>
      <c r="D13">
        <f t="shared" si="3"/>
        <v>-1.4742572011794186E-2</v>
      </c>
      <c r="E13">
        <f t="shared" si="1"/>
        <v>-1.4852323744166895E-2</v>
      </c>
      <c r="F13">
        <f t="shared" si="2"/>
        <v>4.4793801799297919</v>
      </c>
      <c r="G13">
        <f t="shared" si="2"/>
        <v>20.459688500905024</v>
      </c>
      <c r="I13">
        <f t="shared" si="6"/>
        <v>210.71300000000002</v>
      </c>
      <c r="J13">
        <f>COUNTIF(A:A,"&lt;"&amp;I13)-SUM(J$7:J12)</f>
        <v>33</v>
      </c>
      <c r="L13">
        <f t="shared" si="7"/>
        <v>1752737133</v>
      </c>
      <c r="M13">
        <f>COUNTIF(B:B,"&lt;"&amp;L13)-SUM($M$7:M12)</f>
        <v>7</v>
      </c>
      <c r="O13">
        <f t="shared" si="8"/>
        <v>-49.119999999999983</v>
      </c>
      <c r="P13">
        <f>COUNTIF(C:C,"&lt;"&amp;O13)-SUM($P$7:P12)</f>
        <v>1</v>
      </c>
      <c r="R13">
        <f t="shared" si="9"/>
        <v>-0.1717384931105248</v>
      </c>
      <c r="S13">
        <f>COUNTIF(D:D,"&lt;"&amp;R13)-SUM($S$7:S12)</f>
        <v>1</v>
      </c>
      <c r="U13">
        <f t="shared" si="10"/>
        <v>4.9795128205497648E-2</v>
      </c>
      <c r="V13">
        <f>COUNTIF(E:E,"&lt;"&amp;U13)-SUM($V$7:V12)</f>
        <v>148</v>
      </c>
      <c r="X13">
        <f t="shared" si="11"/>
        <v>5.1397034321054411</v>
      </c>
      <c r="Y13">
        <f>COUNTIF(F:F,"&lt;"&amp;X13)-SUM($Y$7:Y12)</f>
        <v>42</v>
      </c>
      <c r="AA13">
        <f t="shared" si="12"/>
        <v>19.060899214942509</v>
      </c>
      <c r="AB13">
        <f>COUNTIF(G:G,"&lt;"&amp;AA13)-SUM($AB$10:AB12)</f>
        <v>33</v>
      </c>
      <c r="AE13">
        <f t="shared" si="4"/>
        <v>0</v>
      </c>
      <c r="AF13">
        <f t="shared" si="4"/>
        <v>0</v>
      </c>
      <c r="AG13">
        <f t="shared" si="5"/>
        <v>0</v>
      </c>
      <c r="AH13">
        <f t="shared" si="5"/>
        <v>0</v>
      </c>
    </row>
    <row r="14" spans="1:34" x14ac:dyDescent="0.3">
      <c r="A14">
        <v>86.88</v>
      </c>
      <c r="B14">
        <v>685535598</v>
      </c>
      <c r="C14">
        <f t="shared" si="0"/>
        <v>0.10999999999999943</v>
      </c>
      <c r="D14">
        <f t="shared" si="3"/>
        <v>1.2661141804788149E-3</v>
      </c>
      <c r="E14">
        <f t="shared" si="1"/>
        <v>1.2653133338247358E-3</v>
      </c>
      <c r="F14">
        <f t="shared" si="2"/>
        <v>4.464527856185625</v>
      </c>
      <c r="G14">
        <f t="shared" si="2"/>
        <v>20.345710985596448</v>
      </c>
      <c r="I14">
        <f t="shared" si="6"/>
        <v>232.97200000000004</v>
      </c>
      <c r="J14">
        <f>COUNTIF(A:A,"&lt;"&amp;I14)-SUM(J$7:J13)</f>
        <v>34</v>
      </c>
      <c r="L14">
        <f t="shared" si="7"/>
        <v>1998257472</v>
      </c>
      <c r="M14">
        <f>COUNTIF(B:B,"&lt;"&amp;L14)-SUM($M$7:M13)</f>
        <v>6</v>
      </c>
      <c r="O14">
        <f t="shared" si="8"/>
        <v>-24.779999999999987</v>
      </c>
      <c r="P14">
        <f>COUNTIF(C:C,"&lt;"&amp;O14)-SUM($P$7:P13)</f>
        <v>1</v>
      </c>
      <c r="R14">
        <f t="shared" si="9"/>
        <v>-5.3415420697742633E-2</v>
      </c>
      <c r="S14">
        <f>COUNTIF(D:D,"&lt;"&amp;R14)-SUM($S$7:S13)</f>
        <v>33</v>
      </c>
      <c r="U14">
        <f t="shared" si="10"/>
        <v>8.9279618488616402E-2</v>
      </c>
      <c r="V14">
        <f>COUNTIF(E:E,"&lt;"&amp;U14)-SUM($V$7:V13)</f>
        <v>42</v>
      </c>
      <c r="X14">
        <f t="shared" si="11"/>
        <v>5.3017305869040063</v>
      </c>
      <c r="Y14">
        <f>COUNTIF(F:F,"&lt;"&amp;X14)-SUM($Y$7:Y13)</f>
        <v>40</v>
      </c>
      <c r="AA14">
        <f t="shared" si="12"/>
        <v>19.489960452488933</v>
      </c>
      <c r="AB14">
        <f>COUNTIF(G:G,"&lt;"&amp;AA14)-SUM($AB$10:AB13)</f>
        <v>100</v>
      </c>
      <c r="AE14">
        <f t="shared" si="4"/>
        <v>0</v>
      </c>
      <c r="AF14">
        <f t="shared" si="4"/>
        <v>0</v>
      </c>
      <c r="AG14">
        <f t="shared" si="5"/>
        <v>0</v>
      </c>
      <c r="AH14">
        <f t="shared" si="5"/>
        <v>0</v>
      </c>
    </row>
    <row r="15" spans="1:34" x14ac:dyDescent="0.3">
      <c r="A15">
        <v>86.99</v>
      </c>
      <c r="B15">
        <v>668672894</v>
      </c>
      <c r="C15">
        <f t="shared" si="0"/>
        <v>-2.5699999999999932</v>
      </c>
      <c r="D15">
        <f t="shared" si="3"/>
        <v>-2.9543625704103842E-2</v>
      </c>
      <c r="E15">
        <f t="shared" si="1"/>
        <v>-2.9988829165096931E-2</v>
      </c>
      <c r="F15">
        <f t="shared" si="2"/>
        <v>4.4657931695194497</v>
      </c>
      <c r="G15">
        <f t="shared" si="2"/>
        <v>20.320805550835498</v>
      </c>
      <c r="I15">
        <f t="shared" si="6"/>
        <v>255.23100000000005</v>
      </c>
      <c r="J15">
        <f>COUNTIF(A:A,"&lt;"&amp;I15)-SUM(J$7:J14)</f>
        <v>16</v>
      </c>
      <c r="L15">
        <f t="shared" si="7"/>
        <v>2243777811</v>
      </c>
      <c r="M15">
        <f>COUNTIF(B:B,"&lt;"&amp;L15)-SUM($M$7:M14)</f>
        <v>1</v>
      </c>
      <c r="O15">
        <f t="shared" si="8"/>
        <v>-0.43999999999999062</v>
      </c>
      <c r="P15">
        <f>COUNTIF(C:C,"&lt;"&amp;O15)-SUM($P$7:P14)</f>
        <v>214</v>
      </c>
      <c r="R15">
        <f t="shared" si="9"/>
        <v>6.4907651715039538E-2</v>
      </c>
      <c r="S15">
        <f>COUNTIF(D:D,"&lt;"&amp;R15)-SUM($S$7:S14)</f>
        <v>432</v>
      </c>
      <c r="U15">
        <f t="shared" si="10"/>
        <v>0.12876410877173516</v>
      </c>
      <c r="V15">
        <f>COUNTIF(E:E,"&lt;"&amp;U15)-SUM($V$7:V14)</f>
        <v>7</v>
      </c>
      <c r="X15">
        <f t="shared" si="11"/>
        <v>5.4637577417025716</v>
      </c>
      <c r="Y15">
        <f>COUNTIF(F:F,"&lt;"&amp;X15)-SUM($Y$7:Y14)</f>
        <v>51</v>
      </c>
      <c r="AA15">
        <f t="shared" si="12"/>
        <v>19.919021690035358</v>
      </c>
      <c r="AB15">
        <f>COUNTIF(G:G,"&lt;"&amp;AA15)-SUM($AB$10:AB14)</f>
        <v>115</v>
      </c>
      <c r="AE15">
        <f t="shared" si="4"/>
        <v>0</v>
      </c>
      <c r="AF15">
        <f t="shared" si="4"/>
        <v>0</v>
      </c>
      <c r="AG15">
        <f t="shared" si="5"/>
        <v>0</v>
      </c>
      <c r="AH15">
        <f t="shared" si="5"/>
        <v>0</v>
      </c>
    </row>
    <row r="16" spans="1:34" x14ac:dyDescent="0.3">
      <c r="A16">
        <v>84.42</v>
      </c>
      <c r="B16">
        <v>831606933</v>
      </c>
      <c r="C16">
        <f t="shared" si="0"/>
        <v>-5.8200000000000074</v>
      </c>
      <c r="D16">
        <f t="shared" si="3"/>
        <v>-6.8941009239516793E-2</v>
      </c>
      <c r="E16">
        <f t="shared" si="1"/>
        <v>-7.1432640919192103E-2</v>
      </c>
      <c r="F16">
        <f t="shared" si="2"/>
        <v>4.4358043403543528</v>
      </c>
      <c r="G16">
        <f t="shared" si="2"/>
        <v>20.538870450854215</v>
      </c>
      <c r="I16">
        <f t="shared" si="6"/>
        <v>277.49000000000007</v>
      </c>
      <c r="J16">
        <f>COUNTIF(A:A,"&lt;"&amp;I16)-SUM(J$7:J15)</f>
        <v>7</v>
      </c>
      <c r="L16">
        <f t="shared" si="7"/>
        <v>2489298150</v>
      </c>
      <c r="M16">
        <f>COUNTIF(B:B,"&lt;"&amp;L16)-SUM($M$7:M15)</f>
        <v>1</v>
      </c>
      <c r="O16">
        <f t="shared" si="8"/>
        <v>23.900000000000006</v>
      </c>
      <c r="P16">
        <f>COUNTIF(C:C,"&lt;"&amp;O16)-SUM($P$7:P15)</f>
        <v>282</v>
      </c>
      <c r="R16">
        <f t="shared" si="9"/>
        <v>0.18323072412782171</v>
      </c>
      <c r="S16">
        <f>COUNTIF(D:D,"&lt;"&amp;R16)-SUM($S$7:S15)</f>
        <v>32</v>
      </c>
      <c r="U16">
        <f t="shared" si="10"/>
        <v>0.16824859905485393</v>
      </c>
      <c r="V16">
        <f>COUNTIF(E:E,"&lt;"&amp;U16)-SUM($V$7:V15)</f>
        <v>5</v>
      </c>
      <c r="X16">
        <f t="shared" si="11"/>
        <v>5.6257848965011368</v>
      </c>
      <c r="Y16">
        <f>COUNTIF(F:F,"&lt;"&amp;X16)-SUM($Y$7:Y15)</f>
        <v>20</v>
      </c>
      <c r="AA16">
        <f t="shared" si="12"/>
        <v>20.348082927581782</v>
      </c>
      <c r="AB16">
        <f>COUNTIF(G:G,"&lt;"&amp;AA16)-SUM($AB$10:AB15)</f>
        <v>106</v>
      </c>
      <c r="AE16">
        <f t="shared" si="4"/>
        <v>0</v>
      </c>
      <c r="AF16">
        <f t="shared" si="4"/>
        <v>0</v>
      </c>
      <c r="AG16">
        <f t="shared" si="5"/>
        <v>0</v>
      </c>
      <c r="AH16">
        <f t="shared" si="5"/>
        <v>0</v>
      </c>
    </row>
    <row r="17" spans="1:34" x14ac:dyDescent="0.3">
      <c r="A17">
        <v>78.599999999999994</v>
      </c>
      <c r="B17">
        <v>832271950</v>
      </c>
      <c r="C17">
        <f t="shared" si="0"/>
        <v>-8.25</v>
      </c>
      <c r="D17">
        <f t="shared" si="3"/>
        <v>-0.10496183206106871</v>
      </c>
      <c r="E17">
        <f t="shared" si="1"/>
        <v>-0.11088891587476279</v>
      </c>
      <c r="F17">
        <f t="shared" si="2"/>
        <v>4.3643716994351607</v>
      </c>
      <c r="G17">
        <f t="shared" si="2"/>
        <v>20.539669808358184</v>
      </c>
      <c r="AA17">
        <f t="shared" si="12"/>
        <v>20.777144165128206</v>
      </c>
      <c r="AB17">
        <f>COUNTIF(G:G,"&lt;"&amp;AA17)-SUM($AB$10:AB16)</f>
        <v>99</v>
      </c>
      <c r="AE17">
        <f t="shared" si="4"/>
        <v>0</v>
      </c>
      <c r="AF17">
        <f t="shared" si="4"/>
        <v>0</v>
      </c>
      <c r="AG17">
        <f t="shared" si="5"/>
        <v>0</v>
      </c>
      <c r="AH17">
        <f t="shared" si="5"/>
        <v>0</v>
      </c>
    </row>
    <row r="18" spans="1:34" x14ac:dyDescent="0.3">
      <c r="A18">
        <v>70.349999999999994</v>
      </c>
      <c r="B18">
        <v>1168808905</v>
      </c>
      <c r="C18">
        <f t="shared" si="0"/>
        <v>7.0800000000000125</v>
      </c>
      <c r="D18">
        <f t="shared" si="3"/>
        <v>0.10063965884861426</v>
      </c>
      <c r="E18">
        <f t="shared" si="1"/>
        <v>9.5891518838234546E-2</v>
      </c>
      <c r="F18">
        <f t="shared" si="2"/>
        <v>4.2534827835603979</v>
      </c>
      <c r="G18">
        <f t="shared" si="2"/>
        <v>20.879251037297134</v>
      </c>
      <c r="AA18">
        <f t="shared" si="12"/>
        <v>21.20620540267463</v>
      </c>
      <c r="AB18">
        <f>COUNTIF(G:G,"&lt;"&amp;AA18)-SUM($AB$10:AB17)</f>
        <v>30</v>
      </c>
      <c r="AE18">
        <f t="shared" si="4"/>
        <v>0</v>
      </c>
      <c r="AF18">
        <f t="shared" si="4"/>
        <v>0</v>
      </c>
      <c r="AG18">
        <f t="shared" si="5"/>
        <v>0</v>
      </c>
      <c r="AH18">
        <f t="shared" si="5"/>
        <v>0</v>
      </c>
    </row>
    <row r="19" spans="1:34" x14ac:dyDescent="0.3">
      <c r="A19">
        <v>77.430000000000007</v>
      </c>
      <c r="B19">
        <v>1307896226</v>
      </c>
      <c r="C19">
        <f t="shared" si="0"/>
        <v>-8.1300000000000097</v>
      </c>
      <c r="D19">
        <f t="shared" si="3"/>
        <v>-0.10499806276636973</v>
      </c>
      <c r="E19">
        <f t="shared" si="1"/>
        <v>-0.11092939620277509</v>
      </c>
      <c r="F19">
        <f t="shared" ref="F19:G82" si="13">LN(A19)</f>
        <v>4.3493743023986324</v>
      </c>
      <c r="G19">
        <f t="shared" si="13"/>
        <v>20.991685748913511</v>
      </c>
      <c r="AA19">
        <f t="shared" si="12"/>
        <v>21.635266640221055</v>
      </c>
      <c r="AB19">
        <f>COUNTIF(G:G,"&lt;"&amp;AA19)-SUM($AB$10:AB18)</f>
        <v>13</v>
      </c>
      <c r="AE19">
        <f t="shared" si="4"/>
        <v>0</v>
      </c>
      <c r="AF19">
        <f t="shared" si="4"/>
        <v>0</v>
      </c>
      <c r="AG19">
        <f t="shared" si="5"/>
        <v>0</v>
      </c>
      <c r="AH19">
        <f t="shared" si="5"/>
        <v>0</v>
      </c>
    </row>
    <row r="20" spans="1:34" x14ac:dyDescent="0.3">
      <c r="A20">
        <v>69.3</v>
      </c>
      <c r="B20">
        <v>1713201136</v>
      </c>
      <c r="C20">
        <f t="shared" si="0"/>
        <v>0.90000000000000568</v>
      </c>
      <c r="D20">
        <f t="shared" si="3"/>
        <v>1.2987012987013069E-2</v>
      </c>
      <c r="E20">
        <f t="shared" si="1"/>
        <v>1.2903404835908461E-2</v>
      </c>
      <c r="F20">
        <f t="shared" si="13"/>
        <v>4.2384449061958573</v>
      </c>
      <c r="G20">
        <f t="shared" si="13"/>
        <v>21.261629466791891</v>
      </c>
      <c r="AE20">
        <f t="shared" si="4"/>
        <v>0</v>
      </c>
      <c r="AF20">
        <f t="shared" si="4"/>
        <v>0</v>
      </c>
      <c r="AG20">
        <f t="shared" si="5"/>
        <v>0</v>
      </c>
      <c r="AH20">
        <f t="shared" si="5"/>
        <v>0</v>
      </c>
    </row>
    <row r="21" spans="1:34" x14ac:dyDescent="0.3">
      <c r="A21">
        <v>70.2</v>
      </c>
      <c r="B21">
        <v>1801807871</v>
      </c>
      <c r="C21">
        <f t="shared" si="0"/>
        <v>4.9999999999997158E-2</v>
      </c>
      <c r="D21">
        <f t="shared" si="3"/>
        <v>7.1225071225067174E-4</v>
      </c>
      <c r="E21">
        <f t="shared" si="1"/>
        <v>7.1199718208969642E-4</v>
      </c>
      <c r="F21">
        <f t="shared" si="13"/>
        <v>4.2513483110317658</v>
      </c>
      <c r="G21">
        <f t="shared" si="13"/>
        <v>21.312056370581441</v>
      </c>
      <c r="AE21">
        <f t="shared" si="4"/>
        <v>0</v>
      </c>
      <c r="AF21">
        <f t="shared" si="4"/>
        <v>0</v>
      </c>
      <c r="AG21">
        <f t="shared" si="5"/>
        <v>0</v>
      </c>
      <c r="AH21" t="str">
        <f t="shared" si="5"/>
        <v>Выброс</v>
      </c>
    </row>
    <row r="22" spans="1:34" x14ac:dyDescent="0.3">
      <c r="A22">
        <v>70.25</v>
      </c>
      <c r="B22">
        <v>1200242265</v>
      </c>
      <c r="C22">
        <f t="shared" si="0"/>
        <v>1.9399999999999977</v>
      </c>
      <c r="D22">
        <f t="shared" si="3"/>
        <v>2.7615658362989293E-2</v>
      </c>
      <c r="E22">
        <f t="shared" si="1"/>
        <v>2.7241223937213732E-2</v>
      </c>
      <c r="F22">
        <f t="shared" si="13"/>
        <v>4.2520603082138555</v>
      </c>
      <c r="G22">
        <f t="shared" si="13"/>
        <v>20.905789260863827</v>
      </c>
      <c r="AE22">
        <f t="shared" si="4"/>
        <v>0</v>
      </c>
      <c r="AF22">
        <f t="shared" si="4"/>
        <v>0</v>
      </c>
      <c r="AG22">
        <f t="shared" si="5"/>
        <v>0</v>
      </c>
      <c r="AH22" t="str">
        <f t="shared" si="5"/>
        <v>Выброс</v>
      </c>
    </row>
    <row r="23" spans="1:34" x14ac:dyDescent="0.3">
      <c r="A23">
        <v>72.19</v>
      </c>
      <c r="B23">
        <v>1277281889</v>
      </c>
      <c r="C23">
        <f t="shared" si="0"/>
        <v>8.11</v>
      </c>
      <c r="D23">
        <f t="shared" si="3"/>
        <v>0.11234242969940435</v>
      </c>
      <c r="E23">
        <f t="shared" si="1"/>
        <v>0.10646808880164649</v>
      </c>
      <c r="F23">
        <f t="shared" si="13"/>
        <v>4.2793015321510692</v>
      </c>
      <c r="G23">
        <f t="shared" si="13"/>
        <v>20.968000132784631</v>
      </c>
      <c r="AE23">
        <f t="shared" si="4"/>
        <v>0</v>
      </c>
      <c r="AF23">
        <f t="shared" si="4"/>
        <v>0</v>
      </c>
      <c r="AG23">
        <f t="shared" si="5"/>
        <v>0</v>
      </c>
      <c r="AH23">
        <f t="shared" si="5"/>
        <v>0</v>
      </c>
    </row>
    <row r="24" spans="1:34" x14ac:dyDescent="0.3">
      <c r="A24">
        <v>80.3</v>
      </c>
      <c r="B24">
        <v>1078108761</v>
      </c>
      <c r="C24">
        <f t="shared" si="0"/>
        <v>-2.2999999999999972</v>
      </c>
      <c r="D24">
        <f t="shared" si="3"/>
        <v>-2.8642590286425868E-2</v>
      </c>
      <c r="E24">
        <f t="shared" si="1"/>
        <v>-2.9060794263124023E-2</v>
      </c>
      <c r="F24">
        <f t="shared" si="13"/>
        <v>4.3857696209527157</v>
      </c>
      <c r="G24">
        <f t="shared" si="13"/>
        <v>20.798474195809693</v>
      </c>
      <c r="AE24">
        <f t="shared" si="4"/>
        <v>0</v>
      </c>
      <c r="AF24">
        <f t="shared" si="4"/>
        <v>0</v>
      </c>
      <c r="AG24">
        <f t="shared" si="5"/>
        <v>0</v>
      </c>
      <c r="AH24">
        <f t="shared" si="5"/>
        <v>0</v>
      </c>
    </row>
    <row r="25" spans="1:34" x14ac:dyDescent="0.3">
      <c r="A25">
        <v>78</v>
      </c>
      <c r="B25">
        <v>1020648335</v>
      </c>
      <c r="C25">
        <f t="shared" si="0"/>
        <v>-5.019999999999996</v>
      </c>
      <c r="D25">
        <f t="shared" si="3"/>
        <v>-6.4358974358974308E-2</v>
      </c>
      <c r="E25">
        <f t="shared" si="1"/>
        <v>-6.6523395681289621E-2</v>
      </c>
      <c r="F25">
        <f t="shared" si="13"/>
        <v>4.3567088266895917</v>
      </c>
      <c r="G25">
        <f t="shared" si="13"/>
        <v>20.743703884869159</v>
      </c>
      <c r="AE25">
        <f t="shared" si="4"/>
        <v>0</v>
      </c>
      <c r="AF25">
        <f t="shared" si="4"/>
        <v>0</v>
      </c>
      <c r="AG25">
        <f t="shared" si="5"/>
        <v>0</v>
      </c>
      <c r="AH25">
        <f t="shared" si="5"/>
        <v>0</v>
      </c>
    </row>
    <row r="26" spans="1:34" x14ac:dyDescent="0.3">
      <c r="A26">
        <v>72.98</v>
      </c>
      <c r="B26">
        <v>1137420854</v>
      </c>
      <c r="C26">
        <f t="shared" si="0"/>
        <v>4.6799999999999926</v>
      </c>
      <c r="D26">
        <f t="shared" si="3"/>
        <v>6.4127158125513728E-2</v>
      </c>
      <c r="E26">
        <f t="shared" si="1"/>
        <v>6.2154893295218727E-2</v>
      </c>
      <c r="F26">
        <f t="shared" si="13"/>
        <v>4.2901854310083021</v>
      </c>
      <c r="G26">
        <f t="shared" si="13"/>
        <v>20.852029127467556</v>
      </c>
      <c r="AE26">
        <f t="shared" si="4"/>
        <v>0</v>
      </c>
      <c r="AF26">
        <f t="shared" si="4"/>
        <v>0</v>
      </c>
      <c r="AG26">
        <f t="shared" si="5"/>
        <v>0</v>
      </c>
      <c r="AH26">
        <f t="shared" si="5"/>
        <v>0</v>
      </c>
    </row>
    <row r="27" spans="1:34" x14ac:dyDescent="0.3">
      <c r="A27">
        <v>77.66</v>
      </c>
      <c r="B27">
        <v>1010899900</v>
      </c>
      <c r="C27">
        <f t="shared" si="0"/>
        <v>1.4099999999999966</v>
      </c>
      <c r="D27">
        <f t="shared" si="3"/>
        <v>1.8156064898274486E-2</v>
      </c>
      <c r="E27">
        <f t="shared" si="1"/>
        <v>1.7993211779314677E-2</v>
      </c>
      <c r="F27">
        <f t="shared" si="13"/>
        <v>4.3523403243035208</v>
      </c>
      <c r="G27">
        <f t="shared" si="13"/>
        <v>20.734106761202529</v>
      </c>
      <c r="AE27">
        <f t="shared" si="4"/>
        <v>0</v>
      </c>
      <c r="AF27">
        <f t="shared" si="4"/>
        <v>0</v>
      </c>
      <c r="AG27">
        <f t="shared" si="5"/>
        <v>0</v>
      </c>
      <c r="AH27">
        <f t="shared" si="5"/>
        <v>0</v>
      </c>
    </row>
    <row r="28" spans="1:34" x14ac:dyDescent="0.3">
      <c r="A28">
        <v>79.069999999999993</v>
      </c>
      <c r="B28">
        <v>1260956820</v>
      </c>
      <c r="C28">
        <f t="shared" si="0"/>
        <v>3.9400000000000119</v>
      </c>
      <c r="D28">
        <f t="shared" si="3"/>
        <v>4.9829265208043663E-2</v>
      </c>
      <c r="E28">
        <f t="shared" si="1"/>
        <v>4.8627546384108378E-2</v>
      </c>
      <c r="F28">
        <f t="shared" si="13"/>
        <v>4.3703335360828355</v>
      </c>
      <c r="G28">
        <f t="shared" si="13"/>
        <v>20.955136650678348</v>
      </c>
      <c r="AE28">
        <f t="shared" si="4"/>
        <v>0</v>
      </c>
      <c r="AF28">
        <f t="shared" si="4"/>
        <v>0</v>
      </c>
      <c r="AG28">
        <f t="shared" si="5"/>
        <v>0</v>
      </c>
      <c r="AH28">
        <f t="shared" si="5"/>
        <v>0</v>
      </c>
    </row>
    <row r="29" spans="1:34" x14ac:dyDescent="0.3">
      <c r="A29">
        <v>83.01</v>
      </c>
      <c r="B29">
        <v>1042111407</v>
      </c>
      <c r="C29">
        <f t="shared" si="0"/>
        <v>1.5499999999999972</v>
      </c>
      <c r="D29">
        <f t="shared" si="3"/>
        <v>1.8672449102517735E-2</v>
      </c>
      <c r="E29">
        <f t="shared" si="1"/>
        <v>1.8500259095038274E-2</v>
      </c>
      <c r="F29">
        <f t="shared" si="13"/>
        <v>4.4189610824669439</v>
      </c>
      <c r="G29">
        <f t="shared" si="13"/>
        <v>20.764514691069142</v>
      </c>
      <c r="AE29">
        <f t="shared" si="4"/>
        <v>0</v>
      </c>
      <c r="AF29">
        <f t="shared" si="4"/>
        <v>0</v>
      </c>
      <c r="AG29">
        <f t="shared" si="5"/>
        <v>0</v>
      </c>
      <c r="AH29">
        <f t="shared" si="5"/>
        <v>0</v>
      </c>
    </row>
    <row r="30" spans="1:34" x14ac:dyDescent="0.3">
      <c r="A30">
        <v>84.56</v>
      </c>
      <c r="B30">
        <v>916858060</v>
      </c>
      <c r="C30">
        <f t="shared" si="0"/>
        <v>-1.730000000000004</v>
      </c>
      <c r="D30">
        <f t="shared" si="3"/>
        <v>-2.0458845789971664E-2</v>
      </c>
      <c r="E30">
        <f t="shared" si="1"/>
        <v>-2.0671026951809779E-2</v>
      </c>
      <c r="F30">
        <f t="shared" si="13"/>
        <v>4.4374613415619821</v>
      </c>
      <c r="G30">
        <f t="shared" si="13"/>
        <v>20.636463230889888</v>
      </c>
      <c r="AE30">
        <f t="shared" si="4"/>
        <v>0</v>
      </c>
      <c r="AF30">
        <f t="shared" si="4"/>
        <v>0</v>
      </c>
      <c r="AG30">
        <f t="shared" si="5"/>
        <v>0</v>
      </c>
      <c r="AH30">
        <f t="shared" si="5"/>
        <v>0</v>
      </c>
    </row>
    <row r="31" spans="1:34" x14ac:dyDescent="0.3">
      <c r="A31">
        <v>82.83</v>
      </c>
      <c r="B31">
        <v>768660873</v>
      </c>
      <c r="C31">
        <f t="shared" si="0"/>
        <v>-2.1200000000000045</v>
      </c>
      <c r="D31">
        <f t="shared" si="3"/>
        <v>-2.5594591331643182E-2</v>
      </c>
      <c r="E31">
        <f t="shared" si="1"/>
        <v>-2.5927831273891755E-2</v>
      </c>
      <c r="F31">
        <f t="shared" si="13"/>
        <v>4.4167903146101724</v>
      </c>
      <c r="G31">
        <f t="shared" si="13"/>
        <v>20.460160432802748</v>
      </c>
      <c r="AE31">
        <f t="shared" si="4"/>
        <v>0</v>
      </c>
      <c r="AF31">
        <f t="shared" si="4"/>
        <v>0</v>
      </c>
      <c r="AG31">
        <f t="shared" si="5"/>
        <v>0</v>
      </c>
      <c r="AH31">
        <f t="shared" si="5"/>
        <v>0</v>
      </c>
    </row>
    <row r="32" spans="1:34" x14ac:dyDescent="0.3">
      <c r="A32">
        <v>80.709999999999994</v>
      </c>
      <c r="B32">
        <v>710619009</v>
      </c>
      <c r="C32">
        <f t="shared" si="0"/>
        <v>-2.3399999999999892</v>
      </c>
      <c r="D32">
        <f t="shared" si="3"/>
        <v>-2.8992689877338489E-2</v>
      </c>
      <c r="E32">
        <f t="shared" si="1"/>
        <v>-2.9421282271507643E-2</v>
      </c>
      <c r="F32">
        <f t="shared" si="13"/>
        <v>4.3908624833362806</v>
      </c>
      <c r="G32">
        <f t="shared" si="13"/>
        <v>20.381646991826678</v>
      </c>
      <c r="AE32">
        <f t="shared" si="4"/>
        <v>0</v>
      </c>
      <c r="AF32">
        <f t="shared" si="4"/>
        <v>0</v>
      </c>
      <c r="AG32">
        <f t="shared" si="5"/>
        <v>0</v>
      </c>
      <c r="AH32">
        <f t="shared" si="5"/>
        <v>0</v>
      </c>
    </row>
    <row r="33" spans="1:34" x14ac:dyDescent="0.3">
      <c r="A33">
        <v>78.37</v>
      </c>
      <c r="B33">
        <v>757291176</v>
      </c>
      <c r="C33">
        <f t="shared" si="0"/>
        <v>-1.3599999999999994</v>
      </c>
      <c r="D33">
        <f t="shared" si="3"/>
        <v>-1.7353579175704979E-2</v>
      </c>
      <c r="E33">
        <f t="shared" si="1"/>
        <v>-1.75059175136143E-2</v>
      </c>
      <c r="F33">
        <f t="shared" si="13"/>
        <v>4.361441201064773</v>
      </c>
      <c r="G33">
        <f t="shared" si="13"/>
        <v>20.445258382094867</v>
      </c>
      <c r="AE33">
        <f t="shared" si="4"/>
        <v>0</v>
      </c>
      <c r="AF33">
        <f t="shared" si="4"/>
        <v>0</v>
      </c>
      <c r="AG33">
        <f t="shared" si="5"/>
        <v>0</v>
      </c>
      <c r="AH33">
        <f t="shared" si="5"/>
        <v>0</v>
      </c>
    </row>
    <row r="34" spans="1:34" x14ac:dyDescent="0.3">
      <c r="A34">
        <v>77.010000000000005</v>
      </c>
      <c r="B34">
        <v>1017479009</v>
      </c>
      <c r="C34">
        <f t="shared" si="0"/>
        <v>4.7099999999999937</v>
      </c>
      <c r="D34">
        <f t="shared" si="3"/>
        <v>6.1160888196338054E-2</v>
      </c>
      <c r="E34">
        <f t="shared" si="1"/>
        <v>5.9363486398262388E-2</v>
      </c>
      <c r="F34">
        <f t="shared" si="13"/>
        <v>4.3439352835511587</v>
      </c>
      <c r="G34">
        <f t="shared" si="13"/>
        <v>20.740593845092793</v>
      </c>
      <c r="I34" t="s">
        <v>65</v>
      </c>
      <c r="AE34">
        <f t="shared" si="4"/>
        <v>0</v>
      </c>
      <c r="AF34">
        <f t="shared" si="4"/>
        <v>0</v>
      </c>
      <c r="AG34">
        <f t="shared" si="5"/>
        <v>0</v>
      </c>
      <c r="AH34">
        <f t="shared" si="5"/>
        <v>0</v>
      </c>
    </row>
    <row r="35" spans="1:34" x14ac:dyDescent="0.3">
      <c r="A35">
        <v>81.72</v>
      </c>
      <c r="B35">
        <v>795829107</v>
      </c>
      <c r="C35">
        <f t="shared" si="0"/>
        <v>1.6400000000000006</v>
      </c>
      <c r="D35">
        <f t="shared" si="3"/>
        <v>2.00685266764562E-2</v>
      </c>
      <c r="E35">
        <f t="shared" si="1"/>
        <v>1.9869808055635652E-2</v>
      </c>
      <c r="F35">
        <f t="shared" si="13"/>
        <v>4.403298769949421</v>
      </c>
      <c r="G35">
        <f t="shared" si="13"/>
        <v>20.494895031061031</v>
      </c>
      <c r="AE35">
        <f t="shared" si="4"/>
        <v>0</v>
      </c>
      <c r="AF35">
        <f t="shared" si="4"/>
        <v>0</v>
      </c>
      <c r="AG35">
        <f t="shared" si="5"/>
        <v>0</v>
      </c>
      <c r="AH35">
        <f t="shared" si="5"/>
        <v>0</v>
      </c>
    </row>
    <row r="36" spans="1:34" x14ac:dyDescent="0.3">
      <c r="A36">
        <v>83.36</v>
      </c>
      <c r="B36">
        <v>751687014</v>
      </c>
      <c r="C36">
        <f t="shared" si="0"/>
        <v>-1.2099999999999937</v>
      </c>
      <c r="D36">
        <f t="shared" si="3"/>
        <v>-1.4515355086372287E-2</v>
      </c>
      <c r="E36">
        <f t="shared" si="1"/>
        <v>-1.4621733521779312E-2</v>
      </c>
      <c r="F36">
        <f t="shared" si="13"/>
        <v>4.4231685780050567</v>
      </c>
      <c r="G36">
        <f t="shared" si="13"/>
        <v>20.437830590489629</v>
      </c>
      <c r="AE36">
        <f t="shared" si="4"/>
        <v>0</v>
      </c>
      <c r="AF36">
        <f t="shared" si="4"/>
        <v>0</v>
      </c>
      <c r="AG36">
        <f t="shared" si="5"/>
        <v>0</v>
      </c>
      <c r="AH36">
        <f t="shared" si="5"/>
        <v>0</v>
      </c>
    </row>
    <row r="37" spans="1:34" x14ac:dyDescent="0.3">
      <c r="A37">
        <v>82.15</v>
      </c>
      <c r="B37">
        <v>794697164</v>
      </c>
      <c r="C37">
        <f t="shared" si="0"/>
        <v>2.6599999999999966</v>
      </c>
      <c r="D37">
        <f t="shared" si="3"/>
        <v>3.2379793061472872E-2</v>
      </c>
      <c r="E37">
        <f t="shared" si="1"/>
        <v>3.1866615890331573E-2</v>
      </c>
      <c r="F37">
        <f t="shared" si="13"/>
        <v>4.4085468444832774</v>
      </c>
      <c r="G37">
        <f t="shared" si="13"/>
        <v>20.493471674261784</v>
      </c>
      <c r="AE37">
        <f t="shared" si="4"/>
        <v>0</v>
      </c>
      <c r="AF37">
        <f t="shared" si="4"/>
        <v>0</v>
      </c>
      <c r="AG37">
        <f t="shared" si="5"/>
        <v>0</v>
      </c>
      <c r="AH37">
        <f t="shared" si="5"/>
        <v>0</v>
      </c>
    </row>
    <row r="38" spans="1:34" x14ac:dyDescent="0.3">
      <c r="A38">
        <v>84.81</v>
      </c>
      <c r="B38">
        <v>674311601</v>
      </c>
      <c r="C38">
        <f t="shared" si="0"/>
        <v>4.2800000000000011</v>
      </c>
      <c r="D38">
        <f t="shared" si="3"/>
        <v>5.0465746963801447E-2</v>
      </c>
      <c r="E38">
        <f t="shared" si="1"/>
        <v>4.9233634358943235E-2</v>
      </c>
      <c r="F38">
        <f t="shared" si="13"/>
        <v>4.440413460373609</v>
      </c>
      <c r="G38">
        <f t="shared" si="13"/>
        <v>20.329202878065193</v>
      </c>
      <c r="AE38">
        <f t="shared" si="4"/>
        <v>0</v>
      </c>
      <c r="AF38">
        <f t="shared" si="4"/>
        <v>0</v>
      </c>
      <c r="AG38">
        <f t="shared" si="5"/>
        <v>0</v>
      </c>
      <c r="AH38">
        <f t="shared" si="5"/>
        <v>0</v>
      </c>
    </row>
    <row r="39" spans="1:34" x14ac:dyDescent="0.3">
      <c r="A39">
        <v>89.09</v>
      </c>
      <c r="B39">
        <v>874763909</v>
      </c>
      <c r="C39">
        <f t="shared" si="0"/>
        <v>1.4099999999999966</v>
      </c>
      <c r="D39">
        <f t="shared" si="3"/>
        <v>1.5826692109103115E-2</v>
      </c>
      <c r="E39">
        <f t="shared" si="1"/>
        <v>1.5702755973328486E-2</v>
      </c>
      <c r="F39">
        <f t="shared" si="13"/>
        <v>4.4896470947325522</v>
      </c>
      <c r="G39">
        <f t="shared" si="13"/>
        <v>20.589464589628673</v>
      </c>
      <c r="AE39">
        <f t="shared" si="4"/>
        <v>0</v>
      </c>
      <c r="AF39">
        <f t="shared" si="4"/>
        <v>0</v>
      </c>
      <c r="AG39">
        <f t="shared" si="5"/>
        <v>0</v>
      </c>
      <c r="AH39">
        <f t="shared" si="5"/>
        <v>0</v>
      </c>
    </row>
    <row r="40" spans="1:34" x14ac:dyDescent="0.3">
      <c r="A40">
        <v>90.5</v>
      </c>
      <c r="B40">
        <v>873582673</v>
      </c>
      <c r="C40">
        <f t="shared" si="0"/>
        <v>2.0300000000000011</v>
      </c>
      <c r="D40">
        <f t="shared" si="3"/>
        <v>2.2430939226519349E-2</v>
      </c>
      <c r="E40">
        <f t="shared" si="1"/>
        <v>2.2183065555058334E-2</v>
      </c>
      <c r="F40">
        <f t="shared" si="13"/>
        <v>4.5053498507058807</v>
      </c>
      <c r="G40">
        <f t="shared" si="13"/>
        <v>20.588113328738071</v>
      </c>
      <c r="AE40">
        <f t="shared" si="4"/>
        <v>0</v>
      </c>
      <c r="AF40">
        <f t="shared" si="4"/>
        <v>0</v>
      </c>
      <c r="AG40">
        <f t="shared" si="5"/>
        <v>0</v>
      </c>
      <c r="AH40">
        <f t="shared" si="5"/>
        <v>0</v>
      </c>
    </row>
    <row r="41" spans="1:34" x14ac:dyDescent="0.3">
      <c r="A41">
        <v>92.53</v>
      </c>
      <c r="B41">
        <v>760080924</v>
      </c>
      <c r="C41">
        <f t="shared" si="0"/>
        <v>9.3700000000000045</v>
      </c>
      <c r="D41">
        <f t="shared" si="3"/>
        <v>0.10126445477142554</v>
      </c>
      <c r="E41">
        <f t="shared" si="1"/>
        <v>9.6459023967740087E-2</v>
      </c>
      <c r="F41">
        <f t="shared" si="13"/>
        <v>4.527532916260939</v>
      </c>
      <c r="G41">
        <f t="shared" si="13"/>
        <v>20.44893546452354</v>
      </c>
      <c r="AE41">
        <f t="shared" si="4"/>
        <v>0</v>
      </c>
      <c r="AF41">
        <f t="shared" si="4"/>
        <v>0</v>
      </c>
      <c r="AG41">
        <f t="shared" si="5"/>
        <v>0</v>
      </c>
      <c r="AH41">
        <f t="shared" si="5"/>
        <v>0</v>
      </c>
    </row>
    <row r="42" spans="1:34" x14ac:dyDescent="0.3">
      <c r="A42">
        <v>101.9</v>
      </c>
      <c r="B42">
        <v>1315773497</v>
      </c>
      <c r="C42">
        <f t="shared" si="0"/>
        <v>-0.54000000000000625</v>
      </c>
      <c r="D42">
        <f t="shared" si="3"/>
        <v>-5.2993130520118375E-3</v>
      </c>
      <c r="E42">
        <f t="shared" si="1"/>
        <v>-5.3134042157951811E-3</v>
      </c>
      <c r="F42">
        <f t="shared" si="13"/>
        <v>4.6239919402286791</v>
      </c>
      <c r="G42">
        <f t="shared" si="13"/>
        <v>20.997690540294453</v>
      </c>
      <c r="AE42">
        <f t="shared" si="4"/>
        <v>0</v>
      </c>
      <c r="AF42">
        <f t="shared" si="4"/>
        <v>0</v>
      </c>
      <c r="AG42">
        <f t="shared" si="5"/>
        <v>0</v>
      </c>
      <c r="AH42">
        <f t="shared" si="5"/>
        <v>0</v>
      </c>
    </row>
    <row r="43" spans="1:34" x14ac:dyDescent="0.3">
      <c r="A43">
        <v>101.36</v>
      </c>
      <c r="B43">
        <v>748422827</v>
      </c>
      <c r="C43">
        <f t="shared" si="0"/>
        <v>1.9399999999999977</v>
      </c>
      <c r="D43">
        <f t="shared" si="3"/>
        <v>1.9139700078926576E-2</v>
      </c>
      <c r="E43">
        <f t="shared" si="1"/>
        <v>1.8958840112708764E-2</v>
      </c>
      <c r="F43">
        <f t="shared" si="13"/>
        <v>4.6186785360128839</v>
      </c>
      <c r="G43">
        <f t="shared" si="13"/>
        <v>20.433478652968006</v>
      </c>
      <c r="AE43">
        <f t="shared" si="4"/>
        <v>0</v>
      </c>
      <c r="AF43">
        <f t="shared" si="4"/>
        <v>0</v>
      </c>
      <c r="AG43">
        <f t="shared" si="5"/>
        <v>0</v>
      </c>
      <c r="AH43">
        <f t="shared" si="5"/>
        <v>0</v>
      </c>
    </row>
    <row r="44" spans="1:34" x14ac:dyDescent="0.3">
      <c r="A44">
        <v>103.3</v>
      </c>
      <c r="B44">
        <v>341024293</v>
      </c>
      <c r="C44">
        <f t="shared" si="0"/>
        <v>-5.5</v>
      </c>
      <c r="D44">
        <f t="shared" si="3"/>
        <v>-5.324298160696999E-2</v>
      </c>
      <c r="E44">
        <f t="shared" si="1"/>
        <v>-5.4712799084820851E-2</v>
      </c>
      <c r="F44">
        <f t="shared" si="13"/>
        <v>4.6376373761255927</v>
      </c>
      <c r="G44">
        <f t="shared" si="13"/>
        <v>19.647464273179516</v>
      </c>
      <c r="AE44">
        <f t="shared" si="4"/>
        <v>0</v>
      </c>
      <c r="AF44">
        <f t="shared" si="4"/>
        <v>0</v>
      </c>
      <c r="AG44">
        <f t="shared" si="5"/>
        <v>0</v>
      </c>
      <c r="AH44">
        <f t="shared" si="5"/>
        <v>0</v>
      </c>
    </row>
    <row r="45" spans="1:34" x14ac:dyDescent="0.3">
      <c r="A45">
        <v>97.8</v>
      </c>
      <c r="B45">
        <v>1018147586</v>
      </c>
      <c r="C45">
        <f t="shared" si="0"/>
        <v>0.90000000000000568</v>
      </c>
      <c r="D45">
        <f t="shared" si="3"/>
        <v>9.2024539877301192E-3</v>
      </c>
      <c r="E45">
        <f t="shared" si="1"/>
        <v>9.1603693986641588E-3</v>
      </c>
      <c r="F45">
        <f t="shared" si="13"/>
        <v>4.5829245770407718</v>
      </c>
      <c r="G45">
        <f t="shared" si="13"/>
        <v>20.741250720991037</v>
      </c>
      <c r="AE45">
        <f t="shared" si="4"/>
        <v>0</v>
      </c>
      <c r="AF45">
        <f t="shared" si="4"/>
        <v>0</v>
      </c>
      <c r="AG45">
        <f t="shared" si="5"/>
        <v>0</v>
      </c>
      <c r="AH45">
        <f t="shared" si="5"/>
        <v>0</v>
      </c>
    </row>
    <row r="46" spans="1:34" x14ac:dyDescent="0.3">
      <c r="A46">
        <v>98.7</v>
      </c>
      <c r="B46">
        <v>1062726535</v>
      </c>
      <c r="C46">
        <f t="shared" si="0"/>
        <v>2.6599999999999966</v>
      </c>
      <c r="D46">
        <f t="shared" si="3"/>
        <v>2.6950354609929044E-2</v>
      </c>
      <c r="E46">
        <f t="shared" si="1"/>
        <v>2.6593589573447929E-2</v>
      </c>
      <c r="F46">
        <f t="shared" si="13"/>
        <v>4.592084946439436</v>
      </c>
      <c r="G46">
        <f t="shared" si="13"/>
        <v>20.784103645448713</v>
      </c>
      <c r="AE46">
        <f t="shared" si="4"/>
        <v>0</v>
      </c>
      <c r="AF46">
        <f t="shared" si="4"/>
        <v>0</v>
      </c>
      <c r="AG46">
        <f t="shared" si="5"/>
        <v>0</v>
      </c>
      <c r="AH46">
        <f t="shared" si="5"/>
        <v>0</v>
      </c>
    </row>
    <row r="47" spans="1:34" x14ac:dyDescent="0.3">
      <c r="A47">
        <v>101.36</v>
      </c>
      <c r="B47">
        <v>957997559</v>
      </c>
      <c r="C47">
        <f t="shared" si="0"/>
        <v>1.6700000000000017</v>
      </c>
      <c r="D47">
        <f t="shared" si="3"/>
        <v>1.6475927387529614E-2</v>
      </c>
      <c r="E47">
        <f t="shared" si="1"/>
        <v>1.6341671944092973E-2</v>
      </c>
      <c r="F47">
        <f t="shared" si="13"/>
        <v>4.6186785360128839</v>
      </c>
      <c r="G47">
        <f t="shared" si="13"/>
        <v>20.680355787915186</v>
      </c>
      <c r="AE47">
        <f t="shared" si="4"/>
        <v>0</v>
      </c>
      <c r="AF47">
        <f t="shared" si="4"/>
        <v>0</v>
      </c>
      <c r="AG47">
        <f t="shared" si="5"/>
        <v>0</v>
      </c>
      <c r="AH47">
        <f t="shared" si="5"/>
        <v>0</v>
      </c>
    </row>
    <row r="48" spans="1:34" x14ac:dyDescent="0.3">
      <c r="A48">
        <v>103.03</v>
      </c>
      <c r="B48">
        <v>894588423</v>
      </c>
      <c r="C48">
        <f t="shared" si="0"/>
        <v>1.8900000000000006</v>
      </c>
      <c r="D48">
        <f t="shared" si="3"/>
        <v>1.8344171600504711E-2</v>
      </c>
      <c r="E48">
        <f t="shared" si="1"/>
        <v>1.8177947041696285E-2</v>
      </c>
      <c r="F48">
        <f t="shared" si="13"/>
        <v>4.6350202079569769</v>
      </c>
      <c r="G48">
        <f t="shared" si="13"/>
        <v>20.611874307900077</v>
      </c>
      <c r="AE48">
        <f t="shared" si="4"/>
        <v>0</v>
      </c>
      <c r="AF48">
        <f t="shared" si="4"/>
        <v>0</v>
      </c>
      <c r="AG48">
        <f t="shared" si="5"/>
        <v>0</v>
      </c>
      <c r="AH48">
        <f t="shared" si="5"/>
        <v>0</v>
      </c>
    </row>
    <row r="49" spans="1:34" x14ac:dyDescent="0.3">
      <c r="A49">
        <v>104.92</v>
      </c>
      <c r="B49">
        <v>1091361433</v>
      </c>
      <c r="C49">
        <f t="shared" si="0"/>
        <v>0.78000000000000114</v>
      </c>
      <c r="D49">
        <f t="shared" si="3"/>
        <v>7.4342356080823587E-3</v>
      </c>
      <c r="E49">
        <f t="shared" si="1"/>
        <v>7.4067378775186654E-3</v>
      </c>
      <c r="F49">
        <f t="shared" si="13"/>
        <v>4.6531981549986732</v>
      </c>
      <c r="G49">
        <f t="shared" si="13"/>
        <v>20.810691774910431</v>
      </c>
      <c r="AE49">
        <f t="shared" si="4"/>
        <v>0</v>
      </c>
      <c r="AF49">
        <f t="shared" si="4"/>
        <v>0</v>
      </c>
      <c r="AG49">
        <f t="shared" si="5"/>
        <v>0</v>
      </c>
      <c r="AH49">
        <f t="shared" si="5"/>
        <v>0</v>
      </c>
    </row>
    <row r="50" spans="1:34" x14ac:dyDescent="0.3">
      <c r="A50">
        <v>105.7</v>
      </c>
      <c r="B50">
        <v>650175626</v>
      </c>
      <c r="C50">
        <f t="shared" si="0"/>
        <v>0.53000000000000114</v>
      </c>
      <c r="D50">
        <f t="shared" si="3"/>
        <v>5.0141911069063495E-3</v>
      </c>
      <c r="E50">
        <f t="shared" si="1"/>
        <v>5.00166191573026E-3</v>
      </c>
      <c r="F50">
        <f t="shared" si="13"/>
        <v>4.6606048928761918</v>
      </c>
      <c r="G50">
        <f t="shared" si="13"/>
        <v>20.292753078204328</v>
      </c>
      <c r="AE50">
        <f t="shared" si="4"/>
        <v>0</v>
      </c>
      <c r="AF50">
        <f t="shared" si="4"/>
        <v>0</v>
      </c>
      <c r="AG50">
        <f t="shared" si="5"/>
        <v>0</v>
      </c>
      <c r="AH50">
        <f t="shared" si="5"/>
        <v>0</v>
      </c>
    </row>
    <row r="51" spans="1:34" x14ac:dyDescent="0.3">
      <c r="A51">
        <v>106.23</v>
      </c>
      <c r="B51">
        <v>333387273</v>
      </c>
      <c r="C51">
        <f t="shared" si="0"/>
        <v>-2.0499999999999972</v>
      </c>
      <c r="D51">
        <f t="shared" si="3"/>
        <v>-1.9297750164736865E-2</v>
      </c>
      <c r="E51">
        <f t="shared" si="1"/>
        <v>-1.9486382474876329E-2</v>
      </c>
      <c r="F51">
        <f t="shared" si="13"/>
        <v>4.6656065547919221</v>
      </c>
      <c r="G51">
        <f t="shared" si="13"/>
        <v>19.624815354187021</v>
      </c>
      <c r="AE51">
        <f t="shared" si="4"/>
        <v>0</v>
      </c>
      <c r="AF51">
        <f t="shared" si="4"/>
        <v>0</v>
      </c>
      <c r="AG51">
        <f t="shared" si="5"/>
        <v>0</v>
      </c>
      <c r="AH51">
        <f t="shared" si="5"/>
        <v>0</v>
      </c>
    </row>
    <row r="52" spans="1:34" x14ac:dyDescent="0.3">
      <c r="A52">
        <v>104.18</v>
      </c>
      <c r="B52">
        <v>221465938</v>
      </c>
      <c r="C52">
        <f t="shared" si="0"/>
        <v>3.0299999999999869</v>
      </c>
      <c r="D52">
        <f t="shared" si="3"/>
        <v>2.908427721251667E-2</v>
      </c>
      <c r="E52">
        <f t="shared" si="1"/>
        <v>2.8669355551102171E-2</v>
      </c>
      <c r="F52">
        <f t="shared" si="13"/>
        <v>4.6461201723170458</v>
      </c>
      <c r="G52">
        <f t="shared" si="13"/>
        <v>19.215779356843257</v>
      </c>
      <c r="AE52">
        <f t="shared" si="4"/>
        <v>0</v>
      </c>
      <c r="AF52">
        <f t="shared" si="4"/>
        <v>0</v>
      </c>
      <c r="AG52">
        <f t="shared" si="5"/>
        <v>0</v>
      </c>
      <c r="AH52">
        <f t="shared" si="5"/>
        <v>0</v>
      </c>
    </row>
    <row r="53" spans="1:34" x14ac:dyDescent="0.3">
      <c r="A53">
        <v>107.21</v>
      </c>
      <c r="B53">
        <v>640698379</v>
      </c>
      <c r="C53">
        <f t="shared" si="0"/>
        <v>-1.5999999999999943</v>
      </c>
      <c r="D53">
        <f t="shared" si="3"/>
        <v>-1.4923980971924209E-2</v>
      </c>
      <c r="E53">
        <f t="shared" si="1"/>
        <v>-1.5036464109765113E-2</v>
      </c>
      <c r="F53">
        <f t="shared" si="13"/>
        <v>4.6747895278681479</v>
      </c>
      <c r="G53">
        <f t="shared" si="13"/>
        <v>20.278069356560785</v>
      </c>
      <c r="AE53">
        <f t="shared" si="4"/>
        <v>0</v>
      </c>
      <c r="AF53">
        <f t="shared" si="4"/>
        <v>0</v>
      </c>
      <c r="AG53">
        <f t="shared" si="5"/>
        <v>0</v>
      </c>
      <c r="AH53">
        <f t="shared" si="5"/>
        <v>0</v>
      </c>
    </row>
    <row r="54" spans="1:34" x14ac:dyDescent="0.3">
      <c r="A54">
        <v>105.61</v>
      </c>
      <c r="B54">
        <v>795926657</v>
      </c>
      <c r="C54">
        <f t="shared" si="0"/>
        <v>0.76999999999999602</v>
      </c>
      <c r="D54">
        <f t="shared" si="3"/>
        <v>7.2909762333112022E-3</v>
      </c>
      <c r="E54">
        <f t="shared" si="1"/>
        <v>7.2645255557883814E-3</v>
      </c>
      <c r="F54">
        <f t="shared" si="13"/>
        <v>4.6597530637583828</v>
      </c>
      <c r="G54">
        <f t="shared" si="13"/>
        <v>20.49501760011632</v>
      </c>
      <c r="AE54">
        <f t="shared" si="4"/>
        <v>0</v>
      </c>
      <c r="AF54">
        <f t="shared" si="4"/>
        <v>0</v>
      </c>
      <c r="AG54">
        <f t="shared" si="5"/>
        <v>0</v>
      </c>
      <c r="AH54">
        <f t="shared" si="5"/>
        <v>0</v>
      </c>
    </row>
    <row r="55" spans="1:34" x14ac:dyDescent="0.3">
      <c r="A55">
        <v>106.38</v>
      </c>
      <c r="B55">
        <v>776186386</v>
      </c>
      <c r="C55">
        <f t="shared" si="0"/>
        <v>-3.5799999999999983</v>
      </c>
      <c r="D55">
        <f t="shared" si="3"/>
        <v>-3.3652942282383892E-2</v>
      </c>
      <c r="E55">
        <f t="shared" si="1"/>
        <v>-3.4232236293106233E-2</v>
      </c>
      <c r="F55">
        <f t="shared" si="13"/>
        <v>4.6670175893141712</v>
      </c>
      <c r="G55">
        <f t="shared" si="13"/>
        <v>20.46990323745127</v>
      </c>
      <c r="AE55">
        <f t="shared" si="4"/>
        <v>0</v>
      </c>
      <c r="AF55">
        <f t="shared" si="4"/>
        <v>0</v>
      </c>
      <c r="AG55">
        <f t="shared" si="5"/>
        <v>0</v>
      </c>
      <c r="AH55">
        <f t="shared" si="5"/>
        <v>0</v>
      </c>
    </row>
    <row r="56" spans="1:34" x14ac:dyDescent="0.3">
      <c r="A56">
        <v>102.8</v>
      </c>
      <c r="B56">
        <v>804160144</v>
      </c>
      <c r="C56">
        <f t="shared" si="0"/>
        <v>-1.7599999999999909</v>
      </c>
      <c r="D56">
        <f t="shared" si="3"/>
        <v>-1.7120622568093297E-2</v>
      </c>
      <c r="E56">
        <f t="shared" si="1"/>
        <v>-1.7268874978829452E-2</v>
      </c>
      <c r="F56">
        <f t="shared" si="13"/>
        <v>4.632785353021065</v>
      </c>
      <c r="G56">
        <f t="shared" si="13"/>
        <v>20.505308991388329</v>
      </c>
      <c r="AE56">
        <f t="shared" si="4"/>
        <v>0</v>
      </c>
      <c r="AF56">
        <f t="shared" si="4"/>
        <v>0</v>
      </c>
      <c r="AG56">
        <f t="shared" si="5"/>
        <v>0</v>
      </c>
      <c r="AH56">
        <f t="shared" si="5"/>
        <v>0</v>
      </c>
    </row>
    <row r="57" spans="1:34" x14ac:dyDescent="0.3">
      <c r="A57">
        <v>101.04</v>
      </c>
      <c r="B57">
        <v>1066340493</v>
      </c>
      <c r="C57">
        <f t="shared" si="0"/>
        <v>-0.22000000000001307</v>
      </c>
      <c r="D57">
        <f t="shared" si="3"/>
        <v>-2.1773555027713091E-3</v>
      </c>
      <c r="E57">
        <f t="shared" si="1"/>
        <v>-2.1797293877510171E-3</v>
      </c>
      <c r="F57">
        <f t="shared" si="13"/>
        <v>4.6155164780422355</v>
      </c>
      <c r="G57">
        <f t="shared" si="13"/>
        <v>20.787498523508855</v>
      </c>
      <c r="AE57">
        <f t="shared" si="4"/>
        <v>0</v>
      </c>
      <c r="AF57">
        <f t="shared" si="4"/>
        <v>0</v>
      </c>
      <c r="AG57">
        <f t="shared" si="5"/>
        <v>0</v>
      </c>
      <c r="AH57">
        <f t="shared" si="5"/>
        <v>0</v>
      </c>
    </row>
    <row r="58" spans="1:34" x14ac:dyDescent="0.3">
      <c r="A58">
        <v>100.82</v>
      </c>
      <c r="B58">
        <v>887877077</v>
      </c>
      <c r="C58">
        <f t="shared" si="0"/>
        <v>-0.47999999999998977</v>
      </c>
      <c r="D58">
        <f t="shared" si="3"/>
        <v>-4.7609601269588357E-3</v>
      </c>
      <c r="E58">
        <f t="shared" si="1"/>
        <v>-4.7723295983779224E-3</v>
      </c>
      <c r="F58">
        <f t="shared" si="13"/>
        <v>4.6133367486544845</v>
      </c>
      <c r="G58">
        <f t="shared" si="13"/>
        <v>20.604343864572769</v>
      </c>
      <c r="AE58">
        <f t="shared" si="4"/>
        <v>0</v>
      </c>
      <c r="AF58">
        <f t="shared" si="4"/>
        <v>0</v>
      </c>
      <c r="AG58">
        <f t="shared" si="5"/>
        <v>0</v>
      </c>
      <c r="AH58">
        <f t="shared" si="5"/>
        <v>0</v>
      </c>
    </row>
    <row r="59" spans="1:34" x14ac:dyDescent="0.3">
      <c r="A59">
        <v>100.34</v>
      </c>
      <c r="B59">
        <v>734359794</v>
      </c>
      <c r="C59">
        <f t="shared" si="0"/>
        <v>1.2099999999999937</v>
      </c>
      <c r="D59">
        <f t="shared" si="3"/>
        <v>1.2058999402033024E-2</v>
      </c>
      <c r="E59">
        <f t="shared" si="1"/>
        <v>1.1986868970287112E-2</v>
      </c>
      <c r="F59">
        <f t="shared" si="13"/>
        <v>4.6085644190561066</v>
      </c>
      <c r="G59">
        <f t="shared" si="13"/>
        <v>20.414509649039871</v>
      </c>
      <c r="AE59">
        <f t="shared" si="4"/>
        <v>0</v>
      </c>
      <c r="AF59">
        <f t="shared" si="4"/>
        <v>0</v>
      </c>
      <c r="AG59">
        <f t="shared" si="5"/>
        <v>0</v>
      </c>
      <c r="AH59">
        <f t="shared" si="5"/>
        <v>0</v>
      </c>
    </row>
    <row r="60" spans="1:34" x14ac:dyDescent="0.3">
      <c r="A60">
        <v>101.55</v>
      </c>
      <c r="B60">
        <v>893897691</v>
      </c>
      <c r="C60">
        <f t="shared" si="0"/>
        <v>-2.7999999999999972</v>
      </c>
      <c r="D60">
        <f t="shared" si="3"/>
        <v>-2.7572624322993573E-2</v>
      </c>
      <c r="E60">
        <f t="shared" si="1"/>
        <v>-2.7959884245162492E-2</v>
      </c>
      <c r="F60">
        <f t="shared" si="13"/>
        <v>4.6205512880263937</v>
      </c>
      <c r="G60">
        <f t="shared" si="13"/>
        <v>20.611101886991761</v>
      </c>
      <c r="AE60">
        <f t="shared" si="4"/>
        <v>0</v>
      </c>
      <c r="AF60">
        <f t="shared" si="4"/>
        <v>0</v>
      </c>
      <c r="AG60">
        <f t="shared" si="5"/>
        <v>0</v>
      </c>
      <c r="AH60">
        <f t="shared" si="5"/>
        <v>0</v>
      </c>
    </row>
    <row r="61" spans="1:34" x14ac:dyDescent="0.3">
      <c r="A61">
        <v>98.75</v>
      </c>
      <c r="B61">
        <v>644657040</v>
      </c>
      <c r="C61">
        <f t="shared" si="0"/>
        <v>1.4099999999999966</v>
      </c>
      <c r="D61">
        <f t="shared" si="3"/>
        <v>1.4278481012658193E-2</v>
      </c>
      <c r="E61">
        <f t="shared" si="1"/>
        <v>1.4177503570556915E-2</v>
      </c>
      <c r="F61">
        <f t="shared" si="13"/>
        <v>4.5925914037812312</v>
      </c>
      <c r="G61">
        <f t="shared" si="13"/>
        <v>20.284229012416109</v>
      </c>
      <c r="AE61">
        <f t="shared" si="4"/>
        <v>0</v>
      </c>
      <c r="AF61">
        <f t="shared" si="4"/>
        <v>0</v>
      </c>
      <c r="AG61">
        <f t="shared" si="5"/>
        <v>0</v>
      </c>
      <c r="AH61">
        <f t="shared" si="5"/>
        <v>0</v>
      </c>
    </row>
    <row r="62" spans="1:34" x14ac:dyDescent="0.3">
      <c r="A62">
        <v>100.16</v>
      </c>
      <c r="B62">
        <v>1248250360</v>
      </c>
      <c r="C62">
        <f t="shared" si="0"/>
        <v>6.7800000000000011</v>
      </c>
      <c r="D62">
        <f t="shared" si="3"/>
        <v>6.7691693290734836E-2</v>
      </c>
      <c r="E62">
        <f t="shared" si="1"/>
        <v>6.5499022168797438E-2</v>
      </c>
      <c r="F62">
        <f t="shared" si="13"/>
        <v>4.6067689073517881</v>
      </c>
      <c r="G62">
        <f t="shared" si="13"/>
        <v>20.945008695748715</v>
      </c>
      <c r="AE62">
        <f t="shared" si="4"/>
        <v>0</v>
      </c>
      <c r="AF62">
        <f t="shared" si="4"/>
        <v>0</v>
      </c>
      <c r="AG62">
        <f t="shared" si="5"/>
        <v>0</v>
      </c>
      <c r="AH62">
        <f t="shared" si="5"/>
        <v>0</v>
      </c>
    </row>
    <row r="63" spans="1:34" x14ac:dyDescent="0.3">
      <c r="A63">
        <v>106.94</v>
      </c>
      <c r="B63">
        <v>1142001800</v>
      </c>
      <c r="C63">
        <f t="shared" si="0"/>
        <v>1.7800000000000011</v>
      </c>
      <c r="D63">
        <f t="shared" si="3"/>
        <v>1.6644847578081177E-2</v>
      </c>
      <c r="E63">
        <f t="shared" si="1"/>
        <v>1.6507840322303124E-2</v>
      </c>
      <c r="F63">
        <f t="shared" si="13"/>
        <v>4.6722679295205856</v>
      </c>
      <c r="G63">
        <f t="shared" si="13"/>
        <v>20.856048524361125</v>
      </c>
      <c r="AE63">
        <f t="shared" si="4"/>
        <v>0</v>
      </c>
      <c r="AF63">
        <f t="shared" si="4"/>
        <v>0</v>
      </c>
      <c r="AG63">
        <f t="shared" si="5"/>
        <v>0</v>
      </c>
      <c r="AH63">
        <f t="shared" si="5"/>
        <v>0</v>
      </c>
    </row>
    <row r="64" spans="1:34" x14ac:dyDescent="0.3">
      <c r="A64">
        <v>108.72</v>
      </c>
      <c r="B64">
        <v>732362640</v>
      </c>
      <c r="C64">
        <f t="shared" si="0"/>
        <v>0.37999999999999545</v>
      </c>
      <c r="D64">
        <f t="shared" si="3"/>
        <v>3.4952170713759699E-3</v>
      </c>
      <c r="E64">
        <f t="shared" si="1"/>
        <v>3.4891229961360182E-3</v>
      </c>
      <c r="F64">
        <f t="shared" si="13"/>
        <v>4.6887757698428887</v>
      </c>
      <c r="G64">
        <f t="shared" si="13"/>
        <v>20.411786359086712</v>
      </c>
      <c r="AE64">
        <f t="shared" si="4"/>
        <v>0</v>
      </c>
      <c r="AF64">
        <f t="shared" si="4"/>
        <v>0</v>
      </c>
      <c r="AG64">
        <f t="shared" si="5"/>
        <v>0</v>
      </c>
      <c r="AH64">
        <f t="shared" si="5"/>
        <v>0</v>
      </c>
    </row>
    <row r="65" spans="1:34" x14ac:dyDescent="0.3">
      <c r="A65">
        <v>109.1</v>
      </c>
      <c r="B65">
        <v>764408020</v>
      </c>
      <c r="C65">
        <f t="shared" si="0"/>
        <v>-3.1799999999999926</v>
      </c>
      <c r="D65">
        <f t="shared" si="3"/>
        <v>-2.9147571035746955E-2</v>
      </c>
      <c r="E65">
        <f t="shared" si="1"/>
        <v>-2.9580800650326644E-2</v>
      </c>
      <c r="F65">
        <f t="shared" si="13"/>
        <v>4.6922648928390247</v>
      </c>
      <c r="G65">
        <f t="shared" si="13"/>
        <v>20.454612262164417</v>
      </c>
      <c r="AE65">
        <f t="shared" si="4"/>
        <v>0</v>
      </c>
      <c r="AF65">
        <f t="shared" si="4"/>
        <v>0</v>
      </c>
      <c r="AG65">
        <f t="shared" si="5"/>
        <v>0</v>
      </c>
      <c r="AH65">
        <f t="shared" si="5"/>
        <v>0</v>
      </c>
    </row>
    <row r="66" spans="1:34" x14ac:dyDescent="0.3">
      <c r="A66">
        <v>105.92</v>
      </c>
      <c r="B66">
        <v>815570990</v>
      </c>
      <c r="C66">
        <f t="shared" si="0"/>
        <v>-2</v>
      </c>
      <c r="D66">
        <f t="shared" si="3"/>
        <v>-1.8882175226586102E-2</v>
      </c>
      <c r="E66">
        <f t="shared" si="1"/>
        <v>-1.9062719826353991E-2</v>
      </c>
      <c r="F66">
        <f t="shared" si="13"/>
        <v>4.6626840921886981</v>
      </c>
      <c r="G66">
        <f t="shared" si="13"/>
        <v>20.519399027125658</v>
      </c>
      <c r="AE66">
        <f t="shared" si="4"/>
        <v>0</v>
      </c>
      <c r="AF66">
        <f t="shared" si="4"/>
        <v>0</v>
      </c>
      <c r="AG66">
        <f t="shared" si="5"/>
        <v>0</v>
      </c>
      <c r="AH66">
        <f t="shared" si="5"/>
        <v>0</v>
      </c>
    </row>
    <row r="67" spans="1:34" x14ac:dyDescent="0.3">
      <c r="A67">
        <v>103.92</v>
      </c>
      <c r="B67">
        <v>676684940</v>
      </c>
      <c r="C67">
        <f t="shared" ref="C67:C130" si="14">A68-A67</f>
        <v>-3.9200000000000017</v>
      </c>
      <c r="D67">
        <f t="shared" si="3"/>
        <v>-3.7721324095458059E-2</v>
      </c>
      <c r="E67">
        <f t="shared" ref="E67:E130" si="15">LN(A68)-LN(A67)</f>
        <v>-3.8451186374252266E-2</v>
      </c>
      <c r="F67">
        <f t="shared" si="13"/>
        <v>4.6436213723623441</v>
      </c>
      <c r="G67">
        <f t="shared" si="13"/>
        <v>20.332716345893481</v>
      </c>
      <c r="AE67">
        <f t="shared" si="4"/>
        <v>0</v>
      </c>
      <c r="AF67">
        <f t="shared" si="4"/>
        <v>0</v>
      </c>
      <c r="AG67">
        <f t="shared" si="5"/>
        <v>0</v>
      </c>
      <c r="AH67">
        <f t="shared" si="5"/>
        <v>0</v>
      </c>
    </row>
    <row r="68" spans="1:34" x14ac:dyDescent="0.3">
      <c r="A68">
        <v>100</v>
      </c>
      <c r="B68">
        <v>617665750</v>
      </c>
      <c r="C68">
        <f t="shared" si="14"/>
        <v>-1.7999999999999972</v>
      </c>
      <c r="D68">
        <f t="shared" ref="D68:D131" si="16">C68/A68</f>
        <v>-1.7999999999999971E-2</v>
      </c>
      <c r="E68">
        <f t="shared" si="15"/>
        <v>-1.8163970627671944E-2</v>
      </c>
      <c r="F68">
        <f t="shared" si="13"/>
        <v>4.6051701859880918</v>
      </c>
      <c r="G68">
        <f t="shared" si="13"/>
        <v>20.241458011500551</v>
      </c>
      <c r="AE68">
        <f t="shared" ref="AE68:AF131" si="17">IF(A67&lt;AC$5,"Выброс",0)</f>
        <v>0</v>
      </c>
      <c r="AF68">
        <f t="shared" si="17"/>
        <v>0</v>
      </c>
      <c r="AG68">
        <f t="shared" ref="AG68:AH131" si="18">IF(A67&gt;AC$7,"Выброс",0)</f>
        <v>0</v>
      </c>
      <c r="AH68">
        <f t="shared" si="18"/>
        <v>0</v>
      </c>
    </row>
    <row r="69" spans="1:34" x14ac:dyDescent="0.3">
      <c r="A69">
        <v>98.2</v>
      </c>
      <c r="B69">
        <v>727204500</v>
      </c>
      <c r="C69">
        <f t="shared" si="14"/>
        <v>-0.21000000000000796</v>
      </c>
      <c r="D69">
        <f t="shared" si="16"/>
        <v>-2.1384928716905085E-3</v>
      </c>
      <c r="E69">
        <f t="shared" si="15"/>
        <v>-2.1407827126926904E-3</v>
      </c>
      <c r="F69">
        <f t="shared" si="13"/>
        <v>4.5870062153604199</v>
      </c>
      <c r="G69">
        <f t="shared" si="13"/>
        <v>20.40471828892721</v>
      </c>
      <c r="AE69">
        <f t="shared" si="17"/>
        <v>0</v>
      </c>
      <c r="AF69">
        <f t="shared" si="17"/>
        <v>0</v>
      </c>
      <c r="AG69">
        <f t="shared" si="18"/>
        <v>0</v>
      </c>
      <c r="AH69">
        <f t="shared" si="18"/>
        <v>0</v>
      </c>
    </row>
    <row r="70" spans="1:34" x14ac:dyDescent="0.3">
      <c r="A70">
        <v>97.99</v>
      </c>
      <c r="B70">
        <v>595702900</v>
      </c>
      <c r="C70">
        <f t="shared" si="14"/>
        <v>-3.9899999999999949</v>
      </c>
      <c r="D70">
        <f t="shared" si="16"/>
        <v>-4.0718440657209871E-2</v>
      </c>
      <c r="E70">
        <f t="shared" si="15"/>
        <v>-4.1570650377723339E-2</v>
      </c>
      <c r="F70">
        <f t="shared" si="13"/>
        <v>4.5848654326477272</v>
      </c>
      <c r="G70">
        <f t="shared" si="13"/>
        <v>20.205252610809325</v>
      </c>
      <c r="AE70">
        <f t="shared" si="17"/>
        <v>0</v>
      </c>
      <c r="AF70">
        <f t="shared" si="17"/>
        <v>0</v>
      </c>
      <c r="AG70">
        <f t="shared" si="18"/>
        <v>0</v>
      </c>
      <c r="AH70">
        <f t="shared" si="18"/>
        <v>0</v>
      </c>
    </row>
    <row r="71" spans="1:34" x14ac:dyDescent="0.3">
      <c r="A71">
        <v>94</v>
      </c>
      <c r="B71">
        <v>675446200</v>
      </c>
      <c r="C71">
        <f t="shared" si="14"/>
        <v>3.0999999999999943</v>
      </c>
      <c r="D71">
        <f t="shared" si="16"/>
        <v>3.2978723404255256E-2</v>
      </c>
      <c r="E71">
        <f t="shared" si="15"/>
        <v>3.2446593027275483E-2</v>
      </c>
      <c r="F71">
        <f t="shared" si="13"/>
        <v>4.5432947822700038</v>
      </c>
      <c r="G71">
        <f t="shared" si="13"/>
        <v>20.330884067485094</v>
      </c>
      <c r="AE71">
        <f t="shared" si="17"/>
        <v>0</v>
      </c>
      <c r="AF71">
        <f t="shared" si="17"/>
        <v>0</v>
      </c>
      <c r="AG71">
        <f t="shared" si="18"/>
        <v>0</v>
      </c>
      <c r="AH71">
        <f t="shared" si="18"/>
        <v>0</v>
      </c>
    </row>
    <row r="72" spans="1:34" x14ac:dyDescent="0.3">
      <c r="A72">
        <v>97.1</v>
      </c>
      <c r="B72">
        <v>723403050</v>
      </c>
      <c r="C72">
        <f t="shared" si="14"/>
        <v>-2.0799999999999983</v>
      </c>
      <c r="D72">
        <f t="shared" si="16"/>
        <v>-2.142121524201852E-2</v>
      </c>
      <c r="E72">
        <f t="shared" si="15"/>
        <v>-2.1653979538504231E-2</v>
      </c>
      <c r="F72">
        <f t="shared" si="13"/>
        <v>4.5757413752972793</v>
      </c>
      <c r="G72">
        <f t="shared" si="13"/>
        <v>20.399477093674655</v>
      </c>
      <c r="AE72">
        <f t="shared" si="17"/>
        <v>0</v>
      </c>
      <c r="AF72">
        <f t="shared" si="17"/>
        <v>0</v>
      </c>
      <c r="AG72">
        <f t="shared" si="18"/>
        <v>0</v>
      </c>
      <c r="AH72">
        <f t="shared" si="18"/>
        <v>0</v>
      </c>
    </row>
    <row r="73" spans="1:34" x14ac:dyDescent="0.3">
      <c r="A73">
        <v>95.02</v>
      </c>
      <c r="B73">
        <v>548048970</v>
      </c>
      <c r="C73">
        <f t="shared" si="14"/>
        <v>2.5300000000000011</v>
      </c>
      <c r="D73">
        <f t="shared" si="16"/>
        <v>2.6625973479267536E-2</v>
      </c>
      <c r="E73">
        <f t="shared" si="15"/>
        <v>2.6277671310345418E-2</v>
      </c>
      <c r="F73">
        <f t="shared" si="13"/>
        <v>4.5540873957587751</v>
      </c>
      <c r="G73">
        <f t="shared" si="13"/>
        <v>20.121875202233674</v>
      </c>
      <c r="AE73">
        <f t="shared" si="17"/>
        <v>0</v>
      </c>
      <c r="AF73">
        <f t="shared" si="17"/>
        <v>0</v>
      </c>
      <c r="AG73">
        <f t="shared" si="18"/>
        <v>0</v>
      </c>
      <c r="AH73">
        <f t="shared" si="18"/>
        <v>0</v>
      </c>
    </row>
    <row r="74" spans="1:34" x14ac:dyDescent="0.3">
      <c r="A74">
        <v>97.55</v>
      </c>
      <c r="B74">
        <v>726884370</v>
      </c>
      <c r="C74">
        <f t="shared" si="14"/>
        <v>-2.2199999999999989</v>
      </c>
      <c r="D74">
        <f t="shared" si="16"/>
        <v>-2.2757560225525362E-2</v>
      </c>
      <c r="E74">
        <f t="shared" si="15"/>
        <v>-2.3020510563633856E-2</v>
      </c>
      <c r="F74">
        <f t="shared" si="13"/>
        <v>4.5803650670691205</v>
      </c>
      <c r="G74">
        <f t="shared" si="13"/>
        <v>20.404277971953775</v>
      </c>
      <c r="AE74">
        <f t="shared" si="17"/>
        <v>0</v>
      </c>
      <c r="AF74">
        <f t="shared" si="17"/>
        <v>0</v>
      </c>
      <c r="AG74">
        <f t="shared" si="18"/>
        <v>0</v>
      </c>
      <c r="AH74">
        <f t="shared" si="18"/>
        <v>0</v>
      </c>
    </row>
    <row r="75" spans="1:34" x14ac:dyDescent="0.3">
      <c r="A75">
        <v>95.33</v>
      </c>
      <c r="B75">
        <v>496655910</v>
      </c>
      <c r="C75">
        <f t="shared" si="14"/>
        <v>1.8200000000000074</v>
      </c>
      <c r="D75">
        <f t="shared" si="16"/>
        <v>1.9091576628553524E-2</v>
      </c>
      <c r="E75">
        <f t="shared" si="15"/>
        <v>1.8911619317962369E-2</v>
      </c>
      <c r="F75">
        <f t="shared" si="13"/>
        <v>4.5573445565054866</v>
      </c>
      <c r="G75">
        <f t="shared" si="13"/>
        <v>20.023408010283017</v>
      </c>
      <c r="AE75">
        <f t="shared" si="17"/>
        <v>0</v>
      </c>
      <c r="AF75">
        <f t="shared" si="17"/>
        <v>0</v>
      </c>
      <c r="AG75">
        <f t="shared" si="18"/>
        <v>0</v>
      </c>
      <c r="AH75">
        <f t="shared" si="18"/>
        <v>0</v>
      </c>
    </row>
    <row r="76" spans="1:34" x14ac:dyDescent="0.3">
      <c r="A76">
        <v>97.15</v>
      </c>
      <c r="B76">
        <v>582964960</v>
      </c>
      <c r="C76">
        <f t="shared" si="14"/>
        <v>7.3499999999999943</v>
      </c>
      <c r="D76">
        <f t="shared" si="16"/>
        <v>7.5656201749871269E-2</v>
      </c>
      <c r="E76">
        <f t="shared" si="15"/>
        <v>7.2930895581416522E-2</v>
      </c>
      <c r="F76">
        <f t="shared" si="13"/>
        <v>4.576256175823449</v>
      </c>
      <c r="G76">
        <f t="shared" si="13"/>
        <v>20.183637639592561</v>
      </c>
      <c r="AE76">
        <f t="shared" si="17"/>
        <v>0</v>
      </c>
      <c r="AF76">
        <f t="shared" si="17"/>
        <v>0</v>
      </c>
      <c r="AG76">
        <f t="shared" si="18"/>
        <v>0</v>
      </c>
      <c r="AH76">
        <f t="shared" si="18"/>
        <v>0</v>
      </c>
    </row>
    <row r="77" spans="1:34" x14ac:dyDescent="0.3">
      <c r="A77">
        <v>104.5</v>
      </c>
      <c r="B77">
        <v>852726380</v>
      </c>
      <c r="C77">
        <f t="shared" si="14"/>
        <v>0.76999999999999602</v>
      </c>
      <c r="D77">
        <f t="shared" si="16"/>
        <v>7.3684210526315406E-3</v>
      </c>
      <c r="E77">
        <f t="shared" si="15"/>
        <v>7.341406858367705E-3</v>
      </c>
      <c r="F77">
        <f t="shared" si="13"/>
        <v>4.6491870714048655</v>
      </c>
      <c r="G77">
        <f t="shared" si="13"/>
        <v>20.563949280257312</v>
      </c>
      <c r="AE77">
        <f t="shared" si="17"/>
        <v>0</v>
      </c>
      <c r="AF77">
        <f t="shared" si="17"/>
        <v>0</v>
      </c>
      <c r="AG77">
        <f t="shared" si="18"/>
        <v>0</v>
      </c>
      <c r="AH77">
        <f t="shared" si="18"/>
        <v>0</v>
      </c>
    </row>
    <row r="78" spans="1:34" x14ac:dyDescent="0.3">
      <c r="A78">
        <v>105.27</v>
      </c>
      <c r="B78">
        <v>746623490</v>
      </c>
      <c r="C78">
        <f t="shared" si="14"/>
        <v>0.18999999999999773</v>
      </c>
      <c r="D78">
        <f t="shared" si="16"/>
        <v>1.8048826826256078E-3</v>
      </c>
      <c r="E78">
        <f t="shared" si="15"/>
        <v>1.8032558390901343E-3</v>
      </c>
      <c r="F78">
        <f t="shared" si="13"/>
        <v>4.6565284782632332</v>
      </c>
      <c r="G78">
        <f t="shared" si="13"/>
        <v>20.431071586580412</v>
      </c>
      <c r="AE78">
        <f t="shared" si="17"/>
        <v>0</v>
      </c>
      <c r="AF78">
        <f t="shared" si="17"/>
        <v>0</v>
      </c>
      <c r="AG78">
        <f t="shared" si="18"/>
        <v>0</v>
      </c>
      <c r="AH78">
        <f t="shared" si="18"/>
        <v>0</v>
      </c>
    </row>
    <row r="79" spans="1:34" x14ac:dyDescent="0.3">
      <c r="A79">
        <v>105.46</v>
      </c>
      <c r="B79">
        <v>892330090</v>
      </c>
      <c r="C79">
        <f t="shared" si="14"/>
        <v>-3.6599999999999966</v>
      </c>
      <c r="D79">
        <f t="shared" si="16"/>
        <v>-3.4705101460269269E-2</v>
      </c>
      <c r="E79">
        <f t="shared" si="15"/>
        <v>-3.5321629985901382E-2</v>
      </c>
      <c r="F79">
        <f t="shared" si="13"/>
        <v>4.6583317341023234</v>
      </c>
      <c r="G79">
        <f t="shared" si="13"/>
        <v>20.609346678144242</v>
      </c>
      <c r="AE79">
        <f t="shared" si="17"/>
        <v>0</v>
      </c>
      <c r="AF79">
        <f t="shared" si="17"/>
        <v>0</v>
      </c>
      <c r="AG79">
        <f t="shared" si="18"/>
        <v>0</v>
      </c>
      <c r="AH79">
        <f t="shared" si="18"/>
        <v>0</v>
      </c>
    </row>
    <row r="80" spans="1:34" x14ac:dyDescent="0.3">
      <c r="A80">
        <v>101.8</v>
      </c>
      <c r="B80">
        <v>925139410</v>
      </c>
      <c r="C80">
        <f t="shared" si="14"/>
        <v>-4.9999999999997158E-2</v>
      </c>
      <c r="D80">
        <f t="shared" si="16"/>
        <v>-4.9115913555989352E-4</v>
      </c>
      <c r="E80">
        <f t="shared" si="15"/>
        <v>-4.9127979371732522E-4</v>
      </c>
      <c r="F80">
        <f t="shared" si="13"/>
        <v>4.623010104116422</v>
      </c>
      <c r="G80">
        <f t="shared" si="13"/>
        <v>20.645454997634072</v>
      </c>
      <c r="AE80">
        <f t="shared" si="17"/>
        <v>0</v>
      </c>
      <c r="AF80">
        <f t="shared" si="17"/>
        <v>0</v>
      </c>
      <c r="AG80">
        <f t="shared" si="18"/>
        <v>0</v>
      </c>
      <c r="AH80">
        <f t="shared" si="18"/>
        <v>0</v>
      </c>
    </row>
    <row r="81" spans="1:34" x14ac:dyDescent="0.3">
      <c r="A81">
        <v>101.75</v>
      </c>
      <c r="B81">
        <v>610374950</v>
      </c>
      <c r="C81">
        <f t="shared" si="14"/>
        <v>-5.9000000000000057</v>
      </c>
      <c r="D81">
        <f t="shared" si="16"/>
        <v>-5.798525798525804E-2</v>
      </c>
      <c r="E81">
        <f t="shared" si="15"/>
        <v>-5.9734354831051384E-2</v>
      </c>
      <c r="F81">
        <f t="shared" si="13"/>
        <v>4.6225188243227047</v>
      </c>
      <c r="G81">
        <f t="shared" si="13"/>
        <v>20.229583998429241</v>
      </c>
      <c r="AE81">
        <f t="shared" si="17"/>
        <v>0</v>
      </c>
      <c r="AF81">
        <f t="shared" si="17"/>
        <v>0</v>
      </c>
      <c r="AG81">
        <f t="shared" si="18"/>
        <v>0</v>
      </c>
      <c r="AH81">
        <f t="shared" si="18"/>
        <v>0</v>
      </c>
    </row>
    <row r="82" spans="1:34" x14ac:dyDescent="0.3">
      <c r="A82">
        <v>95.85</v>
      </c>
      <c r="B82">
        <v>1021864420</v>
      </c>
      <c r="C82">
        <f t="shared" si="14"/>
        <v>-10.349999999999994</v>
      </c>
      <c r="D82">
        <f t="shared" si="16"/>
        <v>-0.10798122065727694</v>
      </c>
      <c r="E82">
        <f t="shared" si="15"/>
        <v>-0.11426809354893841</v>
      </c>
      <c r="F82">
        <f t="shared" si="13"/>
        <v>4.5627844694916533</v>
      </c>
      <c r="G82">
        <f t="shared" si="13"/>
        <v>20.744894658479474</v>
      </c>
      <c r="AE82">
        <f t="shared" si="17"/>
        <v>0</v>
      </c>
      <c r="AF82">
        <f t="shared" si="17"/>
        <v>0</v>
      </c>
      <c r="AG82">
        <f t="shared" si="18"/>
        <v>0</v>
      </c>
      <c r="AH82">
        <f t="shared" si="18"/>
        <v>0</v>
      </c>
    </row>
    <row r="83" spans="1:34" x14ac:dyDescent="0.3">
      <c r="A83">
        <v>85.5</v>
      </c>
      <c r="B83">
        <v>1978755620</v>
      </c>
      <c r="C83">
        <f t="shared" si="14"/>
        <v>-6.7199999999999989</v>
      </c>
      <c r="D83">
        <f t="shared" si="16"/>
        <v>-7.8596491228070164E-2</v>
      </c>
      <c r="E83">
        <f t="shared" si="15"/>
        <v>-8.18572183999553E-2</v>
      </c>
      <c r="F83">
        <f t="shared" ref="F83:G146" si="19">LN(A83)</f>
        <v>4.4485163759427149</v>
      </c>
      <c r="G83">
        <f t="shared" si="19"/>
        <v>21.405734009332342</v>
      </c>
      <c r="AE83">
        <f t="shared" si="17"/>
        <v>0</v>
      </c>
      <c r="AF83">
        <f t="shared" si="17"/>
        <v>0</v>
      </c>
      <c r="AG83">
        <f t="shared" si="18"/>
        <v>0</v>
      </c>
      <c r="AH83">
        <f t="shared" si="18"/>
        <v>0</v>
      </c>
    </row>
    <row r="84" spans="1:34" x14ac:dyDescent="0.3">
      <c r="A84">
        <v>78.78</v>
      </c>
      <c r="B84">
        <v>1259769470</v>
      </c>
      <c r="C84">
        <f t="shared" si="14"/>
        <v>-0.98999999999999488</v>
      </c>
      <c r="D84">
        <f t="shared" si="16"/>
        <v>-1.2566641279512502E-2</v>
      </c>
      <c r="E84">
        <f t="shared" si="15"/>
        <v>-1.2646269324076975E-2</v>
      </c>
      <c r="F84">
        <f t="shared" si="19"/>
        <v>4.3666591575427596</v>
      </c>
      <c r="G84">
        <f t="shared" si="19"/>
        <v>20.954194580853056</v>
      </c>
      <c r="AE84">
        <f t="shared" si="17"/>
        <v>0</v>
      </c>
      <c r="AF84">
        <f t="shared" si="17"/>
        <v>0</v>
      </c>
      <c r="AG84">
        <f t="shared" si="18"/>
        <v>0</v>
      </c>
      <c r="AH84" t="str">
        <f t="shared" si="18"/>
        <v>Выброс</v>
      </c>
    </row>
    <row r="85" spans="1:34" x14ac:dyDescent="0.3">
      <c r="A85">
        <v>77.790000000000006</v>
      </c>
      <c r="B85">
        <v>1683478650</v>
      </c>
      <c r="C85">
        <f t="shared" si="14"/>
        <v>4.6099999999999994</v>
      </c>
      <c r="D85">
        <f t="shared" si="16"/>
        <v>5.9262115953207344E-2</v>
      </c>
      <c r="E85">
        <f t="shared" si="15"/>
        <v>5.7572548696743553E-2</v>
      </c>
      <c r="F85">
        <f t="shared" si="19"/>
        <v>4.3540128882186826</v>
      </c>
      <c r="G85">
        <f t="shared" si="19"/>
        <v>21.244128114572305</v>
      </c>
      <c r="AE85">
        <f t="shared" si="17"/>
        <v>0</v>
      </c>
      <c r="AF85">
        <f t="shared" si="17"/>
        <v>0</v>
      </c>
      <c r="AG85">
        <f t="shared" si="18"/>
        <v>0</v>
      </c>
      <c r="AH85">
        <f t="shared" si="18"/>
        <v>0</v>
      </c>
    </row>
    <row r="86" spans="1:34" x14ac:dyDescent="0.3">
      <c r="A86">
        <v>82.4</v>
      </c>
      <c r="B86">
        <v>1328799570</v>
      </c>
      <c r="C86">
        <f t="shared" si="14"/>
        <v>0.79999999999999716</v>
      </c>
      <c r="D86">
        <f t="shared" si="16"/>
        <v>9.7087378640776344E-3</v>
      </c>
      <c r="E86">
        <f t="shared" si="15"/>
        <v>9.6619109117366264E-3</v>
      </c>
      <c r="F86">
        <f t="shared" si="19"/>
        <v>4.4115854369154262</v>
      </c>
      <c r="G86">
        <f t="shared" si="19"/>
        <v>21.007541792663066</v>
      </c>
      <c r="AE86">
        <f t="shared" si="17"/>
        <v>0</v>
      </c>
      <c r="AF86">
        <f t="shared" si="17"/>
        <v>0</v>
      </c>
      <c r="AG86">
        <f t="shared" si="18"/>
        <v>0</v>
      </c>
      <c r="AH86" t="str">
        <f t="shared" si="18"/>
        <v>Выброс</v>
      </c>
    </row>
    <row r="87" spans="1:34" x14ac:dyDescent="0.3">
      <c r="A87">
        <v>83.2</v>
      </c>
      <c r="B87">
        <v>1388996930</v>
      </c>
      <c r="C87">
        <f t="shared" si="14"/>
        <v>-1.710000000000008</v>
      </c>
      <c r="D87">
        <f t="shared" si="16"/>
        <v>-2.0552884615384709E-2</v>
      </c>
      <c r="E87">
        <f t="shared" si="15"/>
        <v>-2.0767034495034586E-2</v>
      </c>
      <c r="F87">
        <f t="shared" si="19"/>
        <v>4.4212473478271628</v>
      </c>
      <c r="G87">
        <f t="shared" si="19"/>
        <v>21.051847690492995</v>
      </c>
      <c r="AE87">
        <f t="shared" si="17"/>
        <v>0</v>
      </c>
      <c r="AF87">
        <f t="shared" si="17"/>
        <v>0</v>
      </c>
      <c r="AG87">
        <f t="shared" si="18"/>
        <v>0</v>
      </c>
      <c r="AH87">
        <f t="shared" si="18"/>
        <v>0</v>
      </c>
    </row>
    <row r="88" spans="1:34" x14ac:dyDescent="0.3">
      <c r="A88">
        <v>81.489999999999995</v>
      </c>
      <c r="B88">
        <v>1486053340</v>
      </c>
      <c r="C88">
        <f t="shared" si="14"/>
        <v>-11.5</v>
      </c>
      <c r="D88">
        <f t="shared" si="16"/>
        <v>-0.1411216100134986</v>
      </c>
      <c r="E88">
        <f t="shared" si="15"/>
        <v>-0.15212793863067997</v>
      </c>
      <c r="F88">
        <f t="shared" si="19"/>
        <v>4.4004803133321282</v>
      </c>
      <c r="G88">
        <f t="shared" si="19"/>
        <v>21.119389677617956</v>
      </c>
      <c r="AE88">
        <f t="shared" si="17"/>
        <v>0</v>
      </c>
      <c r="AF88">
        <f t="shared" si="17"/>
        <v>0</v>
      </c>
      <c r="AG88">
        <f t="shared" si="18"/>
        <v>0</v>
      </c>
      <c r="AH88">
        <f t="shared" si="18"/>
        <v>0</v>
      </c>
    </row>
    <row r="89" spans="1:34" x14ac:dyDescent="0.3">
      <c r="A89">
        <v>69.989999999999995</v>
      </c>
      <c r="B89">
        <v>1549756750</v>
      </c>
      <c r="C89">
        <f t="shared" si="14"/>
        <v>0.45000000000000284</v>
      </c>
      <c r="D89">
        <f t="shared" si="16"/>
        <v>6.4294899271324889E-3</v>
      </c>
      <c r="E89">
        <f t="shared" si="15"/>
        <v>6.4089089265575439E-3</v>
      </c>
      <c r="F89">
        <f t="shared" si="19"/>
        <v>4.2483523747014482</v>
      </c>
      <c r="G89">
        <f t="shared" si="19"/>
        <v>21.161363820078034</v>
      </c>
      <c r="AE89">
        <f t="shared" si="17"/>
        <v>0</v>
      </c>
      <c r="AF89">
        <f t="shared" si="17"/>
        <v>0</v>
      </c>
      <c r="AG89">
        <f t="shared" si="18"/>
        <v>0</v>
      </c>
      <c r="AH89" t="str">
        <f t="shared" si="18"/>
        <v>Выброс</v>
      </c>
    </row>
    <row r="90" spans="1:34" x14ac:dyDescent="0.3">
      <c r="A90">
        <v>70.44</v>
      </c>
      <c r="B90">
        <v>1855544060</v>
      </c>
      <c r="C90">
        <f t="shared" si="14"/>
        <v>-2.2199999999999989</v>
      </c>
      <c r="D90">
        <f t="shared" si="16"/>
        <v>-3.1516183986371363E-2</v>
      </c>
      <c r="E90">
        <f t="shared" si="15"/>
        <v>-3.2023506637505861E-2</v>
      </c>
      <c r="F90">
        <f t="shared" si="19"/>
        <v>4.2547612836280058</v>
      </c>
      <c r="G90">
        <f t="shared" si="19"/>
        <v>21.341443783804131</v>
      </c>
      <c r="AE90">
        <f t="shared" si="17"/>
        <v>0</v>
      </c>
      <c r="AF90">
        <f t="shared" si="17"/>
        <v>0</v>
      </c>
      <c r="AG90">
        <f t="shared" si="18"/>
        <v>0</v>
      </c>
      <c r="AH90" t="str">
        <f t="shared" si="18"/>
        <v>Выброс</v>
      </c>
    </row>
    <row r="91" spans="1:34" x14ac:dyDescent="0.3">
      <c r="A91">
        <v>68.22</v>
      </c>
      <c r="B91">
        <v>2139740140</v>
      </c>
      <c r="C91">
        <f t="shared" si="14"/>
        <v>12.5</v>
      </c>
      <c r="D91">
        <f t="shared" si="16"/>
        <v>0.18323072412782176</v>
      </c>
      <c r="E91">
        <f t="shared" si="15"/>
        <v>0.1682485990548539</v>
      </c>
      <c r="F91">
        <f t="shared" si="19"/>
        <v>4.2227377769904999</v>
      </c>
      <c r="G91">
        <f t="shared" si="19"/>
        <v>21.483950228700422</v>
      </c>
      <c r="AE91">
        <f t="shared" si="17"/>
        <v>0</v>
      </c>
      <c r="AF91">
        <f t="shared" si="17"/>
        <v>0</v>
      </c>
      <c r="AG91">
        <f t="shared" si="18"/>
        <v>0</v>
      </c>
      <c r="AH91" t="str">
        <f t="shared" si="18"/>
        <v>Выброс</v>
      </c>
    </row>
    <row r="92" spans="1:34" x14ac:dyDescent="0.3">
      <c r="A92">
        <v>80.72</v>
      </c>
      <c r="B92">
        <v>2261749030</v>
      </c>
      <c r="C92">
        <f t="shared" si="14"/>
        <v>1.1800000000000068</v>
      </c>
      <c r="D92">
        <f t="shared" si="16"/>
        <v>1.4618434093161631E-2</v>
      </c>
      <c r="E92">
        <f t="shared" si="15"/>
        <v>1.4512614813670055E-2</v>
      </c>
      <c r="F92">
        <f t="shared" si="19"/>
        <v>4.3909863760453538</v>
      </c>
      <c r="G92">
        <f t="shared" si="19"/>
        <v>21.539404257998584</v>
      </c>
      <c r="AE92">
        <f t="shared" si="17"/>
        <v>0</v>
      </c>
      <c r="AF92">
        <f t="shared" si="17"/>
        <v>0</v>
      </c>
      <c r="AG92">
        <f t="shared" si="18"/>
        <v>0</v>
      </c>
      <c r="AH92" t="str">
        <f t="shared" si="18"/>
        <v>Выброс</v>
      </c>
    </row>
    <row r="93" spans="1:34" x14ac:dyDescent="0.3">
      <c r="A93">
        <v>81.900000000000006</v>
      </c>
      <c r="B93">
        <v>2489298150</v>
      </c>
      <c r="C93">
        <f t="shared" si="14"/>
        <v>3.5</v>
      </c>
      <c r="D93">
        <f t="shared" si="16"/>
        <v>4.2735042735042729E-2</v>
      </c>
      <c r="E93">
        <f t="shared" si="15"/>
        <v>4.1847109935500448E-2</v>
      </c>
      <c r="F93">
        <f t="shared" si="19"/>
        <v>4.4054989908590239</v>
      </c>
      <c r="G93">
        <f t="shared" si="19"/>
        <v>21.635266640221047</v>
      </c>
      <c r="AE93">
        <f t="shared" si="17"/>
        <v>0</v>
      </c>
      <c r="AF93">
        <f t="shared" si="17"/>
        <v>0</v>
      </c>
      <c r="AG93">
        <f t="shared" si="18"/>
        <v>0</v>
      </c>
      <c r="AH93" t="str">
        <f t="shared" si="18"/>
        <v>Выброс</v>
      </c>
    </row>
    <row r="94" spans="1:34" x14ac:dyDescent="0.3">
      <c r="A94">
        <v>85.4</v>
      </c>
      <c r="B94">
        <v>1793340830</v>
      </c>
      <c r="C94">
        <f t="shared" si="14"/>
        <v>-4.5</v>
      </c>
      <c r="D94">
        <f t="shared" si="16"/>
        <v>-5.2693208430913345E-2</v>
      </c>
      <c r="E94">
        <f t="shared" si="15"/>
        <v>-5.4132276730078033E-2</v>
      </c>
      <c r="F94">
        <f t="shared" si="19"/>
        <v>4.4473461007945243</v>
      </c>
      <c r="G94">
        <f t="shared" si="19"/>
        <v>21.307346102740656</v>
      </c>
      <c r="AE94">
        <f t="shared" si="17"/>
        <v>0</v>
      </c>
      <c r="AF94">
        <f t="shared" si="17"/>
        <v>0</v>
      </c>
      <c r="AG94">
        <f t="shared" si="18"/>
        <v>0</v>
      </c>
      <c r="AH94" t="str">
        <f t="shared" si="18"/>
        <v>Выброс</v>
      </c>
    </row>
    <row r="95" spans="1:34" x14ac:dyDescent="0.3">
      <c r="A95">
        <v>80.900000000000006</v>
      </c>
      <c r="B95">
        <v>1581604700</v>
      </c>
      <c r="C95">
        <f t="shared" si="14"/>
        <v>-0.10000000000000853</v>
      </c>
      <c r="D95">
        <f t="shared" si="16"/>
        <v>-1.2360939431397839E-3</v>
      </c>
      <c r="E95">
        <f t="shared" si="15"/>
        <v>-1.2368585373963015E-3</v>
      </c>
      <c r="F95">
        <f t="shared" si="19"/>
        <v>4.3932138240644463</v>
      </c>
      <c r="G95">
        <f t="shared" si="19"/>
        <v>21.181705801490519</v>
      </c>
      <c r="AE95">
        <f t="shared" si="17"/>
        <v>0</v>
      </c>
      <c r="AF95">
        <f t="shared" si="17"/>
        <v>0</v>
      </c>
      <c r="AG95">
        <f t="shared" si="18"/>
        <v>0</v>
      </c>
      <c r="AH95" t="str">
        <f t="shared" si="18"/>
        <v>Выброс</v>
      </c>
    </row>
    <row r="96" spans="1:34" x14ac:dyDescent="0.3">
      <c r="A96">
        <v>80.8</v>
      </c>
      <c r="B96">
        <v>1979130830</v>
      </c>
      <c r="C96">
        <f t="shared" si="14"/>
        <v>-0.76999999999999602</v>
      </c>
      <c r="D96">
        <f t="shared" si="16"/>
        <v>-9.5297029702969809E-3</v>
      </c>
      <c r="E96">
        <f t="shared" si="15"/>
        <v>-9.5754011480950751E-3</v>
      </c>
      <c r="F96">
        <f t="shared" si="19"/>
        <v>4.39197696552705</v>
      </c>
      <c r="G96">
        <f t="shared" si="19"/>
        <v>21.405923610527761</v>
      </c>
      <c r="AE96">
        <f t="shared" si="17"/>
        <v>0</v>
      </c>
      <c r="AF96">
        <f t="shared" si="17"/>
        <v>0</v>
      </c>
      <c r="AG96">
        <f t="shared" si="18"/>
        <v>0</v>
      </c>
      <c r="AH96" t="str">
        <f t="shared" si="18"/>
        <v>Выброс</v>
      </c>
    </row>
    <row r="97" spans="1:34" x14ac:dyDescent="0.3">
      <c r="A97">
        <v>80.03</v>
      </c>
      <c r="B97">
        <v>1647152850</v>
      </c>
      <c r="C97">
        <f t="shared" si="14"/>
        <v>-1.4300000000000068</v>
      </c>
      <c r="D97">
        <f t="shared" si="16"/>
        <v>-1.7868299387729686E-2</v>
      </c>
      <c r="E97">
        <f t="shared" si="15"/>
        <v>-1.8029864943794216E-2</v>
      </c>
      <c r="F97">
        <f t="shared" si="19"/>
        <v>4.3824015643789549</v>
      </c>
      <c r="G97">
        <f t="shared" si="19"/>
        <v>21.22231408893597</v>
      </c>
      <c r="AE97">
        <f t="shared" si="17"/>
        <v>0</v>
      </c>
      <c r="AF97">
        <f t="shared" si="17"/>
        <v>0</v>
      </c>
      <c r="AG97">
        <f t="shared" si="18"/>
        <v>0</v>
      </c>
      <c r="AH97" t="str">
        <f t="shared" si="18"/>
        <v>Выброс</v>
      </c>
    </row>
    <row r="98" spans="1:34" x14ac:dyDescent="0.3">
      <c r="A98">
        <v>78.599999999999994</v>
      </c>
      <c r="B98">
        <v>1396555640</v>
      </c>
      <c r="C98">
        <f t="shared" si="14"/>
        <v>10.900000000000006</v>
      </c>
      <c r="D98">
        <f t="shared" si="16"/>
        <v>0.13867684478371509</v>
      </c>
      <c r="E98">
        <f t="shared" si="15"/>
        <v>0.12986692584564885</v>
      </c>
      <c r="F98">
        <f t="shared" si="19"/>
        <v>4.3643716994351607</v>
      </c>
      <c r="G98">
        <f t="shared" si="19"/>
        <v>21.057274785019118</v>
      </c>
      <c r="AE98">
        <f t="shared" si="17"/>
        <v>0</v>
      </c>
      <c r="AF98">
        <f t="shared" si="17"/>
        <v>0</v>
      </c>
      <c r="AG98">
        <f t="shared" si="18"/>
        <v>0</v>
      </c>
      <c r="AH98" t="str">
        <f t="shared" si="18"/>
        <v>Выброс</v>
      </c>
    </row>
    <row r="99" spans="1:34" x14ac:dyDescent="0.3">
      <c r="A99">
        <v>89.5</v>
      </c>
      <c r="B99">
        <v>1820724840</v>
      </c>
      <c r="C99">
        <f t="shared" si="14"/>
        <v>-7.2399999999999949</v>
      </c>
      <c r="D99">
        <f t="shared" si="16"/>
        <v>-8.0893854748603292E-2</v>
      </c>
      <c r="E99">
        <f t="shared" si="15"/>
        <v>-8.435366247853171E-2</v>
      </c>
      <c r="F99">
        <f t="shared" si="19"/>
        <v>4.4942386252808095</v>
      </c>
      <c r="G99">
        <f t="shared" si="19"/>
        <v>21.322500522485427</v>
      </c>
      <c r="AE99">
        <f t="shared" si="17"/>
        <v>0</v>
      </c>
      <c r="AF99">
        <f t="shared" si="17"/>
        <v>0</v>
      </c>
      <c r="AG99">
        <f t="shared" si="18"/>
        <v>0</v>
      </c>
      <c r="AH99">
        <f t="shared" si="18"/>
        <v>0</v>
      </c>
    </row>
    <row r="100" spans="1:34" x14ac:dyDescent="0.3">
      <c r="A100">
        <v>82.26</v>
      </c>
      <c r="B100">
        <v>1473704710</v>
      </c>
      <c r="C100">
        <f t="shared" si="14"/>
        <v>-1.6400000000000006</v>
      </c>
      <c r="D100">
        <f t="shared" si="16"/>
        <v>-1.993678580111841E-2</v>
      </c>
      <c r="E100">
        <f t="shared" si="15"/>
        <v>-2.0138205113258145E-2</v>
      </c>
      <c r="F100">
        <f t="shared" si="19"/>
        <v>4.4098849628022778</v>
      </c>
      <c r="G100">
        <f t="shared" si="19"/>
        <v>21.11104527821557</v>
      </c>
      <c r="AE100">
        <f t="shared" si="17"/>
        <v>0</v>
      </c>
      <c r="AF100">
        <f t="shared" si="17"/>
        <v>0</v>
      </c>
      <c r="AG100">
        <f t="shared" si="18"/>
        <v>0</v>
      </c>
      <c r="AH100" t="str">
        <f t="shared" si="18"/>
        <v>Выброс</v>
      </c>
    </row>
    <row r="101" spans="1:34" x14ac:dyDescent="0.3">
      <c r="A101">
        <v>80.62</v>
      </c>
      <c r="B101">
        <v>1555677230</v>
      </c>
      <c r="C101">
        <f t="shared" si="14"/>
        <v>-0.62000000000000455</v>
      </c>
      <c r="D101">
        <f t="shared" si="16"/>
        <v>-7.6903994046142957E-3</v>
      </c>
      <c r="E101">
        <f t="shared" si="15"/>
        <v>-7.7201230151384692E-3</v>
      </c>
      <c r="F101">
        <f t="shared" si="19"/>
        <v>4.3897467576890197</v>
      </c>
      <c r="G101">
        <f t="shared" si="19"/>
        <v>21.165176805452194</v>
      </c>
      <c r="AE101">
        <f t="shared" si="17"/>
        <v>0</v>
      </c>
      <c r="AF101">
        <f t="shared" si="17"/>
        <v>0</v>
      </c>
      <c r="AG101">
        <f t="shared" si="18"/>
        <v>0</v>
      </c>
      <c r="AH101" t="str">
        <f t="shared" si="18"/>
        <v>Выброс</v>
      </c>
    </row>
    <row r="102" spans="1:34" x14ac:dyDescent="0.3">
      <c r="A102">
        <v>80</v>
      </c>
      <c r="B102">
        <v>1000874380</v>
      </c>
      <c r="C102">
        <f t="shared" si="14"/>
        <v>-0.59999999999999432</v>
      </c>
      <c r="D102">
        <f t="shared" si="16"/>
        <v>-7.4999999999999286E-3</v>
      </c>
      <c r="E102">
        <f t="shared" si="15"/>
        <v>-7.5282664207909633E-3</v>
      </c>
      <c r="F102">
        <f t="shared" si="19"/>
        <v>4.3820266346738812</v>
      </c>
      <c r="G102">
        <f t="shared" si="19"/>
        <v>20.724139834898907</v>
      </c>
      <c r="AE102">
        <f t="shared" si="17"/>
        <v>0</v>
      </c>
      <c r="AF102">
        <f t="shared" si="17"/>
        <v>0</v>
      </c>
      <c r="AG102">
        <f t="shared" si="18"/>
        <v>0</v>
      </c>
      <c r="AH102" t="str">
        <f t="shared" si="18"/>
        <v>Выброс</v>
      </c>
    </row>
    <row r="103" spans="1:34" x14ac:dyDescent="0.3">
      <c r="A103">
        <v>79.400000000000006</v>
      </c>
      <c r="B103">
        <v>404770940</v>
      </c>
      <c r="C103">
        <f t="shared" si="14"/>
        <v>3.7999999999999972</v>
      </c>
      <c r="D103">
        <f t="shared" si="16"/>
        <v>4.7858942065491142E-2</v>
      </c>
      <c r="E103">
        <f t="shared" si="15"/>
        <v>4.6748979574072536E-2</v>
      </c>
      <c r="F103">
        <f t="shared" si="19"/>
        <v>4.3744983682530902</v>
      </c>
      <c r="G103">
        <f t="shared" si="19"/>
        <v>19.818831884823059</v>
      </c>
      <c r="AE103">
        <f t="shared" si="17"/>
        <v>0</v>
      </c>
      <c r="AF103">
        <f t="shared" si="17"/>
        <v>0</v>
      </c>
      <c r="AG103">
        <f t="shared" si="18"/>
        <v>0</v>
      </c>
      <c r="AH103">
        <f t="shared" si="18"/>
        <v>0</v>
      </c>
    </row>
    <row r="104" spans="1:34" x14ac:dyDescent="0.3">
      <c r="A104">
        <v>83.2</v>
      </c>
      <c r="B104">
        <v>451548560</v>
      </c>
      <c r="C104">
        <f t="shared" si="14"/>
        <v>0.39999999999999147</v>
      </c>
      <c r="D104">
        <f t="shared" si="16"/>
        <v>4.8076923076922047E-3</v>
      </c>
      <c r="E104">
        <f t="shared" si="15"/>
        <v>4.7961722634930481E-3</v>
      </c>
      <c r="F104">
        <f t="shared" si="19"/>
        <v>4.4212473478271628</v>
      </c>
      <c r="G104">
        <f t="shared" si="19"/>
        <v>19.928193477640384</v>
      </c>
      <c r="AE104">
        <f t="shared" si="17"/>
        <v>0</v>
      </c>
      <c r="AF104">
        <f t="shared" si="17"/>
        <v>0</v>
      </c>
      <c r="AG104">
        <f t="shared" si="18"/>
        <v>0</v>
      </c>
      <c r="AH104">
        <f t="shared" si="18"/>
        <v>0</v>
      </c>
    </row>
    <row r="105" spans="1:34" x14ac:dyDescent="0.3">
      <c r="A105">
        <v>83.6</v>
      </c>
      <c r="B105">
        <v>972147330</v>
      </c>
      <c r="C105">
        <f t="shared" si="14"/>
        <v>1.5300000000000011</v>
      </c>
      <c r="D105">
        <f t="shared" si="16"/>
        <v>1.8301435406698579E-2</v>
      </c>
      <c r="E105">
        <f t="shared" si="15"/>
        <v>1.8135979805309788E-2</v>
      </c>
      <c r="F105">
        <f t="shared" si="19"/>
        <v>4.4260435200906558</v>
      </c>
      <c r="G105">
        <f t="shared" si="19"/>
        <v>20.695017925012596</v>
      </c>
      <c r="AE105">
        <f t="shared" si="17"/>
        <v>0</v>
      </c>
      <c r="AF105">
        <f t="shared" si="17"/>
        <v>0</v>
      </c>
      <c r="AG105">
        <f t="shared" si="18"/>
        <v>0</v>
      </c>
      <c r="AH105">
        <f t="shared" si="18"/>
        <v>0</v>
      </c>
    </row>
    <row r="106" spans="1:34" x14ac:dyDescent="0.3">
      <c r="A106">
        <v>85.13</v>
      </c>
      <c r="B106">
        <v>882228060</v>
      </c>
      <c r="C106">
        <f t="shared" si="14"/>
        <v>5.6700000000000017</v>
      </c>
      <c r="D106">
        <f t="shared" si="16"/>
        <v>6.6604017385175643E-2</v>
      </c>
      <c r="E106">
        <f t="shared" si="15"/>
        <v>6.4479785711282211E-2</v>
      </c>
      <c r="F106">
        <f t="shared" si="19"/>
        <v>4.4441794998959656</v>
      </c>
      <c r="G106">
        <f t="shared" si="19"/>
        <v>20.597961151975806</v>
      </c>
      <c r="AE106">
        <f t="shared" si="17"/>
        <v>0</v>
      </c>
      <c r="AF106">
        <f t="shared" si="17"/>
        <v>0</v>
      </c>
      <c r="AG106">
        <f t="shared" si="18"/>
        <v>0</v>
      </c>
      <c r="AH106">
        <f t="shared" si="18"/>
        <v>0</v>
      </c>
    </row>
    <row r="107" spans="1:34" x14ac:dyDescent="0.3">
      <c r="A107">
        <v>90.8</v>
      </c>
      <c r="B107">
        <v>1300431320</v>
      </c>
      <c r="C107">
        <f t="shared" si="14"/>
        <v>3.7199999999999989</v>
      </c>
      <c r="D107">
        <f t="shared" si="16"/>
        <v>4.09691629955947E-2</v>
      </c>
      <c r="E107">
        <f t="shared" si="15"/>
        <v>4.0152166711458825E-2</v>
      </c>
      <c r="F107">
        <f t="shared" si="19"/>
        <v>4.5086592856072478</v>
      </c>
      <c r="G107">
        <f t="shared" si="19"/>
        <v>20.985961831000942</v>
      </c>
      <c r="AE107">
        <f t="shared" si="17"/>
        <v>0</v>
      </c>
      <c r="AF107">
        <f t="shared" si="17"/>
        <v>0</v>
      </c>
      <c r="AG107">
        <f t="shared" si="18"/>
        <v>0</v>
      </c>
      <c r="AH107">
        <f t="shared" si="18"/>
        <v>0</v>
      </c>
    </row>
    <row r="108" spans="1:34" x14ac:dyDescent="0.3">
      <c r="A108">
        <v>94.52</v>
      </c>
      <c r="B108">
        <v>1011878100</v>
      </c>
      <c r="C108">
        <f t="shared" si="14"/>
        <v>-0.57999999999999829</v>
      </c>
      <c r="D108">
        <f t="shared" si="16"/>
        <v>-6.1362674566229191E-3</v>
      </c>
      <c r="E108">
        <f t="shared" si="15"/>
        <v>-6.1551717198575773E-3</v>
      </c>
      <c r="F108">
        <f t="shared" si="19"/>
        <v>4.5488114523187066</v>
      </c>
      <c r="G108">
        <f t="shared" si="19"/>
        <v>20.735073946010999</v>
      </c>
      <c r="AE108">
        <f t="shared" si="17"/>
        <v>0</v>
      </c>
      <c r="AF108">
        <f t="shared" si="17"/>
        <v>0</v>
      </c>
      <c r="AG108">
        <f t="shared" si="18"/>
        <v>0</v>
      </c>
      <c r="AH108">
        <f t="shared" si="18"/>
        <v>0</v>
      </c>
    </row>
    <row r="109" spans="1:34" x14ac:dyDescent="0.3">
      <c r="A109">
        <v>93.94</v>
      </c>
      <c r="B109">
        <v>912001160</v>
      </c>
      <c r="C109">
        <f t="shared" si="14"/>
        <v>2.8200000000000074</v>
      </c>
      <c r="D109">
        <f t="shared" si="16"/>
        <v>3.0019161166702231E-2</v>
      </c>
      <c r="E109">
        <f t="shared" si="15"/>
        <v>2.9577405142977575E-2</v>
      </c>
      <c r="F109">
        <f t="shared" si="19"/>
        <v>4.5426562805988491</v>
      </c>
      <c r="G109">
        <f t="shared" si="19"/>
        <v>20.63115181996762</v>
      </c>
      <c r="AE109">
        <f t="shared" si="17"/>
        <v>0</v>
      </c>
      <c r="AF109">
        <f t="shared" si="17"/>
        <v>0</v>
      </c>
      <c r="AG109">
        <f t="shared" si="18"/>
        <v>0</v>
      </c>
      <c r="AH109">
        <f t="shared" si="18"/>
        <v>0</v>
      </c>
    </row>
    <row r="110" spans="1:34" x14ac:dyDescent="0.3">
      <c r="A110">
        <v>96.76</v>
      </c>
      <c r="B110">
        <v>833386280</v>
      </c>
      <c r="C110">
        <f t="shared" si="14"/>
        <v>2.2599999999999909</v>
      </c>
      <c r="D110">
        <f t="shared" si="16"/>
        <v>2.3356758991318633E-2</v>
      </c>
      <c r="E110">
        <f t="shared" si="15"/>
        <v>2.3088164191450211E-2</v>
      </c>
      <c r="F110">
        <f t="shared" si="19"/>
        <v>4.5722336857418266</v>
      </c>
      <c r="G110">
        <f t="shared" si="19"/>
        <v>20.541007814134129</v>
      </c>
      <c r="AE110">
        <f t="shared" si="17"/>
        <v>0</v>
      </c>
      <c r="AF110">
        <f t="shared" si="17"/>
        <v>0</v>
      </c>
      <c r="AG110">
        <f t="shared" si="18"/>
        <v>0</v>
      </c>
      <c r="AH110">
        <f t="shared" si="18"/>
        <v>0</v>
      </c>
    </row>
    <row r="111" spans="1:34" x14ac:dyDescent="0.3">
      <c r="A111">
        <v>99.02</v>
      </c>
      <c r="B111">
        <v>596481130</v>
      </c>
      <c r="C111">
        <f t="shared" si="14"/>
        <v>2.5799999999999983</v>
      </c>
      <c r="D111">
        <f t="shared" si="16"/>
        <v>2.6055342355079766E-2</v>
      </c>
      <c r="E111">
        <f t="shared" si="15"/>
        <v>2.5721685211104628E-2</v>
      </c>
      <c r="F111">
        <f t="shared" si="19"/>
        <v>4.5953218499332769</v>
      </c>
      <c r="G111">
        <f t="shared" si="19"/>
        <v>20.206558164467076</v>
      </c>
      <c r="AE111">
        <f t="shared" si="17"/>
        <v>0</v>
      </c>
      <c r="AF111">
        <f t="shared" si="17"/>
        <v>0</v>
      </c>
      <c r="AG111">
        <f t="shared" si="18"/>
        <v>0</v>
      </c>
      <c r="AH111">
        <f t="shared" si="18"/>
        <v>0</v>
      </c>
    </row>
    <row r="112" spans="1:34" x14ac:dyDescent="0.3">
      <c r="A112">
        <v>101.6</v>
      </c>
      <c r="B112">
        <v>818554280</v>
      </c>
      <c r="C112">
        <f t="shared" si="14"/>
        <v>-2.0300000000000011</v>
      </c>
      <c r="D112">
        <f t="shared" si="16"/>
        <v>-1.9980314960629932E-2</v>
      </c>
      <c r="E112">
        <f t="shared" si="15"/>
        <v>-2.018262074438848E-2</v>
      </c>
      <c r="F112">
        <f t="shared" si="19"/>
        <v>4.6210435351443815</v>
      </c>
      <c r="G112">
        <f t="shared" si="19"/>
        <v>20.523050269009126</v>
      </c>
      <c r="AE112">
        <f t="shared" si="17"/>
        <v>0</v>
      </c>
      <c r="AF112">
        <f t="shared" si="17"/>
        <v>0</v>
      </c>
      <c r="AG112">
        <f t="shared" si="18"/>
        <v>0</v>
      </c>
      <c r="AH112">
        <f t="shared" si="18"/>
        <v>0</v>
      </c>
    </row>
    <row r="113" spans="1:34" x14ac:dyDescent="0.3">
      <c r="A113">
        <v>99.57</v>
      </c>
      <c r="B113">
        <v>604472910</v>
      </c>
      <c r="C113">
        <f t="shared" si="14"/>
        <v>0.61000000000001364</v>
      </c>
      <c r="D113">
        <f t="shared" si="16"/>
        <v>6.1263432760873121E-3</v>
      </c>
      <c r="E113">
        <f t="shared" si="15"/>
        <v>6.1076535294777301E-3</v>
      </c>
      <c r="F113">
        <f t="shared" si="19"/>
        <v>4.600860914399993</v>
      </c>
      <c r="G113">
        <f t="shared" si="19"/>
        <v>20.219867413119168</v>
      </c>
      <c r="AE113">
        <f t="shared" si="17"/>
        <v>0</v>
      </c>
      <c r="AF113">
        <f t="shared" si="17"/>
        <v>0</v>
      </c>
      <c r="AG113">
        <f t="shared" si="18"/>
        <v>0</v>
      </c>
      <c r="AH113">
        <f t="shared" si="18"/>
        <v>0</v>
      </c>
    </row>
    <row r="114" spans="1:34" x14ac:dyDescent="0.3">
      <c r="A114">
        <v>100.18</v>
      </c>
      <c r="B114">
        <v>1051654390</v>
      </c>
      <c r="C114">
        <f t="shared" si="14"/>
        <v>-2.5800000000000125</v>
      </c>
      <c r="D114">
        <f t="shared" si="16"/>
        <v>-2.5753643441804874E-2</v>
      </c>
      <c r="E114">
        <f t="shared" si="15"/>
        <v>-2.6091074510423695E-2</v>
      </c>
      <c r="F114">
        <f t="shared" si="19"/>
        <v>4.6069685679294707</v>
      </c>
      <c r="G114">
        <f t="shared" si="19"/>
        <v>20.77363037066927</v>
      </c>
      <c r="AE114">
        <f t="shared" si="17"/>
        <v>0</v>
      </c>
      <c r="AF114">
        <f t="shared" si="17"/>
        <v>0</v>
      </c>
      <c r="AG114">
        <f t="shared" si="18"/>
        <v>0</v>
      </c>
      <c r="AH114">
        <f t="shared" si="18"/>
        <v>0</v>
      </c>
    </row>
    <row r="115" spans="1:34" x14ac:dyDescent="0.3">
      <c r="A115">
        <v>97.6</v>
      </c>
      <c r="B115">
        <v>813968350</v>
      </c>
      <c r="C115">
        <f t="shared" si="14"/>
        <v>-2.7399999999999949</v>
      </c>
      <c r="D115">
        <f t="shared" si="16"/>
        <v>-2.8073770491803228E-2</v>
      </c>
      <c r="E115">
        <f t="shared" si="15"/>
        <v>-2.8475372969611001E-2</v>
      </c>
      <c r="F115">
        <f t="shared" si="19"/>
        <v>4.580877493419047</v>
      </c>
      <c r="G115">
        <f t="shared" si="19"/>
        <v>20.517432041147007</v>
      </c>
      <c r="AE115">
        <f t="shared" si="17"/>
        <v>0</v>
      </c>
      <c r="AF115">
        <f t="shared" si="17"/>
        <v>0</v>
      </c>
      <c r="AG115">
        <f t="shared" si="18"/>
        <v>0</v>
      </c>
      <c r="AH115">
        <f t="shared" si="18"/>
        <v>0</v>
      </c>
    </row>
    <row r="116" spans="1:34" x14ac:dyDescent="0.3">
      <c r="A116">
        <v>94.86</v>
      </c>
      <c r="B116">
        <v>943943620</v>
      </c>
      <c r="C116">
        <f t="shared" si="14"/>
        <v>0.78000000000000114</v>
      </c>
      <c r="D116">
        <f t="shared" si="16"/>
        <v>8.2226438962681968E-3</v>
      </c>
      <c r="E116">
        <f t="shared" si="15"/>
        <v>8.1890221406881736E-3</v>
      </c>
      <c r="F116">
        <f t="shared" si="19"/>
        <v>4.552402120449436</v>
      </c>
      <c r="G116">
        <f t="shared" si="19"/>
        <v>20.66557699774992</v>
      </c>
      <c r="AE116">
        <f t="shared" si="17"/>
        <v>0</v>
      </c>
      <c r="AF116">
        <f t="shared" si="17"/>
        <v>0</v>
      </c>
      <c r="AG116">
        <f t="shared" si="18"/>
        <v>0</v>
      </c>
      <c r="AH116">
        <f t="shared" si="18"/>
        <v>0</v>
      </c>
    </row>
    <row r="117" spans="1:34" x14ac:dyDescent="0.3">
      <c r="A117">
        <v>95.64</v>
      </c>
      <c r="B117">
        <v>866404630</v>
      </c>
      <c r="C117">
        <f t="shared" si="14"/>
        <v>-1.4599999999999937</v>
      </c>
      <c r="D117">
        <f t="shared" si="16"/>
        <v>-1.5265579255541549E-2</v>
      </c>
      <c r="E117">
        <f t="shared" si="15"/>
        <v>-1.5383297774715921E-2</v>
      </c>
      <c r="F117">
        <f t="shared" si="19"/>
        <v>4.5605911425901242</v>
      </c>
      <c r="G117">
        <f t="shared" si="19"/>
        <v>20.579862597588761</v>
      </c>
      <c r="AE117">
        <f t="shared" si="17"/>
        <v>0</v>
      </c>
      <c r="AF117">
        <f t="shared" si="17"/>
        <v>0</v>
      </c>
      <c r="AG117">
        <f t="shared" si="18"/>
        <v>0</v>
      </c>
      <c r="AH117">
        <f t="shared" si="18"/>
        <v>0</v>
      </c>
    </row>
    <row r="118" spans="1:34" x14ac:dyDescent="0.3">
      <c r="A118">
        <v>94.18</v>
      </c>
      <c r="B118">
        <v>787546260</v>
      </c>
      <c r="C118">
        <f t="shared" si="14"/>
        <v>0.81999999999999318</v>
      </c>
      <c r="D118">
        <f t="shared" si="16"/>
        <v>8.706731790188927E-3</v>
      </c>
      <c r="E118">
        <f t="shared" si="15"/>
        <v>8.6690467851324726E-3</v>
      </c>
      <c r="F118">
        <f t="shared" si="19"/>
        <v>4.5452078448154083</v>
      </c>
      <c r="G118">
        <f t="shared" si="19"/>
        <v>20.484432669795911</v>
      </c>
      <c r="AE118">
        <f t="shared" si="17"/>
        <v>0</v>
      </c>
      <c r="AF118">
        <f t="shared" si="17"/>
        <v>0</v>
      </c>
      <c r="AG118">
        <f t="shared" si="18"/>
        <v>0</v>
      </c>
      <c r="AH118">
        <f t="shared" si="18"/>
        <v>0</v>
      </c>
    </row>
    <row r="119" spans="1:34" x14ac:dyDescent="0.3">
      <c r="A119">
        <v>95</v>
      </c>
      <c r="B119">
        <v>758295370</v>
      </c>
      <c r="C119">
        <f t="shared" si="14"/>
        <v>-1.0499999999999972</v>
      </c>
      <c r="D119">
        <f t="shared" si="16"/>
        <v>-1.1052631578947338E-2</v>
      </c>
      <c r="E119">
        <f t="shared" si="15"/>
        <v>-1.1114165741066273E-2</v>
      </c>
      <c r="F119">
        <f t="shared" si="19"/>
        <v>4.5538768916005408</v>
      </c>
      <c r="G119">
        <f t="shared" si="19"/>
        <v>20.446583537889634</v>
      </c>
      <c r="AE119">
        <f t="shared" si="17"/>
        <v>0</v>
      </c>
      <c r="AF119">
        <f t="shared" si="17"/>
        <v>0</v>
      </c>
      <c r="AG119">
        <f t="shared" si="18"/>
        <v>0</v>
      </c>
      <c r="AH119">
        <f t="shared" si="18"/>
        <v>0</v>
      </c>
    </row>
    <row r="120" spans="1:34" x14ac:dyDescent="0.3">
      <c r="A120">
        <v>93.95</v>
      </c>
      <c r="B120">
        <v>568220670</v>
      </c>
      <c r="C120">
        <f t="shared" si="14"/>
        <v>-3.5300000000000011</v>
      </c>
      <c r="D120">
        <f t="shared" si="16"/>
        <v>-3.7573177221926567E-2</v>
      </c>
      <c r="E120">
        <f t="shared" si="15"/>
        <v>-3.8297243993015151E-2</v>
      </c>
      <c r="F120">
        <f t="shared" si="19"/>
        <v>4.5427627258594745</v>
      </c>
      <c r="G120">
        <f t="shared" si="19"/>
        <v>20.158020404758599</v>
      </c>
      <c r="AE120">
        <f t="shared" si="17"/>
        <v>0</v>
      </c>
      <c r="AF120">
        <f t="shared" si="17"/>
        <v>0</v>
      </c>
      <c r="AG120">
        <f t="shared" si="18"/>
        <v>0</v>
      </c>
      <c r="AH120">
        <f t="shared" si="18"/>
        <v>0</v>
      </c>
    </row>
    <row r="121" spans="1:34" x14ac:dyDescent="0.3">
      <c r="A121">
        <v>90.42</v>
      </c>
      <c r="B121">
        <v>390466540</v>
      </c>
      <c r="C121">
        <f t="shared" si="14"/>
        <v>0.56999999999999318</v>
      </c>
      <c r="D121">
        <f t="shared" si="16"/>
        <v>6.303915063039075E-3</v>
      </c>
      <c r="E121">
        <f t="shared" si="15"/>
        <v>6.2841285021404403E-3</v>
      </c>
      <c r="F121">
        <f t="shared" si="19"/>
        <v>4.5044654818664593</v>
      </c>
      <c r="G121">
        <f t="shared" si="19"/>
        <v>19.782852838553637</v>
      </c>
      <c r="AE121">
        <f t="shared" si="17"/>
        <v>0</v>
      </c>
      <c r="AF121">
        <f t="shared" si="17"/>
        <v>0</v>
      </c>
      <c r="AG121">
        <f t="shared" si="18"/>
        <v>0</v>
      </c>
      <c r="AH121">
        <f t="shared" si="18"/>
        <v>0</v>
      </c>
    </row>
    <row r="122" spans="1:34" x14ac:dyDescent="0.3">
      <c r="A122">
        <v>90.99</v>
      </c>
      <c r="B122">
        <v>424775340</v>
      </c>
      <c r="C122">
        <f t="shared" si="14"/>
        <v>-12.799999999999997</v>
      </c>
      <c r="D122">
        <f t="shared" si="16"/>
        <v>-0.14067479942850861</v>
      </c>
      <c r="E122">
        <f t="shared" si="15"/>
        <v>-0.15160784823217721</v>
      </c>
      <c r="F122">
        <f t="shared" si="19"/>
        <v>4.5107496103685998</v>
      </c>
      <c r="G122">
        <f t="shared" si="19"/>
        <v>19.867070975359528</v>
      </c>
      <c r="AE122">
        <f t="shared" si="17"/>
        <v>0</v>
      </c>
      <c r="AF122">
        <f t="shared" si="17"/>
        <v>0</v>
      </c>
      <c r="AG122">
        <f t="shared" si="18"/>
        <v>0</v>
      </c>
      <c r="AH122">
        <f t="shared" si="18"/>
        <v>0</v>
      </c>
    </row>
    <row r="123" spans="1:34" x14ac:dyDescent="0.3">
      <c r="A123">
        <v>78.19</v>
      </c>
      <c r="B123">
        <v>1154074770</v>
      </c>
      <c r="C123">
        <f t="shared" si="14"/>
        <v>1.6800000000000068</v>
      </c>
      <c r="D123">
        <f t="shared" si="16"/>
        <v>2.1486123545210473E-2</v>
      </c>
      <c r="E123">
        <f t="shared" si="15"/>
        <v>2.1258550792874864E-2</v>
      </c>
      <c r="F123">
        <f t="shared" si="19"/>
        <v>4.3591417621364226</v>
      </c>
      <c r="G123">
        <f t="shared" si="19"/>
        <v>20.866564794961135</v>
      </c>
      <c r="AE123">
        <f t="shared" si="17"/>
        <v>0</v>
      </c>
      <c r="AF123">
        <f t="shared" si="17"/>
        <v>0</v>
      </c>
      <c r="AG123">
        <f t="shared" si="18"/>
        <v>0</v>
      </c>
      <c r="AH123">
        <f t="shared" si="18"/>
        <v>0</v>
      </c>
    </row>
    <row r="124" spans="1:34" x14ac:dyDescent="0.3">
      <c r="A124">
        <v>79.87</v>
      </c>
      <c r="B124">
        <v>978525920</v>
      </c>
      <c r="C124">
        <f t="shared" si="14"/>
        <v>-1.0100000000000051</v>
      </c>
      <c r="D124">
        <f t="shared" si="16"/>
        <v>-1.2645549017152936E-2</v>
      </c>
      <c r="E124">
        <f t="shared" si="15"/>
        <v>-1.2726184479816105E-2</v>
      </c>
      <c r="F124">
        <f t="shared" si="19"/>
        <v>4.3804003129292974</v>
      </c>
      <c r="G124">
        <f t="shared" si="19"/>
        <v>20.701557833974345</v>
      </c>
      <c r="AE124">
        <f t="shared" si="17"/>
        <v>0</v>
      </c>
      <c r="AF124">
        <f t="shared" si="17"/>
        <v>0</v>
      </c>
      <c r="AG124">
        <f t="shared" si="18"/>
        <v>0</v>
      </c>
      <c r="AH124">
        <f t="shared" si="18"/>
        <v>0</v>
      </c>
    </row>
    <row r="125" spans="1:34" x14ac:dyDescent="0.3">
      <c r="A125">
        <v>78.86</v>
      </c>
      <c r="B125">
        <v>984828480</v>
      </c>
      <c r="C125">
        <f t="shared" si="14"/>
        <v>2.7199999999999989</v>
      </c>
      <c r="D125">
        <f t="shared" si="16"/>
        <v>3.4491503931016979E-2</v>
      </c>
      <c r="E125">
        <f t="shared" si="15"/>
        <v>3.3910005439930835E-2</v>
      </c>
      <c r="F125">
        <f t="shared" si="19"/>
        <v>4.3676741284494813</v>
      </c>
      <c r="G125">
        <f t="shared" si="19"/>
        <v>20.707978051993933</v>
      </c>
      <c r="AE125">
        <f t="shared" si="17"/>
        <v>0</v>
      </c>
      <c r="AF125">
        <f t="shared" si="17"/>
        <v>0</v>
      </c>
      <c r="AG125">
        <f t="shared" si="18"/>
        <v>0</v>
      </c>
      <c r="AH125">
        <f t="shared" si="18"/>
        <v>0</v>
      </c>
    </row>
    <row r="126" spans="1:34" x14ac:dyDescent="0.3">
      <c r="A126">
        <v>81.58</v>
      </c>
      <c r="B126">
        <v>893659960</v>
      </c>
      <c r="C126">
        <f t="shared" si="14"/>
        <v>2.7600000000000051</v>
      </c>
      <c r="D126">
        <f t="shared" si="16"/>
        <v>3.3831821524883614E-2</v>
      </c>
      <c r="E126">
        <f t="shared" si="15"/>
        <v>3.3272114429001576E-2</v>
      </c>
      <c r="F126">
        <f t="shared" si="19"/>
        <v>4.4015841338894122</v>
      </c>
      <c r="G126">
        <f t="shared" si="19"/>
        <v>20.610835902841526</v>
      </c>
      <c r="AE126">
        <f t="shared" si="17"/>
        <v>0</v>
      </c>
      <c r="AF126">
        <f t="shared" si="17"/>
        <v>0</v>
      </c>
      <c r="AG126">
        <f t="shared" si="18"/>
        <v>0</v>
      </c>
      <c r="AH126">
        <f t="shared" si="18"/>
        <v>0</v>
      </c>
    </row>
    <row r="127" spans="1:34" x14ac:dyDescent="0.3">
      <c r="A127">
        <v>84.34</v>
      </c>
      <c r="B127">
        <v>382047880</v>
      </c>
      <c r="C127">
        <f t="shared" si="14"/>
        <v>-0.57999999999999829</v>
      </c>
      <c r="D127">
        <f t="shared" si="16"/>
        <v>-6.8769267251600459E-3</v>
      </c>
      <c r="E127">
        <f t="shared" si="15"/>
        <v>-6.900681756132343E-3</v>
      </c>
      <c r="F127">
        <f t="shared" si="19"/>
        <v>4.4348562483184137</v>
      </c>
      <c r="G127">
        <f t="shared" si="19"/>
        <v>19.761056499030545</v>
      </c>
      <c r="AE127">
        <f t="shared" si="17"/>
        <v>0</v>
      </c>
      <c r="AF127">
        <f t="shared" si="17"/>
        <v>0</v>
      </c>
      <c r="AG127">
        <f t="shared" si="18"/>
        <v>0</v>
      </c>
      <c r="AH127">
        <f t="shared" si="18"/>
        <v>0</v>
      </c>
    </row>
    <row r="128" spans="1:34" x14ac:dyDescent="0.3">
      <c r="A128">
        <v>83.76</v>
      </c>
      <c r="B128">
        <v>590149000</v>
      </c>
      <c r="C128">
        <f t="shared" si="14"/>
        <v>2.6299999999999955</v>
      </c>
      <c r="D128">
        <f t="shared" si="16"/>
        <v>3.1399235912129841E-2</v>
      </c>
      <c r="E128">
        <f t="shared" si="15"/>
        <v>3.0916361808511539E-2</v>
      </c>
      <c r="F128">
        <f t="shared" si="19"/>
        <v>4.4279555665622814</v>
      </c>
      <c r="G128">
        <f t="shared" si="19"/>
        <v>20.195885605353464</v>
      </c>
      <c r="AE128">
        <f t="shared" si="17"/>
        <v>0</v>
      </c>
      <c r="AF128">
        <f t="shared" si="17"/>
        <v>0</v>
      </c>
      <c r="AG128">
        <f t="shared" si="18"/>
        <v>0</v>
      </c>
      <c r="AH128">
        <f t="shared" si="18"/>
        <v>0</v>
      </c>
    </row>
    <row r="129" spans="1:34" x14ac:dyDescent="0.3">
      <c r="A129">
        <v>86.39</v>
      </c>
      <c r="B129">
        <v>541996550</v>
      </c>
      <c r="C129">
        <f t="shared" si="14"/>
        <v>2.8100000000000023</v>
      </c>
      <c r="D129">
        <f t="shared" si="16"/>
        <v>3.2526912837133951E-2</v>
      </c>
      <c r="E129">
        <f t="shared" si="15"/>
        <v>3.2009111215170805E-2</v>
      </c>
      <c r="F129">
        <f t="shared" si="19"/>
        <v>4.4588719283707929</v>
      </c>
      <c r="G129">
        <f t="shared" si="19"/>
        <v>20.110770194070007</v>
      </c>
      <c r="AE129">
        <f t="shared" si="17"/>
        <v>0</v>
      </c>
      <c r="AF129">
        <f t="shared" si="17"/>
        <v>0</v>
      </c>
      <c r="AG129">
        <f t="shared" si="18"/>
        <v>0</v>
      </c>
      <c r="AH129">
        <f t="shared" si="18"/>
        <v>0</v>
      </c>
    </row>
    <row r="130" spans="1:34" x14ac:dyDescent="0.3">
      <c r="A130">
        <v>89.2</v>
      </c>
      <c r="B130">
        <v>643992460</v>
      </c>
      <c r="C130">
        <f t="shared" si="14"/>
        <v>1.7800000000000011</v>
      </c>
      <c r="D130">
        <f t="shared" si="16"/>
        <v>1.9955156950672657E-2</v>
      </c>
      <c r="E130">
        <f t="shared" si="15"/>
        <v>1.9758662555894091E-2</v>
      </c>
      <c r="F130">
        <f t="shared" si="19"/>
        <v>4.4908810395859637</v>
      </c>
      <c r="G130">
        <f t="shared" si="19"/>
        <v>20.283197575925552</v>
      </c>
      <c r="AE130">
        <f t="shared" si="17"/>
        <v>0</v>
      </c>
      <c r="AF130">
        <f t="shared" si="17"/>
        <v>0</v>
      </c>
      <c r="AG130">
        <f t="shared" si="18"/>
        <v>0</v>
      </c>
      <c r="AH130">
        <f t="shared" si="18"/>
        <v>0</v>
      </c>
    </row>
    <row r="131" spans="1:34" x14ac:dyDescent="0.3">
      <c r="A131">
        <v>90.98</v>
      </c>
      <c r="B131">
        <v>528799950</v>
      </c>
      <c r="C131">
        <f t="shared" ref="C131:C194" si="20">A132-A131</f>
        <v>-0.85999999999999943</v>
      </c>
      <c r="D131">
        <f t="shared" si="16"/>
        <v>-9.4526269509782306E-3</v>
      </c>
      <c r="E131">
        <f t="shared" ref="E131:E194" si="21">LN(A132)-LN(A131)</f>
        <v>-9.4975865778144097E-3</v>
      </c>
      <c r="F131">
        <f t="shared" si="19"/>
        <v>4.5106397021418578</v>
      </c>
      <c r="G131">
        <f t="shared" si="19"/>
        <v>20.086120751948041</v>
      </c>
      <c r="AE131">
        <f t="shared" si="17"/>
        <v>0</v>
      </c>
      <c r="AF131">
        <f t="shared" si="17"/>
        <v>0</v>
      </c>
      <c r="AG131">
        <f t="shared" si="18"/>
        <v>0</v>
      </c>
      <c r="AH131">
        <f t="shared" si="18"/>
        <v>0</v>
      </c>
    </row>
    <row r="132" spans="1:34" x14ac:dyDescent="0.3">
      <c r="A132">
        <v>90.12</v>
      </c>
      <c r="B132">
        <v>437515250</v>
      </c>
      <c r="C132">
        <f t="shared" si="20"/>
        <v>0.18999999999999773</v>
      </c>
      <c r="D132">
        <f t="shared" ref="D132:D195" si="22">C132/A132</f>
        <v>2.1083000443852386E-3</v>
      </c>
      <c r="E132">
        <f t="shared" si="21"/>
        <v>2.1060806986641367E-3</v>
      </c>
      <c r="F132">
        <f t="shared" si="19"/>
        <v>4.5011421155640434</v>
      </c>
      <c r="G132">
        <f t="shared" si="19"/>
        <v>19.896622120297305</v>
      </c>
      <c r="AE132">
        <f t="shared" ref="AE132:AF195" si="23">IF(A131&lt;AC$5,"Выброс",0)</f>
        <v>0</v>
      </c>
      <c r="AF132">
        <f t="shared" si="23"/>
        <v>0</v>
      </c>
      <c r="AG132">
        <f t="shared" ref="AG132:AH195" si="24">IF(A131&gt;AC$7,"Выброс",0)</f>
        <v>0</v>
      </c>
      <c r="AH132">
        <f t="shared" si="24"/>
        <v>0</v>
      </c>
    </row>
    <row r="133" spans="1:34" x14ac:dyDescent="0.3">
      <c r="A133">
        <v>90.31</v>
      </c>
      <c r="B133">
        <v>765218060</v>
      </c>
      <c r="C133">
        <f t="shared" si="20"/>
        <v>1.3499999999999943</v>
      </c>
      <c r="D133">
        <f t="shared" si="22"/>
        <v>1.4948510685416834E-2</v>
      </c>
      <c r="E133">
        <f t="shared" si="21"/>
        <v>1.4837882818270032E-2</v>
      </c>
      <c r="F133">
        <f t="shared" si="19"/>
        <v>4.5032481962627076</v>
      </c>
      <c r="G133">
        <f t="shared" si="19"/>
        <v>20.455671396924622</v>
      </c>
      <c r="AE133">
        <f t="shared" si="23"/>
        <v>0</v>
      </c>
      <c r="AF133">
        <f t="shared" si="23"/>
        <v>0</v>
      </c>
      <c r="AG133">
        <f t="shared" si="24"/>
        <v>0</v>
      </c>
      <c r="AH133">
        <f t="shared" si="24"/>
        <v>0</v>
      </c>
    </row>
    <row r="134" spans="1:34" x14ac:dyDescent="0.3">
      <c r="A134">
        <v>91.66</v>
      </c>
      <c r="B134">
        <v>567066600</v>
      </c>
      <c r="C134">
        <f t="shared" si="20"/>
        <v>1.1899999999999977</v>
      </c>
      <c r="D134">
        <f t="shared" si="22"/>
        <v>1.298276238271872E-2</v>
      </c>
      <c r="E134">
        <f t="shared" si="21"/>
        <v>1.2899208717737309E-2</v>
      </c>
      <c r="F134">
        <f t="shared" si="19"/>
        <v>4.5180860790809776</v>
      </c>
      <c r="G134">
        <f t="shared" si="19"/>
        <v>20.155987315111563</v>
      </c>
      <c r="AE134">
        <f t="shared" si="23"/>
        <v>0</v>
      </c>
      <c r="AF134">
        <f t="shared" si="23"/>
        <v>0</v>
      </c>
      <c r="AG134">
        <f t="shared" si="24"/>
        <v>0</v>
      </c>
      <c r="AH134">
        <f t="shared" si="24"/>
        <v>0</v>
      </c>
    </row>
    <row r="135" spans="1:34" x14ac:dyDescent="0.3">
      <c r="A135">
        <v>92.85</v>
      </c>
      <c r="B135">
        <v>593822120</v>
      </c>
      <c r="C135">
        <f t="shared" si="20"/>
        <v>-0.79999999999999716</v>
      </c>
      <c r="D135">
        <f t="shared" si="22"/>
        <v>-8.6160473882606059E-3</v>
      </c>
      <c r="E135">
        <f t="shared" si="21"/>
        <v>-8.653380119628018E-3</v>
      </c>
      <c r="F135">
        <f t="shared" si="19"/>
        <v>4.5309852877987149</v>
      </c>
      <c r="G135">
        <f t="shared" si="19"/>
        <v>20.202090371199976</v>
      </c>
      <c r="AE135">
        <f t="shared" si="23"/>
        <v>0</v>
      </c>
      <c r="AF135">
        <f t="shared" si="23"/>
        <v>0</v>
      </c>
      <c r="AG135">
        <f t="shared" si="24"/>
        <v>0</v>
      </c>
      <c r="AH135">
        <f t="shared" si="24"/>
        <v>0</v>
      </c>
    </row>
    <row r="136" spans="1:34" x14ac:dyDescent="0.3">
      <c r="A136">
        <v>92.05</v>
      </c>
      <c r="B136">
        <v>447244020</v>
      </c>
      <c r="C136">
        <f t="shared" si="20"/>
        <v>0.85999999999999943</v>
      </c>
      <c r="D136">
        <f t="shared" si="22"/>
        <v>9.3427485062465999E-3</v>
      </c>
      <c r="E136">
        <f t="shared" si="21"/>
        <v>9.2993749741339116E-3</v>
      </c>
      <c r="F136">
        <f t="shared" si="19"/>
        <v>4.5223319076790869</v>
      </c>
      <c r="G136">
        <f t="shared" si="19"/>
        <v>19.918614909665617</v>
      </c>
      <c r="AE136">
        <f t="shared" si="23"/>
        <v>0</v>
      </c>
      <c r="AF136">
        <f t="shared" si="23"/>
        <v>0</v>
      </c>
      <c r="AG136">
        <f t="shared" si="24"/>
        <v>0</v>
      </c>
      <c r="AH136">
        <f t="shared" si="24"/>
        <v>0</v>
      </c>
    </row>
    <row r="137" spans="1:34" x14ac:dyDescent="0.3">
      <c r="A137">
        <v>92.91</v>
      </c>
      <c r="B137">
        <v>521484670</v>
      </c>
      <c r="C137">
        <f t="shared" si="20"/>
        <v>0.25</v>
      </c>
      <c r="D137">
        <f t="shared" si="22"/>
        <v>2.6907760198041117E-3</v>
      </c>
      <c r="E137">
        <f t="shared" si="21"/>
        <v>2.6871623629194374E-3</v>
      </c>
      <c r="F137">
        <f t="shared" si="19"/>
        <v>4.5316312826532208</v>
      </c>
      <c r="G137">
        <f t="shared" si="19"/>
        <v>20.072190435999875</v>
      </c>
      <c r="AE137">
        <f t="shared" si="23"/>
        <v>0</v>
      </c>
      <c r="AF137">
        <f t="shared" si="23"/>
        <v>0</v>
      </c>
      <c r="AG137">
        <f t="shared" si="24"/>
        <v>0</v>
      </c>
      <c r="AH137">
        <f t="shared" si="24"/>
        <v>0</v>
      </c>
    </row>
    <row r="138" spans="1:34" x14ac:dyDescent="0.3">
      <c r="A138">
        <v>93.16</v>
      </c>
      <c r="B138">
        <v>496791270</v>
      </c>
      <c r="C138">
        <f t="shared" si="20"/>
        <v>0.70000000000000284</v>
      </c>
      <c r="D138">
        <f t="shared" si="22"/>
        <v>7.5139544869042814E-3</v>
      </c>
      <c r="E138">
        <f t="shared" si="21"/>
        <v>7.4858653501310712E-3</v>
      </c>
      <c r="F138">
        <f t="shared" si="19"/>
        <v>4.5343184450161402</v>
      </c>
      <c r="G138">
        <f t="shared" si="19"/>
        <v>20.023680515965378</v>
      </c>
      <c r="AE138">
        <f t="shared" si="23"/>
        <v>0</v>
      </c>
      <c r="AF138">
        <f t="shared" si="23"/>
        <v>0</v>
      </c>
      <c r="AG138">
        <f t="shared" si="24"/>
        <v>0</v>
      </c>
      <c r="AH138">
        <f t="shared" si="24"/>
        <v>0</v>
      </c>
    </row>
    <row r="139" spans="1:34" x14ac:dyDescent="0.3">
      <c r="A139">
        <v>93.86</v>
      </c>
      <c r="B139">
        <v>532081400</v>
      </c>
      <c r="C139">
        <f t="shared" si="20"/>
        <v>3.1899999999999977</v>
      </c>
      <c r="D139">
        <f t="shared" si="22"/>
        <v>3.3986788834434241E-2</v>
      </c>
      <c r="E139">
        <f t="shared" si="21"/>
        <v>3.3421999248748335E-2</v>
      </c>
      <c r="F139">
        <f t="shared" si="19"/>
        <v>4.5418043103662713</v>
      </c>
      <c r="G139">
        <f t="shared" si="19"/>
        <v>20.092307043120258</v>
      </c>
      <c r="AE139">
        <f t="shared" si="23"/>
        <v>0</v>
      </c>
      <c r="AF139">
        <f t="shared" si="23"/>
        <v>0</v>
      </c>
      <c r="AG139">
        <f t="shared" si="24"/>
        <v>0</v>
      </c>
      <c r="AH139">
        <f t="shared" si="24"/>
        <v>0</v>
      </c>
    </row>
    <row r="140" spans="1:34" x14ac:dyDescent="0.3">
      <c r="A140">
        <v>97.05</v>
      </c>
      <c r="B140">
        <v>580012790</v>
      </c>
      <c r="C140">
        <f t="shared" si="20"/>
        <v>-2.8900000000000006</v>
      </c>
      <c r="D140">
        <f t="shared" si="22"/>
        <v>-2.977846470891294E-2</v>
      </c>
      <c r="E140">
        <f t="shared" si="21"/>
        <v>-3.02308466629988E-2</v>
      </c>
      <c r="F140">
        <f t="shared" si="19"/>
        <v>4.5752263096150196</v>
      </c>
      <c r="G140">
        <f t="shared" si="19"/>
        <v>20.178560712985742</v>
      </c>
      <c r="AE140">
        <f t="shared" si="23"/>
        <v>0</v>
      </c>
      <c r="AF140">
        <f t="shared" si="23"/>
        <v>0</v>
      </c>
      <c r="AG140">
        <f t="shared" si="24"/>
        <v>0</v>
      </c>
      <c r="AH140">
        <f t="shared" si="24"/>
        <v>0</v>
      </c>
    </row>
    <row r="141" spans="1:34" x14ac:dyDescent="0.3">
      <c r="A141">
        <v>94.16</v>
      </c>
      <c r="B141">
        <v>919931800</v>
      </c>
      <c r="C141">
        <f t="shared" si="20"/>
        <v>-3.1700000000000017</v>
      </c>
      <c r="D141">
        <f t="shared" si="22"/>
        <v>-3.3666100254885319E-2</v>
      </c>
      <c r="E141">
        <f t="shared" si="21"/>
        <v>-3.4245852583421055E-2</v>
      </c>
      <c r="F141">
        <f t="shared" si="19"/>
        <v>4.5449954629520208</v>
      </c>
      <c r="G141">
        <f t="shared" si="19"/>
        <v>20.639810094824782</v>
      </c>
      <c r="AE141">
        <f t="shared" si="23"/>
        <v>0</v>
      </c>
      <c r="AF141">
        <f t="shared" si="23"/>
        <v>0</v>
      </c>
      <c r="AG141">
        <f t="shared" si="24"/>
        <v>0</v>
      </c>
      <c r="AH141">
        <f t="shared" si="24"/>
        <v>0</v>
      </c>
    </row>
    <row r="142" spans="1:34" x14ac:dyDescent="0.3">
      <c r="A142">
        <v>90.99</v>
      </c>
      <c r="B142">
        <v>521785380</v>
      </c>
      <c r="C142">
        <f t="shared" si="20"/>
        <v>2.0300000000000011</v>
      </c>
      <c r="D142">
        <f t="shared" si="22"/>
        <v>2.2310143971865055E-2</v>
      </c>
      <c r="E142">
        <f t="shared" si="21"/>
        <v>2.2064913427350952E-2</v>
      </c>
      <c r="F142">
        <f t="shared" si="19"/>
        <v>4.5107496103685998</v>
      </c>
      <c r="G142">
        <f t="shared" si="19"/>
        <v>20.072766911876524</v>
      </c>
      <c r="AE142">
        <f t="shared" si="23"/>
        <v>0</v>
      </c>
      <c r="AF142">
        <f t="shared" si="23"/>
        <v>0</v>
      </c>
      <c r="AG142">
        <f t="shared" si="24"/>
        <v>0</v>
      </c>
      <c r="AH142">
        <f t="shared" si="24"/>
        <v>0</v>
      </c>
    </row>
    <row r="143" spans="1:34" x14ac:dyDescent="0.3">
      <c r="A143">
        <v>93.02</v>
      </c>
      <c r="B143">
        <v>474525400</v>
      </c>
      <c r="C143">
        <f t="shared" si="20"/>
        <v>-1.519999999999996</v>
      </c>
      <c r="D143">
        <f t="shared" si="22"/>
        <v>-1.6340571920017158E-2</v>
      </c>
      <c r="E143">
        <f t="shared" si="21"/>
        <v>-1.6475551514474773E-2</v>
      </c>
      <c r="F143">
        <f t="shared" si="19"/>
        <v>4.5328145237959507</v>
      </c>
      <c r="G143">
        <f t="shared" si="19"/>
        <v>19.977825704613188</v>
      </c>
      <c r="AE143">
        <f t="shared" si="23"/>
        <v>0</v>
      </c>
      <c r="AF143">
        <f t="shared" si="23"/>
        <v>0</v>
      </c>
      <c r="AG143">
        <f t="shared" si="24"/>
        <v>0</v>
      </c>
      <c r="AH143">
        <f t="shared" si="24"/>
        <v>0</v>
      </c>
    </row>
    <row r="144" spans="1:34" x14ac:dyDescent="0.3">
      <c r="A144">
        <v>91.5</v>
      </c>
      <c r="B144">
        <v>342422420</v>
      </c>
      <c r="C144">
        <f t="shared" si="20"/>
        <v>1.6899999999999977</v>
      </c>
      <c r="D144">
        <f t="shared" si="22"/>
        <v>1.8469945355191232E-2</v>
      </c>
      <c r="E144">
        <f t="shared" si="21"/>
        <v>1.8301447516088309E-2</v>
      </c>
      <c r="F144">
        <f t="shared" si="19"/>
        <v>4.516338972281476</v>
      </c>
      <c r="G144">
        <f t="shared" si="19"/>
        <v>19.65155567906017</v>
      </c>
      <c r="AE144">
        <f t="shared" si="23"/>
        <v>0</v>
      </c>
      <c r="AF144">
        <f t="shared" si="23"/>
        <v>0</v>
      </c>
      <c r="AG144">
        <f t="shared" si="24"/>
        <v>0</v>
      </c>
      <c r="AH144">
        <f t="shared" si="24"/>
        <v>0</v>
      </c>
    </row>
    <row r="145" spans="1:34" x14ac:dyDescent="0.3">
      <c r="A145">
        <v>93.19</v>
      </c>
      <c r="B145">
        <v>358814930</v>
      </c>
      <c r="C145">
        <f t="shared" si="20"/>
        <v>-1.2399999999999949</v>
      </c>
      <c r="D145">
        <f t="shared" si="22"/>
        <v>-1.330614872840428E-2</v>
      </c>
      <c r="E145">
        <f t="shared" si="21"/>
        <v>-1.3395468747233963E-2</v>
      </c>
      <c r="F145">
        <f t="shared" si="19"/>
        <v>4.5346404197975643</v>
      </c>
      <c r="G145">
        <f t="shared" si="19"/>
        <v>19.698317298208512</v>
      </c>
      <c r="AE145">
        <f t="shared" si="23"/>
        <v>0</v>
      </c>
      <c r="AF145">
        <f t="shared" si="23"/>
        <v>0</v>
      </c>
      <c r="AG145">
        <f t="shared" si="24"/>
        <v>0</v>
      </c>
      <c r="AH145">
        <f t="shared" si="24"/>
        <v>0</v>
      </c>
    </row>
    <row r="146" spans="1:34" x14ac:dyDescent="0.3">
      <c r="A146">
        <v>91.95</v>
      </c>
      <c r="B146">
        <v>357066060</v>
      </c>
      <c r="C146">
        <f t="shared" si="20"/>
        <v>0</v>
      </c>
      <c r="D146">
        <f t="shared" si="22"/>
        <v>0</v>
      </c>
      <c r="E146">
        <f t="shared" si="21"/>
        <v>0</v>
      </c>
      <c r="F146">
        <f t="shared" si="19"/>
        <v>4.5212449510503303</v>
      </c>
      <c r="G146">
        <f t="shared" si="19"/>
        <v>19.693431364642557</v>
      </c>
      <c r="AE146">
        <f t="shared" si="23"/>
        <v>0</v>
      </c>
      <c r="AF146">
        <f t="shared" si="23"/>
        <v>0</v>
      </c>
      <c r="AG146">
        <f t="shared" si="24"/>
        <v>0</v>
      </c>
      <c r="AH146">
        <f t="shared" si="24"/>
        <v>0</v>
      </c>
    </row>
    <row r="147" spans="1:34" x14ac:dyDescent="0.3">
      <c r="A147">
        <v>91.95</v>
      </c>
      <c r="B147">
        <v>288870730</v>
      </c>
      <c r="C147">
        <f t="shared" si="20"/>
        <v>-6.1500000000000057</v>
      </c>
      <c r="D147">
        <f t="shared" si="22"/>
        <v>-6.6884176182708047E-2</v>
      </c>
      <c r="E147">
        <f t="shared" si="21"/>
        <v>-6.9225944556413843E-2</v>
      </c>
      <c r="F147">
        <f t="shared" ref="F147:G210" si="25">LN(A147)</f>
        <v>4.5212449510503303</v>
      </c>
      <c r="G147">
        <f t="shared" si="25"/>
        <v>19.481489844969694</v>
      </c>
      <c r="AE147">
        <f t="shared" si="23"/>
        <v>0</v>
      </c>
      <c r="AF147">
        <f t="shared" si="23"/>
        <v>0</v>
      </c>
      <c r="AG147">
        <f t="shared" si="24"/>
        <v>0</v>
      </c>
      <c r="AH147">
        <f t="shared" si="24"/>
        <v>0</v>
      </c>
    </row>
    <row r="148" spans="1:34" x14ac:dyDescent="0.3">
      <c r="A148">
        <v>85.8</v>
      </c>
      <c r="B148">
        <v>377454300</v>
      </c>
      <c r="C148">
        <f t="shared" si="20"/>
        <v>0.18000000000000682</v>
      </c>
      <c r="D148">
        <f t="shared" si="22"/>
        <v>2.0979020979021773E-3</v>
      </c>
      <c r="E148">
        <f t="shared" si="21"/>
        <v>2.0957045742191482E-3</v>
      </c>
      <c r="F148">
        <f t="shared" si="25"/>
        <v>4.4520190064939165</v>
      </c>
      <c r="G148">
        <f t="shared" si="25"/>
        <v>19.7489600597224</v>
      </c>
      <c r="AE148">
        <f t="shared" si="23"/>
        <v>0</v>
      </c>
      <c r="AF148">
        <f t="shared" si="23"/>
        <v>0</v>
      </c>
      <c r="AG148">
        <f t="shared" si="24"/>
        <v>0</v>
      </c>
      <c r="AH148">
        <f t="shared" si="24"/>
        <v>0</v>
      </c>
    </row>
    <row r="149" spans="1:34" x14ac:dyDescent="0.3">
      <c r="A149">
        <v>85.98</v>
      </c>
      <c r="B149">
        <v>385010450</v>
      </c>
      <c r="C149">
        <f t="shared" si="20"/>
        <v>3.3299999999999983</v>
      </c>
      <c r="D149">
        <f t="shared" si="22"/>
        <v>3.8729937194696418E-2</v>
      </c>
      <c r="E149">
        <f t="shared" si="21"/>
        <v>3.7998752627658838E-2</v>
      </c>
      <c r="F149">
        <f t="shared" si="25"/>
        <v>4.4541147110681356</v>
      </c>
      <c r="G149">
        <f t="shared" si="25"/>
        <v>19.76878103474084</v>
      </c>
      <c r="AE149">
        <f t="shared" si="23"/>
        <v>0</v>
      </c>
      <c r="AF149">
        <f t="shared" si="23"/>
        <v>0</v>
      </c>
      <c r="AG149">
        <f t="shared" si="24"/>
        <v>0</v>
      </c>
      <c r="AH149">
        <f t="shared" si="24"/>
        <v>0</v>
      </c>
    </row>
    <row r="150" spans="1:34" x14ac:dyDescent="0.3">
      <c r="A150">
        <v>89.31</v>
      </c>
      <c r="B150">
        <v>316136620</v>
      </c>
      <c r="C150">
        <f t="shared" si="20"/>
        <v>2.0999999999999943</v>
      </c>
      <c r="D150">
        <f t="shared" si="22"/>
        <v>2.3513604299630435E-2</v>
      </c>
      <c r="E150">
        <f t="shared" si="21"/>
        <v>2.3241417969932954E-2</v>
      </c>
      <c r="F150">
        <f t="shared" si="25"/>
        <v>4.4921134636957945</v>
      </c>
      <c r="G150">
        <f t="shared" si="25"/>
        <v>19.571685019890563</v>
      </c>
      <c r="AE150">
        <f t="shared" si="23"/>
        <v>0</v>
      </c>
      <c r="AF150">
        <f t="shared" si="23"/>
        <v>0</v>
      </c>
      <c r="AG150">
        <f t="shared" si="24"/>
        <v>0</v>
      </c>
      <c r="AH150">
        <f t="shared" si="24"/>
        <v>0</v>
      </c>
    </row>
    <row r="151" spans="1:34" x14ac:dyDescent="0.3">
      <c r="A151">
        <v>91.41</v>
      </c>
      <c r="B151">
        <v>500416420</v>
      </c>
      <c r="C151">
        <f t="shared" si="20"/>
        <v>1.7900000000000063</v>
      </c>
      <c r="D151">
        <f t="shared" si="22"/>
        <v>1.9582102614593658E-2</v>
      </c>
      <c r="E151">
        <f t="shared" si="21"/>
        <v>1.9392840025818536E-2</v>
      </c>
      <c r="F151">
        <f t="shared" si="25"/>
        <v>4.5153548816657274</v>
      </c>
      <c r="G151">
        <f t="shared" si="25"/>
        <v>20.03095114976767</v>
      </c>
      <c r="AE151">
        <f t="shared" si="23"/>
        <v>0</v>
      </c>
      <c r="AF151">
        <f t="shared" si="23"/>
        <v>0</v>
      </c>
      <c r="AG151">
        <f t="shared" si="24"/>
        <v>0</v>
      </c>
      <c r="AH151">
        <f t="shared" si="24"/>
        <v>0</v>
      </c>
    </row>
    <row r="152" spans="1:34" x14ac:dyDescent="0.3">
      <c r="A152">
        <v>93.2</v>
      </c>
      <c r="B152">
        <v>416549300</v>
      </c>
      <c r="C152">
        <f t="shared" si="20"/>
        <v>0.21999999999999886</v>
      </c>
      <c r="D152">
        <f t="shared" si="22"/>
        <v>2.3605150214592151E-3</v>
      </c>
      <c r="E152">
        <f t="shared" si="21"/>
        <v>2.3577333824160718E-3</v>
      </c>
      <c r="F152">
        <f t="shared" si="25"/>
        <v>4.5347477216915459</v>
      </c>
      <c r="G152">
        <f t="shared" si="25"/>
        <v>19.847515379913247</v>
      </c>
      <c r="AE152">
        <f t="shared" si="23"/>
        <v>0</v>
      </c>
      <c r="AF152">
        <f t="shared" si="23"/>
        <v>0</v>
      </c>
      <c r="AG152">
        <f t="shared" si="24"/>
        <v>0</v>
      </c>
      <c r="AH152">
        <f t="shared" si="24"/>
        <v>0</v>
      </c>
    </row>
    <row r="153" spans="1:34" x14ac:dyDescent="0.3">
      <c r="A153">
        <v>93.42</v>
      </c>
      <c r="B153">
        <v>289695950</v>
      </c>
      <c r="C153">
        <f t="shared" si="20"/>
        <v>7.9999999999998295E-2</v>
      </c>
      <c r="D153">
        <f t="shared" si="22"/>
        <v>8.563476771569074E-4</v>
      </c>
      <c r="E153">
        <f t="shared" si="21"/>
        <v>8.5598122067942484E-4</v>
      </c>
      <c r="F153">
        <f t="shared" si="25"/>
        <v>4.537105455073962</v>
      </c>
      <c r="G153">
        <f t="shared" si="25"/>
        <v>19.484342482662569</v>
      </c>
      <c r="AE153">
        <f t="shared" si="23"/>
        <v>0</v>
      </c>
      <c r="AF153">
        <f t="shared" si="23"/>
        <v>0</v>
      </c>
      <c r="AG153">
        <f t="shared" si="24"/>
        <v>0</v>
      </c>
      <c r="AH153">
        <f t="shared" si="24"/>
        <v>0</v>
      </c>
    </row>
    <row r="154" spans="1:34" x14ac:dyDescent="0.3">
      <c r="A154">
        <v>93.5</v>
      </c>
      <c r="B154">
        <v>315332140</v>
      </c>
      <c r="C154">
        <f t="shared" si="20"/>
        <v>-0.56000000000000227</v>
      </c>
      <c r="D154">
        <f t="shared" si="22"/>
        <v>-5.9893048128342487E-3</v>
      </c>
      <c r="E154">
        <f t="shared" si="21"/>
        <v>-6.0073126378092923E-3</v>
      </c>
      <c r="F154">
        <f t="shared" si="25"/>
        <v>4.5379614362946414</v>
      </c>
      <c r="G154">
        <f t="shared" si="25"/>
        <v>19.569137053985703</v>
      </c>
      <c r="AE154">
        <f t="shared" si="23"/>
        <v>0</v>
      </c>
      <c r="AF154">
        <f t="shared" si="23"/>
        <v>0</v>
      </c>
      <c r="AG154">
        <f t="shared" si="24"/>
        <v>0</v>
      </c>
      <c r="AH154">
        <f t="shared" si="24"/>
        <v>0</v>
      </c>
    </row>
    <row r="155" spans="1:34" x14ac:dyDescent="0.3">
      <c r="A155">
        <v>92.94</v>
      </c>
      <c r="B155">
        <v>166194120</v>
      </c>
      <c r="C155">
        <f t="shared" si="20"/>
        <v>6.6200000000000045</v>
      </c>
      <c r="D155">
        <f t="shared" si="22"/>
        <v>7.1228749731009303E-2</v>
      </c>
      <c r="E155">
        <f t="shared" si="21"/>
        <v>6.8806353842559176E-2</v>
      </c>
      <c r="F155">
        <f t="shared" si="25"/>
        <v>4.5319541236568321</v>
      </c>
      <c r="G155">
        <f t="shared" si="25"/>
        <v>18.928667060698395</v>
      </c>
      <c r="AE155">
        <f t="shared" si="23"/>
        <v>0</v>
      </c>
      <c r="AF155">
        <f t="shared" si="23"/>
        <v>0</v>
      </c>
      <c r="AG155">
        <f t="shared" si="24"/>
        <v>0</v>
      </c>
      <c r="AH155">
        <f t="shared" si="24"/>
        <v>0</v>
      </c>
    </row>
    <row r="156" spans="1:34" x14ac:dyDescent="0.3">
      <c r="A156">
        <v>99.56</v>
      </c>
      <c r="B156">
        <v>271572450</v>
      </c>
      <c r="C156">
        <f t="shared" si="20"/>
        <v>3.9200000000000017</v>
      </c>
      <c r="D156">
        <f t="shared" si="22"/>
        <v>3.9373242265970283E-2</v>
      </c>
      <c r="E156">
        <f t="shared" si="21"/>
        <v>3.8617879818437117E-2</v>
      </c>
      <c r="F156">
        <f t="shared" si="25"/>
        <v>4.6007604774993913</v>
      </c>
      <c r="G156">
        <f t="shared" si="25"/>
        <v>19.419739512568643</v>
      </c>
      <c r="AE156">
        <f t="shared" si="23"/>
        <v>0</v>
      </c>
      <c r="AF156">
        <f t="shared" si="23"/>
        <v>0</v>
      </c>
      <c r="AG156">
        <f t="shared" si="24"/>
        <v>0</v>
      </c>
      <c r="AH156">
        <f t="shared" si="24"/>
        <v>0</v>
      </c>
    </row>
    <row r="157" spans="1:34" x14ac:dyDescent="0.3">
      <c r="A157">
        <v>103.48</v>
      </c>
      <c r="B157">
        <v>424892820</v>
      </c>
      <c r="C157">
        <f t="shared" si="20"/>
        <v>0.18999999999999773</v>
      </c>
      <c r="D157">
        <f t="shared" si="22"/>
        <v>1.8361035948975426E-3</v>
      </c>
      <c r="E157">
        <f t="shared" si="21"/>
        <v>1.8344200171922509E-3</v>
      </c>
      <c r="F157">
        <f t="shared" si="25"/>
        <v>4.6393783573178284</v>
      </c>
      <c r="G157">
        <f t="shared" si="25"/>
        <v>19.867347506848596</v>
      </c>
      <c r="AE157">
        <f t="shared" si="23"/>
        <v>0</v>
      </c>
      <c r="AF157">
        <f t="shared" si="23"/>
        <v>0</v>
      </c>
      <c r="AG157">
        <f t="shared" si="24"/>
        <v>0</v>
      </c>
      <c r="AH157">
        <f t="shared" si="24"/>
        <v>0</v>
      </c>
    </row>
    <row r="158" spans="1:34" x14ac:dyDescent="0.3">
      <c r="A158">
        <v>103.67</v>
      </c>
      <c r="B158">
        <v>422720880</v>
      </c>
      <c r="C158">
        <f t="shared" si="20"/>
        <v>4.6899999999999977</v>
      </c>
      <c r="D158">
        <f t="shared" si="22"/>
        <v>4.5239702903443597E-2</v>
      </c>
      <c r="E158">
        <f t="shared" si="21"/>
        <v>4.4246239881873706E-2</v>
      </c>
      <c r="F158">
        <f t="shared" si="25"/>
        <v>4.6412127773350207</v>
      </c>
      <c r="G158">
        <f t="shared" si="25"/>
        <v>19.862222661052314</v>
      </c>
      <c r="AE158">
        <f t="shared" si="23"/>
        <v>0</v>
      </c>
      <c r="AF158">
        <f t="shared" si="23"/>
        <v>0</v>
      </c>
      <c r="AG158">
        <f t="shared" si="24"/>
        <v>0</v>
      </c>
      <c r="AH158">
        <f t="shared" si="24"/>
        <v>0</v>
      </c>
    </row>
    <row r="159" spans="1:34" x14ac:dyDescent="0.3">
      <c r="A159">
        <v>108.36</v>
      </c>
      <c r="B159">
        <v>713159410</v>
      </c>
      <c r="C159">
        <f t="shared" si="20"/>
        <v>-1.2800000000000011</v>
      </c>
      <c r="D159">
        <f t="shared" si="22"/>
        <v>-1.1812476928756008E-2</v>
      </c>
      <c r="E159">
        <f t="shared" si="21"/>
        <v>-1.1882798564742281E-2</v>
      </c>
      <c r="F159">
        <f t="shared" si="25"/>
        <v>4.6854590172168944</v>
      </c>
      <c r="G159">
        <f t="shared" si="25"/>
        <v>20.38521552982667</v>
      </c>
      <c r="AE159">
        <f t="shared" si="23"/>
        <v>0</v>
      </c>
      <c r="AF159">
        <f t="shared" si="23"/>
        <v>0</v>
      </c>
      <c r="AG159">
        <f t="shared" si="24"/>
        <v>0</v>
      </c>
      <c r="AH159">
        <f t="shared" si="24"/>
        <v>0</v>
      </c>
    </row>
    <row r="160" spans="1:34" x14ac:dyDescent="0.3">
      <c r="A160">
        <v>107.08</v>
      </c>
      <c r="B160">
        <v>397384010</v>
      </c>
      <c r="C160">
        <f t="shared" si="20"/>
        <v>-2</v>
      </c>
      <c r="D160">
        <f t="shared" si="22"/>
        <v>-1.867762420620097E-2</v>
      </c>
      <c r="E160">
        <f t="shared" si="21"/>
        <v>-1.8854253834812873E-2</v>
      </c>
      <c r="F160">
        <f t="shared" si="25"/>
        <v>4.6735762186521521</v>
      </c>
      <c r="G160">
        <f t="shared" si="25"/>
        <v>19.800413650734985</v>
      </c>
      <c r="AE160">
        <f t="shared" si="23"/>
        <v>0</v>
      </c>
      <c r="AF160">
        <f t="shared" si="23"/>
        <v>0</v>
      </c>
      <c r="AG160">
        <f t="shared" si="24"/>
        <v>0</v>
      </c>
      <c r="AH160">
        <f t="shared" si="24"/>
        <v>0</v>
      </c>
    </row>
    <row r="161" spans="1:34" x14ac:dyDescent="0.3">
      <c r="A161">
        <v>105.08</v>
      </c>
      <c r="B161">
        <v>476378090</v>
      </c>
      <c r="C161">
        <f t="shared" si="20"/>
        <v>1.0400000000000063</v>
      </c>
      <c r="D161">
        <f t="shared" si="22"/>
        <v>9.8972211648268582E-3</v>
      </c>
      <c r="E161">
        <f t="shared" si="21"/>
        <v>9.8485644521995042E-3</v>
      </c>
      <c r="F161">
        <f t="shared" si="25"/>
        <v>4.6547219648173392</v>
      </c>
      <c r="G161">
        <f t="shared" si="25"/>
        <v>19.981722403623749</v>
      </c>
      <c r="AE161">
        <f t="shared" si="23"/>
        <v>0</v>
      </c>
      <c r="AF161">
        <f t="shared" si="23"/>
        <v>0</v>
      </c>
      <c r="AG161">
        <f t="shared" si="24"/>
        <v>0</v>
      </c>
      <c r="AH161">
        <f t="shared" si="24"/>
        <v>0</v>
      </c>
    </row>
    <row r="162" spans="1:34" x14ac:dyDescent="0.3">
      <c r="A162">
        <v>106.12</v>
      </c>
      <c r="B162">
        <v>354024230</v>
      </c>
      <c r="C162">
        <f t="shared" si="20"/>
        <v>-3.0300000000000011</v>
      </c>
      <c r="D162">
        <f t="shared" si="22"/>
        <v>-2.8552581982661147E-2</v>
      </c>
      <c r="E162">
        <f t="shared" si="21"/>
        <v>-2.8968136161245717E-2</v>
      </c>
      <c r="F162">
        <f t="shared" si="25"/>
        <v>4.6645705292695387</v>
      </c>
      <c r="G162">
        <f t="shared" si="25"/>
        <v>19.684875915083389</v>
      </c>
      <c r="AE162">
        <f t="shared" si="23"/>
        <v>0</v>
      </c>
      <c r="AF162">
        <f t="shared" si="23"/>
        <v>0</v>
      </c>
      <c r="AG162">
        <f t="shared" si="24"/>
        <v>0</v>
      </c>
      <c r="AH162">
        <f t="shared" si="24"/>
        <v>0</v>
      </c>
    </row>
    <row r="163" spans="1:34" x14ac:dyDescent="0.3">
      <c r="A163">
        <v>103.09</v>
      </c>
      <c r="B163">
        <v>326062830</v>
      </c>
      <c r="C163">
        <f t="shared" si="20"/>
        <v>2.2199999999999989</v>
      </c>
      <c r="D163">
        <f t="shared" si="22"/>
        <v>2.1534581433698699E-2</v>
      </c>
      <c r="E163">
        <f t="shared" si="21"/>
        <v>2.1305988284212596E-2</v>
      </c>
      <c r="F163">
        <f t="shared" si="25"/>
        <v>4.635602393108293</v>
      </c>
      <c r="G163">
        <f t="shared" si="25"/>
        <v>19.602600650822279</v>
      </c>
      <c r="AE163">
        <f t="shared" si="23"/>
        <v>0</v>
      </c>
      <c r="AF163">
        <f t="shared" si="23"/>
        <v>0</v>
      </c>
      <c r="AG163">
        <f t="shared" si="24"/>
        <v>0</v>
      </c>
      <c r="AH163">
        <f t="shared" si="24"/>
        <v>0</v>
      </c>
    </row>
    <row r="164" spans="1:34" x14ac:dyDescent="0.3">
      <c r="A164">
        <v>105.31</v>
      </c>
      <c r="B164">
        <v>246415630</v>
      </c>
      <c r="C164">
        <f t="shared" si="20"/>
        <v>-0.89000000000000057</v>
      </c>
      <c r="D164">
        <f t="shared" si="22"/>
        <v>-8.4512391985566478E-3</v>
      </c>
      <c r="E164">
        <f t="shared" si="21"/>
        <v>-8.4871534100994239E-3</v>
      </c>
      <c r="F164">
        <f t="shared" si="25"/>
        <v>4.6569083813925056</v>
      </c>
      <c r="G164">
        <f t="shared" si="25"/>
        <v>19.32253022105338</v>
      </c>
      <c r="AE164">
        <f t="shared" si="23"/>
        <v>0</v>
      </c>
      <c r="AF164">
        <f t="shared" si="23"/>
        <v>0</v>
      </c>
      <c r="AG164">
        <f t="shared" si="24"/>
        <v>0</v>
      </c>
      <c r="AH164">
        <f t="shared" si="24"/>
        <v>0</v>
      </c>
    </row>
    <row r="165" spans="1:34" x14ac:dyDescent="0.3">
      <c r="A165">
        <v>104.42</v>
      </c>
      <c r="B165">
        <v>344496610</v>
      </c>
      <c r="C165">
        <f t="shared" si="20"/>
        <v>-5.0499999999999972</v>
      </c>
      <c r="D165">
        <f t="shared" si="22"/>
        <v>-4.8362382685309298E-2</v>
      </c>
      <c r="E165">
        <f t="shared" si="21"/>
        <v>-4.9570970739134523E-2</v>
      </c>
      <c r="F165">
        <f t="shared" si="25"/>
        <v>4.6484212279824062</v>
      </c>
      <c r="G165">
        <f t="shared" si="25"/>
        <v>19.657594808021241</v>
      </c>
      <c r="AE165">
        <f t="shared" si="23"/>
        <v>0</v>
      </c>
      <c r="AF165">
        <f t="shared" si="23"/>
        <v>0</v>
      </c>
      <c r="AG165">
        <f t="shared" si="24"/>
        <v>0</v>
      </c>
      <c r="AH165">
        <f t="shared" si="24"/>
        <v>0</v>
      </c>
    </row>
    <row r="166" spans="1:34" x14ac:dyDescent="0.3">
      <c r="A166">
        <v>99.37</v>
      </c>
      <c r="B166">
        <v>557294640</v>
      </c>
      <c r="C166">
        <f t="shared" si="20"/>
        <v>-0.51000000000000512</v>
      </c>
      <c r="D166">
        <f t="shared" si="22"/>
        <v>-5.1323337023246969E-3</v>
      </c>
      <c r="E166">
        <f t="shared" si="21"/>
        <v>-5.1455493644585459E-3</v>
      </c>
      <c r="F166">
        <f t="shared" si="25"/>
        <v>4.5988502572432717</v>
      </c>
      <c r="G166">
        <f t="shared" si="25"/>
        <v>20.138604634693404</v>
      </c>
      <c r="AE166">
        <f t="shared" si="23"/>
        <v>0</v>
      </c>
      <c r="AF166">
        <f t="shared" si="23"/>
        <v>0</v>
      </c>
      <c r="AG166">
        <f t="shared" si="24"/>
        <v>0</v>
      </c>
      <c r="AH166">
        <f t="shared" si="24"/>
        <v>0</v>
      </c>
    </row>
    <row r="167" spans="1:34" x14ac:dyDescent="0.3">
      <c r="A167">
        <v>98.86</v>
      </c>
      <c r="B167">
        <v>476072480</v>
      </c>
      <c r="C167">
        <f t="shared" si="20"/>
        <v>0.40000000000000568</v>
      </c>
      <c r="D167">
        <f t="shared" si="22"/>
        <v>4.0461258345135106E-3</v>
      </c>
      <c r="E167">
        <f t="shared" si="21"/>
        <v>4.0379622804813664E-3</v>
      </c>
      <c r="F167">
        <f t="shared" si="25"/>
        <v>4.5937047078788131</v>
      </c>
      <c r="G167">
        <f t="shared" si="25"/>
        <v>19.981080669511524</v>
      </c>
      <c r="AE167">
        <f t="shared" si="23"/>
        <v>0</v>
      </c>
      <c r="AF167">
        <f t="shared" si="23"/>
        <v>0</v>
      </c>
      <c r="AG167">
        <f t="shared" si="24"/>
        <v>0</v>
      </c>
      <c r="AH167">
        <f t="shared" si="24"/>
        <v>0</v>
      </c>
    </row>
    <row r="168" spans="1:34" x14ac:dyDescent="0.3">
      <c r="A168">
        <v>99.26</v>
      </c>
      <c r="B168">
        <v>355278600</v>
      </c>
      <c r="C168">
        <f t="shared" si="20"/>
        <v>-0.90000000000000568</v>
      </c>
      <c r="D168">
        <f t="shared" si="22"/>
        <v>-9.0670965142051752E-3</v>
      </c>
      <c r="E168">
        <f t="shared" si="21"/>
        <v>-9.1084528113025698E-3</v>
      </c>
      <c r="F168">
        <f t="shared" si="25"/>
        <v>4.5977426701592945</v>
      </c>
      <c r="G168">
        <f t="shared" si="25"/>
        <v>19.688412828386429</v>
      </c>
      <c r="AE168">
        <f t="shared" si="23"/>
        <v>0</v>
      </c>
      <c r="AF168">
        <f t="shared" si="23"/>
        <v>0</v>
      </c>
      <c r="AG168">
        <f t="shared" si="24"/>
        <v>0</v>
      </c>
      <c r="AH168">
        <f t="shared" si="24"/>
        <v>0</v>
      </c>
    </row>
    <row r="169" spans="1:34" x14ac:dyDescent="0.3">
      <c r="A169">
        <v>98.36</v>
      </c>
      <c r="B169">
        <v>322670030</v>
      </c>
      <c r="C169">
        <f t="shared" si="20"/>
        <v>-1.9599999999999937</v>
      </c>
      <c r="D169">
        <f t="shared" si="22"/>
        <v>-1.9926799511996683E-2</v>
      </c>
      <c r="E169">
        <f t="shared" si="21"/>
        <v>-2.0128015731492255E-2</v>
      </c>
      <c r="F169">
        <f t="shared" si="25"/>
        <v>4.5886342173479919</v>
      </c>
      <c r="G169">
        <f t="shared" si="25"/>
        <v>19.592140780072135</v>
      </c>
      <c r="AE169">
        <f t="shared" si="23"/>
        <v>0</v>
      </c>
      <c r="AF169">
        <f t="shared" si="23"/>
        <v>0</v>
      </c>
      <c r="AG169">
        <f t="shared" si="24"/>
        <v>0</v>
      </c>
      <c r="AH169">
        <f t="shared" si="24"/>
        <v>0</v>
      </c>
    </row>
    <row r="170" spans="1:34" x14ac:dyDescent="0.3">
      <c r="A170">
        <v>96.4</v>
      </c>
      <c r="B170">
        <v>386182330</v>
      </c>
      <c r="C170">
        <f t="shared" si="20"/>
        <v>-0.60000000000000853</v>
      </c>
      <c r="D170">
        <f t="shared" si="22"/>
        <v>-6.2240663900415818E-3</v>
      </c>
      <c r="E170">
        <f t="shared" si="21"/>
        <v>-6.2435166396852537E-3</v>
      </c>
      <c r="F170">
        <f t="shared" si="25"/>
        <v>4.5685062016164997</v>
      </c>
      <c r="G170">
        <f t="shared" si="25"/>
        <v>19.771820173416366</v>
      </c>
      <c r="AE170">
        <f t="shared" si="23"/>
        <v>0</v>
      </c>
      <c r="AF170">
        <f t="shared" si="23"/>
        <v>0</v>
      </c>
      <c r="AG170">
        <f t="shared" si="24"/>
        <v>0</v>
      </c>
      <c r="AH170">
        <f t="shared" si="24"/>
        <v>0</v>
      </c>
    </row>
    <row r="171" spans="1:34" x14ac:dyDescent="0.3">
      <c r="A171">
        <v>95.8</v>
      </c>
      <c r="B171">
        <v>377956060</v>
      </c>
      <c r="C171">
        <f t="shared" si="20"/>
        <v>7.2000000000000028</v>
      </c>
      <c r="D171">
        <f t="shared" si="22"/>
        <v>7.5156576200417574E-2</v>
      </c>
      <c r="E171">
        <f t="shared" si="21"/>
        <v>7.246630325282144E-2</v>
      </c>
      <c r="F171">
        <f t="shared" si="25"/>
        <v>4.5622626849768144</v>
      </c>
      <c r="G171">
        <f t="shared" si="25"/>
        <v>19.750288503440832</v>
      </c>
      <c r="AE171">
        <f t="shared" si="23"/>
        <v>0</v>
      </c>
      <c r="AF171">
        <f t="shared" si="23"/>
        <v>0</v>
      </c>
      <c r="AG171">
        <f t="shared" si="24"/>
        <v>0</v>
      </c>
      <c r="AH171">
        <f t="shared" si="24"/>
        <v>0</v>
      </c>
    </row>
    <row r="172" spans="1:34" x14ac:dyDescent="0.3">
      <c r="A172">
        <v>103</v>
      </c>
      <c r="B172">
        <v>232756960</v>
      </c>
      <c r="C172">
        <f t="shared" si="20"/>
        <v>0.56999999999999318</v>
      </c>
      <c r="D172">
        <f t="shared" si="22"/>
        <v>5.5339805825242059E-3</v>
      </c>
      <c r="E172">
        <f t="shared" si="21"/>
        <v>5.5187243711518619E-3</v>
      </c>
      <c r="F172">
        <f t="shared" si="25"/>
        <v>4.6347289882296359</v>
      </c>
      <c r="G172">
        <f t="shared" si="25"/>
        <v>19.265505377004107</v>
      </c>
      <c r="AE172">
        <f t="shared" si="23"/>
        <v>0</v>
      </c>
      <c r="AF172">
        <f t="shared" si="23"/>
        <v>0</v>
      </c>
      <c r="AG172">
        <f t="shared" si="24"/>
        <v>0</v>
      </c>
      <c r="AH172">
        <f t="shared" si="24"/>
        <v>0</v>
      </c>
    </row>
    <row r="173" spans="1:34" x14ac:dyDescent="0.3">
      <c r="A173">
        <v>103.57</v>
      </c>
      <c r="B173">
        <v>248496350</v>
      </c>
      <c r="C173">
        <f t="shared" si="20"/>
        <v>1.6200000000000045</v>
      </c>
      <c r="D173">
        <f t="shared" si="22"/>
        <v>1.5641595056483583E-2</v>
      </c>
      <c r="E173">
        <f t="shared" si="21"/>
        <v>1.5520526150394787E-2</v>
      </c>
      <c r="F173">
        <f t="shared" si="25"/>
        <v>4.6402477126007877</v>
      </c>
      <c r="G173">
        <f t="shared" si="25"/>
        <v>19.330938715264313</v>
      </c>
      <c r="AE173">
        <f t="shared" si="23"/>
        <v>0</v>
      </c>
      <c r="AF173">
        <f t="shared" si="23"/>
        <v>0</v>
      </c>
      <c r="AG173">
        <f t="shared" si="24"/>
        <v>0</v>
      </c>
      <c r="AH173">
        <f t="shared" si="24"/>
        <v>0</v>
      </c>
    </row>
    <row r="174" spans="1:34" x14ac:dyDescent="0.3">
      <c r="A174">
        <v>105.19</v>
      </c>
      <c r="B174">
        <v>327464220</v>
      </c>
      <c r="C174">
        <f t="shared" si="20"/>
        <v>-2.1099999999999994</v>
      </c>
      <c r="D174">
        <f t="shared" si="22"/>
        <v>-2.0058940963969953E-2</v>
      </c>
      <c r="E174">
        <f t="shared" si="21"/>
        <v>-2.0262852967018574E-2</v>
      </c>
      <c r="F174">
        <f t="shared" si="25"/>
        <v>4.6557682387511825</v>
      </c>
      <c r="G174">
        <f t="shared" si="25"/>
        <v>19.60688935516276</v>
      </c>
      <c r="AE174">
        <f t="shared" si="23"/>
        <v>0</v>
      </c>
      <c r="AF174">
        <f t="shared" si="23"/>
        <v>0</v>
      </c>
      <c r="AG174">
        <f t="shared" si="24"/>
        <v>0</v>
      </c>
      <c r="AH174">
        <f t="shared" si="24"/>
        <v>0</v>
      </c>
    </row>
    <row r="175" spans="1:34" x14ac:dyDescent="0.3">
      <c r="A175">
        <v>103.08</v>
      </c>
      <c r="B175">
        <v>461953870</v>
      </c>
      <c r="C175">
        <f t="shared" si="20"/>
        <v>-4.0300000000000011</v>
      </c>
      <c r="D175">
        <f t="shared" si="22"/>
        <v>-3.9095847885137772E-2</v>
      </c>
      <c r="E175">
        <f t="shared" si="21"/>
        <v>-3.9880612639604074E-2</v>
      </c>
      <c r="F175">
        <f t="shared" si="25"/>
        <v>4.6355053857841639</v>
      </c>
      <c r="G175">
        <f t="shared" si="25"/>
        <v>19.950975595575972</v>
      </c>
      <c r="AE175">
        <f t="shared" si="23"/>
        <v>0</v>
      </c>
      <c r="AF175">
        <f t="shared" si="23"/>
        <v>0</v>
      </c>
      <c r="AG175">
        <f t="shared" si="24"/>
        <v>0</v>
      </c>
      <c r="AH175">
        <f t="shared" si="24"/>
        <v>0</v>
      </c>
    </row>
    <row r="176" spans="1:34" x14ac:dyDescent="0.3">
      <c r="A176">
        <v>99.05</v>
      </c>
      <c r="B176">
        <v>363524730</v>
      </c>
      <c r="C176">
        <f t="shared" si="20"/>
        <v>0.15000000000000568</v>
      </c>
      <c r="D176">
        <f t="shared" si="22"/>
        <v>1.5143866733973315E-3</v>
      </c>
      <c r="E176">
        <f t="shared" si="21"/>
        <v>1.5132411462674966E-3</v>
      </c>
      <c r="F176">
        <f t="shared" si="25"/>
        <v>4.5956247731445599</v>
      </c>
      <c r="G176">
        <f t="shared" si="25"/>
        <v>19.711357885636087</v>
      </c>
      <c r="AE176">
        <f t="shared" si="23"/>
        <v>0</v>
      </c>
      <c r="AF176">
        <f t="shared" si="23"/>
        <v>0</v>
      </c>
      <c r="AG176">
        <f t="shared" si="24"/>
        <v>0</v>
      </c>
      <c r="AH176">
        <f t="shared" si="24"/>
        <v>0</v>
      </c>
    </row>
    <row r="177" spans="1:34" x14ac:dyDescent="0.3">
      <c r="A177">
        <v>99.2</v>
      </c>
      <c r="B177">
        <v>407278370</v>
      </c>
      <c r="C177">
        <f t="shared" si="20"/>
        <v>-5.5</v>
      </c>
      <c r="D177">
        <f t="shared" si="22"/>
        <v>-5.5443548387096774E-2</v>
      </c>
      <c r="E177">
        <f t="shared" si="21"/>
        <v>-5.703982504645122E-2</v>
      </c>
      <c r="F177">
        <f t="shared" si="25"/>
        <v>4.5971380142908274</v>
      </c>
      <c r="G177">
        <f t="shared" si="25"/>
        <v>19.825007465389671</v>
      </c>
      <c r="AE177">
        <f t="shared" si="23"/>
        <v>0</v>
      </c>
      <c r="AF177">
        <f t="shared" si="23"/>
        <v>0</v>
      </c>
      <c r="AG177">
        <f t="shared" si="24"/>
        <v>0</v>
      </c>
      <c r="AH177">
        <f t="shared" si="24"/>
        <v>0</v>
      </c>
    </row>
    <row r="178" spans="1:34" x14ac:dyDescent="0.3">
      <c r="A178">
        <v>93.7</v>
      </c>
      <c r="B178">
        <v>372199260</v>
      </c>
      <c r="C178">
        <f t="shared" si="20"/>
        <v>-2.2000000000000028</v>
      </c>
      <c r="D178">
        <f t="shared" si="22"/>
        <v>-2.3479188900747093E-2</v>
      </c>
      <c r="E178">
        <f t="shared" si="21"/>
        <v>-2.3759216962900176E-2</v>
      </c>
      <c r="F178">
        <f t="shared" si="25"/>
        <v>4.5400981892443761</v>
      </c>
      <c r="G178">
        <f t="shared" si="25"/>
        <v>19.734939913992051</v>
      </c>
      <c r="AE178">
        <f t="shared" si="23"/>
        <v>0</v>
      </c>
      <c r="AF178">
        <f t="shared" si="23"/>
        <v>0</v>
      </c>
      <c r="AG178">
        <f t="shared" si="24"/>
        <v>0</v>
      </c>
      <c r="AH178">
        <f t="shared" si="24"/>
        <v>0</v>
      </c>
    </row>
    <row r="179" spans="1:34" x14ac:dyDescent="0.3">
      <c r="A179">
        <v>91.5</v>
      </c>
      <c r="B179">
        <v>388875230</v>
      </c>
      <c r="C179">
        <f t="shared" si="20"/>
        <v>2.1800000000000068</v>
      </c>
      <c r="D179">
        <f t="shared" si="22"/>
        <v>2.3825136612021933E-2</v>
      </c>
      <c r="E179">
        <f t="shared" si="21"/>
        <v>2.3545747007985618E-2</v>
      </c>
      <c r="F179">
        <f t="shared" si="25"/>
        <v>4.516338972281476</v>
      </c>
      <c r="G179">
        <f t="shared" si="25"/>
        <v>19.778769104631596</v>
      </c>
      <c r="AE179">
        <f t="shared" si="23"/>
        <v>0</v>
      </c>
      <c r="AF179">
        <f t="shared" si="23"/>
        <v>0</v>
      </c>
      <c r="AG179">
        <f t="shared" si="24"/>
        <v>0</v>
      </c>
      <c r="AH179">
        <f t="shared" si="24"/>
        <v>0</v>
      </c>
    </row>
    <row r="180" spans="1:34" x14ac:dyDescent="0.3">
      <c r="A180">
        <v>93.68</v>
      </c>
      <c r="B180">
        <v>431982280</v>
      </c>
      <c r="C180">
        <f t="shared" si="20"/>
        <v>-0.48000000000000398</v>
      </c>
      <c r="D180">
        <f t="shared" si="22"/>
        <v>-5.1238257899231844E-3</v>
      </c>
      <c r="E180">
        <f t="shared" si="21"/>
        <v>-5.1369975979156379E-3</v>
      </c>
      <c r="F180">
        <f t="shared" si="25"/>
        <v>4.5398847192894616</v>
      </c>
      <c r="G180">
        <f t="shared" si="25"/>
        <v>19.883895126848582</v>
      </c>
      <c r="AE180">
        <f t="shared" si="23"/>
        <v>0</v>
      </c>
      <c r="AF180">
        <f t="shared" si="23"/>
        <v>0</v>
      </c>
      <c r="AG180">
        <f t="shared" si="24"/>
        <v>0</v>
      </c>
      <c r="AH180">
        <f t="shared" si="24"/>
        <v>0</v>
      </c>
    </row>
    <row r="181" spans="1:34" x14ac:dyDescent="0.3">
      <c r="A181">
        <v>93.2</v>
      </c>
      <c r="B181">
        <v>304161790</v>
      </c>
      <c r="C181">
        <f t="shared" si="20"/>
        <v>5.3699999999999903</v>
      </c>
      <c r="D181">
        <f t="shared" si="22"/>
        <v>5.7618025751072853E-2</v>
      </c>
      <c r="E181">
        <f t="shared" si="21"/>
        <v>5.6019233985801442E-2</v>
      </c>
      <c r="F181">
        <f t="shared" si="25"/>
        <v>4.5347477216915459</v>
      </c>
      <c r="G181">
        <f t="shared" si="25"/>
        <v>19.533070321747569</v>
      </c>
      <c r="AE181">
        <f t="shared" si="23"/>
        <v>0</v>
      </c>
      <c r="AF181">
        <f t="shared" si="23"/>
        <v>0</v>
      </c>
      <c r="AG181">
        <f t="shared" si="24"/>
        <v>0</v>
      </c>
      <c r="AH181">
        <f t="shared" si="24"/>
        <v>0</v>
      </c>
    </row>
    <row r="182" spans="1:34" x14ac:dyDescent="0.3">
      <c r="A182">
        <v>98.57</v>
      </c>
      <c r="B182">
        <v>384977260</v>
      </c>
      <c r="C182">
        <f t="shared" si="20"/>
        <v>1.4200000000000017</v>
      </c>
      <c r="D182">
        <f t="shared" si="22"/>
        <v>1.4406005884143267E-2</v>
      </c>
      <c r="E182">
        <f t="shared" si="21"/>
        <v>1.4303225310410284E-2</v>
      </c>
      <c r="F182">
        <f t="shared" si="25"/>
        <v>4.5907669556773474</v>
      </c>
      <c r="G182">
        <f t="shared" si="25"/>
        <v>19.768694825572592</v>
      </c>
      <c r="AE182">
        <f t="shared" si="23"/>
        <v>0</v>
      </c>
      <c r="AF182">
        <f t="shared" si="23"/>
        <v>0</v>
      </c>
      <c r="AG182">
        <f t="shared" si="24"/>
        <v>0</v>
      </c>
      <c r="AH182">
        <f t="shared" si="24"/>
        <v>0</v>
      </c>
    </row>
    <row r="183" spans="1:34" x14ac:dyDescent="0.3">
      <c r="A183">
        <v>99.99</v>
      </c>
      <c r="B183">
        <v>446927380</v>
      </c>
      <c r="C183">
        <f t="shared" si="20"/>
        <v>-5.1799999999999926</v>
      </c>
      <c r="D183">
        <f t="shared" si="22"/>
        <v>-5.1805180518051733E-2</v>
      </c>
      <c r="E183">
        <f t="shared" si="21"/>
        <v>-5.3195292057889532E-2</v>
      </c>
      <c r="F183">
        <f t="shared" si="25"/>
        <v>4.6050701809877577</v>
      </c>
      <c r="G183">
        <f t="shared" si="25"/>
        <v>19.917906678529537</v>
      </c>
      <c r="AE183">
        <f t="shared" si="23"/>
        <v>0</v>
      </c>
      <c r="AF183">
        <f t="shared" si="23"/>
        <v>0</v>
      </c>
      <c r="AG183">
        <f t="shared" si="24"/>
        <v>0</v>
      </c>
      <c r="AH183">
        <f t="shared" si="24"/>
        <v>0</v>
      </c>
    </row>
    <row r="184" spans="1:34" x14ac:dyDescent="0.3">
      <c r="A184">
        <v>94.81</v>
      </c>
      <c r="B184">
        <v>411584300</v>
      </c>
      <c r="C184">
        <f t="shared" si="20"/>
        <v>2.1799999999999926</v>
      </c>
      <c r="D184">
        <f t="shared" si="22"/>
        <v>2.2993355131315184E-2</v>
      </c>
      <c r="E184">
        <f t="shared" si="21"/>
        <v>2.2732991475582942E-2</v>
      </c>
      <c r="F184">
        <f t="shared" si="25"/>
        <v>4.5518748889298681</v>
      </c>
      <c r="G184">
        <f t="shared" si="25"/>
        <v>19.835524417367715</v>
      </c>
      <c r="AE184">
        <f t="shared" si="23"/>
        <v>0</v>
      </c>
      <c r="AF184">
        <f t="shared" si="23"/>
        <v>0</v>
      </c>
      <c r="AG184">
        <f t="shared" si="24"/>
        <v>0</v>
      </c>
      <c r="AH184">
        <f t="shared" si="24"/>
        <v>0</v>
      </c>
    </row>
    <row r="185" spans="1:34" x14ac:dyDescent="0.3">
      <c r="A185">
        <v>96.99</v>
      </c>
      <c r="B185">
        <v>287318740</v>
      </c>
      <c r="C185">
        <f t="shared" si="20"/>
        <v>-1.289999999999992</v>
      </c>
      <c r="D185">
        <f t="shared" si="22"/>
        <v>-1.3300340241261904E-2</v>
      </c>
      <c r="E185">
        <f t="shared" si="21"/>
        <v>-1.3389581946542606E-2</v>
      </c>
      <c r="F185">
        <f t="shared" si="25"/>
        <v>4.5746078804054511</v>
      </c>
      <c r="G185">
        <f t="shared" si="25"/>
        <v>19.476102749806952</v>
      </c>
      <c r="AE185">
        <f t="shared" si="23"/>
        <v>0</v>
      </c>
      <c r="AF185">
        <f t="shared" si="23"/>
        <v>0</v>
      </c>
      <c r="AG185">
        <f t="shared" si="24"/>
        <v>0</v>
      </c>
      <c r="AH185">
        <f t="shared" si="24"/>
        <v>0</v>
      </c>
    </row>
    <row r="186" spans="1:34" x14ac:dyDescent="0.3">
      <c r="A186">
        <v>95.7</v>
      </c>
      <c r="B186">
        <v>245950430</v>
      </c>
      <c r="C186">
        <f t="shared" si="20"/>
        <v>-1.9000000000000057</v>
      </c>
      <c r="D186">
        <f t="shared" si="22"/>
        <v>-1.9853709508881982E-2</v>
      </c>
      <c r="E186">
        <f t="shared" si="21"/>
        <v>-2.0053442446729797E-2</v>
      </c>
      <c r="F186">
        <f t="shared" si="25"/>
        <v>4.5612182984589085</v>
      </c>
      <c r="G186">
        <f t="shared" si="25"/>
        <v>19.320640569526926</v>
      </c>
      <c r="AE186">
        <f t="shared" si="23"/>
        <v>0</v>
      </c>
      <c r="AF186">
        <f t="shared" si="23"/>
        <v>0</v>
      </c>
      <c r="AG186">
        <f t="shared" si="24"/>
        <v>0</v>
      </c>
      <c r="AH186">
        <f t="shared" si="24"/>
        <v>0</v>
      </c>
    </row>
    <row r="187" spans="1:34" x14ac:dyDescent="0.3">
      <c r="A187">
        <v>93.8</v>
      </c>
      <c r="B187">
        <v>314455530</v>
      </c>
      <c r="C187">
        <f t="shared" si="20"/>
        <v>-1.8900000000000006</v>
      </c>
      <c r="D187">
        <f t="shared" si="22"/>
        <v>-2.014925373134329E-2</v>
      </c>
      <c r="E187">
        <f t="shared" si="21"/>
        <v>-2.0355018642160161E-2</v>
      </c>
      <c r="F187">
        <f t="shared" si="25"/>
        <v>4.5411648560121787</v>
      </c>
      <c r="G187">
        <f t="shared" si="25"/>
        <v>19.566353225060876</v>
      </c>
      <c r="AE187">
        <f t="shared" si="23"/>
        <v>0</v>
      </c>
      <c r="AF187">
        <f t="shared" si="23"/>
        <v>0</v>
      </c>
      <c r="AG187">
        <f t="shared" si="24"/>
        <v>0</v>
      </c>
      <c r="AH187">
        <f t="shared" si="24"/>
        <v>0</v>
      </c>
    </row>
    <row r="188" spans="1:34" x14ac:dyDescent="0.3">
      <c r="A188">
        <v>91.91</v>
      </c>
      <c r="B188">
        <v>398856710</v>
      </c>
      <c r="C188">
        <f t="shared" si="20"/>
        <v>-3.6799999999999926</v>
      </c>
      <c r="D188">
        <f t="shared" si="22"/>
        <v>-4.0039168752039958E-2</v>
      </c>
      <c r="E188">
        <f t="shared" si="21"/>
        <v>-4.0862796136004853E-2</v>
      </c>
      <c r="F188">
        <f t="shared" si="25"/>
        <v>4.5208098373700185</v>
      </c>
      <c r="G188">
        <f t="shared" si="25"/>
        <v>19.804112787547083</v>
      </c>
      <c r="AE188">
        <f t="shared" si="23"/>
        <v>0</v>
      </c>
      <c r="AF188">
        <f t="shared" si="23"/>
        <v>0</v>
      </c>
      <c r="AG188">
        <f t="shared" si="24"/>
        <v>0</v>
      </c>
      <c r="AH188">
        <f t="shared" si="24"/>
        <v>0</v>
      </c>
    </row>
    <row r="189" spans="1:34" x14ac:dyDescent="0.3">
      <c r="A189">
        <v>88.23</v>
      </c>
      <c r="B189">
        <v>331530950</v>
      </c>
      <c r="C189">
        <f t="shared" si="20"/>
        <v>4.2399999999999949</v>
      </c>
      <c r="D189">
        <f t="shared" si="22"/>
        <v>4.8056216706335655E-2</v>
      </c>
      <c r="E189">
        <f t="shared" si="21"/>
        <v>4.6937226355533213E-2</v>
      </c>
      <c r="F189">
        <f t="shared" si="25"/>
        <v>4.4799470412340137</v>
      </c>
      <c r="G189">
        <f t="shared" si="25"/>
        <v>19.619231726731336</v>
      </c>
      <c r="AE189">
        <f t="shared" si="23"/>
        <v>0</v>
      </c>
      <c r="AF189">
        <f t="shared" si="23"/>
        <v>0</v>
      </c>
      <c r="AG189">
        <f t="shared" si="24"/>
        <v>0</v>
      </c>
      <c r="AH189">
        <f t="shared" si="24"/>
        <v>0</v>
      </c>
    </row>
    <row r="190" spans="1:34" x14ac:dyDescent="0.3">
      <c r="A190">
        <v>92.47</v>
      </c>
      <c r="B190">
        <v>466286010</v>
      </c>
      <c r="C190">
        <f t="shared" si="20"/>
        <v>3.3499999999999943</v>
      </c>
      <c r="D190">
        <f t="shared" si="22"/>
        <v>3.6227965826754562E-2</v>
      </c>
      <c r="E190">
        <f t="shared" si="21"/>
        <v>3.5587163865429261E-2</v>
      </c>
      <c r="F190">
        <f t="shared" si="25"/>
        <v>4.5268842675895469</v>
      </c>
      <c r="G190">
        <f t="shared" si="25"/>
        <v>19.960309759183932</v>
      </c>
      <c r="AE190">
        <f t="shared" si="23"/>
        <v>0</v>
      </c>
      <c r="AF190">
        <f t="shared" si="23"/>
        <v>0</v>
      </c>
      <c r="AG190">
        <f t="shared" si="24"/>
        <v>0</v>
      </c>
      <c r="AH190">
        <f t="shared" si="24"/>
        <v>0</v>
      </c>
    </row>
    <row r="191" spans="1:34" x14ac:dyDescent="0.3">
      <c r="A191">
        <v>95.82</v>
      </c>
      <c r="B191">
        <v>450373180</v>
      </c>
      <c r="C191">
        <f t="shared" si="20"/>
        <v>6.5400000000000063</v>
      </c>
      <c r="D191">
        <f t="shared" si="22"/>
        <v>6.8252974326862934E-2</v>
      </c>
      <c r="E191">
        <f t="shared" si="21"/>
        <v>6.6024579836612141E-2</v>
      </c>
      <c r="F191">
        <f t="shared" si="25"/>
        <v>4.5624714314549761</v>
      </c>
      <c r="G191">
        <f t="shared" si="25"/>
        <v>19.925587085947488</v>
      </c>
      <c r="AE191">
        <f t="shared" si="23"/>
        <v>0</v>
      </c>
      <c r="AF191">
        <f t="shared" si="23"/>
        <v>0</v>
      </c>
      <c r="AG191">
        <f t="shared" si="24"/>
        <v>0</v>
      </c>
      <c r="AH191">
        <f t="shared" si="24"/>
        <v>0</v>
      </c>
    </row>
    <row r="192" spans="1:34" x14ac:dyDescent="0.3">
      <c r="A192">
        <v>102.36</v>
      </c>
      <c r="B192">
        <v>527776860</v>
      </c>
      <c r="C192">
        <f t="shared" si="20"/>
        <v>-3.769999999999996</v>
      </c>
      <c r="D192">
        <f t="shared" si="22"/>
        <v>-3.6830793278624423E-2</v>
      </c>
      <c r="E192">
        <f t="shared" si="21"/>
        <v>-3.7526174704638038E-2</v>
      </c>
      <c r="F192">
        <f t="shared" si="25"/>
        <v>4.6284960112915883</v>
      </c>
      <c r="G192">
        <f t="shared" si="25"/>
        <v>20.084184138707862</v>
      </c>
      <c r="AE192">
        <f t="shared" si="23"/>
        <v>0</v>
      </c>
      <c r="AF192">
        <f t="shared" si="23"/>
        <v>0</v>
      </c>
      <c r="AG192">
        <f t="shared" si="24"/>
        <v>0</v>
      </c>
      <c r="AH192">
        <f t="shared" si="24"/>
        <v>0</v>
      </c>
    </row>
    <row r="193" spans="1:34" x14ac:dyDescent="0.3">
      <c r="A193">
        <v>98.59</v>
      </c>
      <c r="B193">
        <v>398787340</v>
      </c>
      <c r="C193">
        <f t="shared" si="20"/>
        <v>1.7999999999999972</v>
      </c>
      <c r="D193">
        <f t="shared" si="22"/>
        <v>1.8257429759610477E-2</v>
      </c>
      <c r="E193">
        <f t="shared" si="21"/>
        <v>1.8092764116484972E-2</v>
      </c>
      <c r="F193">
        <f t="shared" si="25"/>
        <v>4.5909698365869502</v>
      </c>
      <c r="G193">
        <f t="shared" si="25"/>
        <v>19.80393885031236</v>
      </c>
      <c r="AE193">
        <f t="shared" si="23"/>
        <v>0</v>
      </c>
      <c r="AF193">
        <f t="shared" si="23"/>
        <v>0</v>
      </c>
      <c r="AG193">
        <f t="shared" si="24"/>
        <v>0</v>
      </c>
      <c r="AH193">
        <f t="shared" si="24"/>
        <v>0</v>
      </c>
    </row>
    <row r="194" spans="1:34" x14ac:dyDescent="0.3">
      <c r="A194">
        <v>100.39</v>
      </c>
      <c r="B194">
        <v>382244250</v>
      </c>
      <c r="C194">
        <f t="shared" si="20"/>
        <v>2.480000000000004</v>
      </c>
      <c r="D194">
        <f t="shared" si="22"/>
        <v>2.4703655742603886E-2</v>
      </c>
      <c r="E194">
        <f t="shared" si="21"/>
        <v>2.4403454439503314E-2</v>
      </c>
      <c r="F194">
        <f t="shared" si="25"/>
        <v>4.6090626007034352</v>
      </c>
      <c r="G194">
        <f t="shared" si="25"/>
        <v>19.761570360148859</v>
      </c>
      <c r="AE194">
        <f t="shared" si="23"/>
        <v>0</v>
      </c>
      <c r="AF194">
        <f t="shared" si="23"/>
        <v>0</v>
      </c>
      <c r="AG194">
        <f t="shared" si="24"/>
        <v>0</v>
      </c>
      <c r="AH194">
        <f t="shared" si="24"/>
        <v>0</v>
      </c>
    </row>
    <row r="195" spans="1:34" x14ac:dyDescent="0.3">
      <c r="A195">
        <v>102.87</v>
      </c>
      <c r="B195">
        <v>496780500</v>
      </c>
      <c r="C195">
        <f t="shared" ref="C195:C258" si="26">A196-A195</f>
        <v>2.269999999999996</v>
      </c>
      <c r="D195">
        <f t="shared" si="22"/>
        <v>2.206668610868082E-2</v>
      </c>
      <c r="E195">
        <f t="shared" ref="E195:E258" si="27">LN(A196)-LN(A195)</f>
        <v>2.1826740248363841E-2</v>
      </c>
      <c r="F195">
        <f t="shared" si="25"/>
        <v>4.6334660551429385</v>
      </c>
      <c r="G195">
        <f t="shared" si="25"/>
        <v>20.023658836605463</v>
      </c>
      <c r="AE195">
        <f t="shared" si="23"/>
        <v>0</v>
      </c>
      <c r="AF195">
        <f t="shared" si="23"/>
        <v>0</v>
      </c>
      <c r="AG195">
        <f t="shared" si="24"/>
        <v>0</v>
      </c>
      <c r="AH195">
        <f t="shared" si="24"/>
        <v>0</v>
      </c>
    </row>
    <row r="196" spans="1:34" x14ac:dyDescent="0.3">
      <c r="A196">
        <v>105.14</v>
      </c>
      <c r="B196">
        <v>450054730</v>
      </c>
      <c r="C196">
        <f t="shared" si="26"/>
        <v>-2.1500000000000057</v>
      </c>
      <c r="D196">
        <f t="shared" ref="D196:D259" si="28">C196/A196</f>
        <v>-2.0448925242533819E-2</v>
      </c>
      <c r="E196">
        <f t="shared" si="27"/>
        <v>-2.0660899253591936E-2</v>
      </c>
      <c r="F196">
        <f t="shared" si="25"/>
        <v>4.6552927953913024</v>
      </c>
      <c r="G196">
        <f t="shared" si="25"/>
        <v>19.92487975555548</v>
      </c>
      <c r="AE196">
        <f t="shared" ref="AE196:AF259" si="29">IF(A195&lt;AC$5,"Выброс",0)</f>
        <v>0</v>
      </c>
      <c r="AF196">
        <f t="shared" si="29"/>
        <v>0</v>
      </c>
      <c r="AG196">
        <f t="shared" ref="AG196:AH259" si="30">IF(A195&gt;AC$7,"Выброс",0)</f>
        <v>0</v>
      </c>
      <c r="AH196">
        <f t="shared" si="30"/>
        <v>0</v>
      </c>
    </row>
    <row r="197" spans="1:34" x14ac:dyDescent="0.3">
      <c r="A197">
        <v>102.99</v>
      </c>
      <c r="B197">
        <v>359298160</v>
      </c>
      <c r="C197">
        <f t="shared" si="26"/>
        <v>0.6600000000000108</v>
      </c>
      <c r="D197">
        <f t="shared" si="28"/>
        <v>6.4083891639966093E-3</v>
      </c>
      <c r="E197">
        <f t="shared" si="27"/>
        <v>6.3879427440785008E-3</v>
      </c>
      <c r="F197">
        <f t="shared" si="25"/>
        <v>4.6346318961377104</v>
      </c>
      <c r="G197">
        <f t="shared" si="25"/>
        <v>19.699663131001891</v>
      </c>
      <c r="AE197">
        <f t="shared" si="29"/>
        <v>0</v>
      </c>
      <c r="AF197">
        <f t="shared" si="29"/>
        <v>0</v>
      </c>
      <c r="AG197">
        <f t="shared" si="30"/>
        <v>0</v>
      </c>
      <c r="AH197">
        <f t="shared" si="30"/>
        <v>0</v>
      </c>
    </row>
    <row r="198" spans="1:34" x14ac:dyDescent="0.3">
      <c r="A198">
        <v>103.65</v>
      </c>
      <c r="B198">
        <v>366375090</v>
      </c>
      <c r="C198">
        <f t="shared" si="26"/>
        <v>-1.7900000000000063</v>
      </c>
      <c r="D198">
        <f t="shared" si="28"/>
        <v>-1.7269657501206043E-2</v>
      </c>
      <c r="E198">
        <f t="shared" si="27"/>
        <v>-1.7420517425330573E-2</v>
      </c>
      <c r="F198">
        <f t="shared" si="25"/>
        <v>4.6410198388817889</v>
      </c>
      <c r="G198">
        <f t="shared" si="25"/>
        <v>19.71916820264525</v>
      </c>
      <c r="AE198">
        <f t="shared" si="29"/>
        <v>0</v>
      </c>
      <c r="AF198">
        <f t="shared" si="29"/>
        <v>0</v>
      </c>
      <c r="AG198">
        <f t="shared" si="30"/>
        <v>0</v>
      </c>
      <c r="AH198">
        <f t="shared" si="30"/>
        <v>0</v>
      </c>
    </row>
    <row r="199" spans="1:34" x14ac:dyDescent="0.3">
      <c r="A199">
        <v>101.86</v>
      </c>
      <c r="B199">
        <v>291139790</v>
      </c>
      <c r="C199">
        <f t="shared" si="26"/>
        <v>1.8299999999999983</v>
      </c>
      <c r="D199">
        <f t="shared" si="28"/>
        <v>1.7965835460435876E-2</v>
      </c>
      <c r="E199">
        <f t="shared" si="27"/>
        <v>1.7806357113728133E-2</v>
      </c>
      <c r="F199">
        <f t="shared" si="25"/>
        <v>4.6235993214564584</v>
      </c>
      <c r="G199">
        <f t="shared" si="25"/>
        <v>19.489314087798064</v>
      </c>
      <c r="AE199">
        <f t="shared" si="29"/>
        <v>0</v>
      </c>
      <c r="AF199">
        <f t="shared" si="29"/>
        <v>0</v>
      </c>
      <c r="AG199">
        <f t="shared" si="30"/>
        <v>0</v>
      </c>
      <c r="AH199">
        <f t="shared" si="30"/>
        <v>0</v>
      </c>
    </row>
    <row r="200" spans="1:34" x14ac:dyDescent="0.3">
      <c r="A200">
        <v>103.69</v>
      </c>
      <c r="B200">
        <v>488440110</v>
      </c>
      <c r="C200">
        <f t="shared" si="26"/>
        <v>1.4099999999999966</v>
      </c>
      <c r="D200">
        <f t="shared" si="28"/>
        <v>1.3598225479795513E-2</v>
      </c>
      <c r="E200">
        <f t="shared" si="27"/>
        <v>1.3506599312719025E-2</v>
      </c>
      <c r="F200">
        <f t="shared" si="25"/>
        <v>4.6414056785701865</v>
      </c>
      <c r="G200">
        <f t="shared" si="25"/>
        <v>20.00672742213585</v>
      </c>
      <c r="AE200">
        <f t="shared" si="29"/>
        <v>0</v>
      </c>
      <c r="AF200">
        <f t="shared" si="29"/>
        <v>0</v>
      </c>
      <c r="AG200">
        <f t="shared" si="30"/>
        <v>0</v>
      </c>
      <c r="AH200">
        <f t="shared" si="30"/>
        <v>0</v>
      </c>
    </row>
    <row r="201" spans="1:34" x14ac:dyDescent="0.3">
      <c r="A201">
        <v>105.1</v>
      </c>
      <c r="B201">
        <v>418030770</v>
      </c>
      <c r="C201">
        <f t="shared" si="26"/>
        <v>-2.0300000000000011</v>
      </c>
      <c r="D201">
        <f t="shared" si="28"/>
        <v>-1.9314938154138928E-2</v>
      </c>
      <c r="E201">
        <f t="shared" si="27"/>
        <v>-1.9503908834204609E-2</v>
      </c>
      <c r="F201">
        <f t="shared" si="25"/>
        <v>4.6549122778829055</v>
      </c>
      <c r="G201">
        <f t="shared" si="25"/>
        <v>19.851065600219957</v>
      </c>
      <c r="AE201">
        <f t="shared" si="29"/>
        <v>0</v>
      </c>
      <c r="AF201">
        <f t="shared" si="29"/>
        <v>0</v>
      </c>
      <c r="AG201">
        <f t="shared" si="30"/>
        <v>0</v>
      </c>
      <c r="AH201">
        <f t="shared" si="30"/>
        <v>0</v>
      </c>
    </row>
    <row r="202" spans="1:34" x14ac:dyDescent="0.3">
      <c r="A202">
        <v>103.07</v>
      </c>
      <c r="B202">
        <v>388095560</v>
      </c>
      <c r="C202">
        <f t="shared" si="26"/>
        <v>-3.1699999999999875</v>
      </c>
      <c r="D202">
        <f t="shared" si="28"/>
        <v>-3.0755797031143763E-2</v>
      </c>
      <c r="E202">
        <f t="shared" si="27"/>
        <v>-3.123868339419289E-2</v>
      </c>
      <c r="F202">
        <f t="shared" si="25"/>
        <v>4.6354083690487009</v>
      </c>
      <c r="G202">
        <f t="shared" si="25"/>
        <v>19.776762155923269</v>
      </c>
      <c r="AE202">
        <f t="shared" si="29"/>
        <v>0</v>
      </c>
      <c r="AF202">
        <f t="shared" si="29"/>
        <v>0</v>
      </c>
      <c r="AG202">
        <f t="shared" si="30"/>
        <v>0</v>
      </c>
      <c r="AH202">
        <f t="shared" si="30"/>
        <v>0</v>
      </c>
    </row>
    <row r="203" spans="1:34" x14ac:dyDescent="0.3">
      <c r="A203">
        <v>99.9</v>
      </c>
      <c r="B203">
        <v>481667700</v>
      </c>
      <c r="C203">
        <f t="shared" si="26"/>
        <v>-0.96000000000000796</v>
      </c>
      <c r="D203">
        <f t="shared" si="28"/>
        <v>-9.609609609609689E-3</v>
      </c>
      <c r="E203">
        <f t="shared" si="27"/>
        <v>-9.6560798549454319E-3</v>
      </c>
      <c r="F203">
        <f t="shared" si="25"/>
        <v>4.604169685654508</v>
      </c>
      <c r="G203">
        <f t="shared" si="25"/>
        <v>19.992765015169116</v>
      </c>
      <c r="AE203">
        <f t="shared" si="29"/>
        <v>0</v>
      </c>
      <c r="AF203">
        <f t="shared" si="29"/>
        <v>0</v>
      </c>
      <c r="AG203">
        <f t="shared" si="30"/>
        <v>0</v>
      </c>
      <c r="AH203">
        <f t="shared" si="30"/>
        <v>0</v>
      </c>
    </row>
    <row r="204" spans="1:34" x14ac:dyDescent="0.3">
      <c r="A204">
        <v>98.94</v>
      </c>
      <c r="B204">
        <v>452085030</v>
      </c>
      <c r="C204">
        <f t="shared" si="26"/>
        <v>3.2600000000000051</v>
      </c>
      <c r="D204">
        <f t="shared" si="28"/>
        <v>3.2949262179098493E-2</v>
      </c>
      <c r="E204">
        <f t="shared" si="27"/>
        <v>3.2418071970041318E-2</v>
      </c>
      <c r="F204">
        <f t="shared" si="25"/>
        <v>4.5945136057995626</v>
      </c>
      <c r="G204">
        <f t="shared" si="25"/>
        <v>19.929380839573284</v>
      </c>
      <c r="AE204">
        <f t="shared" si="29"/>
        <v>0</v>
      </c>
      <c r="AF204">
        <f t="shared" si="29"/>
        <v>0</v>
      </c>
      <c r="AG204">
        <f t="shared" si="30"/>
        <v>0</v>
      </c>
      <c r="AH204">
        <f t="shared" si="30"/>
        <v>0</v>
      </c>
    </row>
    <row r="205" spans="1:34" x14ac:dyDescent="0.3">
      <c r="A205">
        <v>102.2</v>
      </c>
      <c r="B205">
        <v>397189240</v>
      </c>
      <c r="C205">
        <f t="shared" si="26"/>
        <v>-1.519999999999996</v>
      </c>
      <c r="D205">
        <f t="shared" si="28"/>
        <v>-1.487279843444223E-2</v>
      </c>
      <c r="E205">
        <f t="shared" si="27"/>
        <v>-1.4984507502489031E-2</v>
      </c>
      <c r="F205">
        <f t="shared" si="25"/>
        <v>4.6269316777696039</v>
      </c>
      <c r="G205">
        <f t="shared" si="25"/>
        <v>19.799923400140969</v>
      </c>
      <c r="AE205">
        <f t="shared" si="29"/>
        <v>0</v>
      </c>
      <c r="AF205">
        <f t="shared" si="29"/>
        <v>0</v>
      </c>
      <c r="AG205">
        <f t="shared" si="30"/>
        <v>0</v>
      </c>
      <c r="AH205">
        <f t="shared" si="30"/>
        <v>0</v>
      </c>
    </row>
    <row r="206" spans="1:34" x14ac:dyDescent="0.3">
      <c r="A206">
        <v>100.68</v>
      </c>
      <c r="B206">
        <v>187683690</v>
      </c>
      <c r="C206">
        <f t="shared" si="26"/>
        <v>0.48999999999999488</v>
      </c>
      <c r="D206">
        <f t="shared" si="28"/>
        <v>4.8669050456892618E-3</v>
      </c>
      <c r="E206">
        <f t="shared" si="27"/>
        <v>4.8550999506842274E-3</v>
      </c>
      <c r="F206">
        <f t="shared" si="25"/>
        <v>4.6119471702671149</v>
      </c>
      <c r="G206">
        <f t="shared" si="25"/>
        <v>19.050268603801481</v>
      </c>
      <c r="AE206">
        <f t="shared" si="29"/>
        <v>0</v>
      </c>
      <c r="AF206">
        <f t="shared" si="29"/>
        <v>0</v>
      </c>
      <c r="AG206">
        <f t="shared" si="30"/>
        <v>0</v>
      </c>
      <c r="AH206">
        <f t="shared" si="30"/>
        <v>0</v>
      </c>
    </row>
    <row r="207" spans="1:34" x14ac:dyDescent="0.3">
      <c r="A207">
        <v>101.17</v>
      </c>
      <c r="B207">
        <v>34094760</v>
      </c>
      <c r="C207">
        <f t="shared" si="26"/>
        <v>-1.9699999999999989</v>
      </c>
      <c r="D207">
        <f t="shared" si="28"/>
        <v>-1.9472175546110495E-2</v>
      </c>
      <c r="E207">
        <f t="shared" si="27"/>
        <v>-1.9664255926971741E-2</v>
      </c>
      <c r="F207">
        <f t="shared" si="25"/>
        <v>4.6168022702177991</v>
      </c>
      <c r="G207">
        <f t="shared" si="25"/>
        <v>17.344654264756812</v>
      </c>
      <c r="AE207">
        <f t="shared" si="29"/>
        <v>0</v>
      </c>
      <c r="AF207">
        <f t="shared" si="29"/>
        <v>0</v>
      </c>
      <c r="AG207">
        <f t="shared" si="30"/>
        <v>0</v>
      </c>
      <c r="AH207">
        <f t="shared" si="30"/>
        <v>0</v>
      </c>
    </row>
    <row r="208" spans="1:34" x14ac:dyDescent="0.3">
      <c r="A208">
        <v>99.2</v>
      </c>
      <c r="B208">
        <v>170507210</v>
      </c>
      <c r="C208">
        <f t="shared" si="26"/>
        <v>1.9699999999999989</v>
      </c>
      <c r="D208">
        <f t="shared" si="28"/>
        <v>1.9858870967741922E-2</v>
      </c>
      <c r="E208">
        <f t="shared" si="27"/>
        <v>1.9664255926971741E-2</v>
      </c>
      <c r="F208">
        <f t="shared" si="25"/>
        <v>4.5971380142908274</v>
      </c>
      <c r="G208">
        <f t="shared" si="25"/>
        <v>18.954288141183788</v>
      </c>
      <c r="AE208">
        <f t="shared" si="29"/>
        <v>0</v>
      </c>
      <c r="AF208">
        <f t="shared" si="29"/>
        <v>0</v>
      </c>
      <c r="AG208">
        <f t="shared" si="30"/>
        <v>0</v>
      </c>
      <c r="AH208">
        <f t="shared" si="30"/>
        <v>0</v>
      </c>
    </row>
    <row r="209" spans="1:34" x14ac:dyDescent="0.3">
      <c r="A209">
        <v>101.17</v>
      </c>
      <c r="B209">
        <v>347947120</v>
      </c>
      <c r="C209">
        <f t="shared" si="26"/>
        <v>-1.4699999999999989</v>
      </c>
      <c r="D209">
        <f t="shared" si="28"/>
        <v>-1.4529999011564682E-2</v>
      </c>
      <c r="E209">
        <f t="shared" si="27"/>
        <v>-1.4636593250006769E-2</v>
      </c>
      <c r="F209">
        <f t="shared" si="25"/>
        <v>4.6168022702177991</v>
      </c>
      <c r="G209">
        <f t="shared" si="25"/>
        <v>19.667561072169576</v>
      </c>
      <c r="AE209">
        <f t="shared" si="29"/>
        <v>0</v>
      </c>
      <c r="AF209">
        <f t="shared" si="29"/>
        <v>0</v>
      </c>
      <c r="AG209">
        <f t="shared" si="30"/>
        <v>0</v>
      </c>
      <c r="AH209">
        <f t="shared" si="30"/>
        <v>0</v>
      </c>
    </row>
    <row r="210" spans="1:34" x14ac:dyDescent="0.3">
      <c r="A210">
        <v>99.7</v>
      </c>
      <c r="B210">
        <v>363905950</v>
      </c>
      <c r="C210">
        <f t="shared" si="26"/>
        <v>-5</v>
      </c>
      <c r="D210">
        <f t="shared" si="28"/>
        <v>-5.0150451354062188E-2</v>
      </c>
      <c r="E210">
        <f t="shared" si="27"/>
        <v>-5.1451676775760014E-2</v>
      </c>
      <c r="F210">
        <f t="shared" si="25"/>
        <v>4.6021656769677923</v>
      </c>
      <c r="G210">
        <f t="shared" si="25"/>
        <v>19.712406013094501</v>
      </c>
      <c r="AE210">
        <f t="shared" si="29"/>
        <v>0</v>
      </c>
      <c r="AF210">
        <f t="shared" si="29"/>
        <v>0</v>
      </c>
      <c r="AG210">
        <f t="shared" si="30"/>
        <v>0</v>
      </c>
      <c r="AH210">
        <f t="shared" si="30"/>
        <v>0</v>
      </c>
    </row>
    <row r="211" spans="1:34" x14ac:dyDescent="0.3">
      <c r="A211">
        <v>94.7</v>
      </c>
      <c r="B211">
        <v>534185980</v>
      </c>
      <c r="C211">
        <f t="shared" si="26"/>
        <v>1.8299999999999983</v>
      </c>
      <c r="D211">
        <f t="shared" si="28"/>
        <v>1.9324181626187945E-2</v>
      </c>
      <c r="E211">
        <f t="shared" si="27"/>
        <v>1.9139840668491281E-2</v>
      </c>
      <c r="F211">
        <f t="shared" ref="F211:G274" si="31">LN(A211)</f>
        <v>4.5507140001920323</v>
      </c>
      <c r="G211">
        <f t="shared" si="31"/>
        <v>20.096254613443616</v>
      </c>
      <c r="AE211">
        <f t="shared" si="29"/>
        <v>0</v>
      </c>
      <c r="AF211">
        <f t="shared" si="29"/>
        <v>0</v>
      </c>
      <c r="AG211">
        <f t="shared" si="30"/>
        <v>0</v>
      </c>
      <c r="AH211">
        <f t="shared" si="30"/>
        <v>0</v>
      </c>
    </row>
    <row r="212" spans="1:34" x14ac:dyDescent="0.3">
      <c r="A212">
        <v>96.53</v>
      </c>
      <c r="B212">
        <v>417532140</v>
      </c>
      <c r="C212">
        <f t="shared" si="26"/>
        <v>0.12000000000000455</v>
      </c>
      <c r="D212">
        <f t="shared" si="28"/>
        <v>1.2431368486481359E-3</v>
      </c>
      <c r="E212">
        <f t="shared" si="27"/>
        <v>1.2423647938160087E-3</v>
      </c>
      <c r="F212">
        <f t="shared" si="31"/>
        <v>4.5698538408605236</v>
      </c>
      <c r="G212">
        <f t="shared" si="31"/>
        <v>19.849872081328147</v>
      </c>
      <c r="AE212">
        <f t="shared" si="29"/>
        <v>0</v>
      </c>
      <c r="AF212">
        <f t="shared" si="29"/>
        <v>0</v>
      </c>
      <c r="AG212">
        <f t="shared" si="30"/>
        <v>0</v>
      </c>
      <c r="AH212">
        <f t="shared" si="30"/>
        <v>0</v>
      </c>
    </row>
    <row r="213" spans="1:34" x14ac:dyDescent="0.3">
      <c r="A213">
        <v>96.65</v>
      </c>
      <c r="B213">
        <v>316389420</v>
      </c>
      <c r="C213">
        <f t="shared" si="26"/>
        <v>-1.6500000000000057</v>
      </c>
      <c r="D213">
        <f t="shared" si="28"/>
        <v>-1.7071908949818991E-2</v>
      </c>
      <c r="E213">
        <f t="shared" si="27"/>
        <v>-1.721931405379884E-2</v>
      </c>
      <c r="F213">
        <f t="shared" si="31"/>
        <v>4.5710962056543396</v>
      </c>
      <c r="G213">
        <f t="shared" si="31"/>
        <v>19.572484354613479</v>
      </c>
      <c r="AE213">
        <f t="shared" si="29"/>
        <v>0</v>
      </c>
      <c r="AF213">
        <f t="shared" si="29"/>
        <v>0</v>
      </c>
      <c r="AG213">
        <f t="shared" si="30"/>
        <v>0</v>
      </c>
      <c r="AH213">
        <f t="shared" si="30"/>
        <v>0</v>
      </c>
    </row>
    <row r="214" spans="1:34" x14ac:dyDescent="0.3">
      <c r="A214">
        <v>95</v>
      </c>
      <c r="B214">
        <v>313628860</v>
      </c>
      <c r="C214">
        <f t="shared" si="26"/>
        <v>-3.8400000000000034</v>
      </c>
      <c r="D214">
        <f t="shared" si="28"/>
        <v>-4.0421052631578983E-2</v>
      </c>
      <c r="E214">
        <f t="shared" si="27"/>
        <v>-4.1260687223057424E-2</v>
      </c>
      <c r="F214">
        <f t="shared" si="31"/>
        <v>4.5538768916005408</v>
      </c>
      <c r="G214">
        <f t="shared" si="31"/>
        <v>19.563720870267428</v>
      </c>
      <c r="AE214">
        <f t="shared" si="29"/>
        <v>0</v>
      </c>
      <c r="AF214">
        <f t="shared" si="29"/>
        <v>0</v>
      </c>
      <c r="AG214">
        <f t="shared" si="30"/>
        <v>0</v>
      </c>
      <c r="AH214">
        <f t="shared" si="30"/>
        <v>0</v>
      </c>
    </row>
    <row r="215" spans="1:34" x14ac:dyDescent="0.3">
      <c r="A215">
        <v>91.16</v>
      </c>
      <c r="B215">
        <v>451438030</v>
      </c>
      <c r="C215">
        <f t="shared" si="26"/>
        <v>-11.170000000000002</v>
      </c>
      <c r="D215">
        <f t="shared" si="28"/>
        <v>-0.12253181219833263</v>
      </c>
      <c r="E215">
        <f t="shared" si="27"/>
        <v>-0.13071457751675286</v>
      </c>
      <c r="F215">
        <f t="shared" si="31"/>
        <v>4.5126162043774833</v>
      </c>
      <c r="G215">
        <f t="shared" si="31"/>
        <v>19.927948667802063</v>
      </c>
      <c r="AE215">
        <f t="shared" si="29"/>
        <v>0</v>
      </c>
      <c r="AF215">
        <f t="shared" si="29"/>
        <v>0</v>
      </c>
      <c r="AG215">
        <f t="shared" si="30"/>
        <v>0</v>
      </c>
      <c r="AH215">
        <f t="shared" si="30"/>
        <v>0</v>
      </c>
    </row>
    <row r="216" spans="1:34" x14ac:dyDescent="0.3">
      <c r="A216">
        <v>79.989999999999995</v>
      </c>
      <c r="B216">
        <v>1443194180</v>
      </c>
      <c r="C216">
        <f t="shared" si="26"/>
        <v>-8.2399999999999949</v>
      </c>
      <c r="D216">
        <f t="shared" si="28"/>
        <v>-0.10301287660957614</v>
      </c>
      <c r="E216">
        <f t="shared" si="27"/>
        <v>-0.10871377222099987</v>
      </c>
      <c r="F216">
        <f t="shared" si="31"/>
        <v>4.3819016268607305</v>
      </c>
      <c r="G216">
        <f t="shared" si="31"/>
        <v>21.090124674559402</v>
      </c>
      <c r="AE216">
        <f t="shared" si="29"/>
        <v>0</v>
      </c>
      <c r="AF216">
        <f t="shared" si="29"/>
        <v>0</v>
      </c>
      <c r="AG216">
        <f t="shared" si="30"/>
        <v>0</v>
      </c>
      <c r="AH216">
        <f t="shared" si="30"/>
        <v>0</v>
      </c>
    </row>
    <row r="217" spans="1:34" x14ac:dyDescent="0.3">
      <c r="A217">
        <v>71.75</v>
      </c>
      <c r="B217">
        <v>976528730</v>
      </c>
      <c r="C217">
        <f t="shared" si="26"/>
        <v>6.7199999999999989</v>
      </c>
      <c r="D217">
        <f t="shared" si="28"/>
        <v>9.365853658536584E-2</v>
      </c>
      <c r="E217">
        <f t="shared" si="27"/>
        <v>8.952853149965101E-2</v>
      </c>
      <c r="F217">
        <f t="shared" si="31"/>
        <v>4.2731878546397306</v>
      </c>
      <c r="G217">
        <f t="shared" si="31"/>
        <v>20.699514729251177</v>
      </c>
      <c r="AE217">
        <f t="shared" si="29"/>
        <v>0</v>
      </c>
      <c r="AF217">
        <f t="shared" si="29"/>
        <v>0</v>
      </c>
      <c r="AG217">
        <f t="shared" si="30"/>
        <v>0</v>
      </c>
      <c r="AH217" t="str">
        <f t="shared" si="30"/>
        <v>Выброс</v>
      </c>
    </row>
    <row r="218" spans="1:34" x14ac:dyDescent="0.3">
      <c r="A218">
        <v>78.47</v>
      </c>
      <c r="B218">
        <v>1288107500</v>
      </c>
      <c r="C218">
        <f t="shared" si="26"/>
        <v>3</v>
      </c>
      <c r="D218">
        <f t="shared" si="28"/>
        <v>3.8231171148209508E-2</v>
      </c>
      <c r="E218">
        <f t="shared" si="27"/>
        <v>3.7518468183169063E-2</v>
      </c>
      <c r="F218">
        <f t="shared" si="31"/>
        <v>4.3627163861393816</v>
      </c>
      <c r="G218">
        <f t="shared" si="31"/>
        <v>20.976439923878672</v>
      </c>
      <c r="AE218">
        <f t="shared" si="29"/>
        <v>0</v>
      </c>
      <c r="AF218">
        <f t="shared" si="29"/>
        <v>0</v>
      </c>
      <c r="AG218">
        <f t="shared" si="30"/>
        <v>0</v>
      </c>
      <c r="AH218">
        <f t="shared" si="30"/>
        <v>0</v>
      </c>
    </row>
    <row r="219" spans="1:34" x14ac:dyDescent="0.3">
      <c r="A219">
        <v>81.47</v>
      </c>
      <c r="B219">
        <v>983292360</v>
      </c>
      <c r="C219">
        <f t="shared" si="26"/>
        <v>1.5100000000000051</v>
      </c>
      <c r="D219">
        <f t="shared" si="28"/>
        <v>1.8534429851479135E-2</v>
      </c>
      <c r="E219">
        <f t="shared" si="27"/>
        <v>1.8364760582171513E-2</v>
      </c>
      <c r="F219">
        <f t="shared" si="31"/>
        <v>4.4002348543225507</v>
      </c>
      <c r="G219">
        <f t="shared" si="31"/>
        <v>20.706417049965292</v>
      </c>
      <c r="AE219">
        <f t="shared" si="29"/>
        <v>0</v>
      </c>
      <c r="AF219">
        <f t="shared" si="29"/>
        <v>0</v>
      </c>
      <c r="AG219">
        <f t="shared" si="30"/>
        <v>0</v>
      </c>
      <c r="AH219">
        <f t="shared" si="30"/>
        <v>0</v>
      </c>
    </row>
    <row r="220" spans="1:34" x14ac:dyDescent="0.3">
      <c r="A220">
        <v>82.98</v>
      </c>
      <c r="B220">
        <v>750823890</v>
      </c>
      <c r="C220">
        <f t="shared" si="26"/>
        <v>-3.230000000000004</v>
      </c>
      <c r="D220">
        <f t="shared" si="28"/>
        <v>-3.8925042178838319E-2</v>
      </c>
      <c r="E220">
        <f t="shared" si="27"/>
        <v>-3.9702873239768621E-2</v>
      </c>
      <c r="F220">
        <f t="shared" si="31"/>
        <v>4.4185996149047222</v>
      </c>
      <c r="G220">
        <f t="shared" si="31"/>
        <v>20.436681681563048</v>
      </c>
      <c r="AE220">
        <f t="shared" si="29"/>
        <v>0</v>
      </c>
      <c r="AF220">
        <f t="shared" si="29"/>
        <v>0</v>
      </c>
      <c r="AG220">
        <f t="shared" si="30"/>
        <v>0</v>
      </c>
      <c r="AH220">
        <f t="shared" si="30"/>
        <v>0</v>
      </c>
    </row>
    <row r="221" spans="1:34" x14ac:dyDescent="0.3">
      <c r="A221">
        <v>79.75</v>
      </c>
      <c r="B221">
        <v>892832850</v>
      </c>
      <c r="C221">
        <f t="shared" si="26"/>
        <v>-0.93000000000000682</v>
      </c>
      <c r="D221">
        <f t="shared" si="28"/>
        <v>-1.1661442006269679E-2</v>
      </c>
      <c r="E221">
        <f t="shared" si="27"/>
        <v>-1.1729969898095938E-2</v>
      </c>
      <c r="F221">
        <f t="shared" si="31"/>
        <v>4.3788967416649536</v>
      </c>
      <c r="G221">
        <f t="shared" si="31"/>
        <v>20.609909943269265</v>
      </c>
      <c r="AE221">
        <f t="shared" si="29"/>
        <v>0</v>
      </c>
      <c r="AF221">
        <f t="shared" si="29"/>
        <v>0</v>
      </c>
      <c r="AG221">
        <f t="shared" si="30"/>
        <v>0</v>
      </c>
      <c r="AH221">
        <f t="shared" si="30"/>
        <v>0</v>
      </c>
    </row>
    <row r="222" spans="1:34" x14ac:dyDescent="0.3">
      <c r="A222">
        <v>78.819999999999993</v>
      </c>
      <c r="B222">
        <v>967619650</v>
      </c>
      <c r="C222">
        <f t="shared" si="26"/>
        <v>-8.9099999999999966</v>
      </c>
      <c r="D222">
        <f t="shared" si="28"/>
        <v>-0.11304237503171781</v>
      </c>
      <c r="E222">
        <f t="shared" si="27"/>
        <v>-0.11995807124296398</v>
      </c>
      <c r="F222">
        <f t="shared" si="31"/>
        <v>4.3671667717668576</v>
      </c>
      <c r="G222">
        <f t="shared" si="31"/>
        <v>20.690349644472445</v>
      </c>
      <c r="AE222">
        <f t="shared" si="29"/>
        <v>0</v>
      </c>
      <c r="AF222">
        <f t="shared" si="29"/>
        <v>0</v>
      </c>
      <c r="AG222">
        <f t="shared" si="30"/>
        <v>0</v>
      </c>
      <c r="AH222">
        <f t="shared" si="30"/>
        <v>0</v>
      </c>
    </row>
    <row r="223" spans="1:34" x14ac:dyDescent="0.3">
      <c r="A223">
        <v>69.91</v>
      </c>
      <c r="B223">
        <v>899963490</v>
      </c>
      <c r="C223">
        <f t="shared" si="26"/>
        <v>2.3100000000000023</v>
      </c>
      <c r="D223">
        <f t="shared" si="28"/>
        <v>3.3042483192676331E-2</v>
      </c>
      <c r="E223">
        <f t="shared" si="27"/>
        <v>3.2508315325418202E-2</v>
      </c>
      <c r="F223">
        <f t="shared" si="31"/>
        <v>4.2472087005238937</v>
      </c>
      <c r="G223">
        <f t="shared" si="31"/>
        <v>20.617864753799068</v>
      </c>
      <c r="AE223">
        <f t="shared" si="29"/>
        <v>0</v>
      </c>
      <c r="AF223">
        <f t="shared" si="29"/>
        <v>0</v>
      </c>
      <c r="AG223">
        <f t="shared" si="30"/>
        <v>0</v>
      </c>
      <c r="AH223">
        <f t="shared" si="30"/>
        <v>0</v>
      </c>
    </row>
    <row r="224" spans="1:34" x14ac:dyDescent="0.3">
      <c r="A224">
        <v>72.22</v>
      </c>
      <c r="B224">
        <v>739599910</v>
      </c>
      <c r="C224">
        <f t="shared" si="26"/>
        <v>6.5799999999999983</v>
      </c>
      <c r="D224">
        <f t="shared" si="28"/>
        <v>9.1110495707560205E-2</v>
      </c>
      <c r="E224">
        <f t="shared" si="27"/>
        <v>8.7195981014521529E-2</v>
      </c>
      <c r="F224">
        <f t="shared" si="31"/>
        <v>4.2797170158493119</v>
      </c>
      <c r="G224">
        <f t="shared" si="31"/>
        <v>20.421619935789838</v>
      </c>
      <c r="AE224">
        <f t="shared" si="29"/>
        <v>0</v>
      </c>
      <c r="AF224">
        <f t="shared" si="29"/>
        <v>0</v>
      </c>
      <c r="AG224">
        <f t="shared" si="30"/>
        <v>0</v>
      </c>
      <c r="AH224">
        <f t="shared" si="30"/>
        <v>0</v>
      </c>
    </row>
    <row r="225" spans="1:34" x14ac:dyDescent="0.3">
      <c r="A225">
        <v>78.8</v>
      </c>
      <c r="B225">
        <v>715948220</v>
      </c>
      <c r="C225">
        <f t="shared" si="26"/>
        <v>0.40000000000000568</v>
      </c>
      <c r="D225">
        <f t="shared" si="28"/>
        <v>5.0761421319797679E-3</v>
      </c>
      <c r="E225">
        <f t="shared" si="27"/>
        <v>5.0633019565466952E-3</v>
      </c>
      <c r="F225">
        <f t="shared" si="31"/>
        <v>4.3669129968638334</v>
      </c>
      <c r="G225">
        <f t="shared" si="31"/>
        <v>20.389118403874061</v>
      </c>
      <c r="AE225">
        <f t="shared" si="29"/>
        <v>0</v>
      </c>
      <c r="AF225">
        <f t="shared" si="29"/>
        <v>0</v>
      </c>
      <c r="AG225">
        <f t="shared" si="30"/>
        <v>0</v>
      </c>
      <c r="AH225">
        <f t="shared" si="30"/>
        <v>0</v>
      </c>
    </row>
    <row r="226" spans="1:34" x14ac:dyDescent="0.3">
      <c r="A226">
        <v>79.2</v>
      </c>
      <c r="B226">
        <v>806530930</v>
      </c>
      <c r="C226">
        <f t="shared" si="26"/>
        <v>6.6299999999999955</v>
      </c>
      <c r="D226">
        <f t="shared" si="28"/>
        <v>8.3712121212121154E-2</v>
      </c>
      <c r="E226">
        <f t="shared" si="27"/>
        <v>8.039229690974814E-2</v>
      </c>
      <c r="F226">
        <f t="shared" si="31"/>
        <v>4.3719762988203801</v>
      </c>
      <c r="G226">
        <f t="shared" si="31"/>
        <v>20.508252805693107</v>
      </c>
      <c r="AE226">
        <f t="shared" si="29"/>
        <v>0</v>
      </c>
      <c r="AF226">
        <f t="shared" si="29"/>
        <v>0</v>
      </c>
      <c r="AG226">
        <f t="shared" si="30"/>
        <v>0</v>
      </c>
      <c r="AH226">
        <f t="shared" si="30"/>
        <v>0</v>
      </c>
    </row>
    <row r="227" spans="1:34" x14ac:dyDescent="0.3">
      <c r="A227">
        <v>85.83</v>
      </c>
      <c r="B227">
        <v>789942390</v>
      </c>
      <c r="C227">
        <f t="shared" si="26"/>
        <v>-1.3299999999999983</v>
      </c>
      <c r="D227">
        <f t="shared" si="28"/>
        <v>-1.5495747407666297E-2</v>
      </c>
      <c r="E227">
        <f t="shared" si="27"/>
        <v>-1.561706136700014E-2</v>
      </c>
      <c r="F227">
        <f t="shared" si="31"/>
        <v>4.4523685957301282</v>
      </c>
      <c r="G227">
        <f t="shared" si="31"/>
        <v>20.487470576715619</v>
      </c>
      <c r="AE227">
        <f t="shared" si="29"/>
        <v>0</v>
      </c>
      <c r="AF227">
        <f t="shared" si="29"/>
        <v>0</v>
      </c>
      <c r="AG227">
        <f t="shared" si="30"/>
        <v>0</v>
      </c>
      <c r="AH227">
        <f t="shared" si="30"/>
        <v>0</v>
      </c>
    </row>
    <row r="228" spans="1:34" x14ac:dyDescent="0.3">
      <c r="A228">
        <v>84.5</v>
      </c>
      <c r="B228">
        <v>622555560</v>
      </c>
      <c r="C228">
        <f t="shared" si="26"/>
        <v>4.5</v>
      </c>
      <c r="D228">
        <f t="shared" si="28"/>
        <v>5.3254437869822487E-2</v>
      </c>
      <c r="E228">
        <f t="shared" si="27"/>
        <v>5.1884835369011562E-2</v>
      </c>
      <c r="F228">
        <f t="shared" si="31"/>
        <v>4.4367515343631281</v>
      </c>
      <c r="G228">
        <f t="shared" si="31"/>
        <v>20.249343435332371</v>
      </c>
      <c r="AE228">
        <f t="shared" si="29"/>
        <v>0</v>
      </c>
      <c r="AF228">
        <f t="shared" si="29"/>
        <v>0</v>
      </c>
      <c r="AG228">
        <f t="shared" si="30"/>
        <v>0</v>
      </c>
      <c r="AH228">
        <f t="shared" si="30"/>
        <v>0</v>
      </c>
    </row>
    <row r="229" spans="1:34" x14ac:dyDescent="0.3">
      <c r="A229">
        <v>89</v>
      </c>
      <c r="B229">
        <v>638574780</v>
      </c>
      <c r="C229">
        <f t="shared" si="26"/>
        <v>0</v>
      </c>
      <c r="D229">
        <f t="shared" si="28"/>
        <v>0</v>
      </c>
      <c r="E229">
        <f t="shared" si="27"/>
        <v>0</v>
      </c>
      <c r="F229">
        <f t="shared" si="31"/>
        <v>4.4886363697321396</v>
      </c>
      <c r="G229">
        <f t="shared" si="31"/>
        <v>20.274749344824951</v>
      </c>
      <c r="AE229">
        <f t="shared" si="29"/>
        <v>0</v>
      </c>
      <c r="AF229">
        <f t="shared" si="29"/>
        <v>0</v>
      </c>
      <c r="AG229">
        <f t="shared" si="30"/>
        <v>0</v>
      </c>
      <c r="AH229">
        <f t="shared" si="30"/>
        <v>0</v>
      </c>
    </row>
    <row r="230" spans="1:34" x14ac:dyDescent="0.3">
      <c r="A230">
        <v>89</v>
      </c>
      <c r="B230">
        <v>238551510</v>
      </c>
      <c r="C230">
        <f t="shared" si="26"/>
        <v>-4.8400000000000034</v>
      </c>
      <c r="D230">
        <f t="shared" si="28"/>
        <v>-5.4382022471910152E-2</v>
      </c>
      <c r="E230">
        <f t="shared" si="27"/>
        <v>-5.5916620742739731E-2</v>
      </c>
      <c r="F230">
        <f t="shared" si="31"/>
        <v>4.4886363697321396</v>
      </c>
      <c r="G230">
        <f t="shared" si="31"/>
        <v>19.29009581981623</v>
      </c>
      <c r="AE230">
        <f t="shared" si="29"/>
        <v>0</v>
      </c>
      <c r="AF230">
        <f t="shared" si="29"/>
        <v>0</v>
      </c>
      <c r="AG230">
        <f t="shared" si="30"/>
        <v>0</v>
      </c>
      <c r="AH230">
        <f t="shared" si="30"/>
        <v>0</v>
      </c>
    </row>
    <row r="231" spans="1:34" x14ac:dyDescent="0.3">
      <c r="A231">
        <v>84.16</v>
      </c>
      <c r="B231">
        <v>527388800</v>
      </c>
      <c r="C231">
        <f t="shared" si="26"/>
        <v>0.17000000000000171</v>
      </c>
      <c r="D231">
        <f t="shared" si="28"/>
        <v>2.0199619771863321E-3</v>
      </c>
      <c r="E231">
        <f t="shared" si="27"/>
        <v>2.0179245971503335E-3</v>
      </c>
      <c r="F231">
        <f t="shared" si="31"/>
        <v>4.4327197489893999</v>
      </c>
      <c r="G231">
        <f t="shared" si="31"/>
        <v>20.083448595404651</v>
      </c>
      <c r="AE231">
        <f t="shared" si="29"/>
        <v>0</v>
      </c>
      <c r="AF231">
        <f t="shared" si="29"/>
        <v>0</v>
      </c>
      <c r="AG231">
        <f t="shared" si="30"/>
        <v>0</v>
      </c>
      <c r="AH231">
        <f t="shared" si="30"/>
        <v>0</v>
      </c>
    </row>
    <row r="232" spans="1:34" x14ac:dyDescent="0.3">
      <c r="A232">
        <v>84.33</v>
      </c>
      <c r="B232">
        <v>520700160</v>
      </c>
      <c r="C232">
        <f t="shared" si="26"/>
        <v>-0.32999999999999829</v>
      </c>
      <c r="D232">
        <f t="shared" si="28"/>
        <v>-3.9131981501244906E-3</v>
      </c>
      <c r="E232">
        <f t="shared" si="27"/>
        <v>-3.9208747432368796E-3</v>
      </c>
      <c r="F232">
        <f t="shared" si="31"/>
        <v>4.4347376735865502</v>
      </c>
      <c r="G232">
        <f t="shared" si="31"/>
        <v>20.070684925411744</v>
      </c>
      <c r="AE232">
        <f t="shared" si="29"/>
        <v>0</v>
      </c>
      <c r="AF232">
        <f t="shared" si="29"/>
        <v>0</v>
      </c>
      <c r="AG232">
        <f t="shared" si="30"/>
        <v>0</v>
      </c>
      <c r="AH232">
        <f t="shared" si="30"/>
        <v>0</v>
      </c>
    </row>
    <row r="233" spans="1:34" x14ac:dyDescent="0.3">
      <c r="A233">
        <v>84</v>
      </c>
      <c r="B233">
        <v>401260330</v>
      </c>
      <c r="C233">
        <f t="shared" si="26"/>
        <v>0.54999999999999716</v>
      </c>
      <c r="D233">
        <f t="shared" si="28"/>
        <v>6.5476190476190139E-3</v>
      </c>
      <c r="E233">
        <f t="shared" si="27"/>
        <v>6.5262765012761292E-3</v>
      </c>
      <c r="F233">
        <f t="shared" si="31"/>
        <v>4.4308167988433134</v>
      </c>
      <c r="G233">
        <f t="shared" si="31"/>
        <v>19.810120976625402</v>
      </c>
      <c r="AE233">
        <f t="shared" si="29"/>
        <v>0</v>
      </c>
      <c r="AF233">
        <f t="shared" si="29"/>
        <v>0</v>
      </c>
      <c r="AG233">
        <f t="shared" si="30"/>
        <v>0</v>
      </c>
      <c r="AH233">
        <f t="shared" si="30"/>
        <v>0</v>
      </c>
    </row>
    <row r="234" spans="1:34" x14ac:dyDescent="0.3">
      <c r="A234">
        <v>84.55</v>
      </c>
      <c r="B234">
        <v>443791270</v>
      </c>
      <c r="C234">
        <f t="shared" si="26"/>
        <v>-4.2800000000000011</v>
      </c>
      <c r="D234">
        <f t="shared" si="28"/>
        <v>-5.0620934358367842E-2</v>
      </c>
      <c r="E234">
        <f t="shared" si="27"/>
        <v>-5.1947123201103729E-2</v>
      </c>
      <c r="F234">
        <f t="shared" si="31"/>
        <v>4.4373430753445895</v>
      </c>
      <c r="G234">
        <f t="shared" si="31"/>
        <v>19.910864897246306</v>
      </c>
      <c r="AE234">
        <f t="shared" si="29"/>
        <v>0</v>
      </c>
      <c r="AF234">
        <f t="shared" si="29"/>
        <v>0</v>
      </c>
      <c r="AG234">
        <f t="shared" si="30"/>
        <v>0</v>
      </c>
      <c r="AH234">
        <f t="shared" si="30"/>
        <v>0</v>
      </c>
    </row>
    <row r="235" spans="1:34" x14ac:dyDescent="0.3">
      <c r="A235">
        <v>80.27</v>
      </c>
      <c r="B235">
        <v>527638880</v>
      </c>
      <c r="C235">
        <f t="shared" si="26"/>
        <v>-5.1099999999999994</v>
      </c>
      <c r="D235">
        <f t="shared" si="28"/>
        <v>-6.3660147003861967E-2</v>
      </c>
      <c r="E235">
        <f t="shared" si="27"/>
        <v>-6.5776777598220981E-2</v>
      </c>
      <c r="F235">
        <f t="shared" si="31"/>
        <v>4.3853959521434858</v>
      </c>
      <c r="G235">
        <f t="shared" si="31"/>
        <v>20.08392266828335</v>
      </c>
      <c r="AE235">
        <f t="shared" si="29"/>
        <v>0</v>
      </c>
      <c r="AF235">
        <f t="shared" si="29"/>
        <v>0</v>
      </c>
      <c r="AG235">
        <f t="shared" si="30"/>
        <v>0</v>
      </c>
      <c r="AH235">
        <f t="shared" si="30"/>
        <v>0</v>
      </c>
    </row>
    <row r="236" spans="1:34" x14ac:dyDescent="0.3">
      <c r="A236">
        <v>75.16</v>
      </c>
      <c r="B236">
        <v>641705210</v>
      </c>
      <c r="C236">
        <f t="shared" si="26"/>
        <v>-2.789999999999992</v>
      </c>
      <c r="D236">
        <f t="shared" si="28"/>
        <v>-3.7120808940925919E-2</v>
      </c>
      <c r="E236">
        <f t="shared" si="27"/>
        <v>-3.7827325667228351E-2</v>
      </c>
      <c r="F236">
        <f t="shared" si="31"/>
        <v>4.3196191745452648</v>
      </c>
      <c r="G236">
        <f t="shared" si="31"/>
        <v>20.279639581746533</v>
      </c>
      <c r="AE236">
        <f t="shared" si="29"/>
        <v>0</v>
      </c>
      <c r="AF236">
        <f t="shared" si="29"/>
        <v>0</v>
      </c>
      <c r="AG236">
        <f t="shared" si="30"/>
        <v>0</v>
      </c>
      <c r="AH236">
        <f t="shared" si="30"/>
        <v>0</v>
      </c>
    </row>
    <row r="237" spans="1:34" x14ac:dyDescent="0.3">
      <c r="A237">
        <v>72.37</v>
      </c>
      <c r="B237">
        <v>798155080</v>
      </c>
      <c r="C237">
        <f t="shared" si="26"/>
        <v>-1.6700000000000017</v>
      </c>
      <c r="D237">
        <f t="shared" si="28"/>
        <v>-2.307586016305101E-2</v>
      </c>
      <c r="E237">
        <f t="shared" si="27"/>
        <v>-2.3346275975509201E-2</v>
      </c>
      <c r="F237">
        <f t="shared" si="31"/>
        <v>4.2817918488780364</v>
      </c>
      <c r="G237">
        <f t="shared" si="31"/>
        <v>20.497813472372918</v>
      </c>
      <c r="AE237">
        <f t="shared" si="29"/>
        <v>0</v>
      </c>
      <c r="AF237">
        <f t="shared" si="29"/>
        <v>0</v>
      </c>
      <c r="AG237">
        <f t="shared" si="30"/>
        <v>0</v>
      </c>
      <c r="AH237">
        <f t="shared" si="30"/>
        <v>0</v>
      </c>
    </row>
    <row r="238" spans="1:34" x14ac:dyDescent="0.3">
      <c r="A238">
        <v>70.7</v>
      </c>
      <c r="B238">
        <v>878585840</v>
      </c>
      <c r="C238">
        <f t="shared" si="26"/>
        <v>4.3499999999999943</v>
      </c>
      <c r="D238">
        <f t="shared" si="28"/>
        <v>6.1527581329561445E-2</v>
      </c>
      <c r="E238">
        <f t="shared" si="27"/>
        <v>5.9708985176944118E-2</v>
      </c>
      <c r="F238">
        <f t="shared" si="31"/>
        <v>4.2584455729025272</v>
      </c>
      <c r="G238">
        <f t="shared" si="31"/>
        <v>20.593824172827023</v>
      </c>
      <c r="AE238">
        <f t="shared" si="29"/>
        <v>0</v>
      </c>
      <c r="AF238">
        <f t="shared" si="29"/>
        <v>0</v>
      </c>
      <c r="AG238">
        <f t="shared" si="30"/>
        <v>0</v>
      </c>
      <c r="AH238">
        <f t="shared" si="30"/>
        <v>0</v>
      </c>
    </row>
    <row r="239" spans="1:34" x14ac:dyDescent="0.3">
      <c r="A239">
        <v>75.05</v>
      </c>
      <c r="B239">
        <v>746932350</v>
      </c>
      <c r="C239">
        <f t="shared" si="26"/>
        <v>3.3400000000000034</v>
      </c>
      <c r="D239">
        <f t="shared" si="28"/>
        <v>4.4503664223850811E-2</v>
      </c>
      <c r="E239">
        <f t="shared" si="27"/>
        <v>4.3541810121159763E-2</v>
      </c>
      <c r="F239">
        <f t="shared" si="31"/>
        <v>4.3181545580794714</v>
      </c>
      <c r="G239">
        <f t="shared" si="31"/>
        <v>20.431485176747088</v>
      </c>
      <c r="AE239">
        <f t="shared" si="29"/>
        <v>0</v>
      </c>
      <c r="AF239">
        <f t="shared" si="29"/>
        <v>0</v>
      </c>
      <c r="AG239">
        <f t="shared" si="30"/>
        <v>0</v>
      </c>
      <c r="AH239">
        <f t="shared" si="30"/>
        <v>0</v>
      </c>
    </row>
    <row r="240" spans="1:34" x14ac:dyDescent="0.3">
      <c r="A240">
        <v>78.39</v>
      </c>
      <c r="B240">
        <v>561033910</v>
      </c>
      <c r="C240">
        <f t="shared" si="26"/>
        <v>-5.1800000000000068</v>
      </c>
      <c r="D240">
        <f t="shared" si="28"/>
        <v>-6.6079857124633337E-2</v>
      </c>
      <c r="E240">
        <f t="shared" si="27"/>
        <v>-6.8364344542080069E-2</v>
      </c>
      <c r="F240">
        <f t="shared" si="31"/>
        <v>4.3616963682006311</v>
      </c>
      <c r="G240">
        <f t="shared" si="31"/>
        <v>20.145291907293004</v>
      </c>
      <c r="AE240">
        <f t="shared" si="29"/>
        <v>0</v>
      </c>
      <c r="AF240">
        <f t="shared" si="29"/>
        <v>0</v>
      </c>
      <c r="AG240">
        <f t="shared" si="30"/>
        <v>0</v>
      </c>
      <c r="AH240">
        <f t="shared" si="30"/>
        <v>0</v>
      </c>
    </row>
    <row r="241" spans="1:34" x14ac:dyDescent="0.3">
      <c r="A241">
        <v>73.209999999999994</v>
      </c>
      <c r="B241">
        <v>704166440</v>
      </c>
      <c r="C241">
        <f t="shared" si="26"/>
        <v>7.0400000000000063</v>
      </c>
      <c r="D241">
        <f t="shared" si="28"/>
        <v>9.6161726540090239E-2</v>
      </c>
      <c r="E241">
        <f t="shared" si="27"/>
        <v>9.1814738351573943E-2</v>
      </c>
      <c r="F241">
        <f t="shared" si="31"/>
        <v>4.293332023658551</v>
      </c>
      <c r="G241">
        <f t="shared" si="31"/>
        <v>20.37252530663395</v>
      </c>
      <c r="AE241">
        <f t="shared" si="29"/>
        <v>0</v>
      </c>
      <c r="AF241">
        <f t="shared" si="29"/>
        <v>0</v>
      </c>
      <c r="AG241">
        <f t="shared" si="30"/>
        <v>0</v>
      </c>
      <c r="AH241">
        <f t="shared" si="30"/>
        <v>0</v>
      </c>
    </row>
    <row r="242" spans="1:34" x14ac:dyDescent="0.3">
      <c r="A242">
        <v>80.25</v>
      </c>
      <c r="B242">
        <v>863028040</v>
      </c>
      <c r="C242">
        <f t="shared" si="26"/>
        <v>-3.5999999999999943</v>
      </c>
      <c r="D242">
        <f t="shared" si="28"/>
        <v>-4.4859813084112077E-2</v>
      </c>
      <c r="E242">
        <f t="shared" si="27"/>
        <v>-4.5897156692301877E-2</v>
      </c>
      <c r="F242">
        <f t="shared" si="31"/>
        <v>4.385146762010125</v>
      </c>
      <c r="G242">
        <f t="shared" si="31"/>
        <v>20.575957739829256</v>
      </c>
      <c r="AE242">
        <f t="shared" si="29"/>
        <v>0</v>
      </c>
      <c r="AF242">
        <f t="shared" si="29"/>
        <v>0</v>
      </c>
      <c r="AG242">
        <f t="shared" si="30"/>
        <v>0</v>
      </c>
      <c r="AH242">
        <f t="shared" si="30"/>
        <v>0</v>
      </c>
    </row>
    <row r="243" spans="1:34" x14ac:dyDescent="0.3">
      <c r="A243">
        <v>76.650000000000006</v>
      </c>
      <c r="B243">
        <v>598313460</v>
      </c>
      <c r="C243">
        <f t="shared" si="26"/>
        <v>0.75</v>
      </c>
      <c r="D243">
        <f t="shared" si="28"/>
        <v>9.7847358121330719E-3</v>
      </c>
      <c r="E243">
        <f t="shared" si="27"/>
        <v>9.7371752778583343E-3</v>
      </c>
      <c r="F243">
        <f t="shared" si="31"/>
        <v>4.3392496053178231</v>
      </c>
      <c r="G243">
        <f t="shared" si="31"/>
        <v>20.209625355182251</v>
      </c>
      <c r="AE243">
        <f t="shared" si="29"/>
        <v>0</v>
      </c>
      <c r="AF243">
        <f t="shared" si="29"/>
        <v>0</v>
      </c>
      <c r="AG243">
        <f t="shared" si="30"/>
        <v>0</v>
      </c>
      <c r="AH243">
        <f t="shared" si="30"/>
        <v>0</v>
      </c>
    </row>
    <row r="244" spans="1:34" x14ac:dyDescent="0.3">
      <c r="A244">
        <v>77.400000000000006</v>
      </c>
      <c r="B244">
        <v>644044660</v>
      </c>
      <c r="C244">
        <f t="shared" si="26"/>
        <v>0.19999999999998863</v>
      </c>
      <c r="D244">
        <f t="shared" si="28"/>
        <v>2.5839793281652278E-3</v>
      </c>
      <c r="E244">
        <f t="shared" si="27"/>
        <v>2.5806465934916645E-3</v>
      </c>
      <c r="F244">
        <f t="shared" si="31"/>
        <v>4.3489867805956814</v>
      </c>
      <c r="G244">
        <f t="shared" si="31"/>
        <v>20.283278629490265</v>
      </c>
      <c r="AE244">
        <f t="shared" si="29"/>
        <v>0</v>
      </c>
      <c r="AF244">
        <f t="shared" si="29"/>
        <v>0</v>
      </c>
      <c r="AG244">
        <f t="shared" si="30"/>
        <v>0</v>
      </c>
      <c r="AH244">
        <f t="shared" si="30"/>
        <v>0</v>
      </c>
    </row>
    <row r="245" spans="1:34" x14ac:dyDescent="0.3">
      <c r="A245">
        <v>77.599999999999994</v>
      </c>
      <c r="B245">
        <v>537909060</v>
      </c>
      <c r="C245">
        <f t="shared" si="26"/>
        <v>-3.8299999999999983</v>
      </c>
      <c r="D245">
        <f t="shared" si="28"/>
        <v>-4.9355670103092768E-2</v>
      </c>
      <c r="E245">
        <f t="shared" si="27"/>
        <v>-5.0615282292961972E-2</v>
      </c>
      <c r="F245">
        <f t="shared" si="31"/>
        <v>4.3515674271891731</v>
      </c>
      <c r="G245">
        <f t="shared" si="31"/>
        <v>20.103200070381046</v>
      </c>
      <c r="AE245">
        <f t="shared" si="29"/>
        <v>0</v>
      </c>
      <c r="AF245">
        <f t="shared" si="29"/>
        <v>0</v>
      </c>
      <c r="AG245">
        <f t="shared" si="30"/>
        <v>0</v>
      </c>
      <c r="AH245">
        <f t="shared" si="30"/>
        <v>0</v>
      </c>
    </row>
    <row r="246" spans="1:34" x14ac:dyDescent="0.3">
      <c r="A246">
        <v>73.77</v>
      </c>
      <c r="B246">
        <v>631842280</v>
      </c>
      <c r="C246">
        <f t="shared" si="26"/>
        <v>-0.26999999999999602</v>
      </c>
      <c r="D246">
        <f t="shared" si="28"/>
        <v>-3.660024400162614E-3</v>
      </c>
      <c r="E246">
        <f t="shared" si="27"/>
        <v>-3.6667386774205113E-3</v>
      </c>
      <c r="F246">
        <f t="shared" si="31"/>
        <v>4.3009521448962111</v>
      </c>
      <c r="G246">
        <f t="shared" si="31"/>
        <v>20.264150364004585</v>
      </c>
      <c r="AE246">
        <f t="shared" si="29"/>
        <v>0</v>
      </c>
      <c r="AF246">
        <f t="shared" si="29"/>
        <v>0</v>
      </c>
      <c r="AG246">
        <f t="shared" si="30"/>
        <v>0</v>
      </c>
      <c r="AH246">
        <f t="shared" si="30"/>
        <v>0</v>
      </c>
    </row>
    <row r="247" spans="1:34" x14ac:dyDescent="0.3">
      <c r="A247">
        <v>73.5</v>
      </c>
      <c r="B247">
        <v>639920060</v>
      </c>
      <c r="C247">
        <f t="shared" si="26"/>
        <v>-0.34999999999999432</v>
      </c>
      <c r="D247">
        <f t="shared" si="28"/>
        <v>-4.7619047619046843E-3</v>
      </c>
      <c r="E247">
        <f t="shared" si="27"/>
        <v>-4.7732787526575393E-3</v>
      </c>
      <c r="F247">
        <f t="shared" si="31"/>
        <v>4.2972854062187906</v>
      </c>
      <c r="G247">
        <f t="shared" si="31"/>
        <v>20.276853820266556</v>
      </c>
      <c r="AE247">
        <f t="shared" si="29"/>
        <v>0</v>
      </c>
      <c r="AF247">
        <f t="shared" si="29"/>
        <v>0</v>
      </c>
      <c r="AG247">
        <f t="shared" si="30"/>
        <v>0</v>
      </c>
      <c r="AH247">
        <f t="shared" si="30"/>
        <v>0</v>
      </c>
    </row>
    <row r="248" spans="1:34" x14ac:dyDescent="0.3">
      <c r="A248">
        <v>73.150000000000006</v>
      </c>
      <c r="B248">
        <v>673940010</v>
      </c>
      <c r="C248">
        <f t="shared" si="26"/>
        <v>-0.6600000000000108</v>
      </c>
      <c r="D248">
        <f t="shared" si="28"/>
        <v>-9.0225563909775899E-3</v>
      </c>
      <c r="E248">
        <f t="shared" si="27"/>
        <v>-9.0635061533470562E-3</v>
      </c>
      <c r="F248">
        <f t="shared" si="31"/>
        <v>4.2925121274661331</v>
      </c>
      <c r="G248">
        <f t="shared" si="31"/>
        <v>20.328651658980601</v>
      </c>
      <c r="AE248">
        <f t="shared" si="29"/>
        <v>0</v>
      </c>
      <c r="AF248">
        <f t="shared" si="29"/>
        <v>0</v>
      </c>
      <c r="AG248">
        <f t="shared" si="30"/>
        <v>0</v>
      </c>
      <c r="AH248">
        <f t="shared" si="30"/>
        <v>0</v>
      </c>
    </row>
    <row r="249" spans="1:34" x14ac:dyDescent="0.3">
      <c r="A249">
        <v>72.489999999999995</v>
      </c>
      <c r="B249">
        <v>545072200</v>
      </c>
      <c r="C249">
        <f t="shared" si="26"/>
        <v>3.7400000000000091</v>
      </c>
      <c r="D249">
        <f t="shared" si="28"/>
        <v>5.1593323216995578E-2</v>
      </c>
      <c r="E249">
        <f t="shared" si="27"/>
        <v>5.030646468739608E-2</v>
      </c>
      <c r="F249">
        <f t="shared" si="31"/>
        <v>4.283448621312786</v>
      </c>
      <c r="G249">
        <f t="shared" si="31"/>
        <v>20.116428820917427</v>
      </c>
      <c r="AE249">
        <f t="shared" si="29"/>
        <v>0</v>
      </c>
      <c r="AF249">
        <f t="shared" si="29"/>
        <v>0</v>
      </c>
      <c r="AG249">
        <f t="shared" si="30"/>
        <v>0</v>
      </c>
      <c r="AH249">
        <f t="shared" si="30"/>
        <v>0</v>
      </c>
    </row>
    <row r="250" spans="1:34" x14ac:dyDescent="0.3">
      <c r="A250">
        <v>76.23</v>
      </c>
      <c r="B250">
        <v>655759570</v>
      </c>
      <c r="C250">
        <f t="shared" si="26"/>
        <v>-0.54000000000000625</v>
      </c>
      <c r="D250">
        <f t="shared" si="28"/>
        <v>-7.0838252656435291E-3</v>
      </c>
      <c r="E250">
        <f t="shared" si="27"/>
        <v>-7.1090346791065073E-3</v>
      </c>
      <c r="F250">
        <f t="shared" si="31"/>
        <v>4.3337550860001821</v>
      </c>
      <c r="G250">
        <f t="shared" si="31"/>
        <v>20.30130477058113</v>
      </c>
      <c r="AE250">
        <f t="shared" si="29"/>
        <v>0</v>
      </c>
      <c r="AF250">
        <f t="shared" si="29"/>
        <v>0</v>
      </c>
      <c r="AG250">
        <f t="shared" si="30"/>
        <v>0</v>
      </c>
      <c r="AH250">
        <f t="shared" si="30"/>
        <v>0</v>
      </c>
    </row>
    <row r="251" spans="1:34" x14ac:dyDescent="0.3">
      <c r="A251">
        <v>75.69</v>
      </c>
      <c r="B251">
        <v>455435420</v>
      </c>
      <c r="C251">
        <f t="shared" si="26"/>
        <v>-1.539999999999992</v>
      </c>
      <c r="D251">
        <f t="shared" si="28"/>
        <v>-2.0346148764698008E-2</v>
      </c>
      <c r="E251">
        <f t="shared" si="27"/>
        <v>-2.0555982737134215E-2</v>
      </c>
      <c r="F251">
        <f t="shared" si="31"/>
        <v>4.3266460513210756</v>
      </c>
      <c r="G251">
        <f t="shared" si="31"/>
        <v>19.936764486347158</v>
      </c>
      <c r="AE251">
        <f t="shared" si="29"/>
        <v>0</v>
      </c>
      <c r="AF251">
        <f t="shared" si="29"/>
        <v>0</v>
      </c>
      <c r="AG251">
        <f t="shared" si="30"/>
        <v>0</v>
      </c>
      <c r="AH251">
        <f t="shared" si="30"/>
        <v>0</v>
      </c>
    </row>
    <row r="252" spans="1:34" x14ac:dyDescent="0.3">
      <c r="A252">
        <v>74.150000000000006</v>
      </c>
      <c r="B252">
        <v>622197110</v>
      </c>
      <c r="C252">
        <f t="shared" si="26"/>
        <v>0.23999999999999488</v>
      </c>
      <c r="D252">
        <f t="shared" si="28"/>
        <v>3.236682400539378E-3</v>
      </c>
      <c r="E252">
        <f t="shared" si="27"/>
        <v>3.2314556193089317E-3</v>
      </c>
      <c r="F252">
        <f t="shared" si="31"/>
        <v>4.3060900685839414</v>
      </c>
      <c r="G252">
        <f t="shared" si="31"/>
        <v>20.248767497608281</v>
      </c>
      <c r="AE252">
        <f t="shared" si="29"/>
        <v>0</v>
      </c>
      <c r="AF252">
        <f t="shared" si="29"/>
        <v>0</v>
      </c>
      <c r="AG252">
        <f t="shared" si="30"/>
        <v>0</v>
      </c>
      <c r="AH252">
        <f t="shared" si="30"/>
        <v>0</v>
      </c>
    </row>
    <row r="253" spans="1:34" x14ac:dyDescent="0.3">
      <c r="A253">
        <v>74.39</v>
      </c>
      <c r="B253">
        <v>498317930</v>
      </c>
      <c r="C253">
        <f t="shared" si="26"/>
        <v>-2.1400000000000006</v>
      </c>
      <c r="D253">
        <f t="shared" si="28"/>
        <v>-2.8767307433794874E-2</v>
      </c>
      <c r="E253">
        <f t="shared" si="27"/>
        <v>-2.9189197210708784E-2</v>
      </c>
      <c r="F253">
        <f t="shared" si="31"/>
        <v>4.3093215242032503</v>
      </c>
      <c r="G253">
        <f t="shared" si="31"/>
        <v>20.02674884494424</v>
      </c>
      <c r="AE253">
        <f t="shared" si="29"/>
        <v>0</v>
      </c>
      <c r="AF253">
        <f t="shared" si="29"/>
        <v>0</v>
      </c>
      <c r="AG253">
        <f t="shared" si="30"/>
        <v>0</v>
      </c>
      <c r="AH253">
        <f t="shared" si="30"/>
        <v>0</v>
      </c>
    </row>
    <row r="254" spans="1:34" x14ac:dyDescent="0.3">
      <c r="A254">
        <v>72.25</v>
      </c>
      <c r="B254">
        <v>452356250</v>
      </c>
      <c r="C254">
        <f t="shared" si="26"/>
        <v>-3.6500000000000057</v>
      </c>
      <c r="D254">
        <f t="shared" si="28"/>
        <v>-5.0519031141868592E-2</v>
      </c>
      <c r="E254">
        <f t="shared" si="27"/>
        <v>-5.1839792260701678E-2</v>
      </c>
      <c r="F254">
        <f t="shared" si="31"/>
        <v>4.2801323269925415</v>
      </c>
      <c r="G254">
        <f t="shared" si="31"/>
        <v>19.929980591075402</v>
      </c>
      <c r="AE254">
        <f t="shared" si="29"/>
        <v>0</v>
      </c>
      <c r="AF254">
        <f t="shared" si="29"/>
        <v>0</v>
      </c>
      <c r="AG254">
        <f t="shared" si="30"/>
        <v>0</v>
      </c>
      <c r="AH254">
        <f t="shared" si="30"/>
        <v>0</v>
      </c>
    </row>
    <row r="255" spans="1:34" x14ac:dyDescent="0.3">
      <c r="A255">
        <v>68.599999999999994</v>
      </c>
      <c r="B255">
        <v>710160930</v>
      </c>
      <c r="C255">
        <f t="shared" si="26"/>
        <v>-4.3999999999999915</v>
      </c>
      <c r="D255">
        <f t="shared" si="28"/>
        <v>-6.4139941690961974E-2</v>
      </c>
      <c r="E255">
        <f t="shared" si="27"/>
        <v>-6.6289324035924579E-2</v>
      </c>
      <c r="F255">
        <f t="shared" si="31"/>
        <v>4.2282925347318399</v>
      </c>
      <c r="G255">
        <f t="shared" si="31"/>
        <v>20.381002164287523</v>
      </c>
      <c r="AE255">
        <f t="shared" si="29"/>
        <v>0</v>
      </c>
      <c r="AF255">
        <f t="shared" si="29"/>
        <v>0</v>
      </c>
      <c r="AG255">
        <f t="shared" si="30"/>
        <v>0</v>
      </c>
      <c r="AH255">
        <f t="shared" si="30"/>
        <v>0</v>
      </c>
    </row>
    <row r="256" spans="1:34" x14ac:dyDescent="0.3">
      <c r="A256">
        <v>64.2</v>
      </c>
      <c r="B256">
        <v>883475170</v>
      </c>
      <c r="C256">
        <f t="shared" si="26"/>
        <v>-2.7600000000000051</v>
      </c>
      <c r="D256">
        <f t="shared" si="28"/>
        <v>-4.2990654205607555E-2</v>
      </c>
      <c r="E256">
        <f t="shared" si="27"/>
        <v>-4.3942121856498595E-2</v>
      </c>
      <c r="F256">
        <f t="shared" si="31"/>
        <v>4.1620032106959153</v>
      </c>
      <c r="G256">
        <f t="shared" si="31"/>
        <v>20.599373745197802</v>
      </c>
      <c r="AE256">
        <f t="shared" si="29"/>
        <v>0</v>
      </c>
      <c r="AF256">
        <f t="shared" si="29"/>
        <v>0</v>
      </c>
      <c r="AG256">
        <f t="shared" si="30"/>
        <v>0</v>
      </c>
      <c r="AH256">
        <f t="shared" si="30"/>
        <v>0</v>
      </c>
    </row>
    <row r="257" spans="1:34" x14ac:dyDescent="0.3">
      <c r="A257">
        <v>61.44</v>
      </c>
      <c r="B257">
        <v>1629277740</v>
      </c>
      <c r="C257">
        <f t="shared" si="26"/>
        <v>-4.3099999999999952</v>
      </c>
      <c r="D257">
        <f t="shared" si="28"/>
        <v>-7.0149739583333259E-2</v>
      </c>
      <c r="E257">
        <f t="shared" si="27"/>
        <v>-7.2731716103045407E-2</v>
      </c>
      <c r="F257">
        <f t="shared" si="31"/>
        <v>4.1180610888394167</v>
      </c>
      <c r="G257">
        <f t="shared" si="31"/>
        <v>21.211402649270887</v>
      </c>
      <c r="AE257">
        <f t="shared" si="29"/>
        <v>0</v>
      </c>
      <c r="AF257">
        <f t="shared" si="29"/>
        <v>0</v>
      </c>
      <c r="AG257">
        <f t="shared" si="30"/>
        <v>0</v>
      </c>
      <c r="AH257">
        <f t="shared" si="30"/>
        <v>0</v>
      </c>
    </row>
    <row r="258" spans="1:34" x14ac:dyDescent="0.3">
      <c r="A258">
        <v>57.13</v>
      </c>
      <c r="B258">
        <v>876522930</v>
      </c>
      <c r="C258">
        <f t="shared" si="26"/>
        <v>-2.230000000000004</v>
      </c>
      <c r="D258">
        <f t="shared" si="28"/>
        <v>-3.903378260108531E-2</v>
      </c>
      <c r="E258">
        <f t="shared" si="27"/>
        <v>-3.9816024220886703E-2</v>
      </c>
      <c r="F258">
        <f t="shared" si="31"/>
        <v>4.0453293727363713</v>
      </c>
      <c r="G258">
        <f t="shared" si="31"/>
        <v>20.591473422850459</v>
      </c>
      <c r="AE258">
        <f t="shared" si="29"/>
        <v>0</v>
      </c>
      <c r="AF258">
        <f t="shared" si="29"/>
        <v>0</v>
      </c>
      <c r="AG258">
        <f t="shared" si="30"/>
        <v>0</v>
      </c>
      <c r="AH258" t="str">
        <f t="shared" si="30"/>
        <v>Выброс</v>
      </c>
    </row>
    <row r="259" spans="1:34" x14ac:dyDescent="0.3">
      <c r="A259">
        <v>54.9</v>
      </c>
      <c r="B259">
        <v>233856770</v>
      </c>
      <c r="C259">
        <f t="shared" ref="C259:C322" si="32">A260-A259</f>
        <v>8.2000000000000028</v>
      </c>
      <c r="D259">
        <f t="shared" si="28"/>
        <v>0.14936247723132975</v>
      </c>
      <c r="E259">
        <f t="shared" ref="E259:E322" si="33">LN(A260)-LN(A259)</f>
        <v>0.13920742103168315</v>
      </c>
      <c r="F259">
        <f t="shared" si="31"/>
        <v>4.0055133485154846</v>
      </c>
      <c r="G259">
        <f t="shared" si="31"/>
        <v>19.270219391898863</v>
      </c>
      <c r="AE259">
        <f t="shared" si="29"/>
        <v>0</v>
      </c>
      <c r="AF259">
        <f t="shared" si="29"/>
        <v>0</v>
      </c>
      <c r="AG259">
        <f t="shared" si="30"/>
        <v>0</v>
      </c>
      <c r="AH259">
        <f t="shared" si="30"/>
        <v>0</v>
      </c>
    </row>
    <row r="260" spans="1:34" x14ac:dyDescent="0.3">
      <c r="A260">
        <v>63.1</v>
      </c>
      <c r="B260">
        <v>428397380</v>
      </c>
      <c r="C260">
        <f t="shared" si="32"/>
        <v>-1.1099999999999994</v>
      </c>
      <c r="D260">
        <f t="shared" ref="D260:D323" si="34">C260/A260</f>
        <v>-1.7591125198098249E-2</v>
      </c>
      <c r="E260">
        <f t="shared" si="33"/>
        <v>-1.7747687833339576E-2</v>
      </c>
      <c r="F260">
        <f t="shared" si="31"/>
        <v>4.1447207695471677</v>
      </c>
      <c r="G260">
        <f t="shared" si="31"/>
        <v>19.87556178073952</v>
      </c>
      <c r="AE260">
        <f t="shared" ref="AE260:AF323" si="35">IF(A259&lt;AC$5,"Выброс",0)</f>
        <v>0</v>
      </c>
      <c r="AF260">
        <f t="shared" si="35"/>
        <v>0</v>
      </c>
      <c r="AG260">
        <f t="shared" ref="AG260:AH323" si="36">IF(A259&gt;AC$7,"Выброс",0)</f>
        <v>0</v>
      </c>
      <c r="AH260">
        <f t="shared" si="36"/>
        <v>0</v>
      </c>
    </row>
    <row r="261" spans="1:34" x14ac:dyDescent="0.3">
      <c r="A261">
        <v>61.99</v>
      </c>
      <c r="B261">
        <v>746397300</v>
      </c>
      <c r="C261">
        <f t="shared" si="32"/>
        <v>2.4600000000000009</v>
      </c>
      <c r="D261">
        <f t="shared" si="34"/>
        <v>3.9683819970963069E-2</v>
      </c>
      <c r="E261">
        <f t="shared" si="33"/>
        <v>3.8916647671368487E-2</v>
      </c>
      <c r="F261">
        <f t="shared" si="31"/>
        <v>4.1269730817138282</v>
      </c>
      <c r="G261">
        <f t="shared" si="31"/>
        <v>20.430768590127521</v>
      </c>
      <c r="AE261">
        <f t="shared" si="35"/>
        <v>0</v>
      </c>
      <c r="AF261">
        <f t="shared" si="35"/>
        <v>0</v>
      </c>
      <c r="AG261">
        <f t="shared" si="36"/>
        <v>0</v>
      </c>
      <c r="AH261">
        <f t="shared" si="36"/>
        <v>0</v>
      </c>
    </row>
    <row r="262" spans="1:34" x14ac:dyDescent="0.3">
      <c r="A262">
        <v>64.45</v>
      </c>
      <c r="B262">
        <v>688192950</v>
      </c>
      <c r="C262">
        <f t="shared" si="32"/>
        <v>-2.9500000000000028</v>
      </c>
      <c r="D262">
        <f t="shared" si="34"/>
        <v>-4.5771916214119517E-2</v>
      </c>
      <c r="E262">
        <f t="shared" si="33"/>
        <v>-4.6852554572724081E-2</v>
      </c>
      <c r="F262">
        <f t="shared" si="31"/>
        <v>4.1658897293851966</v>
      </c>
      <c r="G262">
        <f t="shared" si="31"/>
        <v>20.349579807160101</v>
      </c>
      <c r="AE262">
        <f t="shared" si="35"/>
        <v>0</v>
      </c>
      <c r="AF262">
        <f t="shared" si="35"/>
        <v>0</v>
      </c>
      <c r="AG262">
        <f t="shared" si="36"/>
        <v>0</v>
      </c>
      <c r="AH262">
        <f t="shared" si="36"/>
        <v>0</v>
      </c>
    </row>
    <row r="263" spans="1:34" x14ac:dyDescent="0.3">
      <c r="A263">
        <v>61.5</v>
      </c>
      <c r="B263">
        <v>826481980</v>
      </c>
      <c r="C263">
        <f t="shared" si="32"/>
        <v>2.8100000000000023</v>
      </c>
      <c r="D263">
        <f t="shared" si="34"/>
        <v>4.5691056910569142E-2</v>
      </c>
      <c r="E263">
        <f t="shared" si="33"/>
        <v>4.4677965334299685E-2</v>
      </c>
      <c r="F263">
        <f t="shared" si="31"/>
        <v>4.1190371748124726</v>
      </c>
      <c r="G263">
        <f t="shared" si="31"/>
        <v>20.532688672204849</v>
      </c>
      <c r="AE263">
        <f t="shared" si="35"/>
        <v>0</v>
      </c>
      <c r="AF263">
        <f t="shared" si="35"/>
        <v>0</v>
      </c>
      <c r="AG263">
        <f t="shared" si="36"/>
        <v>0</v>
      </c>
      <c r="AH263">
        <f t="shared" si="36"/>
        <v>0</v>
      </c>
    </row>
    <row r="264" spans="1:34" x14ac:dyDescent="0.3">
      <c r="A264">
        <v>64.31</v>
      </c>
      <c r="B264">
        <v>772722270</v>
      </c>
      <c r="C264">
        <f t="shared" si="32"/>
        <v>6.289999999999992</v>
      </c>
      <c r="D264">
        <f t="shared" si="34"/>
        <v>9.7807494946353477E-2</v>
      </c>
      <c r="E264">
        <f t="shared" si="33"/>
        <v>9.3315004352423792E-2</v>
      </c>
      <c r="F264">
        <f t="shared" si="31"/>
        <v>4.1637151401467722</v>
      </c>
      <c r="G264">
        <f t="shared" si="31"/>
        <v>20.465430253505708</v>
      </c>
      <c r="AE264">
        <f t="shared" si="35"/>
        <v>0</v>
      </c>
      <c r="AF264">
        <f t="shared" si="35"/>
        <v>0</v>
      </c>
      <c r="AG264">
        <f t="shared" si="36"/>
        <v>0</v>
      </c>
      <c r="AH264">
        <f t="shared" si="36"/>
        <v>0</v>
      </c>
    </row>
    <row r="265" spans="1:34" x14ac:dyDescent="0.3">
      <c r="A265">
        <v>70.599999999999994</v>
      </c>
      <c r="B265">
        <v>1265736000</v>
      </c>
      <c r="C265">
        <f t="shared" si="32"/>
        <v>4.1500000000000057</v>
      </c>
      <c r="D265">
        <f t="shared" si="34"/>
        <v>5.8781869688385356E-2</v>
      </c>
      <c r="E265">
        <f t="shared" si="33"/>
        <v>5.7119067771600029E-2</v>
      </c>
      <c r="F265">
        <f t="shared" si="31"/>
        <v>4.257030144499196</v>
      </c>
      <c r="G265">
        <f t="shared" si="31"/>
        <v>20.958919608117135</v>
      </c>
      <c r="AE265">
        <f t="shared" si="35"/>
        <v>0</v>
      </c>
      <c r="AF265">
        <f t="shared" si="35"/>
        <v>0</v>
      </c>
      <c r="AG265">
        <f t="shared" si="36"/>
        <v>0</v>
      </c>
      <c r="AH265">
        <f t="shared" si="36"/>
        <v>0</v>
      </c>
    </row>
    <row r="266" spans="1:34" x14ac:dyDescent="0.3">
      <c r="A266">
        <v>74.75</v>
      </c>
      <c r="B266">
        <v>1027958310</v>
      </c>
      <c r="C266">
        <f t="shared" si="32"/>
        <v>1.1599999999999966</v>
      </c>
      <c r="D266">
        <f t="shared" si="34"/>
        <v>1.5518394648829386E-2</v>
      </c>
      <c r="E266">
        <f t="shared" si="33"/>
        <v>1.5399215757880391E-2</v>
      </c>
      <c r="F266">
        <f t="shared" si="31"/>
        <v>4.3141492122707961</v>
      </c>
      <c r="G266">
        <f t="shared" si="31"/>
        <v>20.750840448682322</v>
      </c>
      <c r="AE266">
        <f t="shared" si="35"/>
        <v>0</v>
      </c>
      <c r="AF266">
        <f t="shared" si="35"/>
        <v>0</v>
      </c>
      <c r="AG266">
        <f t="shared" si="36"/>
        <v>0</v>
      </c>
      <c r="AH266">
        <f t="shared" si="36"/>
        <v>0</v>
      </c>
    </row>
    <row r="267" spans="1:34" x14ac:dyDescent="0.3">
      <c r="A267">
        <v>75.91</v>
      </c>
      <c r="B267">
        <v>512121570</v>
      </c>
      <c r="C267">
        <f t="shared" si="32"/>
        <v>-2.6599999999999966</v>
      </c>
      <c r="D267">
        <f t="shared" si="34"/>
        <v>-3.5041496509023801E-2</v>
      </c>
      <c r="E267">
        <f t="shared" si="33"/>
        <v>-3.5670180131499585E-2</v>
      </c>
      <c r="F267">
        <f t="shared" si="31"/>
        <v>4.3295484280286765</v>
      </c>
      <c r="G267">
        <f t="shared" si="31"/>
        <v>20.054072596225282</v>
      </c>
      <c r="AE267">
        <f t="shared" si="35"/>
        <v>0</v>
      </c>
      <c r="AF267">
        <f t="shared" si="35"/>
        <v>0</v>
      </c>
      <c r="AG267">
        <f t="shared" si="36"/>
        <v>0</v>
      </c>
      <c r="AH267">
        <f t="shared" si="36"/>
        <v>0</v>
      </c>
    </row>
    <row r="268" spans="1:34" x14ac:dyDescent="0.3">
      <c r="A268">
        <v>73.25</v>
      </c>
      <c r="B268">
        <v>638510000</v>
      </c>
      <c r="C268">
        <f t="shared" si="32"/>
        <v>-5.3799999999999955</v>
      </c>
      <c r="D268">
        <f t="shared" si="34"/>
        <v>-7.3447098976109154E-2</v>
      </c>
      <c r="E268">
        <f t="shared" si="33"/>
        <v>-7.6284137181509948E-2</v>
      </c>
      <c r="F268">
        <f t="shared" si="31"/>
        <v>4.2938782478971769</v>
      </c>
      <c r="G268">
        <f t="shared" si="31"/>
        <v>20.274647895021349</v>
      </c>
      <c r="AE268">
        <f t="shared" si="35"/>
        <v>0</v>
      </c>
      <c r="AF268">
        <f t="shared" si="35"/>
        <v>0</v>
      </c>
      <c r="AG268">
        <f t="shared" si="36"/>
        <v>0</v>
      </c>
      <c r="AH268">
        <f t="shared" si="36"/>
        <v>0</v>
      </c>
    </row>
    <row r="269" spans="1:34" x14ac:dyDescent="0.3">
      <c r="A269">
        <v>67.87</v>
      </c>
      <c r="B269">
        <v>533459200</v>
      </c>
      <c r="C269">
        <f t="shared" si="32"/>
        <v>-0.87000000000000455</v>
      </c>
      <c r="D269">
        <f t="shared" si="34"/>
        <v>-1.2818623839693597E-2</v>
      </c>
      <c r="E269">
        <f t="shared" si="33"/>
        <v>-1.2901491324701198E-2</v>
      </c>
      <c r="F269">
        <f t="shared" si="31"/>
        <v>4.2175941107156669</v>
      </c>
      <c r="G269">
        <f t="shared" si="31"/>
        <v>20.094893149680416</v>
      </c>
      <c r="AE269">
        <f t="shared" si="35"/>
        <v>0</v>
      </c>
      <c r="AF269">
        <f t="shared" si="35"/>
        <v>0</v>
      </c>
      <c r="AG269">
        <f t="shared" si="36"/>
        <v>0</v>
      </c>
      <c r="AH269">
        <f t="shared" si="36"/>
        <v>0</v>
      </c>
    </row>
    <row r="270" spans="1:34" x14ac:dyDescent="0.3">
      <c r="A270">
        <v>67</v>
      </c>
      <c r="B270">
        <v>719315230</v>
      </c>
      <c r="C270">
        <f t="shared" si="32"/>
        <v>-6</v>
      </c>
      <c r="D270">
        <f t="shared" si="34"/>
        <v>-8.9552238805970144E-2</v>
      </c>
      <c r="E270">
        <f t="shared" si="33"/>
        <v>-9.381875521765437E-2</v>
      </c>
      <c r="F270">
        <f t="shared" si="31"/>
        <v>4.2046926193909657</v>
      </c>
      <c r="G270">
        <f t="shared" si="31"/>
        <v>20.393810247976425</v>
      </c>
      <c r="AE270">
        <f t="shared" si="35"/>
        <v>0</v>
      </c>
      <c r="AF270">
        <f t="shared" si="35"/>
        <v>0</v>
      </c>
      <c r="AG270">
        <f t="shared" si="36"/>
        <v>0</v>
      </c>
      <c r="AH270">
        <f t="shared" si="36"/>
        <v>0</v>
      </c>
    </row>
    <row r="271" spans="1:34" x14ac:dyDescent="0.3">
      <c r="A271">
        <v>61</v>
      </c>
      <c r="B271">
        <v>656701690</v>
      </c>
      <c r="C271">
        <f t="shared" si="32"/>
        <v>4.5</v>
      </c>
      <c r="D271">
        <f t="shared" si="34"/>
        <v>7.3770491803278687E-2</v>
      </c>
      <c r="E271">
        <f t="shared" si="33"/>
        <v>7.1176278467895315E-2</v>
      </c>
      <c r="F271">
        <f t="shared" si="31"/>
        <v>4.1108738641733114</v>
      </c>
      <c r="G271">
        <f t="shared" si="31"/>
        <v>20.302740424631317</v>
      </c>
      <c r="AE271">
        <f t="shared" si="35"/>
        <v>0</v>
      </c>
      <c r="AF271">
        <f t="shared" si="35"/>
        <v>0</v>
      </c>
      <c r="AG271">
        <f t="shared" si="36"/>
        <v>0</v>
      </c>
      <c r="AH271">
        <f t="shared" si="36"/>
        <v>0</v>
      </c>
    </row>
    <row r="272" spans="1:34" x14ac:dyDescent="0.3">
      <c r="A272">
        <v>65.5</v>
      </c>
      <c r="B272">
        <v>620210250</v>
      </c>
      <c r="C272">
        <f t="shared" si="32"/>
        <v>6</v>
      </c>
      <c r="D272">
        <f t="shared" si="34"/>
        <v>9.1603053435114504E-2</v>
      </c>
      <c r="E272">
        <f t="shared" si="33"/>
        <v>8.7647307058754897E-2</v>
      </c>
      <c r="F272">
        <f t="shared" si="31"/>
        <v>4.1820501426412067</v>
      </c>
      <c r="G272">
        <f t="shared" si="31"/>
        <v>20.245569091420851</v>
      </c>
      <c r="AE272">
        <f t="shared" si="35"/>
        <v>0</v>
      </c>
      <c r="AF272">
        <f t="shared" si="35"/>
        <v>0</v>
      </c>
      <c r="AG272">
        <f t="shared" si="36"/>
        <v>0</v>
      </c>
      <c r="AH272">
        <f t="shared" si="36"/>
        <v>0</v>
      </c>
    </row>
    <row r="273" spans="1:34" x14ac:dyDescent="0.3">
      <c r="A273">
        <v>71.5</v>
      </c>
      <c r="B273">
        <v>817512100</v>
      </c>
      <c r="C273">
        <f t="shared" si="32"/>
        <v>1</v>
      </c>
      <c r="D273">
        <f t="shared" si="34"/>
        <v>1.3986013986013986E-2</v>
      </c>
      <c r="E273">
        <f t="shared" si="33"/>
        <v>1.3889112160667239E-2</v>
      </c>
      <c r="F273">
        <f t="shared" si="31"/>
        <v>4.2696974496999616</v>
      </c>
      <c r="G273">
        <f t="shared" si="31"/>
        <v>20.521776261849386</v>
      </c>
      <c r="AE273">
        <f t="shared" si="35"/>
        <v>0</v>
      </c>
      <c r="AF273">
        <f t="shared" si="35"/>
        <v>0</v>
      </c>
      <c r="AG273">
        <f t="shared" si="36"/>
        <v>0</v>
      </c>
      <c r="AH273">
        <f t="shared" si="36"/>
        <v>0</v>
      </c>
    </row>
    <row r="274" spans="1:34" x14ac:dyDescent="0.3">
      <c r="A274">
        <v>72.5</v>
      </c>
      <c r="B274">
        <v>787924370</v>
      </c>
      <c r="C274">
        <f t="shared" si="32"/>
        <v>3.25</v>
      </c>
      <c r="D274">
        <f t="shared" si="34"/>
        <v>4.4827586206896551E-2</v>
      </c>
      <c r="E274">
        <f t="shared" si="33"/>
        <v>4.3851882528850084E-2</v>
      </c>
      <c r="F274">
        <f t="shared" si="31"/>
        <v>4.2835865618606288</v>
      </c>
      <c r="G274">
        <f t="shared" si="31"/>
        <v>20.48491266605869</v>
      </c>
      <c r="AE274">
        <f t="shared" si="35"/>
        <v>0</v>
      </c>
      <c r="AF274">
        <f t="shared" si="35"/>
        <v>0</v>
      </c>
      <c r="AG274">
        <f t="shared" si="36"/>
        <v>0</v>
      </c>
      <c r="AH274">
        <f t="shared" si="36"/>
        <v>0</v>
      </c>
    </row>
    <row r="275" spans="1:34" x14ac:dyDescent="0.3">
      <c r="A275">
        <v>75.75</v>
      </c>
      <c r="B275">
        <v>807219300</v>
      </c>
      <c r="C275">
        <f t="shared" si="32"/>
        <v>1.1500000000000057</v>
      </c>
      <c r="D275">
        <f t="shared" si="34"/>
        <v>1.5181518151815256E-2</v>
      </c>
      <c r="E275">
        <f t="shared" si="33"/>
        <v>1.5067432122119584E-2</v>
      </c>
      <c r="F275">
        <f t="shared" ref="F275:G338" si="37">LN(A275)</f>
        <v>4.3274384443894789</v>
      </c>
      <c r="G275">
        <f t="shared" si="37"/>
        <v>20.509105936529533</v>
      </c>
      <c r="AE275">
        <f t="shared" si="35"/>
        <v>0</v>
      </c>
      <c r="AF275">
        <f t="shared" si="35"/>
        <v>0</v>
      </c>
      <c r="AG275">
        <f t="shared" si="36"/>
        <v>0</v>
      </c>
      <c r="AH275">
        <f t="shared" si="36"/>
        <v>0</v>
      </c>
    </row>
    <row r="276" spans="1:34" x14ac:dyDescent="0.3">
      <c r="A276">
        <v>76.900000000000006</v>
      </c>
      <c r="B276">
        <v>417532510</v>
      </c>
      <c r="C276">
        <f t="shared" si="32"/>
        <v>-1.4000000000000057</v>
      </c>
      <c r="D276">
        <f t="shared" si="34"/>
        <v>-1.820546163849162E-2</v>
      </c>
      <c r="E276">
        <f t="shared" si="33"/>
        <v>-1.8373220256619582E-2</v>
      </c>
      <c r="F276">
        <f t="shared" si="37"/>
        <v>4.3425058765115985</v>
      </c>
      <c r="G276">
        <f t="shared" si="37"/>
        <v>19.84987296748708</v>
      </c>
      <c r="AE276">
        <f t="shared" si="35"/>
        <v>0</v>
      </c>
      <c r="AF276">
        <f t="shared" si="35"/>
        <v>0</v>
      </c>
      <c r="AG276">
        <f t="shared" si="36"/>
        <v>0</v>
      </c>
      <c r="AH276">
        <f t="shared" si="36"/>
        <v>0</v>
      </c>
    </row>
    <row r="277" spans="1:34" x14ac:dyDescent="0.3">
      <c r="A277">
        <v>75.5</v>
      </c>
      <c r="B277">
        <v>468074220</v>
      </c>
      <c r="C277">
        <f t="shared" si="32"/>
        <v>-0.45000000000000284</v>
      </c>
      <c r="D277">
        <f t="shared" si="34"/>
        <v>-5.9602649006622894E-3</v>
      </c>
      <c r="E277">
        <f t="shared" si="33"/>
        <v>-5.9780981755075402E-3</v>
      </c>
      <c r="F277">
        <f t="shared" si="37"/>
        <v>4.3241326562549789</v>
      </c>
      <c r="G277">
        <f t="shared" si="37"/>
        <v>19.964137431051487</v>
      </c>
      <c r="AE277">
        <f t="shared" si="35"/>
        <v>0</v>
      </c>
      <c r="AF277">
        <f t="shared" si="35"/>
        <v>0</v>
      </c>
      <c r="AG277">
        <f t="shared" si="36"/>
        <v>0</v>
      </c>
      <c r="AH277">
        <f t="shared" si="36"/>
        <v>0</v>
      </c>
    </row>
    <row r="278" spans="1:34" x14ac:dyDescent="0.3">
      <c r="A278">
        <v>75.05</v>
      </c>
      <c r="B278">
        <v>364126360</v>
      </c>
      <c r="C278">
        <f t="shared" si="32"/>
        <v>-0.70000000000000284</v>
      </c>
      <c r="D278">
        <f t="shared" si="34"/>
        <v>-9.327115256495707E-3</v>
      </c>
      <c r="E278">
        <f t="shared" si="33"/>
        <v>-9.3708851733076415E-3</v>
      </c>
      <c r="F278">
        <f t="shared" si="37"/>
        <v>4.3181545580794714</v>
      </c>
      <c r="G278">
        <f t="shared" si="37"/>
        <v>19.713011508218017</v>
      </c>
      <c r="AE278">
        <f t="shared" si="35"/>
        <v>0</v>
      </c>
      <c r="AF278">
        <f t="shared" si="35"/>
        <v>0</v>
      </c>
      <c r="AG278">
        <f t="shared" si="36"/>
        <v>0</v>
      </c>
      <c r="AH278">
        <f t="shared" si="36"/>
        <v>0</v>
      </c>
    </row>
    <row r="279" spans="1:34" x14ac:dyDescent="0.3">
      <c r="A279">
        <v>74.349999999999994</v>
      </c>
      <c r="B279">
        <v>526112780</v>
      </c>
      <c r="C279">
        <f t="shared" si="32"/>
        <v>-0.84999999999999432</v>
      </c>
      <c r="D279">
        <f t="shared" si="34"/>
        <v>-1.1432414256892998E-2</v>
      </c>
      <c r="E279">
        <f t="shared" si="33"/>
        <v>-1.1498266687373082E-2</v>
      </c>
      <c r="F279">
        <f t="shared" si="37"/>
        <v>4.3087836729061637</v>
      </c>
      <c r="G279">
        <f t="shared" si="37"/>
        <v>20.081026158365695</v>
      </c>
      <c r="AE279">
        <f t="shared" si="35"/>
        <v>0</v>
      </c>
      <c r="AF279">
        <f t="shared" si="35"/>
        <v>0</v>
      </c>
      <c r="AG279">
        <f t="shared" si="36"/>
        <v>0</v>
      </c>
      <c r="AH279">
        <f t="shared" si="36"/>
        <v>0</v>
      </c>
    </row>
    <row r="280" spans="1:34" x14ac:dyDescent="0.3">
      <c r="A280">
        <v>73.5</v>
      </c>
      <c r="B280">
        <v>471615940</v>
      </c>
      <c r="C280">
        <f t="shared" si="32"/>
        <v>-2.8900000000000006</v>
      </c>
      <c r="D280">
        <f t="shared" si="34"/>
        <v>-3.9319727891156474E-2</v>
      </c>
      <c r="E280">
        <f t="shared" si="33"/>
        <v>-4.011362869053503E-2</v>
      </c>
      <c r="F280">
        <f t="shared" si="37"/>
        <v>4.2972854062187906</v>
      </c>
      <c r="G280">
        <f t="shared" si="37"/>
        <v>19.971675525886653</v>
      </c>
      <c r="AE280">
        <f t="shared" si="35"/>
        <v>0</v>
      </c>
      <c r="AF280">
        <f t="shared" si="35"/>
        <v>0</v>
      </c>
      <c r="AG280">
        <f t="shared" si="36"/>
        <v>0</v>
      </c>
      <c r="AH280">
        <f t="shared" si="36"/>
        <v>0</v>
      </c>
    </row>
    <row r="281" spans="1:34" x14ac:dyDescent="0.3">
      <c r="A281">
        <v>70.61</v>
      </c>
      <c r="B281">
        <v>482889190</v>
      </c>
      <c r="C281">
        <f t="shared" si="32"/>
        <v>1.9399999999999977</v>
      </c>
      <c r="D281">
        <f t="shared" si="34"/>
        <v>2.7474861917575383E-2</v>
      </c>
      <c r="E281">
        <f t="shared" si="33"/>
        <v>2.7104201801940953E-2</v>
      </c>
      <c r="F281">
        <f t="shared" si="37"/>
        <v>4.2571717775282556</v>
      </c>
      <c r="G281">
        <f t="shared" si="37"/>
        <v>19.995297765006132</v>
      </c>
      <c r="AE281">
        <f t="shared" si="35"/>
        <v>0</v>
      </c>
      <c r="AF281">
        <f t="shared" si="35"/>
        <v>0</v>
      </c>
      <c r="AG281">
        <f t="shared" si="36"/>
        <v>0</v>
      </c>
      <c r="AH281">
        <f t="shared" si="36"/>
        <v>0</v>
      </c>
    </row>
    <row r="282" spans="1:34" x14ac:dyDescent="0.3">
      <c r="A282">
        <v>72.55</v>
      </c>
      <c r="B282">
        <v>416562980</v>
      </c>
      <c r="C282">
        <f t="shared" si="32"/>
        <v>-0.98999999999999488</v>
      </c>
      <c r="D282">
        <f t="shared" si="34"/>
        <v>-1.3645761543762852E-2</v>
      </c>
      <c r="E282">
        <f t="shared" si="33"/>
        <v>-1.3739720689677881E-2</v>
      </c>
      <c r="F282">
        <f t="shared" si="37"/>
        <v>4.2842759793301965</v>
      </c>
      <c r="G282">
        <f t="shared" si="37"/>
        <v>19.847548220624709</v>
      </c>
      <c r="AE282">
        <f t="shared" si="35"/>
        <v>0</v>
      </c>
      <c r="AF282">
        <f t="shared" si="35"/>
        <v>0</v>
      </c>
      <c r="AG282">
        <f t="shared" si="36"/>
        <v>0</v>
      </c>
      <c r="AH282">
        <f t="shared" si="36"/>
        <v>0</v>
      </c>
    </row>
    <row r="283" spans="1:34" x14ac:dyDescent="0.3">
      <c r="A283">
        <v>71.56</v>
      </c>
      <c r="B283">
        <v>480409860</v>
      </c>
      <c r="C283">
        <f t="shared" si="32"/>
        <v>-0.96000000000000796</v>
      </c>
      <c r="D283">
        <f t="shared" si="34"/>
        <v>-1.3415315818893348E-2</v>
      </c>
      <c r="E283">
        <f t="shared" si="33"/>
        <v>-1.3506114141322634E-2</v>
      </c>
      <c r="F283">
        <f t="shared" si="37"/>
        <v>4.2705362586405187</v>
      </c>
      <c r="G283">
        <f t="shared" si="37"/>
        <v>19.990150172522341</v>
      </c>
      <c r="AE283">
        <f t="shared" si="35"/>
        <v>0</v>
      </c>
      <c r="AF283">
        <f t="shared" si="35"/>
        <v>0</v>
      </c>
      <c r="AG283">
        <f t="shared" si="36"/>
        <v>0</v>
      </c>
      <c r="AH283">
        <f t="shared" si="36"/>
        <v>0</v>
      </c>
    </row>
    <row r="284" spans="1:34" x14ac:dyDescent="0.3">
      <c r="A284">
        <v>70.599999999999994</v>
      </c>
      <c r="B284">
        <v>327206360</v>
      </c>
      <c r="C284">
        <f t="shared" si="32"/>
        <v>7.000000000000739E-2</v>
      </c>
      <c r="D284">
        <f t="shared" si="34"/>
        <v>9.915014164306997E-4</v>
      </c>
      <c r="E284">
        <f t="shared" si="33"/>
        <v>9.9101020356684444E-4</v>
      </c>
      <c r="F284">
        <f t="shared" si="37"/>
        <v>4.257030144499196</v>
      </c>
      <c r="G284">
        <f t="shared" si="37"/>
        <v>19.606101600156769</v>
      </c>
      <c r="AE284">
        <f t="shared" si="35"/>
        <v>0</v>
      </c>
      <c r="AF284">
        <f t="shared" si="35"/>
        <v>0</v>
      </c>
      <c r="AG284">
        <f t="shared" si="36"/>
        <v>0</v>
      </c>
      <c r="AH284">
        <f t="shared" si="36"/>
        <v>0</v>
      </c>
    </row>
    <row r="285" spans="1:34" x14ac:dyDescent="0.3">
      <c r="A285">
        <v>70.67</v>
      </c>
      <c r="B285">
        <v>420312980</v>
      </c>
      <c r="C285">
        <f t="shared" si="32"/>
        <v>0.39000000000000057</v>
      </c>
      <c r="D285">
        <f t="shared" si="34"/>
        <v>5.5186076128484586E-3</v>
      </c>
      <c r="E285">
        <f t="shared" si="33"/>
        <v>5.5034358901178138E-3</v>
      </c>
      <c r="F285">
        <f t="shared" si="37"/>
        <v>4.2580211547027629</v>
      </c>
      <c r="G285">
        <f t="shared" si="37"/>
        <v>19.856510182201315</v>
      </c>
      <c r="AE285">
        <f t="shared" si="35"/>
        <v>0</v>
      </c>
      <c r="AF285">
        <f t="shared" si="35"/>
        <v>0</v>
      </c>
      <c r="AG285">
        <f t="shared" si="36"/>
        <v>0</v>
      </c>
      <c r="AH285">
        <f t="shared" si="36"/>
        <v>0</v>
      </c>
    </row>
    <row r="286" spans="1:34" x14ac:dyDescent="0.3">
      <c r="A286">
        <v>71.06</v>
      </c>
      <c r="B286">
        <v>580410090</v>
      </c>
      <c r="C286">
        <f t="shared" si="32"/>
        <v>4.4599999999999937</v>
      </c>
      <c r="D286">
        <f t="shared" si="34"/>
        <v>6.2763861525471337E-2</v>
      </c>
      <c r="E286">
        <f t="shared" si="33"/>
        <v>6.0872931244364104E-2</v>
      </c>
      <c r="F286">
        <f t="shared" si="37"/>
        <v>4.2635245905928807</v>
      </c>
      <c r="G286">
        <f t="shared" si="37"/>
        <v>20.179245463385566</v>
      </c>
      <c r="AE286">
        <f t="shared" si="35"/>
        <v>0</v>
      </c>
      <c r="AF286">
        <f t="shared" si="35"/>
        <v>0</v>
      </c>
      <c r="AG286">
        <f t="shared" si="36"/>
        <v>0</v>
      </c>
      <c r="AH286">
        <f t="shared" si="36"/>
        <v>0</v>
      </c>
    </row>
    <row r="287" spans="1:34" x14ac:dyDescent="0.3">
      <c r="A287">
        <v>75.52</v>
      </c>
      <c r="B287">
        <v>566652460</v>
      </c>
      <c r="C287">
        <f t="shared" si="32"/>
        <v>-5.0699999999999932</v>
      </c>
      <c r="D287">
        <f t="shared" si="34"/>
        <v>-6.7134533898304996E-2</v>
      </c>
      <c r="E287">
        <f t="shared" si="33"/>
        <v>-6.9494283492555375E-2</v>
      </c>
      <c r="F287">
        <f t="shared" si="37"/>
        <v>4.3243975218372448</v>
      </c>
      <c r="G287">
        <f t="shared" si="37"/>
        <v>20.155256728437966</v>
      </c>
      <c r="AE287">
        <f t="shared" si="35"/>
        <v>0</v>
      </c>
      <c r="AF287">
        <f t="shared" si="35"/>
        <v>0</v>
      </c>
      <c r="AG287">
        <f t="shared" si="36"/>
        <v>0</v>
      </c>
      <c r="AH287">
        <f t="shared" si="36"/>
        <v>0</v>
      </c>
    </row>
    <row r="288" spans="1:34" x14ac:dyDescent="0.3">
      <c r="A288">
        <v>70.45</v>
      </c>
      <c r="B288">
        <v>523054780</v>
      </c>
      <c r="C288">
        <f t="shared" si="32"/>
        <v>1.8499999999999943</v>
      </c>
      <c r="D288">
        <f t="shared" si="34"/>
        <v>2.6259758694109216E-2</v>
      </c>
      <c r="E288">
        <f t="shared" si="33"/>
        <v>2.5920890820029463E-2</v>
      </c>
      <c r="F288">
        <f t="shared" si="37"/>
        <v>4.2549032383446894</v>
      </c>
      <c r="G288">
        <f t="shared" si="37"/>
        <v>20.075196758417956</v>
      </c>
      <c r="AE288">
        <f t="shared" si="35"/>
        <v>0</v>
      </c>
      <c r="AF288">
        <f t="shared" si="35"/>
        <v>0</v>
      </c>
      <c r="AG288">
        <f t="shared" si="36"/>
        <v>0</v>
      </c>
      <c r="AH288">
        <f t="shared" si="36"/>
        <v>0</v>
      </c>
    </row>
    <row r="289" spans="1:34" x14ac:dyDescent="0.3">
      <c r="A289">
        <v>72.3</v>
      </c>
      <c r="B289">
        <v>775199000</v>
      </c>
      <c r="C289">
        <f t="shared" si="32"/>
        <v>1.9000000000000057</v>
      </c>
      <c r="D289">
        <f t="shared" si="34"/>
        <v>2.627939142461972E-2</v>
      </c>
      <c r="E289">
        <f t="shared" si="33"/>
        <v>2.5940021008615588E-2</v>
      </c>
      <c r="F289">
        <f t="shared" si="37"/>
        <v>4.2808241291647189</v>
      </c>
      <c r="G289">
        <f t="shared" si="37"/>
        <v>20.468630328550319</v>
      </c>
      <c r="AE289">
        <f t="shared" si="35"/>
        <v>0</v>
      </c>
      <c r="AF289">
        <f t="shared" si="35"/>
        <v>0</v>
      </c>
      <c r="AG289">
        <f t="shared" si="36"/>
        <v>0</v>
      </c>
      <c r="AH289">
        <f t="shared" si="36"/>
        <v>0</v>
      </c>
    </row>
    <row r="290" spans="1:34" x14ac:dyDescent="0.3">
      <c r="A290">
        <v>74.2</v>
      </c>
      <c r="B290">
        <v>537162570</v>
      </c>
      <c r="C290">
        <f t="shared" si="32"/>
        <v>0.23000000000000398</v>
      </c>
      <c r="D290">
        <f t="shared" si="34"/>
        <v>3.0997304582210776E-3</v>
      </c>
      <c r="E290">
        <f t="shared" si="33"/>
        <v>3.0949361984848878E-3</v>
      </c>
      <c r="F290">
        <f t="shared" si="37"/>
        <v>4.3067641501733345</v>
      </c>
      <c r="G290">
        <f t="shared" si="37"/>
        <v>20.101811344087576</v>
      </c>
      <c r="AE290">
        <f t="shared" si="35"/>
        <v>0</v>
      </c>
      <c r="AF290">
        <f t="shared" si="35"/>
        <v>0</v>
      </c>
      <c r="AG290">
        <f t="shared" si="36"/>
        <v>0</v>
      </c>
      <c r="AH290">
        <f t="shared" si="36"/>
        <v>0</v>
      </c>
    </row>
    <row r="291" spans="1:34" x14ac:dyDescent="0.3">
      <c r="A291">
        <v>74.430000000000007</v>
      </c>
      <c r="B291">
        <v>446886820</v>
      </c>
      <c r="C291">
        <f t="shared" si="32"/>
        <v>-4.5700000000000074</v>
      </c>
      <c r="D291">
        <f t="shared" si="34"/>
        <v>-6.1399973129114695E-2</v>
      </c>
      <c r="E291">
        <f t="shared" si="33"/>
        <v>-6.3365846993133523E-2</v>
      </c>
      <c r="F291">
        <f t="shared" si="37"/>
        <v>4.3098590863718194</v>
      </c>
      <c r="G291">
        <f t="shared" si="37"/>
        <v>19.917815921412391</v>
      </c>
      <c r="AE291">
        <f t="shared" si="35"/>
        <v>0</v>
      </c>
      <c r="AF291">
        <f t="shared" si="35"/>
        <v>0</v>
      </c>
      <c r="AG291">
        <f t="shared" si="36"/>
        <v>0</v>
      </c>
      <c r="AH291">
        <f t="shared" si="36"/>
        <v>0</v>
      </c>
    </row>
    <row r="292" spans="1:34" x14ac:dyDescent="0.3">
      <c r="A292">
        <v>69.86</v>
      </c>
      <c r="B292">
        <v>513248150</v>
      </c>
      <c r="C292">
        <f t="shared" si="32"/>
        <v>4.9599999999999937</v>
      </c>
      <c r="D292">
        <f t="shared" si="34"/>
        <v>7.0999141139421615E-2</v>
      </c>
      <c r="E292">
        <f t="shared" si="33"/>
        <v>6.8591989541314291E-2</v>
      </c>
      <c r="F292">
        <f t="shared" si="37"/>
        <v>4.2464932393786858</v>
      </c>
      <c r="G292">
        <f t="shared" si="37"/>
        <v>20.056270009375574</v>
      </c>
      <c r="AE292">
        <f t="shared" si="35"/>
        <v>0</v>
      </c>
      <c r="AF292">
        <f t="shared" si="35"/>
        <v>0</v>
      </c>
      <c r="AG292">
        <f t="shared" si="36"/>
        <v>0</v>
      </c>
      <c r="AH292">
        <f t="shared" si="36"/>
        <v>0</v>
      </c>
    </row>
    <row r="293" spans="1:34" x14ac:dyDescent="0.3">
      <c r="A293">
        <v>74.819999999999993</v>
      </c>
      <c r="B293">
        <v>834022450</v>
      </c>
      <c r="C293">
        <f t="shared" si="32"/>
        <v>-0.85999999999999943</v>
      </c>
      <c r="D293">
        <f t="shared" si="34"/>
        <v>-1.1494252873563211E-2</v>
      </c>
      <c r="E293">
        <f t="shared" si="33"/>
        <v>-1.1560822401076365E-2</v>
      </c>
      <c r="F293">
        <f t="shared" si="37"/>
        <v>4.3150852289200001</v>
      </c>
      <c r="G293">
        <f t="shared" si="37"/>
        <v>20.541770878425954</v>
      </c>
      <c r="AE293">
        <f t="shared" si="35"/>
        <v>0</v>
      </c>
      <c r="AF293">
        <f t="shared" si="35"/>
        <v>0</v>
      </c>
      <c r="AG293">
        <f t="shared" si="36"/>
        <v>0</v>
      </c>
      <c r="AH293">
        <f t="shared" si="36"/>
        <v>0</v>
      </c>
    </row>
    <row r="294" spans="1:34" x14ac:dyDescent="0.3">
      <c r="A294">
        <v>73.959999999999994</v>
      </c>
      <c r="B294">
        <v>611596770</v>
      </c>
      <c r="C294">
        <f t="shared" si="32"/>
        <v>0.14000000000000057</v>
      </c>
      <c r="D294">
        <f t="shared" si="34"/>
        <v>1.8929150892374334E-3</v>
      </c>
      <c r="E294">
        <f t="shared" si="33"/>
        <v>1.8911257831177863E-3</v>
      </c>
      <c r="F294">
        <f t="shared" si="37"/>
        <v>4.3035244065189238</v>
      </c>
      <c r="G294">
        <f t="shared" si="37"/>
        <v>20.231583750775673</v>
      </c>
      <c r="AE294">
        <f t="shared" si="35"/>
        <v>0</v>
      </c>
      <c r="AF294">
        <f t="shared" si="35"/>
        <v>0</v>
      </c>
      <c r="AG294">
        <f t="shared" si="36"/>
        <v>0</v>
      </c>
      <c r="AH294">
        <f t="shared" si="36"/>
        <v>0</v>
      </c>
    </row>
    <row r="295" spans="1:34" x14ac:dyDescent="0.3">
      <c r="A295">
        <v>74.099999999999994</v>
      </c>
      <c r="B295">
        <v>384126700</v>
      </c>
      <c r="C295">
        <f t="shared" si="32"/>
        <v>1.4000000000000057</v>
      </c>
      <c r="D295">
        <f t="shared" si="34"/>
        <v>1.8893387314440024E-2</v>
      </c>
      <c r="E295">
        <f t="shared" si="33"/>
        <v>1.8717123952937342E-2</v>
      </c>
      <c r="F295">
        <f t="shared" si="37"/>
        <v>4.3054155323020415</v>
      </c>
      <c r="G295">
        <f t="shared" si="37"/>
        <v>19.766483004047824</v>
      </c>
      <c r="AE295">
        <f t="shared" si="35"/>
        <v>0</v>
      </c>
      <c r="AF295">
        <f t="shared" si="35"/>
        <v>0</v>
      </c>
      <c r="AG295">
        <f t="shared" si="36"/>
        <v>0</v>
      </c>
      <c r="AH295">
        <f t="shared" si="36"/>
        <v>0</v>
      </c>
    </row>
    <row r="296" spans="1:34" x14ac:dyDescent="0.3">
      <c r="A296">
        <v>75.5</v>
      </c>
      <c r="B296">
        <v>461570990</v>
      </c>
      <c r="C296">
        <f t="shared" si="32"/>
        <v>-0.53000000000000114</v>
      </c>
      <c r="D296">
        <f t="shared" si="34"/>
        <v>-7.0198675496688893E-3</v>
      </c>
      <c r="E296">
        <f t="shared" si="33"/>
        <v>-7.0446227400084993E-3</v>
      </c>
      <c r="F296">
        <f t="shared" si="37"/>
        <v>4.3241326562549789</v>
      </c>
      <c r="G296">
        <f t="shared" si="37"/>
        <v>19.950146424562782</v>
      </c>
      <c r="AE296">
        <f t="shared" si="35"/>
        <v>0</v>
      </c>
      <c r="AF296">
        <f t="shared" si="35"/>
        <v>0</v>
      </c>
      <c r="AG296">
        <f t="shared" si="36"/>
        <v>0</v>
      </c>
      <c r="AH296">
        <f t="shared" si="36"/>
        <v>0</v>
      </c>
    </row>
    <row r="297" spans="1:34" x14ac:dyDescent="0.3">
      <c r="A297">
        <v>74.97</v>
      </c>
      <c r="B297">
        <v>461626740</v>
      </c>
      <c r="C297">
        <f t="shared" si="32"/>
        <v>-1.1700000000000017</v>
      </c>
      <c r="D297">
        <f t="shared" si="34"/>
        <v>-1.5606242496998822E-2</v>
      </c>
      <c r="E297">
        <f t="shared" si="33"/>
        <v>-1.5729301908543825E-2</v>
      </c>
      <c r="F297">
        <f t="shared" si="37"/>
        <v>4.3170880335149704</v>
      </c>
      <c r="G297">
        <f t="shared" si="37"/>
        <v>19.950267200423156</v>
      </c>
      <c r="AE297">
        <f t="shared" si="35"/>
        <v>0</v>
      </c>
      <c r="AF297">
        <f t="shared" si="35"/>
        <v>0</v>
      </c>
      <c r="AG297">
        <f t="shared" si="36"/>
        <v>0</v>
      </c>
      <c r="AH297">
        <f t="shared" si="36"/>
        <v>0</v>
      </c>
    </row>
    <row r="298" spans="1:34" x14ac:dyDescent="0.3">
      <c r="A298">
        <v>73.8</v>
      </c>
      <c r="B298">
        <v>446594780</v>
      </c>
      <c r="C298">
        <f t="shared" si="32"/>
        <v>11.969999999999999</v>
      </c>
      <c r="D298">
        <f t="shared" si="34"/>
        <v>0.16219512195121949</v>
      </c>
      <c r="E298">
        <f t="shared" si="33"/>
        <v>0.15031056339590343</v>
      </c>
      <c r="F298">
        <f t="shared" si="37"/>
        <v>4.3013587316064266</v>
      </c>
      <c r="G298">
        <f t="shared" si="37"/>
        <v>19.917162208990334</v>
      </c>
      <c r="AE298">
        <f t="shared" si="35"/>
        <v>0</v>
      </c>
      <c r="AF298">
        <f t="shared" si="35"/>
        <v>0</v>
      </c>
      <c r="AG298">
        <f t="shared" si="36"/>
        <v>0</v>
      </c>
      <c r="AH298">
        <f t="shared" si="36"/>
        <v>0</v>
      </c>
    </row>
    <row r="299" spans="1:34" x14ac:dyDescent="0.3">
      <c r="A299">
        <v>85.77</v>
      </c>
      <c r="B299">
        <v>822124430</v>
      </c>
      <c r="C299">
        <f t="shared" si="32"/>
        <v>2.75</v>
      </c>
      <c r="D299">
        <f t="shared" si="34"/>
        <v>3.2062492713069837E-2</v>
      </c>
      <c r="E299">
        <f t="shared" si="33"/>
        <v>3.1559220180518821E-2</v>
      </c>
      <c r="F299">
        <f t="shared" si="37"/>
        <v>4.45166929500233</v>
      </c>
      <c r="G299">
        <f t="shared" si="37"/>
        <v>20.527402316260325</v>
      </c>
      <c r="AE299">
        <f t="shared" si="35"/>
        <v>0</v>
      </c>
      <c r="AF299">
        <f t="shared" si="35"/>
        <v>0</v>
      </c>
      <c r="AG299">
        <f t="shared" si="36"/>
        <v>0</v>
      </c>
      <c r="AH299">
        <f t="shared" si="36"/>
        <v>0</v>
      </c>
    </row>
    <row r="300" spans="1:34" x14ac:dyDescent="0.3">
      <c r="A300">
        <v>88.52</v>
      </c>
      <c r="B300">
        <v>642128480</v>
      </c>
      <c r="C300">
        <f t="shared" si="32"/>
        <v>1.9300000000000068</v>
      </c>
      <c r="D300">
        <f t="shared" si="34"/>
        <v>2.1802982376864063E-2</v>
      </c>
      <c r="E300">
        <f t="shared" si="33"/>
        <v>2.1568696658455622E-2</v>
      </c>
      <c r="F300">
        <f t="shared" si="37"/>
        <v>4.4832285151828488</v>
      </c>
      <c r="G300">
        <f t="shared" si="37"/>
        <v>20.280298966242569</v>
      </c>
      <c r="AE300">
        <f t="shared" si="35"/>
        <v>0</v>
      </c>
      <c r="AF300">
        <f t="shared" si="35"/>
        <v>0</v>
      </c>
      <c r="AG300">
        <f t="shared" si="36"/>
        <v>0</v>
      </c>
      <c r="AH300">
        <f t="shared" si="36"/>
        <v>0</v>
      </c>
    </row>
    <row r="301" spans="1:34" x14ac:dyDescent="0.3">
      <c r="A301">
        <v>90.45</v>
      </c>
      <c r="B301">
        <v>554185250</v>
      </c>
      <c r="C301">
        <f t="shared" si="32"/>
        <v>7.9999999999998295E-2</v>
      </c>
      <c r="D301">
        <f t="shared" si="34"/>
        <v>8.8446655610832832E-4</v>
      </c>
      <c r="E301">
        <f t="shared" si="33"/>
        <v>8.840756460442023E-4</v>
      </c>
      <c r="F301">
        <f t="shared" si="37"/>
        <v>4.5047972118413044</v>
      </c>
      <c r="G301">
        <f t="shared" si="37"/>
        <v>20.133009575098512</v>
      </c>
      <c r="AE301">
        <f t="shared" si="35"/>
        <v>0</v>
      </c>
      <c r="AF301">
        <f t="shared" si="35"/>
        <v>0</v>
      </c>
      <c r="AG301">
        <f t="shared" si="36"/>
        <v>0</v>
      </c>
      <c r="AH301">
        <f t="shared" si="36"/>
        <v>0</v>
      </c>
    </row>
    <row r="302" spans="1:34" x14ac:dyDescent="0.3">
      <c r="A302">
        <v>90.53</v>
      </c>
      <c r="B302">
        <v>620522910</v>
      </c>
      <c r="C302">
        <f t="shared" si="32"/>
        <v>3.5600000000000023</v>
      </c>
      <c r="D302">
        <f t="shared" si="34"/>
        <v>3.932398100077325E-2</v>
      </c>
      <c r="E302">
        <f t="shared" si="33"/>
        <v>3.8570483531326083E-2</v>
      </c>
      <c r="F302">
        <f t="shared" si="37"/>
        <v>4.5056812874873486</v>
      </c>
      <c r="G302">
        <f t="shared" si="37"/>
        <v>20.246073083764571</v>
      </c>
      <c r="AE302">
        <f t="shared" si="35"/>
        <v>0</v>
      </c>
      <c r="AF302">
        <f t="shared" si="35"/>
        <v>0</v>
      </c>
      <c r="AG302">
        <f t="shared" si="36"/>
        <v>0</v>
      </c>
      <c r="AH302">
        <f t="shared" si="36"/>
        <v>0</v>
      </c>
    </row>
    <row r="303" spans="1:34" x14ac:dyDescent="0.3">
      <c r="A303">
        <v>94.09</v>
      </c>
      <c r="B303">
        <v>480617350</v>
      </c>
      <c r="C303">
        <f t="shared" si="32"/>
        <v>-0.68999999999999773</v>
      </c>
      <c r="D303">
        <f t="shared" si="34"/>
        <v>-7.3334041874800479E-3</v>
      </c>
      <c r="E303">
        <f t="shared" si="33"/>
        <v>-7.3604257838777443E-3</v>
      </c>
      <c r="F303">
        <f t="shared" si="37"/>
        <v>4.5442517710186747</v>
      </c>
      <c r="G303">
        <f t="shared" si="37"/>
        <v>19.990581981322478</v>
      </c>
      <c r="AE303">
        <f t="shared" si="35"/>
        <v>0</v>
      </c>
      <c r="AF303">
        <f t="shared" si="35"/>
        <v>0</v>
      </c>
      <c r="AG303">
        <f t="shared" si="36"/>
        <v>0</v>
      </c>
      <c r="AH303">
        <f t="shared" si="36"/>
        <v>0</v>
      </c>
    </row>
    <row r="304" spans="1:34" x14ac:dyDescent="0.3">
      <c r="A304">
        <v>93.4</v>
      </c>
      <c r="B304">
        <v>385830190</v>
      </c>
      <c r="C304">
        <f t="shared" si="32"/>
        <v>13.899999999999991</v>
      </c>
      <c r="D304">
        <f t="shared" si="34"/>
        <v>0.14882226980728042</v>
      </c>
      <c r="E304">
        <f t="shared" si="33"/>
        <v>0.13873730440185561</v>
      </c>
      <c r="F304">
        <f t="shared" si="37"/>
        <v>4.536891345234797</v>
      </c>
      <c r="G304">
        <f t="shared" si="37"/>
        <v>19.770907908355117</v>
      </c>
      <c r="AE304">
        <f t="shared" si="35"/>
        <v>0</v>
      </c>
      <c r="AF304">
        <f t="shared" si="35"/>
        <v>0</v>
      </c>
      <c r="AG304">
        <f t="shared" si="36"/>
        <v>0</v>
      </c>
      <c r="AH304">
        <f t="shared" si="36"/>
        <v>0</v>
      </c>
    </row>
    <row r="305" spans="1:34" x14ac:dyDescent="0.3">
      <c r="A305">
        <v>107.3</v>
      </c>
      <c r="B305">
        <v>709850790</v>
      </c>
      <c r="C305">
        <f t="shared" si="32"/>
        <v>-2.75</v>
      </c>
      <c r="D305">
        <f t="shared" si="34"/>
        <v>-2.5629077353215284E-2</v>
      </c>
      <c r="E305">
        <f t="shared" si="33"/>
        <v>-2.5963223762009768E-2</v>
      </c>
      <c r="F305">
        <f t="shared" si="37"/>
        <v>4.6756286496366526</v>
      </c>
      <c r="G305">
        <f t="shared" si="37"/>
        <v>20.380565350984416</v>
      </c>
      <c r="AE305">
        <f t="shared" si="35"/>
        <v>0</v>
      </c>
      <c r="AF305">
        <f t="shared" si="35"/>
        <v>0</v>
      </c>
      <c r="AG305">
        <f t="shared" si="36"/>
        <v>0</v>
      </c>
      <c r="AH305">
        <f t="shared" si="36"/>
        <v>0</v>
      </c>
    </row>
    <row r="306" spans="1:34" x14ac:dyDescent="0.3">
      <c r="A306">
        <v>104.55</v>
      </c>
      <c r="B306">
        <v>620581500</v>
      </c>
      <c r="C306">
        <f t="shared" si="32"/>
        <v>-1.5</v>
      </c>
      <c r="D306">
        <f t="shared" si="34"/>
        <v>-1.4347202295552367E-2</v>
      </c>
      <c r="E306">
        <f t="shared" si="33"/>
        <v>-1.4451118538175045E-2</v>
      </c>
      <c r="F306">
        <f t="shared" si="37"/>
        <v>4.6496654258746428</v>
      </c>
      <c r="G306">
        <f t="shared" si="37"/>
        <v>20.246167499672808</v>
      </c>
      <c r="AE306">
        <f t="shared" si="35"/>
        <v>0</v>
      </c>
      <c r="AF306">
        <f t="shared" si="35"/>
        <v>0</v>
      </c>
      <c r="AG306">
        <f t="shared" si="36"/>
        <v>0</v>
      </c>
      <c r="AH306">
        <f t="shared" si="36"/>
        <v>0</v>
      </c>
    </row>
    <row r="307" spans="1:34" x14ac:dyDescent="0.3">
      <c r="A307">
        <v>103.05</v>
      </c>
      <c r="B307">
        <v>479327260</v>
      </c>
      <c r="C307">
        <f t="shared" si="32"/>
        <v>-4.8999999999999915</v>
      </c>
      <c r="D307">
        <f t="shared" si="34"/>
        <v>-4.754973313925271E-2</v>
      </c>
      <c r="E307">
        <f t="shared" si="33"/>
        <v>-4.8717386613997604E-2</v>
      </c>
      <c r="F307">
        <f t="shared" si="37"/>
        <v>4.6352143073364678</v>
      </c>
      <c r="G307">
        <f t="shared" si="37"/>
        <v>19.987894137121366</v>
      </c>
      <c r="AE307">
        <f t="shared" si="35"/>
        <v>0</v>
      </c>
      <c r="AF307">
        <f t="shared" si="35"/>
        <v>0</v>
      </c>
      <c r="AG307">
        <f t="shared" si="36"/>
        <v>0</v>
      </c>
      <c r="AH307">
        <f t="shared" si="36"/>
        <v>0</v>
      </c>
    </row>
    <row r="308" spans="1:34" x14ac:dyDescent="0.3">
      <c r="A308">
        <v>98.15</v>
      </c>
      <c r="B308">
        <v>549268990</v>
      </c>
      <c r="C308">
        <f t="shared" si="32"/>
        <v>0.65999999999999659</v>
      </c>
      <c r="D308">
        <f t="shared" si="34"/>
        <v>6.7244014263881458E-3</v>
      </c>
      <c r="E308">
        <f t="shared" si="33"/>
        <v>6.7018934844016442E-3</v>
      </c>
      <c r="F308">
        <f t="shared" si="37"/>
        <v>4.5864969207224702</v>
      </c>
      <c r="G308">
        <f t="shared" si="37"/>
        <v>20.124098843050977</v>
      </c>
      <c r="AE308">
        <f t="shared" si="35"/>
        <v>0</v>
      </c>
      <c r="AF308">
        <f t="shared" si="35"/>
        <v>0</v>
      </c>
      <c r="AG308">
        <f t="shared" si="36"/>
        <v>0</v>
      </c>
      <c r="AH308">
        <f t="shared" si="36"/>
        <v>0</v>
      </c>
    </row>
    <row r="309" spans="1:34" x14ac:dyDescent="0.3">
      <c r="A309">
        <v>98.81</v>
      </c>
      <c r="B309">
        <v>488522780</v>
      </c>
      <c r="C309">
        <f t="shared" si="32"/>
        <v>2.5300000000000011</v>
      </c>
      <c r="D309">
        <f t="shared" si="34"/>
        <v>2.5604695880983717E-2</v>
      </c>
      <c r="E309">
        <f t="shared" si="33"/>
        <v>2.5282385840891486E-2</v>
      </c>
      <c r="F309">
        <f t="shared" si="37"/>
        <v>4.5931988142068718</v>
      </c>
      <c r="G309">
        <f t="shared" si="37"/>
        <v>20.006896660908467</v>
      </c>
      <c r="AE309">
        <f t="shared" si="35"/>
        <v>0</v>
      </c>
      <c r="AF309">
        <f t="shared" si="35"/>
        <v>0</v>
      </c>
      <c r="AG309">
        <f t="shared" si="36"/>
        <v>0</v>
      </c>
      <c r="AH309">
        <f t="shared" si="36"/>
        <v>0</v>
      </c>
    </row>
    <row r="310" spans="1:34" x14ac:dyDescent="0.3">
      <c r="A310">
        <v>101.34</v>
      </c>
      <c r="B310">
        <v>300611380</v>
      </c>
      <c r="C310">
        <f t="shared" si="32"/>
        <v>-7.9999999999998295E-2</v>
      </c>
      <c r="D310">
        <f t="shared" si="34"/>
        <v>-7.8942174856915621E-4</v>
      </c>
      <c r="E310">
        <f t="shared" si="33"/>
        <v>-7.8973350600008985E-4</v>
      </c>
      <c r="F310">
        <f t="shared" si="37"/>
        <v>4.6184812000477633</v>
      </c>
      <c r="G310">
        <f t="shared" si="37"/>
        <v>19.521328892184663</v>
      </c>
      <c r="AE310">
        <f t="shared" si="35"/>
        <v>0</v>
      </c>
      <c r="AF310">
        <f t="shared" si="35"/>
        <v>0</v>
      </c>
      <c r="AG310">
        <f t="shared" si="36"/>
        <v>0</v>
      </c>
      <c r="AH310">
        <f t="shared" si="36"/>
        <v>0</v>
      </c>
    </row>
    <row r="311" spans="1:34" x14ac:dyDescent="0.3">
      <c r="A311">
        <v>101.26</v>
      </c>
      <c r="B311">
        <v>148445580</v>
      </c>
      <c r="C311">
        <f t="shared" si="32"/>
        <v>-4.4100000000000108</v>
      </c>
      <c r="D311">
        <f t="shared" si="34"/>
        <v>-4.3551254197116439E-2</v>
      </c>
      <c r="E311">
        <f t="shared" si="33"/>
        <v>-4.4528076688758134E-2</v>
      </c>
      <c r="F311">
        <f t="shared" si="37"/>
        <v>4.6176914665417632</v>
      </c>
      <c r="G311">
        <f t="shared" si="37"/>
        <v>18.815728984395985</v>
      </c>
      <c r="AE311">
        <f t="shared" si="35"/>
        <v>0</v>
      </c>
      <c r="AF311">
        <f t="shared" si="35"/>
        <v>0</v>
      </c>
      <c r="AG311">
        <f t="shared" si="36"/>
        <v>0</v>
      </c>
      <c r="AH311">
        <f t="shared" si="36"/>
        <v>0</v>
      </c>
    </row>
    <row r="312" spans="1:34" x14ac:dyDescent="0.3">
      <c r="A312">
        <v>96.85</v>
      </c>
      <c r="B312">
        <v>140869540</v>
      </c>
      <c r="C312">
        <f t="shared" si="32"/>
        <v>-9.5799999999999983</v>
      </c>
      <c r="D312">
        <f t="shared" si="34"/>
        <v>-9.8915849251419705E-2</v>
      </c>
      <c r="E312">
        <f t="shared" si="33"/>
        <v>-0.10415662867778508</v>
      </c>
      <c r="F312">
        <f t="shared" si="37"/>
        <v>4.5731633898530051</v>
      </c>
      <c r="G312">
        <f t="shared" si="37"/>
        <v>18.763344771809138</v>
      </c>
      <c r="AE312">
        <f t="shared" si="35"/>
        <v>0</v>
      </c>
      <c r="AF312">
        <f t="shared" si="35"/>
        <v>0</v>
      </c>
      <c r="AG312">
        <f t="shared" si="36"/>
        <v>0</v>
      </c>
      <c r="AH312">
        <f t="shared" si="36"/>
        <v>0</v>
      </c>
    </row>
    <row r="313" spans="1:34" x14ac:dyDescent="0.3">
      <c r="A313">
        <v>87.27</v>
      </c>
      <c r="B313">
        <v>484100530</v>
      </c>
      <c r="C313">
        <f t="shared" si="32"/>
        <v>4.230000000000004</v>
      </c>
      <c r="D313">
        <f t="shared" si="34"/>
        <v>4.8470264695771793E-2</v>
      </c>
      <c r="E313">
        <f t="shared" si="33"/>
        <v>4.7332211106255961E-2</v>
      </c>
      <c r="F313">
        <f t="shared" si="37"/>
        <v>4.46900676117522</v>
      </c>
      <c r="G313">
        <f t="shared" si="37"/>
        <v>19.997803149724444</v>
      </c>
      <c r="AE313">
        <f t="shared" si="35"/>
        <v>0</v>
      </c>
      <c r="AF313">
        <f t="shared" si="35"/>
        <v>0</v>
      </c>
      <c r="AG313">
        <f t="shared" si="36"/>
        <v>0</v>
      </c>
      <c r="AH313">
        <f t="shared" si="36"/>
        <v>0</v>
      </c>
    </row>
    <row r="314" spans="1:34" x14ac:dyDescent="0.3">
      <c r="A314">
        <v>91.5</v>
      </c>
      <c r="B314">
        <v>698938670</v>
      </c>
      <c r="C314">
        <f t="shared" si="32"/>
        <v>5</v>
      </c>
      <c r="D314">
        <f t="shared" si="34"/>
        <v>5.4644808743169397E-2</v>
      </c>
      <c r="E314">
        <f t="shared" si="33"/>
        <v>5.3204036063464244E-2</v>
      </c>
      <c r="F314">
        <f t="shared" si="37"/>
        <v>4.516338972281476</v>
      </c>
      <c r="G314">
        <f t="shared" si="37"/>
        <v>20.365073556720699</v>
      </c>
      <c r="AE314">
        <f t="shared" si="35"/>
        <v>0</v>
      </c>
      <c r="AF314">
        <f t="shared" si="35"/>
        <v>0</v>
      </c>
      <c r="AG314">
        <f t="shared" si="36"/>
        <v>0</v>
      </c>
      <c r="AH314">
        <f t="shared" si="36"/>
        <v>0</v>
      </c>
    </row>
    <row r="315" spans="1:34" x14ac:dyDescent="0.3">
      <c r="A315">
        <v>96.5</v>
      </c>
      <c r="B315">
        <v>731535630</v>
      </c>
      <c r="C315">
        <f t="shared" si="32"/>
        <v>0.70000000000000284</v>
      </c>
      <c r="D315">
        <f t="shared" si="34"/>
        <v>7.2538860103627239E-3</v>
      </c>
      <c r="E315">
        <f t="shared" si="33"/>
        <v>7.227703121452933E-3</v>
      </c>
      <c r="F315">
        <f t="shared" si="37"/>
        <v>4.5695430083449402</v>
      </c>
      <c r="G315">
        <f t="shared" si="37"/>
        <v>20.410656485372222</v>
      </c>
      <c r="AE315">
        <f t="shared" si="35"/>
        <v>0</v>
      </c>
      <c r="AF315">
        <f t="shared" si="35"/>
        <v>0</v>
      </c>
      <c r="AG315">
        <f t="shared" si="36"/>
        <v>0</v>
      </c>
      <c r="AH315">
        <f t="shared" si="36"/>
        <v>0</v>
      </c>
    </row>
    <row r="316" spans="1:34" x14ac:dyDescent="0.3">
      <c r="A316">
        <v>97.2</v>
      </c>
      <c r="B316">
        <v>533051980</v>
      </c>
      <c r="C316">
        <f t="shared" si="32"/>
        <v>-2.3500000000000085</v>
      </c>
      <c r="D316">
        <f t="shared" si="34"/>
        <v>-2.4176954732510376E-2</v>
      </c>
      <c r="E316">
        <f t="shared" si="33"/>
        <v>-2.4474015085369949E-2</v>
      </c>
      <c r="F316">
        <f t="shared" si="37"/>
        <v>4.5767707114663931</v>
      </c>
      <c r="G316">
        <f t="shared" si="37"/>
        <v>20.094129500827172</v>
      </c>
      <c r="AE316">
        <f t="shared" si="35"/>
        <v>0</v>
      </c>
      <c r="AF316">
        <f t="shared" si="35"/>
        <v>0</v>
      </c>
      <c r="AG316">
        <f t="shared" si="36"/>
        <v>0</v>
      </c>
      <c r="AH316">
        <f t="shared" si="36"/>
        <v>0</v>
      </c>
    </row>
    <row r="317" spans="1:34" x14ac:dyDescent="0.3">
      <c r="A317">
        <v>94.85</v>
      </c>
      <c r="B317">
        <v>532962040</v>
      </c>
      <c r="C317">
        <f t="shared" si="32"/>
        <v>7.5</v>
      </c>
      <c r="D317">
        <f t="shared" si="34"/>
        <v>7.9072219293621515E-2</v>
      </c>
      <c r="E317">
        <f t="shared" si="33"/>
        <v>7.6101615726275718E-2</v>
      </c>
      <c r="F317">
        <f t="shared" si="37"/>
        <v>4.5522966963810232</v>
      </c>
      <c r="G317">
        <f t="shared" si="37"/>
        <v>20.093960760081693</v>
      </c>
      <c r="AE317">
        <f t="shared" si="35"/>
        <v>0</v>
      </c>
      <c r="AF317">
        <f t="shared" si="35"/>
        <v>0</v>
      </c>
      <c r="AG317">
        <f t="shared" si="36"/>
        <v>0</v>
      </c>
      <c r="AH317">
        <f t="shared" si="36"/>
        <v>0</v>
      </c>
    </row>
    <row r="318" spans="1:34" x14ac:dyDescent="0.3">
      <c r="A318">
        <v>102.35</v>
      </c>
      <c r="B318">
        <v>612696040</v>
      </c>
      <c r="C318">
        <f t="shared" si="32"/>
        <v>3.8900000000000006</v>
      </c>
      <c r="D318">
        <f t="shared" si="34"/>
        <v>3.8006839276990723E-2</v>
      </c>
      <c r="E318">
        <f t="shared" si="33"/>
        <v>3.7302373620824447E-2</v>
      </c>
      <c r="F318">
        <f t="shared" si="37"/>
        <v>4.6283983121072989</v>
      </c>
      <c r="G318">
        <f t="shared" si="37"/>
        <v>20.233379514479306</v>
      </c>
      <c r="AE318">
        <f t="shared" si="35"/>
        <v>0</v>
      </c>
      <c r="AF318">
        <f t="shared" si="35"/>
        <v>0</v>
      </c>
      <c r="AG318">
        <f t="shared" si="36"/>
        <v>0</v>
      </c>
      <c r="AH318">
        <f t="shared" si="36"/>
        <v>0</v>
      </c>
    </row>
    <row r="319" spans="1:34" x14ac:dyDescent="0.3">
      <c r="A319">
        <v>106.24</v>
      </c>
      <c r="B319">
        <v>409095620</v>
      </c>
      <c r="C319">
        <f t="shared" si="32"/>
        <v>2.75</v>
      </c>
      <c r="D319">
        <f t="shared" si="34"/>
        <v>2.5884789156626509E-2</v>
      </c>
      <c r="E319">
        <f t="shared" si="33"/>
        <v>2.5555449173096711E-2</v>
      </c>
      <c r="F319">
        <f t="shared" si="37"/>
        <v>4.6657006857281234</v>
      </c>
      <c r="G319">
        <f t="shared" si="37"/>
        <v>19.829459476413568</v>
      </c>
      <c r="AE319">
        <f t="shared" si="35"/>
        <v>0</v>
      </c>
      <c r="AF319">
        <f t="shared" si="35"/>
        <v>0</v>
      </c>
      <c r="AG319">
        <f t="shared" si="36"/>
        <v>0</v>
      </c>
      <c r="AH319">
        <f t="shared" si="36"/>
        <v>0</v>
      </c>
    </row>
    <row r="320" spans="1:34" x14ac:dyDescent="0.3">
      <c r="A320">
        <v>108.99</v>
      </c>
      <c r="B320">
        <v>468321370</v>
      </c>
      <c r="C320">
        <f t="shared" si="32"/>
        <v>0.27000000000001023</v>
      </c>
      <c r="D320">
        <f t="shared" si="34"/>
        <v>2.4772914946326291E-3</v>
      </c>
      <c r="E320">
        <f t="shared" si="33"/>
        <v>2.4742280663518912E-3</v>
      </c>
      <c r="F320">
        <f t="shared" si="37"/>
        <v>4.6912561349012201</v>
      </c>
      <c r="G320">
        <f t="shared" si="37"/>
        <v>19.96466530625376</v>
      </c>
      <c r="AE320">
        <f t="shared" si="35"/>
        <v>0</v>
      </c>
      <c r="AF320">
        <f t="shared" si="35"/>
        <v>0</v>
      </c>
      <c r="AG320">
        <f t="shared" si="36"/>
        <v>0</v>
      </c>
      <c r="AH320">
        <f t="shared" si="36"/>
        <v>0</v>
      </c>
    </row>
    <row r="321" spans="1:34" x14ac:dyDescent="0.3">
      <c r="A321">
        <v>109.26</v>
      </c>
      <c r="B321">
        <v>303479870</v>
      </c>
      <c r="C321">
        <f t="shared" si="32"/>
        <v>3.1400000000000006</v>
      </c>
      <c r="D321">
        <f t="shared" si="34"/>
        <v>2.8738788211605349E-2</v>
      </c>
      <c r="E321">
        <f t="shared" si="33"/>
        <v>2.8333574492019231E-2</v>
      </c>
      <c r="F321">
        <f t="shared" si="37"/>
        <v>4.693730362967572</v>
      </c>
      <c r="G321">
        <f t="shared" si="37"/>
        <v>19.530825840069749</v>
      </c>
      <c r="AE321">
        <f t="shared" si="35"/>
        <v>0</v>
      </c>
      <c r="AF321">
        <f t="shared" si="35"/>
        <v>0</v>
      </c>
      <c r="AG321">
        <f t="shared" si="36"/>
        <v>0</v>
      </c>
      <c r="AH321">
        <f t="shared" si="36"/>
        <v>0</v>
      </c>
    </row>
    <row r="322" spans="1:34" x14ac:dyDescent="0.3">
      <c r="A322">
        <v>112.4</v>
      </c>
      <c r="B322">
        <v>495681900</v>
      </c>
      <c r="C322">
        <f t="shared" si="32"/>
        <v>-3.3000000000000114</v>
      </c>
      <c r="D322">
        <f t="shared" si="34"/>
        <v>-2.9359430604982306E-2</v>
      </c>
      <c r="E322">
        <f t="shared" si="33"/>
        <v>-2.9799044620566484E-2</v>
      </c>
      <c r="F322">
        <f t="shared" si="37"/>
        <v>4.7220639374595912</v>
      </c>
      <c r="G322">
        <f t="shared" si="37"/>
        <v>20.021444948303571</v>
      </c>
      <c r="AE322">
        <f t="shared" si="35"/>
        <v>0</v>
      </c>
      <c r="AF322">
        <f t="shared" si="35"/>
        <v>0</v>
      </c>
      <c r="AG322">
        <f t="shared" si="36"/>
        <v>0</v>
      </c>
      <c r="AH322">
        <f t="shared" si="36"/>
        <v>0</v>
      </c>
    </row>
    <row r="323" spans="1:34" x14ac:dyDescent="0.3">
      <c r="A323">
        <v>109.1</v>
      </c>
      <c r="B323">
        <v>453237770</v>
      </c>
      <c r="C323">
        <f t="shared" ref="C323:C386" si="38">A324-A323</f>
        <v>-0.57999999999999829</v>
      </c>
      <c r="D323">
        <f t="shared" si="34"/>
        <v>-5.3162236480293152E-3</v>
      </c>
      <c r="E323">
        <f t="shared" ref="E323:E386" si="39">LN(A324)-LN(A323)</f>
        <v>-5.3304050482934073E-3</v>
      </c>
      <c r="F323">
        <f t="shared" si="37"/>
        <v>4.6922648928390247</v>
      </c>
      <c r="G323">
        <f t="shared" si="37"/>
        <v>19.931927424333921</v>
      </c>
      <c r="AE323">
        <f t="shared" si="35"/>
        <v>0</v>
      </c>
      <c r="AF323">
        <f t="shared" si="35"/>
        <v>0</v>
      </c>
      <c r="AG323">
        <f t="shared" si="36"/>
        <v>0</v>
      </c>
      <c r="AH323">
        <f t="shared" si="36"/>
        <v>0</v>
      </c>
    </row>
    <row r="324" spans="1:34" x14ac:dyDescent="0.3">
      <c r="A324">
        <v>108.52</v>
      </c>
      <c r="B324">
        <v>428070040</v>
      </c>
      <c r="C324">
        <f t="shared" si="38"/>
        <v>4.4000000000000057</v>
      </c>
      <c r="D324">
        <f t="shared" ref="D324:D387" si="40">C324/A324</f>
        <v>4.0545521562845611E-2</v>
      </c>
      <c r="E324">
        <f t="shared" si="39"/>
        <v>3.9745115594556957E-2</v>
      </c>
      <c r="F324">
        <f t="shared" si="37"/>
        <v>4.6869344877907313</v>
      </c>
      <c r="G324">
        <f t="shared" si="37"/>
        <v>19.874797385017523</v>
      </c>
      <c r="AE324">
        <f t="shared" ref="AE324:AF387" si="41">IF(A323&lt;AC$5,"Выброс",0)</f>
        <v>0</v>
      </c>
      <c r="AF324">
        <f t="shared" si="41"/>
        <v>0</v>
      </c>
      <c r="AG324">
        <f t="shared" ref="AG324:AH387" si="42">IF(A323&gt;AC$7,"Выброс",0)</f>
        <v>0</v>
      </c>
      <c r="AH324">
        <f t="shared" si="42"/>
        <v>0</v>
      </c>
    </row>
    <row r="325" spans="1:34" x14ac:dyDescent="0.3">
      <c r="A325">
        <v>112.92</v>
      </c>
      <c r="B325">
        <v>435894840</v>
      </c>
      <c r="C325">
        <f t="shared" si="38"/>
        <v>6.3799999999999955</v>
      </c>
      <c r="D325">
        <f t="shared" si="40"/>
        <v>5.6500177116542642E-2</v>
      </c>
      <c r="E325">
        <f t="shared" si="39"/>
        <v>5.4961725718581711E-2</v>
      </c>
      <c r="F325">
        <f t="shared" si="37"/>
        <v>4.7266796033852883</v>
      </c>
      <c r="G325">
        <f t="shared" si="37"/>
        <v>19.89291157956113</v>
      </c>
      <c r="AE325">
        <f t="shared" si="41"/>
        <v>0</v>
      </c>
      <c r="AF325">
        <f t="shared" si="41"/>
        <v>0</v>
      </c>
      <c r="AG325">
        <f t="shared" si="42"/>
        <v>0</v>
      </c>
      <c r="AH325">
        <f t="shared" si="42"/>
        <v>0</v>
      </c>
    </row>
    <row r="326" spans="1:34" x14ac:dyDescent="0.3">
      <c r="A326">
        <v>119.3</v>
      </c>
      <c r="B326">
        <v>533374640</v>
      </c>
      <c r="C326">
        <f t="shared" si="38"/>
        <v>1.9500000000000028</v>
      </c>
      <c r="D326">
        <f t="shared" si="40"/>
        <v>1.6345347862531459E-2</v>
      </c>
      <c r="E326">
        <f t="shared" si="39"/>
        <v>1.6213200713722564E-2</v>
      </c>
      <c r="F326">
        <f t="shared" si="37"/>
        <v>4.78164132910387</v>
      </c>
      <c r="G326">
        <f t="shared" si="37"/>
        <v>20.094734624524939</v>
      </c>
      <c r="AE326">
        <f t="shared" si="41"/>
        <v>0</v>
      </c>
      <c r="AF326">
        <f t="shared" si="41"/>
        <v>0</v>
      </c>
      <c r="AG326">
        <f t="shared" si="42"/>
        <v>0</v>
      </c>
      <c r="AH326">
        <f t="shared" si="42"/>
        <v>0</v>
      </c>
    </row>
    <row r="327" spans="1:34" x14ac:dyDescent="0.3">
      <c r="A327">
        <v>121.25</v>
      </c>
      <c r="B327">
        <v>618111130</v>
      </c>
      <c r="C327">
        <f t="shared" si="38"/>
        <v>2.2999999999999972</v>
      </c>
      <c r="D327">
        <f t="shared" si="40"/>
        <v>1.896907216494843E-2</v>
      </c>
      <c r="E327">
        <f t="shared" si="39"/>
        <v>1.8791402617026165E-2</v>
      </c>
      <c r="F327">
        <f t="shared" si="37"/>
        <v>4.7978545298175925</v>
      </c>
      <c r="G327">
        <f t="shared" si="37"/>
        <v>20.242178821262399</v>
      </c>
      <c r="AE327">
        <f t="shared" si="41"/>
        <v>0</v>
      </c>
      <c r="AF327">
        <f t="shared" si="41"/>
        <v>0</v>
      </c>
      <c r="AG327">
        <f t="shared" si="42"/>
        <v>0</v>
      </c>
      <c r="AH327">
        <f t="shared" si="42"/>
        <v>0</v>
      </c>
    </row>
    <row r="328" spans="1:34" x14ac:dyDescent="0.3">
      <c r="A328">
        <v>123.55</v>
      </c>
      <c r="B328">
        <v>434476560</v>
      </c>
      <c r="C328">
        <f t="shared" si="38"/>
        <v>-2.9099999999999966</v>
      </c>
      <c r="D328">
        <f t="shared" si="40"/>
        <v>-2.3553217320922675E-2</v>
      </c>
      <c r="E328">
        <f t="shared" si="39"/>
        <v>-2.3835028174972628E-2</v>
      </c>
      <c r="F328">
        <f t="shared" si="37"/>
        <v>4.8166459324346187</v>
      </c>
      <c r="G328">
        <f t="shared" si="37"/>
        <v>19.889652554148935</v>
      </c>
      <c r="AE328">
        <f t="shared" si="41"/>
        <v>0</v>
      </c>
      <c r="AF328">
        <f t="shared" si="41"/>
        <v>0</v>
      </c>
      <c r="AG328">
        <f t="shared" si="42"/>
        <v>0</v>
      </c>
      <c r="AH328">
        <f t="shared" si="42"/>
        <v>0</v>
      </c>
    </row>
    <row r="329" spans="1:34" x14ac:dyDescent="0.3">
      <c r="A329">
        <v>120.64</v>
      </c>
      <c r="B329">
        <v>211073370</v>
      </c>
      <c r="C329">
        <f t="shared" si="38"/>
        <v>0.42999999999999261</v>
      </c>
      <c r="D329">
        <f t="shared" si="40"/>
        <v>3.5643236074269944E-3</v>
      </c>
      <c r="E329">
        <f t="shared" si="39"/>
        <v>3.5579864600023825E-3</v>
      </c>
      <c r="F329">
        <f t="shared" si="37"/>
        <v>4.7928109042596461</v>
      </c>
      <c r="G329">
        <f t="shared" si="37"/>
        <v>19.167716356116458</v>
      </c>
      <c r="AE329">
        <f t="shared" si="41"/>
        <v>0</v>
      </c>
      <c r="AF329">
        <f t="shared" si="41"/>
        <v>0</v>
      </c>
      <c r="AG329">
        <f t="shared" si="42"/>
        <v>0</v>
      </c>
      <c r="AH329">
        <f t="shared" si="42"/>
        <v>0</v>
      </c>
    </row>
    <row r="330" spans="1:34" x14ac:dyDescent="0.3">
      <c r="A330">
        <v>121.07</v>
      </c>
      <c r="B330">
        <v>297121250</v>
      </c>
      <c r="C330">
        <f t="shared" si="38"/>
        <v>0.83000000000001251</v>
      </c>
      <c r="D330">
        <f t="shared" si="40"/>
        <v>6.855538118443979E-3</v>
      </c>
      <c r="E330">
        <f t="shared" si="39"/>
        <v>6.8321457675777353E-3</v>
      </c>
      <c r="F330">
        <f t="shared" si="37"/>
        <v>4.7963688907196484</v>
      </c>
      <c r="G330">
        <f t="shared" si="37"/>
        <v>19.509650862614208</v>
      </c>
      <c r="AE330">
        <f t="shared" si="41"/>
        <v>0</v>
      </c>
      <c r="AF330">
        <f t="shared" si="41"/>
        <v>0</v>
      </c>
      <c r="AG330">
        <f t="shared" si="42"/>
        <v>0</v>
      </c>
      <c r="AH330">
        <f t="shared" si="42"/>
        <v>0</v>
      </c>
    </row>
    <row r="331" spans="1:34" x14ac:dyDescent="0.3">
      <c r="A331">
        <v>121.9</v>
      </c>
      <c r="B331">
        <v>307663890</v>
      </c>
      <c r="C331">
        <f t="shared" si="38"/>
        <v>11.299999999999983</v>
      </c>
      <c r="D331">
        <f t="shared" si="40"/>
        <v>9.2698933552091731E-2</v>
      </c>
      <c r="E331">
        <f t="shared" si="39"/>
        <v>8.8650721619062622E-2</v>
      </c>
      <c r="F331">
        <f t="shared" si="37"/>
        <v>4.8032010364872262</v>
      </c>
      <c r="G331">
        <f t="shared" si="37"/>
        <v>19.544518478839549</v>
      </c>
      <c r="AE331">
        <f t="shared" si="41"/>
        <v>0</v>
      </c>
      <c r="AF331">
        <f t="shared" si="41"/>
        <v>0</v>
      </c>
      <c r="AG331">
        <f t="shared" si="42"/>
        <v>0</v>
      </c>
      <c r="AH331">
        <f t="shared" si="42"/>
        <v>0</v>
      </c>
    </row>
    <row r="332" spans="1:34" x14ac:dyDescent="0.3">
      <c r="A332">
        <v>133.19999999999999</v>
      </c>
      <c r="B332">
        <v>439541560</v>
      </c>
      <c r="C332">
        <f t="shared" si="38"/>
        <v>-1.6099999999999852</v>
      </c>
      <c r="D332">
        <f t="shared" si="40"/>
        <v>-1.2087087087086976E-2</v>
      </c>
      <c r="E332">
        <f t="shared" si="39"/>
        <v>-1.216072994423989E-2</v>
      </c>
      <c r="F332">
        <f t="shared" si="37"/>
        <v>4.8918517581062888</v>
      </c>
      <c r="G332">
        <f t="shared" si="37"/>
        <v>19.901242832621076</v>
      </c>
      <c r="AE332">
        <f t="shared" si="41"/>
        <v>0</v>
      </c>
      <c r="AF332">
        <f t="shared" si="41"/>
        <v>0</v>
      </c>
      <c r="AG332">
        <f t="shared" si="42"/>
        <v>0</v>
      </c>
      <c r="AH332">
        <f t="shared" si="42"/>
        <v>0</v>
      </c>
    </row>
    <row r="333" spans="1:34" x14ac:dyDescent="0.3">
      <c r="A333">
        <v>131.59</v>
      </c>
      <c r="B333">
        <v>327014540</v>
      </c>
      <c r="C333">
        <f t="shared" si="38"/>
        <v>1.9099999999999966</v>
      </c>
      <c r="D333">
        <f t="shared" si="40"/>
        <v>1.4514780758416267E-2</v>
      </c>
      <c r="E333">
        <f t="shared" si="39"/>
        <v>1.4410449678255333E-2</v>
      </c>
      <c r="F333">
        <f t="shared" si="37"/>
        <v>4.8796910281620489</v>
      </c>
      <c r="G333">
        <f t="shared" si="37"/>
        <v>19.6055151927048</v>
      </c>
      <c r="AE333">
        <f t="shared" si="41"/>
        <v>0</v>
      </c>
      <c r="AF333">
        <f t="shared" si="41"/>
        <v>0</v>
      </c>
      <c r="AG333">
        <f t="shared" si="42"/>
        <v>0</v>
      </c>
      <c r="AH333">
        <f t="shared" si="42"/>
        <v>0</v>
      </c>
    </row>
    <row r="334" spans="1:34" x14ac:dyDescent="0.3">
      <c r="A334">
        <v>133.5</v>
      </c>
      <c r="B334">
        <v>359134560</v>
      </c>
      <c r="C334">
        <f t="shared" si="38"/>
        <v>-4.8000000000000114</v>
      </c>
      <c r="D334">
        <f t="shared" si="40"/>
        <v>-3.5955056179775367E-2</v>
      </c>
      <c r="E334">
        <f t="shared" si="39"/>
        <v>-3.6617363238223177E-2</v>
      </c>
      <c r="F334">
        <f t="shared" si="37"/>
        <v>4.8941014778403042</v>
      </c>
      <c r="G334">
        <f t="shared" si="37"/>
        <v>19.699207695166987</v>
      </c>
      <c r="AE334">
        <f t="shared" si="41"/>
        <v>0</v>
      </c>
      <c r="AF334">
        <f t="shared" si="41"/>
        <v>0</v>
      </c>
      <c r="AG334">
        <f t="shared" si="42"/>
        <v>0</v>
      </c>
      <c r="AH334">
        <f t="shared" si="42"/>
        <v>0</v>
      </c>
    </row>
    <row r="335" spans="1:34" x14ac:dyDescent="0.3">
      <c r="A335">
        <v>128.69999999999999</v>
      </c>
      <c r="B335">
        <v>323294770</v>
      </c>
      <c r="C335">
        <f t="shared" si="38"/>
        <v>4.7000000000000171</v>
      </c>
      <c r="D335">
        <f t="shared" si="40"/>
        <v>3.6519036519036652E-2</v>
      </c>
      <c r="E335">
        <f t="shared" si="39"/>
        <v>3.5868018879442687E-2</v>
      </c>
      <c r="F335">
        <f t="shared" si="37"/>
        <v>4.8574841146020811</v>
      </c>
      <c r="G335">
        <f t="shared" si="37"/>
        <v>19.594075065639359</v>
      </c>
      <c r="AE335">
        <f t="shared" si="41"/>
        <v>0</v>
      </c>
      <c r="AF335">
        <f t="shared" si="41"/>
        <v>0</v>
      </c>
      <c r="AG335">
        <f t="shared" si="42"/>
        <v>0</v>
      </c>
      <c r="AH335">
        <f t="shared" si="42"/>
        <v>0</v>
      </c>
    </row>
    <row r="336" spans="1:34" x14ac:dyDescent="0.3">
      <c r="A336">
        <v>133.4</v>
      </c>
      <c r="B336">
        <v>307369650</v>
      </c>
      <c r="C336">
        <f t="shared" si="38"/>
        <v>0.44999999999998863</v>
      </c>
      <c r="D336">
        <f t="shared" si="40"/>
        <v>3.3733133433282506E-3</v>
      </c>
      <c r="E336">
        <f t="shared" si="39"/>
        <v>3.3676364848380658E-3</v>
      </c>
      <c r="F336">
        <f t="shared" si="37"/>
        <v>4.8933521334815238</v>
      </c>
      <c r="G336">
        <f t="shared" si="37"/>
        <v>19.543561652899786</v>
      </c>
      <c r="AE336">
        <f t="shared" si="41"/>
        <v>0</v>
      </c>
      <c r="AF336">
        <f t="shared" si="41"/>
        <v>0</v>
      </c>
      <c r="AG336">
        <f t="shared" si="42"/>
        <v>0</v>
      </c>
      <c r="AH336">
        <f t="shared" si="42"/>
        <v>0</v>
      </c>
    </row>
    <row r="337" spans="1:34" x14ac:dyDescent="0.3">
      <c r="A337">
        <v>133.85</v>
      </c>
      <c r="B337">
        <v>427156380</v>
      </c>
      <c r="C337">
        <f t="shared" si="38"/>
        <v>0.56000000000000227</v>
      </c>
      <c r="D337">
        <f t="shared" si="40"/>
        <v>4.1837878221890343E-3</v>
      </c>
      <c r="E337">
        <f t="shared" si="39"/>
        <v>4.1750601166947732E-3</v>
      </c>
      <c r="F337">
        <f t="shared" si="37"/>
        <v>4.8967197699663618</v>
      </c>
      <c r="G337">
        <f t="shared" si="37"/>
        <v>19.872660733655437</v>
      </c>
      <c r="AE337">
        <f t="shared" si="41"/>
        <v>0</v>
      </c>
      <c r="AF337">
        <f t="shared" si="41"/>
        <v>0</v>
      </c>
      <c r="AG337">
        <f t="shared" si="42"/>
        <v>0</v>
      </c>
      <c r="AH337">
        <f t="shared" si="42"/>
        <v>0</v>
      </c>
    </row>
    <row r="338" spans="1:34" x14ac:dyDescent="0.3">
      <c r="A338">
        <v>134.41</v>
      </c>
      <c r="B338">
        <v>305373370</v>
      </c>
      <c r="C338">
        <f t="shared" si="38"/>
        <v>3.710000000000008</v>
      </c>
      <c r="D338">
        <f t="shared" si="40"/>
        <v>2.7602112938025506E-2</v>
      </c>
      <c r="E338">
        <f t="shared" si="39"/>
        <v>2.7228042438735223E-2</v>
      </c>
      <c r="F338">
        <f t="shared" si="37"/>
        <v>4.9008948300830566</v>
      </c>
      <c r="G338">
        <f t="shared" si="37"/>
        <v>19.537045749828383</v>
      </c>
      <c r="AE338">
        <f t="shared" si="41"/>
        <v>0</v>
      </c>
      <c r="AF338">
        <f t="shared" si="41"/>
        <v>0</v>
      </c>
      <c r="AG338">
        <f t="shared" si="42"/>
        <v>0</v>
      </c>
      <c r="AH338">
        <f t="shared" si="42"/>
        <v>0</v>
      </c>
    </row>
    <row r="339" spans="1:34" x14ac:dyDescent="0.3">
      <c r="A339">
        <v>138.12</v>
      </c>
      <c r="B339">
        <v>333860240</v>
      </c>
      <c r="C339">
        <f t="shared" si="38"/>
        <v>-0.31999999999999318</v>
      </c>
      <c r="D339">
        <f t="shared" si="40"/>
        <v>-2.3168259484505731E-3</v>
      </c>
      <c r="E339">
        <f t="shared" si="39"/>
        <v>-2.3195139422336197E-3</v>
      </c>
      <c r="F339">
        <f t="shared" ref="F339:G402" si="43">LN(A339)</f>
        <v>4.9281228725217918</v>
      </c>
      <c r="G339">
        <f t="shared" si="43"/>
        <v>19.626233020255452</v>
      </c>
      <c r="AE339">
        <f t="shared" si="41"/>
        <v>0</v>
      </c>
      <c r="AF339">
        <f t="shared" si="41"/>
        <v>0</v>
      </c>
      <c r="AG339">
        <f t="shared" si="42"/>
        <v>0</v>
      </c>
      <c r="AH339">
        <f t="shared" si="42"/>
        <v>0</v>
      </c>
    </row>
    <row r="340" spans="1:34" x14ac:dyDescent="0.3">
      <c r="A340">
        <v>137.80000000000001</v>
      </c>
      <c r="B340">
        <v>229513310</v>
      </c>
      <c r="C340">
        <f t="shared" si="38"/>
        <v>1.3499999999999943</v>
      </c>
      <c r="D340">
        <f t="shared" si="40"/>
        <v>9.7968069666182454E-3</v>
      </c>
      <c r="E340">
        <f t="shared" si="39"/>
        <v>9.7491293923415157E-3</v>
      </c>
      <c r="F340">
        <f t="shared" si="43"/>
        <v>4.9258033585795582</v>
      </c>
      <c r="G340">
        <f t="shared" si="43"/>
        <v>19.251471581425893</v>
      </c>
      <c r="AE340">
        <f t="shared" si="41"/>
        <v>0</v>
      </c>
      <c r="AF340">
        <f t="shared" si="41"/>
        <v>0</v>
      </c>
      <c r="AG340">
        <f t="shared" si="42"/>
        <v>0</v>
      </c>
      <c r="AH340">
        <f t="shared" si="42"/>
        <v>0</v>
      </c>
    </row>
    <row r="341" spans="1:34" x14ac:dyDescent="0.3">
      <c r="A341">
        <v>139.15</v>
      </c>
      <c r="B341">
        <v>290061610</v>
      </c>
      <c r="C341">
        <f t="shared" si="38"/>
        <v>-0.46000000000000796</v>
      </c>
      <c r="D341">
        <f t="shared" si="40"/>
        <v>-3.3057851239669993E-3</v>
      </c>
      <c r="E341">
        <f t="shared" si="39"/>
        <v>-3.31126130365611E-3</v>
      </c>
      <c r="F341">
        <f t="shared" si="43"/>
        <v>4.9355524879718997</v>
      </c>
      <c r="G341">
        <f t="shared" si="43"/>
        <v>19.485603906656717</v>
      </c>
      <c r="AE341">
        <f t="shared" si="41"/>
        <v>0</v>
      </c>
      <c r="AF341">
        <f t="shared" si="41"/>
        <v>0</v>
      </c>
      <c r="AG341">
        <f t="shared" si="42"/>
        <v>0</v>
      </c>
      <c r="AH341">
        <f t="shared" si="42"/>
        <v>0</v>
      </c>
    </row>
    <row r="342" spans="1:34" x14ac:dyDescent="0.3">
      <c r="A342">
        <v>138.69</v>
      </c>
      <c r="B342">
        <v>237101950</v>
      </c>
      <c r="C342">
        <f t="shared" si="38"/>
        <v>0.75999999999999091</v>
      </c>
      <c r="D342">
        <f t="shared" si="40"/>
        <v>5.4798471411059988E-3</v>
      </c>
      <c r="E342">
        <f t="shared" si="39"/>
        <v>5.4648874052540819E-3</v>
      </c>
      <c r="F342">
        <f t="shared" si="43"/>
        <v>4.9322412266682436</v>
      </c>
      <c r="G342">
        <f t="shared" si="43"/>
        <v>19.284000775379713</v>
      </c>
      <c r="AE342">
        <f t="shared" si="41"/>
        <v>0</v>
      </c>
      <c r="AF342">
        <f t="shared" si="41"/>
        <v>0</v>
      </c>
      <c r="AG342">
        <f t="shared" si="42"/>
        <v>0</v>
      </c>
      <c r="AH342">
        <f t="shared" si="42"/>
        <v>0</v>
      </c>
    </row>
    <row r="343" spans="1:34" x14ac:dyDescent="0.3">
      <c r="A343">
        <v>139.44999999999999</v>
      </c>
      <c r="B343">
        <v>214589270</v>
      </c>
      <c r="C343">
        <f t="shared" si="38"/>
        <v>-3.6499999999999773</v>
      </c>
      <c r="D343">
        <f t="shared" si="40"/>
        <v>-2.6174256005736661E-2</v>
      </c>
      <c r="E343">
        <f t="shared" si="39"/>
        <v>-2.6522898948901918E-2</v>
      </c>
      <c r="F343">
        <f t="shared" si="43"/>
        <v>4.9377061140734977</v>
      </c>
      <c r="G343">
        <f t="shared" si="43"/>
        <v>19.184236386910829</v>
      </c>
      <c r="AE343">
        <f t="shared" si="41"/>
        <v>0</v>
      </c>
      <c r="AF343">
        <f t="shared" si="41"/>
        <v>0</v>
      </c>
      <c r="AG343">
        <f t="shared" si="42"/>
        <v>0</v>
      </c>
      <c r="AH343">
        <f t="shared" si="42"/>
        <v>0</v>
      </c>
    </row>
    <row r="344" spans="1:34" x14ac:dyDescent="0.3">
      <c r="A344">
        <v>135.80000000000001</v>
      </c>
      <c r="B344">
        <v>252351310</v>
      </c>
      <c r="C344">
        <f t="shared" si="38"/>
        <v>9.4499999999999886</v>
      </c>
      <c r="D344">
        <f t="shared" si="40"/>
        <v>6.9587628865979287E-2</v>
      </c>
      <c r="E344">
        <f t="shared" si="39"/>
        <v>6.7273180607425154E-2</v>
      </c>
      <c r="F344">
        <f t="shared" si="43"/>
        <v>4.9111832151245958</v>
      </c>
      <c r="G344">
        <f t="shared" si="43"/>
        <v>19.346332761939767</v>
      </c>
      <c r="AE344">
        <f t="shared" si="41"/>
        <v>0</v>
      </c>
      <c r="AF344">
        <f t="shared" si="41"/>
        <v>0</v>
      </c>
      <c r="AG344">
        <f t="shared" si="42"/>
        <v>0</v>
      </c>
      <c r="AH344">
        <f t="shared" si="42"/>
        <v>0</v>
      </c>
    </row>
    <row r="345" spans="1:34" x14ac:dyDescent="0.3">
      <c r="A345">
        <v>145.25</v>
      </c>
      <c r="B345">
        <v>303813520</v>
      </c>
      <c r="C345">
        <f t="shared" si="38"/>
        <v>1.6299999999999955</v>
      </c>
      <c r="D345">
        <f t="shared" si="40"/>
        <v>1.1222030981067095E-2</v>
      </c>
      <c r="E345">
        <f t="shared" si="39"/>
        <v>1.1159531140159551E-2</v>
      </c>
      <c r="F345">
        <f t="shared" si="43"/>
        <v>4.9784563957320209</v>
      </c>
      <c r="G345">
        <f t="shared" si="43"/>
        <v>19.531924650098194</v>
      </c>
      <c r="AE345">
        <f t="shared" si="41"/>
        <v>0</v>
      </c>
      <c r="AF345">
        <f t="shared" si="41"/>
        <v>0</v>
      </c>
      <c r="AG345">
        <f t="shared" si="42"/>
        <v>0</v>
      </c>
      <c r="AH345">
        <f t="shared" si="42"/>
        <v>0</v>
      </c>
    </row>
    <row r="346" spans="1:34" x14ac:dyDescent="0.3">
      <c r="A346">
        <v>146.88</v>
      </c>
      <c r="B346">
        <v>237062940</v>
      </c>
      <c r="C346">
        <f t="shared" si="38"/>
        <v>4.7199999999999989</v>
      </c>
      <c r="D346">
        <f t="shared" si="40"/>
        <v>3.2135076252723306E-2</v>
      </c>
      <c r="E346">
        <f t="shared" si="39"/>
        <v>3.1629546336090719E-2</v>
      </c>
      <c r="F346">
        <f t="shared" si="43"/>
        <v>4.9896159268721805</v>
      </c>
      <c r="G346">
        <f t="shared" si="43"/>
        <v>19.283836233462289</v>
      </c>
      <c r="AE346">
        <f t="shared" si="41"/>
        <v>0</v>
      </c>
      <c r="AF346">
        <f t="shared" si="41"/>
        <v>0</v>
      </c>
      <c r="AG346">
        <f t="shared" si="42"/>
        <v>0</v>
      </c>
      <c r="AH346">
        <f t="shared" si="42"/>
        <v>0</v>
      </c>
    </row>
    <row r="347" spans="1:34" x14ac:dyDescent="0.3">
      <c r="A347">
        <v>151.6</v>
      </c>
      <c r="B347">
        <v>313257430</v>
      </c>
      <c r="C347">
        <f t="shared" si="38"/>
        <v>-4.5999999999999943</v>
      </c>
      <c r="D347">
        <f t="shared" si="40"/>
        <v>-3.0343007915567245E-2</v>
      </c>
      <c r="E347">
        <f t="shared" si="39"/>
        <v>-3.0812886429535169E-2</v>
      </c>
      <c r="F347">
        <f t="shared" si="43"/>
        <v>5.0212454732082712</v>
      </c>
      <c r="G347">
        <f t="shared" si="43"/>
        <v>19.562535870533381</v>
      </c>
      <c r="AE347">
        <f t="shared" si="41"/>
        <v>0</v>
      </c>
      <c r="AF347">
        <f t="shared" si="41"/>
        <v>0</v>
      </c>
      <c r="AG347">
        <f t="shared" si="42"/>
        <v>0</v>
      </c>
      <c r="AH347">
        <f t="shared" si="42"/>
        <v>0</v>
      </c>
    </row>
    <row r="348" spans="1:34" x14ac:dyDescent="0.3">
      <c r="A348">
        <v>147</v>
      </c>
      <c r="B348">
        <v>225727160</v>
      </c>
      <c r="C348">
        <f t="shared" si="38"/>
        <v>4.5</v>
      </c>
      <c r="D348">
        <f t="shared" si="40"/>
        <v>3.0612244897959183E-2</v>
      </c>
      <c r="E348">
        <f t="shared" si="39"/>
        <v>3.0153038170687374E-2</v>
      </c>
      <c r="F348">
        <f t="shared" si="43"/>
        <v>4.990432586778736</v>
      </c>
      <c r="G348">
        <f t="shared" si="43"/>
        <v>19.234837571278053</v>
      </c>
      <c r="AE348">
        <f t="shared" si="41"/>
        <v>0</v>
      </c>
      <c r="AF348">
        <f t="shared" si="41"/>
        <v>0</v>
      </c>
      <c r="AG348">
        <f t="shared" si="42"/>
        <v>0</v>
      </c>
      <c r="AH348">
        <f t="shared" si="42"/>
        <v>0</v>
      </c>
    </row>
    <row r="349" spans="1:34" x14ac:dyDescent="0.3">
      <c r="A349">
        <v>151.5</v>
      </c>
      <c r="B349">
        <v>235040590</v>
      </c>
      <c r="C349">
        <f t="shared" si="38"/>
        <v>-6.1599999999999966</v>
      </c>
      <c r="D349">
        <f t="shared" si="40"/>
        <v>-4.0660066006600638E-2</v>
      </c>
      <c r="E349">
        <f t="shared" si="39"/>
        <v>-4.1509799760933497E-2</v>
      </c>
      <c r="F349">
        <f t="shared" si="43"/>
        <v>5.0205856249494234</v>
      </c>
      <c r="G349">
        <f t="shared" si="43"/>
        <v>19.27526878059772</v>
      </c>
      <c r="AE349">
        <f t="shared" si="41"/>
        <v>0</v>
      </c>
      <c r="AF349">
        <f t="shared" si="41"/>
        <v>0</v>
      </c>
      <c r="AG349">
        <f t="shared" si="42"/>
        <v>0</v>
      </c>
      <c r="AH349">
        <f t="shared" si="42"/>
        <v>0</v>
      </c>
    </row>
    <row r="350" spans="1:34" x14ac:dyDescent="0.3">
      <c r="A350">
        <v>145.34</v>
      </c>
      <c r="B350">
        <v>246661610</v>
      </c>
      <c r="C350">
        <f t="shared" si="38"/>
        <v>3.4000000000000057</v>
      </c>
      <c r="D350">
        <f t="shared" si="40"/>
        <v>2.3393422320077101E-2</v>
      </c>
      <c r="E350">
        <f t="shared" si="39"/>
        <v>2.3123990086664215E-2</v>
      </c>
      <c r="F350">
        <f t="shared" si="43"/>
        <v>4.9790758251884899</v>
      </c>
      <c r="G350">
        <f t="shared" si="43"/>
        <v>19.323527955284252</v>
      </c>
      <c r="AE350">
        <f t="shared" si="41"/>
        <v>0</v>
      </c>
      <c r="AF350">
        <f t="shared" si="41"/>
        <v>0</v>
      </c>
      <c r="AG350">
        <f t="shared" si="42"/>
        <v>0</v>
      </c>
      <c r="AH350">
        <f t="shared" si="42"/>
        <v>0</v>
      </c>
    </row>
    <row r="351" spans="1:34" x14ac:dyDescent="0.3">
      <c r="A351">
        <v>148.74</v>
      </c>
      <c r="B351">
        <v>214455720</v>
      </c>
      <c r="C351">
        <f t="shared" si="38"/>
        <v>-2.0100000000000193</v>
      </c>
      <c r="D351">
        <f t="shared" si="40"/>
        <v>-1.3513513513513643E-2</v>
      </c>
      <c r="E351">
        <f t="shared" si="39"/>
        <v>-1.360565205577835E-2</v>
      </c>
      <c r="F351">
        <f t="shared" si="43"/>
        <v>5.0021998152751541</v>
      </c>
      <c r="G351">
        <f t="shared" si="43"/>
        <v>19.183613841455571</v>
      </c>
      <c r="AE351">
        <f t="shared" si="41"/>
        <v>0</v>
      </c>
      <c r="AF351">
        <f t="shared" si="41"/>
        <v>0</v>
      </c>
      <c r="AG351">
        <f t="shared" si="42"/>
        <v>0</v>
      </c>
      <c r="AH351">
        <f t="shared" si="42"/>
        <v>0</v>
      </c>
    </row>
    <row r="352" spans="1:34" x14ac:dyDescent="0.3">
      <c r="A352">
        <v>146.72999999999999</v>
      </c>
      <c r="B352">
        <v>209077940</v>
      </c>
      <c r="C352">
        <f t="shared" si="38"/>
        <v>1.6899999999999977</v>
      </c>
      <c r="D352">
        <f t="shared" si="40"/>
        <v>1.1517753697267074E-2</v>
      </c>
      <c r="E352">
        <f t="shared" si="39"/>
        <v>1.1451929322611853E-2</v>
      </c>
      <c r="F352">
        <f t="shared" si="43"/>
        <v>4.9885941632193758</v>
      </c>
      <c r="G352">
        <f t="shared" si="43"/>
        <v>19.158217659072491</v>
      </c>
      <c r="AE352">
        <f t="shared" si="41"/>
        <v>0</v>
      </c>
      <c r="AF352">
        <f t="shared" si="41"/>
        <v>0</v>
      </c>
      <c r="AG352">
        <f t="shared" si="42"/>
        <v>0</v>
      </c>
      <c r="AH352">
        <f t="shared" si="42"/>
        <v>0</v>
      </c>
    </row>
    <row r="353" spans="1:34" x14ac:dyDescent="0.3">
      <c r="A353">
        <v>148.41999999999999</v>
      </c>
      <c r="B353">
        <v>164740270</v>
      </c>
      <c r="C353">
        <f t="shared" si="38"/>
        <v>0.78000000000000114</v>
      </c>
      <c r="D353">
        <f t="shared" si="40"/>
        <v>5.2553564209675326E-3</v>
      </c>
      <c r="E353">
        <f t="shared" si="39"/>
        <v>5.2415952276732014E-3</v>
      </c>
      <c r="F353">
        <f t="shared" si="43"/>
        <v>5.0000460925419876</v>
      </c>
      <c r="G353">
        <f t="shared" si="43"/>
        <v>18.919880670422252</v>
      </c>
      <c r="AE353">
        <f t="shared" si="41"/>
        <v>0</v>
      </c>
      <c r="AF353">
        <f t="shared" si="41"/>
        <v>0</v>
      </c>
      <c r="AG353">
        <f t="shared" si="42"/>
        <v>0</v>
      </c>
      <c r="AH353">
        <f t="shared" si="42"/>
        <v>0</v>
      </c>
    </row>
    <row r="354" spans="1:34" x14ac:dyDescent="0.3">
      <c r="A354">
        <v>149.19999999999999</v>
      </c>
      <c r="B354">
        <v>160586680</v>
      </c>
      <c r="C354">
        <f t="shared" si="38"/>
        <v>-6.4499999999999886</v>
      </c>
      <c r="D354">
        <f t="shared" si="40"/>
        <v>-4.323056300268089E-2</v>
      </c>
      <c r="E354">
        <f t="shared" si="39"/>
        <v>-4.4192839233541115E-2</v>
      </c>
      <c r="F354">
        <f t="shared" si="43"/>
        <v>5.0052876877696608</v>
      </c>
      <c r="G354">
        <f t="shared" si="43"/>
        <v>18.89434441705848</v>
      </c>
      <c r="AE354">
        <f t="shared" si="41"/>
        <v>0</v>
      </c>
      <c r="AF354">
        <f t="shared" si="41"/>
        <v>0</v>
      </c>
      <c r="AG354">
        <f t="shared" si="42"/>
        <v>0</v>
      </c>
      <c r="AH354">
        <f t="shared" si="42"/>
        <v>0</v>
      </c>
    </row>
    <row r="355" spans="1:34" x14ac:dyDescent="0.3">
      <c r="A355">
        <v>142.75</v>
      </c>
      <c r="B355">
        <v>172187910</v>
      </c>
      <c r="C355">
        <f t="shared" si="38"/>
        <v>8.7599999999999909</v>
      </c>
      <c r="D355">
        <f t="shared" si="40"/>
        <v>6.1366024518388726E-2</v>
      </c>
      <c r="E355">
        <f t="shared" si="39"/>
        <v>5.9556780835624323E-2</v>
      </c>
      <c r="F355">
        <f t="shared" si="43"/>
        <v>4.9610948485361197</v>
      </c>
      <c r="G355">
        <f t="shared" si="43"/>
        <v>18.964096938433901</v>
      </c>
      <c r="AE355">
        <f t="shared" si="41"/>
        <v>0</v>
      </c>
      <c r="AF355">
        <f t="shared" si="41"/>
        <v>0</v>
      </c>
      <c r="AG355">
        <f t="shared" si="42"/>
        <v>0</v>
      </c>
      <c r="AH355">
        <f t="shared" si="42"/>
        <v>0</v>
      </c>
    </row>
    <row r="356" spans="1:34" x14ac:dyDescent="0.3">
      <c r="A356">
        <v>151.51</v>
      </c>
      <c r="B356">
        <v>341581930</v>
      </c>
      <c r="C356">
        <f t="shared" si="38"/>
        <v>-1.4599999999999795</v>
      </c>
      <c r="D356">
        <f t="shared" si="40"/>
        <v>-9.6363276351394602E-3</v>
      </c>
      <c r="E356">
        <f t="shared" si="39"/>
        <v>-9.6830574853674634E-3</v>
      </c>
      <c r="F356">
        <f t="shared" si="43"/>
        <v>5.020651629371744</v>
      </c>
      <c r="G356">
        <f t="shared" si="43"/>
        <v>19.64909812035307</v>
      </c>
      <c r="AE356">
        <f t="shared" si="41"/>
        <v>0</v>
      </c>
      <c r="AF356">
        <f t="shared" si="41"/>
        <v>0</v>
      </c>
      <c r="AG356">
        <f t="shared" si="42"/>
        <v>0</v>
      </c>
      <c r="AH356">
        <f t="shared" si="42"/>
        <v>0</v>
      </c>
    </row>
    <row r="357" spans="1:34" x14ac:dyDescent="0.3">
      <c r="A357">
        <v>150.05000000000001</v>
      </c>
      <c r="B357">
        <v>198473790</v>
      </c>
      <c r="C357">
        <f t="shared" si="38"/>
        <v>10.310000000000002</v>
      </c>
      <c r="D357">
        <f t="shared" si="40"/>
        <v>6.8710429856714439E-2</v>
      </c>
      <c r="E357">
        <f t="shared" si="39"/>
        <v>6.6452715887929337E-2</v>
      </c>
      <c r="F357">
        <f t="shared" si="43"/>
        <v>5.0109685718863766</v>
      </c>
      <c r="G357">
        <f t="shared" si="43"/>
        <v>19.106167609071164</v>
      </c>
      <c r="AE357">
        <f t="shared" si="41"/>
        <v>0</v>
      </c>
      <c r="AF357">
        <f t="shared" si="41"/>
        <v>0</v>
      </c>
      <c r="AG357">
        <f t="shared" si="42"/>
        <v>0</v>
      </c>
      <c r="AH357">
        <f t="shared" si="42"/>
        <v>0</v>
      </c>
    </row>
    <row r="358" spans="1:34" x14ac:dyDescent="0.3">
      <c r="A358">
        <v>160.36000000000001</v>
      </c>
      <c r="B358">
        <v>282678710</v>
      </c>
      <c r="C358">
        <f t="shared" si="38"/>
        <v>-0.96000000000000796</v>
      </c>
      <c r="D358">
        <f t="shared" si="40"/>
        <v>-5.9865303068097273E-3</v>
      </c>
      <c r="E358">
        <f t="shared" si="39"/>
        <v>-6.0045214181911888E-3</v>
      </c>
      <c r="F358">
        <f t="shared" si="43"/>
        <v>5.0774212877743059</v>
      </c>
      <c r="G358">
        <f t="shared" si="43"/>
        <v>19.459821510312526</v>
      </c>
      <c r="AE358">
        <f t="shared" si="41"/>
        <v>0</v>
      </c>
      <c r="AF358">
        <f t="shared" si="41"/>
        <v>0</v>
      </c>
      <c r="AG358">
        <f t="shared" si="42"/>
        <v>0</v>
      </c>
      <c r="AH358">
        <f t="shared" si="42"/>
        <v>0</v>
      </c>
    </row>
    <row r="359" spans="1:34" x14ac:dyDescent="0.3">
      <c r="A359">
        <v>159.4</v>
      </c>
      <c r="B359">
        <v>242130300</v>
      </c>
      <c r="C359">
        <f t="shared" si="38"/>
        <v>10.259999999999991</v>
      </c>
      <c r="D359">
        <f t="shared" si="40"/>
        <v>6.4366373902132942E-2</v>
      </c>
      <c r="E359">
        <f t="shared" si="39"/>
        <v>6.2379668023473833E-2</v>
      </c>
      <c r="F359">
        <f t="shared" si="43"/>
        <v>5.0714167663561147</v>
      </c>
      <c r="G359">
        <f t="shared" si="43"/>
        <v>19.304986568971739</v>
      </c>
      <c r="AE359">
        <f t="shared" si="41"/>
        <v>0</v>
      </c>
      <c r="AF359">
        <f t="shared" si="41"/>
        <v>0</v>
      </c>
      <c r="AG359">
        <f t="shared" si="42"/>
        <v>0</v>
      </c>
      <c r="AH359">
        <f t="shared" si="42"/>
        <v>0</v>
      </c>
    </row>
    <row r="360" spans="1:34" x14ac:dyDescent="0.3">
      <c r="A360">
        <v>169.66</v>
      </c>
      <c r="B360">
        <v>323092190</v>
      </c>
      <c r="C360">
        <f t="shared" si="38"/>
        <v>4.2400000000000091</v>
      </c>
      <c r="D360">
        <f t="shared" si="40"/>
        <v>2.499115878816462E-2</v>
      </c>
      <c r="E360">
        <f t="shared" si="39"/>
        <v>2.4683986980648775E-2</v>
      </c>
      <c r="F360">
        <f t="shared" si="43"/>
        <v>5.1337964343795885</v>
      </c>
      <c r="G360">
        <f t="shared" si="43"/>
        <v>19.593448258419631</v>
      </c>
      <c r="AE360">
        <f t="shared" si="41"/>
        <v>0</v>
      </c>
      <c r="AF360">
        <f t="shared" si="41"/>
        <v>0</v>
      </c>
      <c r="AG360">
        <f t="shared" si="42"/>
        <v>0</v>
      </c>
      <c r="AH360">
        <f t="shared" si="42"/>
        <v>0</v>
      </c>
    </row>
    <row r="361" spans="1:34" x14ac:dyDescent="0.3">
      <c r="A361">
        <v>173.9</v>
      </c>
      <c r="B361">
        <v>357510770</v>
      </c>
      <c r="C361">
        <f t="shared" si="38"/>
        <v>-2.75</v>
      </c>
      <c r="D361">
        <f t="shared" si="40"/>
        <v>-1.5813686026451983E-2</v>
      </c>
      <c r="E361">
        <f t="shared" si="39"/>
        <v>-1.5940056384042833E-2</v>
      </c>
      <c r="F361">
        <f t="shared" si="43"/>
        <v>5.1584804213602373</v>
      </c>
      <c r="G361">
        <f t="shared" si="43"/>
        <v>19.694676045518687</v>
      </c>
      <c r="AE361">
        <f t="shared" si="41"/>
        <v>0</v>
      </c>
      <c r="AF361">
        <f t="shared" si="41"/>
        <v>0</v>
      </c>
      <c r="AG361">
        <f t="shared" si="42"/>
        <v>0</v>
      </c>
      <c r="AH361">
        <f t="shared" si="42"/>
        <v>0</v>
      </c>
    </row>
    <row r="362" spans="1:34" x14ac:dyDescent="0.3">
      <c r="A362">
        <v>171.15</v>
      </c>
      <c r="B362">
        <v>262498230</v>
      </c>
      <c r="C362">
        <f t="shared" si="38"/>
        <v>2.0999999999999943</v>
      </c>
      <c r="D362">
        <f t="shared" si="40"/>
        <v>1.2269938650306714E-2</v>
      </c>
      <c r="E362">
        <f t="shared" si="39"/>
        <v>1.219527309381796E-2</v>
      </c>
      <c r="F362">
        <f t="shared" si="43"/>
        <v>5.1425403649761945</v>
      </c>
      <c r="G362">
        <f t="shared" si="43"/>
        <v>19.385754897116076</v>
      </c>
      <c r="AE362">
        <f t="shared" si="41"/>
        <v>0</v>
      </c>
      <c r="AF362">
        <f t="shared" si="41"/>
        <v>0</v>
      </c>
      <c r="AG362">
        <f t="shared" si="42"/>
        <v>0</v>
      </c>
      <c r="AH362">
        <f t="shared" si="42"/>
        <v>0</v>
      </c>
    </row>
    <row r="363" spans="1:34" x14ac:dyDescent="0.3">
      <c r="A363">
        <v>173.25</v>
      </c>
      <c r="B363">
        <v>162937460</v>
      </c>
      <c r="C363">
        <f t="shared" si="38"/>
        <v>-2.5600000000000023</v>
      </c>
      <c r="D363">
        <f t="shared" si="40"/>
        <v>-1.477633477633479E-2</v>
      </c>
      <c r="E363">
        <f t="shared" si="39"/>
        <v>-1.4886592293771095E-2</v>
      </c>
      <c r="F363">
        <f t="shared" si="43"/>
        <v>5.1547356380700124</v>
      </c>
      <c r="G363">
        <f t="shared" si="43"/>
        <v>18.90887700416506</v>
      </c>
      <c r="AE363">
        <f t="shared" si="41"/>
        <v>0</v>
      </c>
      <c r="AF363">
        <f t="shared" si="41"/>
        <v>0</v>
      </c>
      <c r="AG363">
        <f t="shared" si="42"/>
        <v>0</v>
      </c>
      <c r="AH363">
        <f t="shared" si="42"/>
        <v>0</v>
      </c>
    </row>
    <row r="364" spans="1:34" x14ac:dyDescent="0.3">
      <c r="A364">
        <v>170.69</v>
      </c>
      <c r="B364">
        <v>165642640</v>
      </c>
      <c r="C364">
        <f t="shared" si="38"/>
        <v>-5.789999999999992</v>
      </c>
      <c r="D364">
        <f t="shared" si="40"/>
        <v>-3.3921143593649263E-2</v>
      </c>
      <c r="E364">
        <f t="shared" si="39"/>
        <v>-3.4509816210688271E-2</v>
      </c>
      <c r="F364">
        <f t="shared" si="43"/>
        <v>5.1398490457762414</v>
      </c>
      <c r="G364">
        <f t="shared" si="43"/>
        <v>18.925343254693814</v>
      </c>
      <c r="AE364">
        <f t="shared" si="41"/>
        <v>0</v>
      </c>
      <c r="AF364">
        <f t="shared" si="41"/>
        <v>0</v>
      </c>
      <c r="AG364">
        <f t="shared" si="42"/>
        <v>0</v>
      </c>
      <c r="AH364">
        <f t="shared" si="42"/>
        <v>0</v>
      </c>
    </row>
    <row r="365" spans="1:34" x14ac:dyDescent="0.3">
      <c r="A365">
        <v>164.9</v>
      </c>
      <c r="B365">
        <v>282483080</v>
      </c>
      <c r="C365">
        <f t="shared" si="38"/>
        <v>2.5900000000000034</v>
      </c>
      <c r="D365">
        <f t="shared" si="40"/>
        <v>1.5706488781079463E-2</v>
      </c>
      <c r="E365">
        <f t="shared" si="39"/>
        <v>1.5584418424825941E-2</v>
      </c>
      <c r="F365">
        <f t="shared" si="43"/>
        <v>5.1053392295655531</v>
      </c>
      <c r="G365">
        <f t="shared" si="43"/>
        <v>19.459129212951755</v>
      </c>
      <c r="AE365">
        <f t="shared" si="41"/>
        <v>0</v>
      </c>
      <c r="AF365">
        <f t="shared" si="41"/>
        <v>0</v>
      </c>
      <c r="AG365">
        <f t="shared" si="42"/>
        <v>0</v>
      </c>
      <c r="AH365">
        <f t="shared" si="42"/>
        <v>0</v>
      </c>
    </row>
    <row r="366" spans="1:34" x14ac:dyDescent="0.3">
      <c r="A366">
        <v>167.49</v>
      </c>
      <c r="B366">
        <v>196936880</v>
      </c>
      <c r="C366">
        <f t="shared" si="38"/>
        <v>11.429999999999978</v>
      </c>
      <c r="D366">
        <f t="shared" si="40"/>
        <v>6.8242880171950432E-2</v>
      </c>
      <c r="E366">
        <f t="shared" si="39"/>
        <v>6.6015130574267999E-2</v>
      </c>
      <c r="F366">
        <f t="shared" si="43"/>
        <v>5.120923647990379</v>
      </c>
      <c r="G366">
        <f t="shared" si="43"/>
        <v>19.098393829269895</v>
      </c>
      <c r="AE366">
        <f t="shared" si="41"/>
        <v>0</v>
      </c>
      <c r="AF366">
        <f t="shared" si="41"/>
        <v>0</v>
      </c>
      <c r="AG366">
        <f t="shared" si="42"/>
        <v>0</v>
      </c>
      <c r="AH366">
        <f t="shared" si="42"/>
        <v>0</v>
      </c>
    </row>
    <row r="367" spans="1:34" x14ac:dyDescent="0.3">
      <c r="A367">
        <v>178.92</v>
      </c>
      <c r="B367">
        <v>251441100</v>
      </c>
      <c r="C367">
        <f t="shared" si="38"/>
        <v>-5.1199999999999761</v>
      </c>
      <c r="D367">
        <f t="shared" si="40"/>
        <v>-2.86161412921975E-2</v>
      </c>
      <c r="E367">
        <f t="shared" si="39"/>
        <v>-2.903356573335536E-2</v>
      </c>
      <c r="F367">
        <f t="shared" si="43"/>
        <v>5.186938778564647</v>
      </c>
      <c r="G367">
        <f t="shared" si="43"/>
        <v>19.342719325245163</v>
      </c>
      <c r="AE367">
        <f t="shared" si="41"/>
        <v>0</v>
      </c>
      <c r="AF367">
        <f t="shared" si="41"/>
        <v>0</v>
      </c>
      <c r="AG367">
        <f t="shared" si="42"/>
        <v>0</v>
      </c>
      <c r="AH367">
        <f t="shared" si="42"/>
        <v>0</v>
      </c>
    </row>
    <row r="368" spans="1:34" x14ac:dyDescent="0.3">
      <c r="A368">
        <v>173.8</v>
      </c>
      <c r="B368">
        <v>200169000</v>
      </c>
      <c r="C368">
        <f t="shared" si="38"/>
        <v>-8.3000000000000114</v>
      </c>
      <c r="D368">
        <f t="shared" si="40"/>
        <v>-4.7756041426927562E-2</v>
      </c>
      <c r="E368">
        <f t="shared" si="39"/>
        <v>-4.8934018014174185E-2</v>
      </c>
      <c r="F368">
        <f t="shared" si="43"/>
        <v>5.1579052128312917</v>
      </c>
      <c r="G368">
        <f t="shared" si="43"/>
        <v>19.114672567700801</v>
      </c>
      <c r="AE368">
        <f t="shared" si="41"/>
        <v>0</v>
      </c>
      <c r="AF368">
        <f t="shared" si="41"/>
        <v>0</v>
      </c>
      <c r="AG368">
        <f t="shared" si="42"/>
        <v>0</v>
      </c>
      <c r="AH368">
        <f t="shared" si="42"/>
        <v>0</v>
      </c>
    </row>
    <row r="369" spans="1:34" x14ac:dyDescent="0.3">
      <c r="A369">
        <v>165.5</v>
      </c>
      <c r="B369">
        <v>208619900</v>
      </c>
      <c r="C369">
        <f t="shared" si="38"/>
        <v>-9.9999999999909051E-3</v>
      </c>
      <c r="D369">
        <f t="shared" si="40"/>
        <v>-6.0422960725020573E-5</v>
      </c>
      <c r="E369">
        <f t="shared" si="39"/>
        <v>-6.0424786265222963E-5</v>
      </c>
      <c r="F369">
        <f t="shared" si="43"/>
        <v>5.1089711948171175</v>
      </c>
      <c r="G369">
        <f t="shared" si="43"/>
        <v>19.156024493871556</v>
      </c>
      <c r="AE369">
        <f t="shared" si="41"/>
        <v>0</v>
      </c>
      <c r="AF369">
        <f t="shared" si="41"/>
        <v>0</v>
      </c>
      <c r="AG369">
        <f t="shared" si="42"/>
        <v>0</v>
      </c>
      <c r="AH369">
        <f t="shared" si="42"/>
        <v>0</v>
      </c>
    </row>
    <row r="370" spans="1:34" x14ac:dyDescent="0.3">
      <c r="A370">
        <v>165.49</v>
      </c>
      <c r="B370">
        <v>253093680</v>
      </c>
      <c r="C370">
        <f t="shared" si="38"/>
        <v>1.999999999998181E-2</v>
      </c>
      <c r="D370">
        <f t="shared" si="40"/>
        <v>1.2085322375963387E-4</v>
      </c>
      <c r="E370">
        <f t="shared" si="39"/>
        <v>1.208459215966684E-4</v>
      </c>
      <c r="F370">
        <f t="shared" si="43"/>
        <v>5.1089107700308523</v>
      </c>
      <c r="G370">
        <f t="shared" si="43"/>
        <v>19.349270254836146</v>
      </c>
      <c r="AE370">
        <f t="shared" si="41"/>
        <v>0</v>
      </c>
      <c r="AF370">
        <f t="shared" si="41"/>
        <v>0</v>
      </c>
      <c r="AG370">
        <f t="shared" si="42"/>
        <v>0</v>
      </c>
      <c r="AH370">
        <f t="shared" si="42"/>
        <v>0</v>
      </c>
    </row>
    <row r="371" spans="1:34" x14ac:dyDescent="0.3">
      <c r="A371">
        <v>165.51</v>
      </c>
      <c r="B371">
        <v>136801570</v>
      </c>
      <c r="C371">
        <f t="shared" si="38"/>
        <v>-1.1099999999999852</v>
      </c>
      <c r="D371">
        <f t="shared" si="40"/>
        <v>-6.7065434112741542E-3</v>
      </c>
      <c r="E371">
        <f t="shared" si="39"/>
        <v>-6.7291333303689527E-3</v>
      </c>
      <c r="F371">
        <f t="shared" si="43"/>
        <v>5.1090316159524489</v>
      </c>
      <c r="G371">
        <f t="shared" si="43"/>
        <v>18.734042039695055</v>
      </c>
      <c r="AE371">
        <f t="shared" si="41"/>
        <v>0</v>
      </c>
      <c r="AF371">
        <f t="shared" si="41"/>
        <v>0</v>
      </c>
      <c r="AG371">
        <f t="shared" si="42"/>
        <v>0</v>
      </c>
      <c r="AH371">
        <f t="shared" si="42"/>
        <v>0</v>
      </c>
    </row>
    <row r="372" spans="1:34" x14ac:dyDescent="0.3">
      <c r="A372">
        <v>164.4</v>
      </c>
      <c r="B372">
        <v>275260490</v>
      </c>
      <c r="C372">
        <f t="shared" si="38"/>
        <v>-6.9000000000000057</v>
      </c>
      <c r="D372">
        <f t="shared" si="40"/>
        <v>-4.1970802919708061E-2</v>
      </c>
      <c r="E372">
        <f t="shared" si="39"/>
        <v>-4.287702435639229E-2</v>
      </c>
      <c r="F372">
        <f t="shared" si="43"/>
        <v>5.10230248262208</v>
      </c>
      <c r="G372">
        <f t="shared" si="43"/>
        <v>19.43322844364922</v>
      </c>
      <c r="AE372">
        <f t="shared" si="41"/>
        <v>0</v>
      </c>
      <c r="AF372">
        <f t="shared" si="41"/>
        <v>0</v>
      </c>
      <c r="AG372">
        <f t="shared" si="42"/>
        <v>0</v>
      </c>
      <c r="AH372">
        <f t="shared" si="42"/>
        <v>0</v>
      </c>
    </row>
    <row r="373" spans="1:34" x14ac:dyDescent="0.3">
      <c r="A373">
        <v>157.5</v>
      </c>
      <c r="B373">
        <v>196469590</v>
      </c>
      <c r="C373">
        <f t="shared" si="38"/>
        <v>3.6500000000000057</v>
      </c>
      <c r="D373">
        <f t="shared" si="40"/>
        <v>2.3174603174603212E-2</v>
      </c>
      <c r="E373">
        <f t="shared" si="39"/>
        <v>2.2910149995759355E-2</v>
      </c>
      <c r="F373">
        <f t="shared" si="43"/>
        <v>5.0594254582656877</v>
      </c>
      <c r="G373">
        <f t="shared" si="43"/>
        <v>19.096018219027574</v>
      </c>
      <c r="AE373">
        <f t="shared" si="41"/>
        <v>0</v>
      </c>
      <c r="AF373">
        <f t="shared" si="41"/>
        <v>0</v>
      </c>
      <c r="AG373">
        <f t="shared" si="42"/>
        <v>0</v>
      </c>
      <c r="AH373">
        <f t="shared" si="42"/>
        <v>0</v>
      </c>
    </row>
    <row r="374" spans="1:34" x14ac:dyDescent="0.3">
      <c r="A374">
        <v>161.15</v>
      </c>
      <c r="B374">
        <v>275668680</v>
      </c>
      <c r="C374">
        <f t="shared" si="38"/>
        <v>3.3700000000000045</v>
      </c>
      <c r="D374">
        <f t="shared" si="40"/>
        <v>2.0912193608439371E-2</v>
      </c>
      <c r="E374">
        <f t="shared" si="39"/>
        <v>2.0696535100776181E-2</v>
      </c>
      <c r="F374">
        <f t="shared" si="43"/>
        <v>5.082335608261447</v>
      </c>
      <c r="G374">
        <f t="shared" si="43"/>
        <v>19.434710267799836</v>
      </c>
      <c r="AE374">
        <f t="shared" si="41"/>
        <v>0</v>
      </c>
      <c r="AF374">
        <f t="shared" si="41"/>
        <v>0</v>
      </c>
      <c r="AG374">
        <f t="shared" si="42"/>
        <v>0</v>
      </c>
      <c r="AH374">
        <f t="shared" si="42"/>
        <v>0</v>
      </c>
    </row>
    <row r="375" spans="1:34" x14ac:dyDescent="0.3">
      <c r="A375">
        <v>164.52</v>
      </c>
      <c r="B375">
        <v>193488810</v>
      </c>
      <c r="C375">
        <f t="shared" si="38"/>
        <v>-4.7199999999999989</v>
      </c>
      <c r="D375">
        <f t="shared" si="40"/>
        <v>-2.8689521030877695E-2</v>
      </c>
      <c r="E375">
        <f t="shared" si="39"/>
        <v>-2.9109110030049123E-2</v>
      </c>
      <c r="F375">
        <f t="shared" si="43"/>
        <v>5.1030321433622232</v>
      </c>
      <c r="G375">
        <f t="shared" si="43"/>
        <v>19.080730239304557</v>
      </c>
      <c r="AE375">
        <f t="shared" si="41"/>
        <v>0</v>
      </c>
      <c r="AF375">
        <f t="shared" si="41"/>
        <v>0</v>
      </c>
      <c r="AG375">
        <f t="shared" si="42"/>
        <v>0</v>
      </c>
      <c r="AH375">
        <f t="shared" si="42"/>
        <v>0</v>
      </c>
    </row>
    <row r="376" spans="1:34" x14ac:dyDescent="0.3">
      <c r="A376">
        <v>159.80000000000001</v>
      </c>
      <c r="B376">
        <v>147789700</v>
      </c>
      <c r="C376">
        <f t="shared" si="38"/>
        <v>1.6899999999999977</v>
      </c>
      <c r="D376">
        <f t="shared" si="40"/>
        <v>1.0575719649561938E-2</v>
      </c>
      <c r="E376">
        <f t="shared" si="39"/>
        <v>1.0520187908801937E-2</v>
      </c>
      <c r="F376">
        <f t="shared" si="43"/>
        <v>5.0739230333321741</v>
      </c>
      <c r="G376">
        <f t="shared" si="43"/>
        <v>18.811300875281393</v>
      </c>
      <c r="AE376">
        <f t="shared" si="41"/>
        <v>0</v>
      </c>
      <c r="AF376">
        <f t="shared" si="41"/>
        <v>0</v>
      </c>
      <c r="AG376">
        <f t="shared" si="42"/>
        <v>0</v>
      </c>
      <c r="AH376">
        <f t="shared" si="42"/>
        <v>0</v>
      </c>
    </row>
    <row r="377" spans="1:34" x14ac:dyDescent="0.3">
      <c r="A377">
        <v>161.49</v>
      </c>
      <c r="B377">
        <v>197673310</v>
      </c>
      <c r="C377">
        <f t="shared" si="38"/>
        <v>-12.25</v>
      </c>
      <c r="D377">
        <f t="shared" si="40"/>
        <v>-7.5856090160381445E-2</v>
      </c>
      <c r="E377">
        <f t="shared" si="39"/>
        <v>-7.8887472888018451E-2</v>
      </c>
      <c r="F377">
        <f t="shared" si="43"/>
        <v>5.084443221240976</v>
      </c>
      <c r="G377">
        <f t="shared" si="43"/>
        <v>19.102126276498097</v>
      </c>
      <c r="AE377">
        <f t="shared" si="41"/>
        <v>0</v>
      </c>
      <c r="AF377">
        <f t="shared" si="41"/>
        <v>0</v>
      </c>
      <c r="AG377">
        <f t="shared" si="42"/>
        <v>0</v>
      </c>
      <c r="AH377">
        <f t="shared" si="42"/>
        <v>0</v>
      </c>
    </row>
    <row r="378" spans="1:34" x14ac:dyDescent="0.3">
      <c r="A378">
        <v>149.24</v>
      </c>
      <c r="B378">
        <v>274969070</v>
      </c>
      <c r="C378">
        <f t="shared" si="38"/>
        <v>10.349999999999994</v>
      </c>
      <c r="D378">
        <f t="shared" si="40"/>
        <v>6.9351380326990036E-2</v>
      </c>
      <c r="E378">
        <f t="shared" si="39"/>
        <v>6.7052278058137738E-2</v>
      </c>
      <c r="F378">
        <f t="shared" si="43"/>
        <v>5.0055557483529576</v>
      </c>
      <c r="G378">
        <f t="shared" si="43"/>
        <v>19.432169176578043</v>
      </c>
      <c r="AE378">
        <f t="shared" si="41"/>
        <v>0</v>
      </c>
      <c r="AF378">
        <f t="shared" si="41"/>
        <v>0</v>
      </c>
      <c r="AG378">
        <f t="shared" si="42"/>
        <v>0</v>
      </c>
      <c r="AH378">
        <f t="shared" si="42"/>
        <v>0</v>
      </c>
    </row>
    <row r="379" spans="1:34" x14ac:dyDescent="0.3">
      <c r="A379">
        <v>159.59</v>
      </c>
      <c r="B379">
        <v>269265760</v>
      </c>
      <c r="C379">
        <f t="shared" si="38"/>
        <v>5.6099999999999852</v>
      </c>
      <c r="D379">
        <f t="shared" si="40"/>
        <v>3.5152578482360954E-2</v>
      </c>
      <c r="E379">
        <f t="shared" si="39"/>
        <v>3.4548834675782736E-2</v>
      </c>
      <c r="F379">
        <f t="shared" si="43"/>
        <v>5.0726080264110953</v>
      </c>
      <c r="G379">
        <f t="shared" si="43"/>
        <v>19.411209405249718</v>
      </c>
      <c r="AE379">
        <f t="shared" si="41"/>
        <v>0</v>
      </c>
      <c r="AF379">
        <f t="shared" si="41"/>
        <v>0</v>
      </c>
      <c r="AG379">
        <f t="shared" si="42"/>
        <v>0</v>
      </c>
      <c r="AH379">
        <f t="shared" si="42"/>
        <v>0</v>
      </c>
    </row>
    <row r="380" spans="1:34" x14ac:dyDescent="0.3">
      <c r="A380">
        <v>165.2</v>
      </c>
      <c r="B380">
        <v>222061890</v>
      </c>
      <c r="C380">
        <f t="shared" si="38"/>
        <v>0.60000000000002274</v>
      </c>
      <c r="D380">
        <f t="shared" si="40"/>
        <v>3.6319612590800412E-3</v>
      </c>
      <c r="E380">
        <f t="shared" si="39"/>
        <v>3.6253816143165807E-3</v>
      </c>
      <c r="F380">
        <f t="shared" si="43"/>
        <v>5.1071568610868781</v>
      </c>
      <c r="G380">
        <f t="shared" si="43"/>
        <v>19.21846668476736</v>
      </c>
      <c r="AE380">
        <f t="shared" si="41"/>
        <v>0</v>
      </c>
      <c r="AF380">
        <f t="shared" si="41"/>
        <v>0</v>
      </c>
      <c r="AG380">
        <f t="shared" si="42"/>
        <v>0</v>
      </c>
      <c r="AH380">
        <f t="shared" si="42"/>
        <v>0</v>
      </c>
    </row>
    <row r="381" spans="1:34" x14ac:dyDescent="0.3">
      <c r="A381">
        <v>165.8</v>
      </c>
      <c r="B381">
        <v>148906380</v>
      </c>
      <c r="C381">
        <f t="shared" si="38"/>
        <v>1.8999999999999773</v>
      </c>
      <c r="D381">
        <f t="shared" si="40"/>
        <v>1.1459589867309874E-2</v>
      </c>
      <c r="E381">
        <f t="shared" si="39"/>
        <v>1.1394426127968593E-2</v>
      </c>
      <c r="F381">
        <f t="shared" si="43"/>
        <v>5.1107822427011946</v>
      </c>
      <c r="G381">
        <f t="shared" si="43"/>
        <v>18.818828344284999</v>
      </c>
      <c r="AE381">
        <f t="shared" si="41"/>
        <v>0</v>
      </c>
      <c r="AF381">
        <f t="shared" si="41"/>
        <v>0</v>
      </c>
      <c r="AG381">
        <f t="shared" si="42"/>
        <v>0</v>
      </c>
      <c r="AH381">
        <f t="shared" si="42"/>
        <v>0</v>
      </c>
    </row>
    <row r="382" spans="1:34" x14ac:dyDescent="0.3">
      <c r="A382">
        <v>167.7</v>
      </c>
      <c r="B382">
        <v>140098240</v>
      </c>
      <c r="C382">
        <f t="shared" si="38"/>
        <v>1.1700000000000159</v>
      </c>
      <c r="D382">
        <f t="shared" si="40"/>
        <v>6.9767441860466069E-3</v>
      </c>
      <c r="E382">
        <f t="shared" si="39"/>
        <v>6.9525193148818332E-3</v>
      </c>
      <c r="F382">
        <f t="shared" si="43"/>
        <v>5.1221766688291632</v>
      </c>
      <c r="G382">
        <f t="shared" si="43"/>
        <v>18.757854448772939</v>
      </c>
      <c r="AE382">
        <f t="shared" si="41"/>
        <v>0</v>
      </c>
      <c r="AF382">
        <f t="shared" si="41"/>
        <v>0</v>
      </c>
      <c r="AG382">
        <f t="shared" si="42"/>
        <v>0</v>
      </c>
      <c r="AH382">
        <f t="shared" si="42"/>
        <v>0</v>
      </c>
    </row>
    <row r="383" spans="1:34" x14ac:dyDescent="0.3">
      <c r="A383">
        <v>168.87</v>
      </c>
      <c r="B383">
        <v>213280550</v>
      </c>
      <c r="C383">
        <f t="shared" si="38"/>
        <v>-8.1700000000000159</v>
      </c>
      <c r="D383">
        <f t="shared" si="40"/>
        <v>-4.8380410967016139E-2</v>
      </c>
      <c r="E383">
        <f t="shared" si="39"/>
        <v>-4.9589915400578555E-2</v>
      </c>
      <c r="F383">
        <f t="shared" si="43"/>
        <v>5.1291291881440451</v>
      </c>
      <c r="G383">
        <f t="shared" si="43"/>
        <v>19.178118993161039</v>
      </c>
      <c r="AE383">
        <f t="shared" si="41"/>
        <v>0</v>
      </c>
      <c r="AF383">
        <f t="shared" si="41"/>
        <v>0</v>
      </c>
      <c r="AG383">
        <f t="shared" si="42"/>
        <v>0</v>
      </c>
      <c r="AH383">
        <f t="shared" si="42"/>
        <v>0</v>
      </c>
    </row>
    <row r="384" spans="1:34" x14ac:dyDescent="0.3">
      <c r="A384">
        <v>160.69999999999999</v>
      </c>
      <c r="B384">
        <v>196196330</v>
      </c>
      <c r="C384">
        <f t="shared" si="38"/>
        <v>-3.5600000000000023</v>
      </c>
      <c r="D384">
        <f t="shared" si="40"/>
        <v>-2.2153080273802132E-2</v>
      </c>
      <c r="E384">
        <f t="shared" si="39"/>
        <v>-2.2402144995790962E-2</v>
      </c>
      <c r="F384">
        <f t="shared" si="43"/>
        <v>5.0795392727434665</v>
      </c>
      <c r="G384">
        <f t="shared" si="43"/>
        <v>19.094626399517939</v>
      </c>
      <c r="AE384">
        <f t="shared" si="41"/>
        <v>0</v>
      </c>
      <c r="AF384">
        <f t="shared" si="41"/>
        <v>0</v>
      </c>
      <c r="AG384">
        <f t="shared" si="42"/>
        <v>0</v>
      </c>
      <c r="AH384">
        <f t="shared" si="42"/>
        <v>0</v>
      </c>
    </row>
    <row r="385" spans="1:34" x14ac:dyDescent="0.3">
      <c r="A385">
        <v>157.13999999999999</v>
      </c>
      <c r="B385">
        <v>241583390</v>
      </c>
      <c r="C385">
        <f t="shared" si="38"/>
        <v>-7.0099999999999909</v>
      </c>
      <c r="D385">
        <f t="shared" si="40"/>
        <v>-4.4609901998218099E-2</v>
      </c>
      <c r="E385">
        <f t="shared" si="39"/>
        <v>-4.5635542323461564E-2</v>
      </c>
      <c r="F385">
        <f t="shared" si="43"/>
        <v>5.0571371277476755</v>
      </c>
      <c r="G385">
        <f t="shared" si="43"/>
        <v>19.302725271661544</v>
      </c>
      <c r="AE385">
        <f t="shared" si="41"/>
        <v>0</v>
      </c>
      <c r="AF385">
        <f t="shared" si="41"/>
        <v>0</v>
      </c>
      <c r="AG385">
        <f t="shared" si="42"/>
        <v>0</v>
      </c>
      <c r="AH385">
        <f t="shared" si="42"/>
        <v>0</v>
      </c>
    </row>
    <row r="386" spans="1:34" x14ac:dyDescent="0.3">
      <c r="A386">
        <v>150.13</v>
      </c>
      <c r="B386">
        <v>240047840</v>
      </c>
      <c r="C386">
        <f t="shared" si="38"/>
        <v>-8.5</v>
      </c>
      <c r="D386">
        <f t="shared" si="40"/>
        <v>-5.6617598081662564E-2</v>
      </c>
      <c r="E386">
        <f t="shared" si="39"/>
        <v>-5.8283562197908978E-2</v>
      </c>
      <c r="F386">
        <f t="shared" si="43"/>
        <v>5.011501585424214</v>
      </c>
      <c r="G386">
        <f t="shared" si="43"/>
        <v>19.296348794775348</v>
      </c>
      <c r="AE386">
        <f t="shared" si="41"/>
        <v>0</v>
      </c>
      <c r="AF386">
        <f t="shared" si="41"/>
        <v>0</v>
      </c>
      <c r="AG386">
        <f t="shared" si="42"/>
        <v>0</v>
      </c>
      <c r="AH386">
        <f t="shared" si="42"/>
        <v>0</v>
      </c>
    </row>
    <row r="387" spans="1:34" x14ac:dyDescent="0.3">
      <c r="A387">
        <v>141.63</v>
      </c>
      <c r="B387">
        <v>373952220</v>
      </c>
      <c r="C387">
        <f t="shared" ref="C387:C450" si="44">A388-A387</f>
        <v>2.4699999999999989</v>
      </c>
      <c r="D387">
        <f t="shared" si="40"/>
        <v>1.7439807950293009E-2</v>
      </c>
      <c r="E387">
        <f t="shared" ref="E387:E450" si="45">LN(A388)-LN(A387)</f>
        <v>1.7289479779170946E-2</v>
      </c>
      <c r="F387">
        <f t="shared" si="43"/>
        <v>4.953218023226305</v>
      </c>
      <c r="G387">
        <f t="shared" si="43"/>
        <v>19.739638593206873</v>
      </c>
      <c r="AE387">
        <f t="shared" si="41"/>
        <v>0</v>
      </c>
      <c r="AF387">
        <f t="shared" si="41"/>
        <v>0</v>
      </c>
      <c r="AG387">
        <f t="shared" si="42"/>
        <v>0</v>
      </c>
      <c r="AH387">
        <f t="shared" si="42"/>
        <v>0</v>
      </c>
    </row>
    <row r="388" spans="1:34" x14ac:dyDescent="0.3">
      <c r="A388">
        <v>144.1</v>
      </c>
      <c r="B388">
        <v>258756020</v>
      </c>
      <c r="C388">
        <f t="shared" si="44"/>
        <v>1.4900000000000091</v>
      </c>
      <c r="D388">
        <f t="shared" ref="D388:D451" si="46">C388/A388</f>
        <v>1.0340041637751625E-2</v>
      </c>
      <c r="E388">
        <f t="shared" si="45"/>
        <v>1.0286949079758578E-2</v>
      </c>
      <c r="F388">
        <f t="shared" si="43"/>
        <v>4.9705075030054759</v>
      </c>
      <c r="G388">
        <f t="shared" si="43"/>
        <v>19.371396167973693</v>
      </c>
      <c r="AE388">
        <f t="shared" ref="AE388:AF451" si="47">IF(A387&lt;AC$5,"Выброс",0)</f>
        <v>0</v>
      </c>
      <c r="AF388">
        <f t="shared" si="47"/>
        <v>0</v>
      </c>
      <c r="AG388">
        <f t="shared" ref="AG388:AH451" si="48">IF(A387&gt;AC$7,"Выброс",0)</f>
        <v>0</v>
      </c>
      <c r="AH388">
        <f t="shared" si="48"/>
        <v>0</v>
      </c>
    </row>
    <row r="389" spans="1:34" x14ac:dyDescent="0.3">
      <c r="A389">
        <v>145.59</v>
      </c>
      <c r="B389">
        <v>258959810</v>
      </c>
      <c r="C389">
        <f t="shared" si="44"/>
        <v>6.5699999999999932</v>
      </c>
      <c r="D389">
        <f t="shared" si="46"/>
        <v>4.5126725736657693E-2</v>
      </c>
      <c r="E389">
        <f t="shared" si="45"/>
        <v>4.4138146711845572E-2</v>
      </c>
      <c r="F389">
        <f t="shared" si="43"/>
        <v>4.9807944520852345</v>
      </c>
      <c r="G389">
        <f t="shared" si="43"/>
        <v>19.372183433877947</v>
      </c>
      <c r="AE389">
        <f t="shared" si="47"/>
        <v>0</v>
      </c>
      <c r="AF389">
        <f t="shared" si="47"/>
        <v>0</v>
      </c>
      <c r="AG389">
        <f t="shared" si="48"/>
        <v>0</v>
      </c>
      <c r="AH389">
        <f t="shared" si="48"/>
        <v>0</v>
      </c>
    </row>
    <row r="390" spans="1:34" x14ac:dyDescent="0.3">
      <c r="A390">
        <v>152.16</v>
      </c>
      <c r="B390">
        <v>234976030</v>
      </c>
      <c r="C390">
        <f t="shared" si="44"/>
        <v>9.2400000000000091</v>
      </c>
      <c r="D390">
        <f t="shared" si="46"/>
        <v>6.0725552050473246E-2</v>
      </c>
      <c r="E390">
        <f t="shared" si="45"/>
        <v>5.8953157038768467E-2</v>
      </c>
      <c r="F390">
        <f t="shared" si="43"/>
        <v>5.0249325987970801</v>
      </c>
      <c r="G390">
        <f t="shared" si="43"/>
        <v>19.274994066906078</v>
      </c>
      <c r="AE390">
        <f t="shared" si="47"/>
        <v>0</v>
      </c>
      <c r="AF390">
        <f t="shared" si="47"/>
        <v>0</v>
      </c>
      <c r="AG390">
        <f t="shared" si="48"/>
        <v>0</v>
      </c>
      <c r="AH390">
        <f t="shared" si="48"/>
        <v>0</v>
      </c>
    </row>
    <row r="391" spans="1:34" x14ac:dyDescent="0.3">
      <c r="A391">
        <v>161.4</v>
      </c>
      <c r="B391">
        <v>306503520</v>
      </c>
      <c r="C391">
        <f t="shared" si="44"/>
        <v>0.69999999999998863</v>
      </c>
      <c r="D391">
        <f t="shared" si="46"/>
        <v>4.3370508054522217E-3</v>
      </c>
      <c r="E391">
        <f t="shared" si="45"/>
        <v>4.327672905781732E-3</v>
      </c>
      <c r="F391">
        <f t="shared" si="43"/>
        <v>5.0838857558358486</v>
      </c>
      <c r="G391">
        <f t="shared" si="43"/>
        <v>19.540739797777039</v>
      </c>
      <c r="AE391">
        <f t="shared" si="47"/>
        <v>0</v>
      </c>
      <c r="AF391">
        <f t="shared" si="47"/>
        <v>0</v>
      </c>
      <c r="AG391">
        <f t="shared" si="48"/>
        <v>0</v>
      </c>
      <c r="AH391">
        <f t="shared" si="48"/>
        <v>0</v>
      </c>
    </row>
    <row r="392" spans="1:34" x14ac:dyDescent="0.3">
      <c r="A392">
        <v>162.1</v>
      </c>
      <c r="B392">
        <v>209829810</v>
      </c>
      <c r="C392">
        <f t="shared" si="44"/>
        <v>3.3000000000000114</v>
      </c>
      <c r="D392">
        <f t="shared" si="46"/>
        <v>2.0357803824799577E-2</v>
      </c>
      <c r="E392">
        <f t="shared" si="45"/>
        <v>2.0153353847960354E-2</v>
      </c>
      <c r="F392">
        <f t="shared" si="43"/>
        <v>5.0882134287416303</v>
      </c>
      <c r="G392">
        <f t="shared" si="43"/>
        <v>19.161807331535542</v>
      </c>
      <c r="AE392">
        <f t="shared" si="47"/>
        <v>0</v>
      </c>
      <c r="AF392">
        <f t="shared" si="47"/>
        <v>0</v>
      </c>
      <c r="AG392">
        <f t="shared" si="48"/>
        <v>0</v>
      </c>
      <c r="AH392">
        <f t="shared" si="48"/>
        <v>0</v>
      </c>
    </row>
    <row r="393" spans="1:34" x14ac:dyDescent="0.3">
      <c r="A393">
        <v>165.4</v>
      </c>
      <c r="B393">
        <v>248420620</v>
      </c>
      <c r="C393">
        <f t="shared" si="44"/>
        <v>4.3299999999999841</v>
      </c>
      <c r="D393">
        <f t="shared" si="46"/>
        <v>2.617896009673509E-2</v>
      </c>
      <c r="E393">
        <f t="shared" si="45"/>
        <v>2.5842156583848919E-2</v>
      </c>
      <c r="F393">
        <f t="shared" si="43"/>
        <v>5.1083667825895906</v>
      </c>
      <c r="G393">
        <f t="shared" si="43"/>
        <v>19.330633915850495</v>
      </c>
      <c r="AE393">
        <f t="shared" si="47"/>
        <v>0</v>
      </c>
      <c r="AF393">
        <f t="shared" si="47"/>
        <v>0</v>
      </c>
      <c r="AG393">
        <f t="shared" si="48"/>
        <v>0</v>
      </c>
      <c r="AH393">
        <f t="shared" si="48"/>
        <v>0</v>
      </c>
    </row>
    <row r="394" spans="1:34" x14ac:dyDescent="0.3">
      <c r="A394">
        <v>169.73</v>
      </c>
      <c r="B394">
        <v>249775640</v>
      </c>
      <c r="C394">
        <f t="shared" si="44"/>
        <v>2.3200000000000216</v>
      </c>
      <c r="D394">
        <f t="shared" si="46"/>
        <v>1.3668768043363116E-2</v>
      </c>
      <c r="E394">
        <f t="shared" si="45"/>
        <v>1.3576193070050202E-2</v>
      </c>
      <c r="F394">
        <f t="shared" si="43"/>
        <v>5.1342089391734396</v>
      </c>
      <c r="G394">
        <f t="shared" si="43"/>
        <v>19.336073632886148</v>
      </c>
      <c r="AE394">
        <f t="shared" si="47"/>
        <v>0</v>
      </c>
      <c r="AF394">
        <f t="shared" si="47"/>
        <v>0</v>
      </c>
      <c r="AG394">
        <f t="shared" si="48"/>
        <v>0</v>
      </c>
      <c r="AH394">
        <f t="shared" si="48"/>
        <v>0</v>
      </c>
    </row>
    <row r="395" spans="1:34" x14ac:dyDescent="0.3">
      <c r="A395">
        <v>172.05</v>
      </c>
      <c r="B395">
        <v>225336000</v>
      </c>
      <c r="C395">
        <f t="shared" si="44"/>
        <v>-2.5500000000000114</v>
      </c>
      <c r="D395">
        <f t="shared" si="46"/>
        <v>-1.4821272885789079E-2</v>
      </c>
      <c r="E395">
        <f t="shared" si="45"/>
        <v>-1.4932205422985234E-2</v>
      </c>
      <c r="F395">
        <f t="shared" si="43"/>
        <v>5.1477851322434898</v>
      </c>
      <c r="G395">
        <f t="shared" si="43"/>
        <v>19.233103179588632</v>
      </c>
      <c r="AE395">
        <f t="shared" si="47"/>
        <v>0</v>
      </c>
      <c r="AF395">
        <f t="shared" si="47"/>
        <v>0</v>
      </c>
      <c r="AG395">
        <f t="shared" si="48"/>
        <v>0</v>
      </c>
      <c r="AH395">
        <f t="shared" si="48"/>
        <v>0</v>
      </c>
    </row>
    <row r="396" spans="1:34" x14ac:dyDescent="0.3">
      <c r="A396">
        <v>169.5</v>
      </c>
      <c r="B396">
        <v>181219610</v>
      </c>
      <c r="C396">
        <f t="shared" si="44"/>
        <v>11.009999999999991</v>
      </c>
      <c r="D396">
        <f t="shared" si="46"/>
        <v>6.495575221238932E-2</v>
      </c>
      <c r="E396">
        <f t="shared" si="45"/>
        <v>6.2933251079865471E-2</v>
      </c>
      <c r="F396">
        <f t="shared" si="43"/>
        <v>5.1328529268205045</v>
      </c>
      <c r="G396">
        <f t="shared" si="43"/>
        <v>19.01522016867553</v>
      </c>
      <c r="AE396">
        <f t="shared" si="47"/>
        <v>0</v>
      </c>
      <c r="AF396">
        <f t="shared" si="47"/>
        <v>0</v>
      </c>
      <c r="AG396">
        <f t="shared" si="48"/>
        <v>0</v>
      </c>
      <c r="AH396">
        <f t="shared" si="48"/>
        <v>0</v>
      </c>
    </row>
    <row r="397" spans="1:34" x14ac:dyDescent="0.3">
      <c r="A397">
        <v>180.51</v>
      </c>
      <c r="B397">
        <v>277014960</v>
      </c>
      <c r="C397">
        <f t="shared" si="44"/>
        <v>3.1500000000000057</v>
      </c>
      <c r="D397">
        <f t="shared" si="46"/>
        <v>1.7450556755858434E-2</v>
      </c>
      <c r="E397">
        <f t="shared" si="45"/>
        <v>1.7300044285006422E-2</v>
      </c>
      <c r="F397">
        <f t="shared" si="43"/>
        <v>5.19578617790037</v>
      </c>
      <c r="G397">
        <f t="shared" si="43"/>
        <v>19.439582069913492</v>
      </c>
      <c r="AE397">
        <f t="shared" si="47"/>
        <v>0</v>
      </c>
      <c r="AF397">
        <f t="shared" si="47"/>
        <v>0</v>
      </c>
      <c r="AG397">
        <f t="shared" si="48"/>
        <v>0</v>
      </c>
      <c r="AH397">
        <f t="shared" si="48"/>
        <v>0</v>
      </c>
    </row>
    <row r="398" spans="1:34" x14ac:dyDescent="0.3">
      <c r="A398">
        <v>183.66</v>
      </c>
      <c r="B398">
        <v>220506770</v>
      </c>
      <c r="C398">
        <f t="shared" si="44"/>
        <v>2.2299999999999898</v>
      </c>
      <c r="D398">
        <f t="shared" si="46"/>
        <v>1.214200152455619E-2</v>
      </c>
      <c r="E398">
        <f t="shared" si="45"/>
        <v>1.2068878733676236E-2</v>
      </c>
      <c r="F398">
        <f t="shared" si="43"/>
        <v>5.2130862221853764</v>
      </c>
      <c r="G398">
        <f t="shared" si="43"/>
        <v>19.211438955327694</v>
      </c>
      <c r="AE398">
        <f t="shared" si="47"/>
        <v>0</v>
      </c>
      <c r="AF398">
        <f t="shared" si="47"/>
        <v>0</v>
      </c>
      <c r="AG398">
        <f t="shared" si="48"/>
        <v>0</v>
      </c>
      <c r="AH398">
        <f t="shared" si="48"/>
        <v>0</v>
      </c>
    </row>
    <row r="399" spans="1:34" x14ac:dyDescent="0.3">
      <c r="A399">
        <v>185.89</v>
      </c>
      <c r="B399">
        <v>199647000</v>
      </c>
      <c r="C399">
        <f t="shared" si="44"/>
        <v>2.8600000000000136</v>
      </c>
      <c r="D399">
        <f t="shared" si="46"/>
        <v>1.5385443003927128E-2</v>
      </c>
      <c r="E399">
        <f t="shared" si="45"/>
        <v>1.5268287210081333E-2</v>
      </c>
      <c r="F399">
        <f t="shared" si="43"/>
        <v>5.2251551009190527</v>
      </c>
      <c r="G399">
        <f t="shared" si="43"/>
        <v>19.112061365064591</v>
      </c>
      <c r="AE399">
        <f t="shared" si="47"/>
        <v>0</v>
      </c>
      <c r="AF399">
        <f t="shared" si="47"/>
        <v>0</v>
      </c>
      <c r="AG399">
        <f t="shared" si="48"/>
        <v>0</v>
      </c>
      <c r="AH399">
        <f t="shared" si="48"/>
        <v>0</v>
      </c>
    </row>
    <row r="400" spans="1:34" x14ac:dyDescent="0.3">
      <c r="A400">
        <v>188.75</v>
      </c>
      <c r="B400">
        <v>242503970</v>
      </c>
      <c r="C400">
        <f t="shared" si="44"/>
        <v>-1.1999999999999886</v>
      </c>
      <c r="D400">
        <f t="shared" si="46"/>
        <v>-6.3576158940396752E-3</v>
      </c>
      <c r="E400">
        <f t="shared" si="45"/>
        <v>-6.3779116012376846E-3</v>
      </c>
      <c r="F400">
        <f t="shared" si="43"/>
        <v>5.240423388129134</v>
      </c>
      <c r="G400">
        <f t="shared" si="43"/>
        <v>19.306528639341828</v>
      </c>
      <c r="AE400">
        <f t="shared" si="47"/>
        <v>0</v>
      </c>
      <c r="AF400">
        <f t="shared" si="47"/>
        <v>0</v>
      </c>
      <c r="AG400">
        <f t="shared" si="48"/>
        <v>0</v>
      </c>
      <c r="AH400">
        <f t="shared" si="48"/>
        <v>0</v>
      </c>
    </row>
    <row r="401" spans="1:34" x14ac:dyDescent="0.3">
      <c r="A401">
        <v>187.55</v>
      </c>
      <c r="B401">
        <v>199642330</v>
      </c>
      <c r="C401">
        <f t="shared" si="44"/>
        <v>4.7800000000000011</v>
      </c>
      <c r="D401">
        <f t="shared" si="46"/>
        <v>2.5486536923487076E-2</v>
      </c>
      <c r="E401">
        <f t="shared" si="45"/>
        <v>2.5167170139379635E-2</v>
      </c>
      <c r="F401">
        <f t="shared" si="43"/>
        <v>5.2340454765278963</v>
      </c>
      <c r="G401">
        <f t="shared" si="43"/>
        <v>19.112037973505391</v>
      </c>
      <c r="AE401">
        <f t="shared" si="47"/>
        <v>0</v>
      </c>
      <c r="AF401">
        <f t="shared" si="47"/>
        <v>0</v>
      </c>
      <c r="AG401">
        <f t="shared" si="48"/>
        <v>0</v>
      </c>
      <c r="AH401">
        <f t="shared" si="48"/>
        <v>0</v>
      </c>
    </row>
    <row r="402" spans="1:34" x14ac:dyDescent="0.3">
      <c r="A402">
        <v>192.33</v>
      </c>
      <c r="B402">
        <v>266439620</v>
      </c>
      <c r="C402">
        <f t="shared" si="44"/>
        <v>1.8299999999999841</v>
      </c>
      <c r="D402">
        <f t="shared" si="46"/>
        <v>9.5148962720323603E-3</v>
      </c>
      <c r="E402">
        <f t="shared" si="45"/>
        <v>9.4699147510697301E-3</v>
      </c>
      <c r="F402">
        <f t="shared" si="43"/>
        <v>5.2592126466672759</v>
      </c>
      <c r="G402">
        <f t="shared" si="43"/>
        <v>19.400658209295955</v>
      </c>
      <c r="AE402">
        <f t="shared" si="47"/>
        <v>0</v>
      </c>
      <c r="AF402">
        <f t="shared" si="47"/>
        <v>0</v>
      </c>
      <c r="AG402">
        <f t="shared" si="48"/>
        <v>0</v>
      </c>
      <c r="AH402">
        <f t="shared" si="48"/>
        <v>0</v>
      </c>
    </row>
    <row r="403" spans="1:34" x14ac:dyDescent="0.3">
      <c r="A403">
        <v>194.16</v>
      </c>
      <c r="B403">
        <v>192830100</v>
      </c>
      <c r="C403">
        <f t="shared" si="44"/>
        <v>2.3199999999999932</v>
      </c>
      <c r="D403">
        <f t="shared" si="46"/>
        <v>1.1948908117016859E-2</v>
      </c>
      <c r="E403">
        <f t="shared" si="45"/>
        <v>1.1878083540431739E-2</v>
      </c>
      <c r="F403">
        <f t="shared" ref="F403:G466" si="49">LN(A403)</f>
        <v>5.2686825614183457</v>
      </c>
      <c r="G403">
        <f t="shared" si="49"/>
        <v>19.077320048287159</v>
      </c>
      <c r="AE403">
        <f t="shared" si="47"/>
        <v>0</v>
      </c>
      <c r="AF403">
        <f t="shared" si="47"/>
        <v>0</v>
      </c>
      <c r="AG403">
        <f t="shared" si="48"/>
        <v>0</v>
      </c>
      <c r="AH403">
        <f t="shared" si="48"/>
        <v>0</v>
      </c>
    </row>
    <row r="404" spans="1:34" x14ac:dyDescent="0.3">
      <c r="A404">
        <v>196.48</v>
      </c>
      <c r="B404">
        <v>168715990</v>
      </c>
      <c r="C404">
        <f t="shared" si="44"/>
        <v>-3.5099999999999909</v>
      </c>
      <c r="D404">
        <f t="shared" si="46"/>
        <v>-1.7864413680781715E-2</v>
      </c>
      <c r="E404">
        <f t="shared" si="45"/>
        <v>-1.8025908550512781E-2</v>
      </c>
      <c r="F404">
        <f t="shared" si="49"/>
        <v>5.2805606449587774</v>
      </c>
      <c r="G404">
        <f t="shared" si="49"/>
        <v>18.94372732666411</v>
      </c>
      <c r="AE404">
        <f t="shared" si="47"/>
        <v>0</v>
      </c>
      <c r="AF404">
        <f t="shared" si="47"/>
        <v>0</v>
      </c>
      <c r="AG404">
        <f t="shared" si="48"/>
        <v>0</v>
      </c>
      <c r="AH404">
        <f t="shared" si="48"/>
        <v>0</v>
      </c>
    </row>
    <row r="405" spans="1:34" x14ac:dyDescent="0.3">
      <c r="A405">
        <v>192.97</v>
      </c>
      <c r="B405">
        <v>165666730</v>
      </c>
      <c r="C405">
        <f t="shared" si="44"/>
        <v>3.0800000000000125</v>
      </c>
      <c r="D405">
        <f t="shared" si="46"/>
        <v>1.5961030211950108E-2</v>
      </c>
      <c r="E405">
        <f t="shared" si="45"/>
        <v>1.5834992330075792E-2</v>
      </c>
      <c r="F405">
        <f t="shared" si="49"/>
        <v>5.2625347364082646</v>
      </c>
      <c r="G405">
        <f t="shared" si="49"/>
        <v>18.925488677686484</v>
      </c>
      <c r="AE405">
        <f t="shared" si="47"/>
        <v>0</v>
      </c>
      <c r="AF405">
        <f t="shared" si="47"/>
        <v>0</v>
      </c>
      <c r="AG405">
        <f t="shared" si="48"/>
        <v>0</v>
      </c>
      <c r="AH405">
        <f t="shared" si="48"/>
        <v>0</v>
      </c>
    </row>
    <row r="406" spans="1:34" x14ac:dyDescent="0.3">
      <c r="A406">
        <v>196.05</v>
      </c>
      <c r="B406">
        <v>159728870</v>
      </c>
      <c r="C406">
        <f t="shared" si="44"/>
        <v>-2.25</v>
      </c>
      <c r="D406">
        <f t="shared" si="46"/>
        <v>-1.1476664116296862E-2</v>
      </c>
      <c r="E406">
        <f t="shared" si="45"/>
        <v>-1.1543029281674499E-2</v>
      </c>
      <c r="F406">
        <f t="shared" si="49"/>
        <v>5.2783697287383404</v>
      </c>
      <c r="G406">
        <f t="shared" si="49"/>
        <v>18.888988373303</v>
      </c>
      <c r="AE406">
        <f t="shared" si="47"/>
        <v>0</v>
      </c>
      <c r="AF406">
        <f t="shared" si="47"/>
        <v>0</v>
      </c>
      <c r="AG406">
        <f t="shared" si="48"/>
        <v>0</v>
      </c>
      <c r="AH406">
        <f t="shared" si="48"/>
        <v>0</v>
      </c>
    </row>
    <row r="407" spans="1:34" x14ac:dyDescent="0.3">
      <c r="A407">
        <v>193.8</v>
      </c>
      <c r="B407">
        <v>162022280</v>
      </c>
      <c r="C407">
        <f t="shared" si="44"/>
        <v>23.899999999999977</v>
      </c>
      <c r="D407">
        <f t="shared" si="46"/>
        <v>0.12332301341589255</v>
      </c>
      <c r="E407">
        <f t="shared" si="45"/>
        <v>0.11629126878383556</v>
      </c>
      <c r="F407">
        <f t="shared" si="49"/>
        <v>5.2668266994566659</v>
      </c>
      <c r="G407">
        <f t="shared" si="49"/>
        <v>18.903244414604352</v>
      </c>
      <c r="AE407">
        <f t="shared" si="47"/>
        <v>0</v>
      </c>
      <c r="AF407">
        <f t="shared" si="47"/>
        <v>0</v>
      </c>
      <c r="AG407">
        <f t="shared" si="48"/>
        <v>0</v>
      </c>
      <c r="AH407">
        <f t="shared" si="48"/>
        <v>0</v>
      </c>
    </row>
    <row r="408" spans="1:34" x14ac:dyDescent="0.3">
      <c r="A408">
        <v>217.7</v>
      </c>
      <c r="B408">
        <v>483320890</v>
      </c>
      <c r="C408">
        <f t="shared" si="44"/>
        <v>7.9500000000000171</v>
      </c>
      <c r="D408">
        <f t="shared" si="46"/>
        <v>3.6518144235186116E-2</v>
      </c>
      <c r="E408">
        <f t="shared" si="45"/>
        <v>3.5867158032508506E-2</v>
      </c>
      <c r="F408">
        <f t="shared" si="49"/>
        <v>5.3831179682405015</v>
      </c>
      <c r="G408">
        <f t="shared" si="49"/>
        <v>19.996191359551794</v>
      </c>
      <c r="AE408">
        <f t="shared" si="47"/>
        <v>0</v>
      </c>
      <c r="AF408">
        <f t="shared" si="47"/>
        <v>0</v>
      </c>
      <c r="AG408">
        <f t="shared" si="48"/>
        <v>0</v>
      </c>
      <c r="AH408">
        <f t="shared" si="48"/>
        <v>0</v>
      </c>
    </row>
    <row r="409" spans="1:34" x14ac:dyDescent="0.3">
      <c r="A409">
        <v>225.65</v>
      </c>
      <c r="B409">
        <v>292658100</v>
      </c>
      <c r="C409">
        <f t="shared" si="44"/>
        <v>2.3499999999999943</v>
      </c>
      <c r="D409">
        <f t="shared" si="46"/>
        <v>1.0414358519831572E-2</v>
      </c>
      <c r="E409">
        <f t="shared" si="45"/>
        <v>1.0360502681431072E-2</v>
      </c>
      <c r="F409">
        <f t="shared" si="49"/>
        <v>5.41898512627301</v>
      </c>
      <c r="G409">
        <f t="shared" si="49"/>
        <v>19.494515591432261</v>
      </c>
      <c r="AE409">
        <f t="shared" si="47"/>
        <v>0</v>
      </c>
      <c r="AF409">
        <f t="shared" si="47"/>
        <v>0</v>
      </c>
      <c r="AG409">
        <f t="shared" si="48"/>
        <v>0</v>
      </c>
      <c r="AH409">
        <f t="shared" si="48"/>
        <v>0</v>
      </c>
    </row>
    <row r="410" spans="1:34" x14ac:dyDescent="0.3">
      <c r="A410">
        <v>228</v>
      </c>
      <c r="B410">
        <v>227632960</v>
      </c>
      <c r="C410">
        <f t="shared" si="44"/>
        <v>-6.5</v>
      </c>
      <c r="D410">
        <f t="shared" si="46"/>
        <v>-2.850877192982456E-2</v>
      </c>
      <c r="E410">
        <f t="shared" si="45"/>
        <v>-2.8923039469250789E-2</v>
      </c>
      <c r="F410">
        <f t="shared" si="49"/>
        <v>5.4293456289544411</v>
      </c>
      <c r="G410">
        <f t="shared" si="49"/>
        <v>19.243245065197431</v>
      </c>
      <c r="AE410">
        <f t="shared" si="47"/>
        <v>0</v>
      </c>
      <c r="AF410">
        <f t="shared" si="47"/>
        <v>0</v>
      </c>
      <c r="AG410">
        <f t="shared" si="48"/>
        <v>0</v>
      </c>
      <c r="AH410">
        <f t="shared" si="48"/>
        <v>0</v>
      </c>
    </row>
    <row r="411" spans="1:34" x14ac:dyDescent="0.3">
      <c r="A411">
        <v>221.5</v>
      </c>
      <c r="B411">
        <v>184347810</v>
      </c>
      <c r="C411">
        <f t="shared" si="44"/>
        <v>-0.61000000000001364</v>
      </c>
      <c r="D411">
        <f t="shared" si="46"/>
        <v>-2.7539503386005129E-3</v>
      </c>
      <c r="E411">
        <f t="shared" si="45"/>
        <v>-2.7577494364550148E-3</v>
      </c>
      <c r="F411">
        <f t="shared" si="49"/>
        <v>5.4004225894851903</v>
      </c>
      <c r="G411">
        <f t="shared" si="49"/>
        <v>19.032334802996974</v>
      </c>
      <c r="AE411">
        <f t="shared" si="47"/>
        <v>0</v>
      </c>
      <c r="AF411">
        <f t="shared" si="47"/>
        <v>0</v>
      </c>
      <c r="AG411">
        <f t="shared" si="48"/>
        <v>0</v>
      </c>
      <c r="AH411">
        <f t="shared" si="48"/>
        <v>0</v>
      </c>
    </row>
    <row r="412" spans="1:34" x14ac:dyDescent="0.3">
      <c r="A412">
        <v>220.89</v>
      </c>
      <c r="B412">
        <v>162523690</v>
      </c>
      <c r="C412">
        <f t="shared" si="44"/>
        <v>5.6400000000000148</v>
      </c>
      <c r="D412">
        <f t="shared" si="46"/>
        <v>2.5533070759201481E-2</v>
      </c>
      <c r="E412">
        <f t="shared" si="45"/>
        <v>2.5212546434708827E-2</v>
      </c>
      <c r="F412">
        <f t="shared" si="49"/>
        <v>5.3976648400487353</v>
      </c>
      <c r="G412">
        <f t="shared" si="49"/>
        <v>18.906334333723908</v>
      </c>
      <c r="AE412">
        <f t="shared" si="47"/>
        <v>0</v>
      </c>
      <c r="AF412">
        <f t="shared" si="47"/>
        <v>0</v>
      </c>
      <c r="AG412">
        <f t="shared" si="48"/>
        <v>0</v>
      </c>
      <c r="AH412">
        <f t="shared" si="48"/>
        <v>0</v>
      </c>
    </row>
    <row r="413" spans="1:34" x14ac:dyDescent="0.3">
      <c r="A413">
        <v>226.53</v>
      </c>
      <c r="B413">
        <v>233717430</v>
      </c>
      <c r="C413">
        <f t="shared" si="44"/>
        <v>-5.0900000000000034</v>
      </c>
      <c r="D413">
        <f t="shared" si="46"/>
        <v>-2.2469430097558838E-2</v>
      </c>
      <c r="E413">
        <f t="shared" si="45"/>
        <v>-2.2725714054139701E-2</v>
      </c>
      <c r="F413">
        <f t="shared" si="49"/>
        <v>5.4228773864834441</v>
      </c>
      <c r="G413">
        <f t="shared" si="49"/>
        <v>19.269623379526386</v>
      </c>
      <c r="AE413">
        <f t="shared" si="47"/>
        <v>0</v>
      </c>
      <c r="AF413">
        <f t="shared" si="47"/>
        <v>0</v>
      </c>
      <c r="AG413">
        <f t="shared" si="48"/>
        <v>0</v>
      </c>
      <c r="AH413">
        <f t="shared" si="48"/>
        <v>0</v>
      </c>
    </row>
    <row r="414" spans="1:34" x14ac:dyDescent="0.3">
      <c r="A414">
        <v>221.44</v>
      </c>
      <c r="B414">
        <v>149889740</v>
      </c>
      <c r="C414">
        <f t="shared" si="44"/>
        <v>3.7599999999999909</v>
      </c>
      <c r="D414">
        <f t="shared" si="46"/>
        <v>1.6979768786127128E-2</v>
      </c>
      <c r="E414">
        <f t="shared" si="45"/>
        <v>1.6837223836231097E-2</v>
      </c>
      <c r="F414">
        <f t="shared" si="49"/>
        <v>5.4001516724293044</v>
      </c>
      <c r="G414">
        <f t="shared" si="49"/>
        <v>18.825410515099897</v>
      </c>
      <c r="AE414">
        <f t="shared" si="47"/>
        <v>0</v>
      </c>
      <c r="AF414">
        <f t="shared" si="47"/>
        <v>0</v>
      </c>
      <c r="AG414">
        <f t="shared" si="48"/>
        <v>0</v>
      </c>
      <c r="AH414">
        <f t="shared" si="48"/>
        <v>0</v>
      </c>
    </row>
    <row r="415" spans="1:34" x14ac:dyDescent="0.3">
      <c r="A415">
        <v>225.2</v>
      </c>
      <c r="B415">
        <v>96493020</v>
      </c>
      <c r="C415">
        <f t="shared" si="44"/>
        <v>13.400000000000006</v>
      </c>
      <c r="D415">
        <f t="shared" si="46"/>
        <v>5.9502664298401446E-2</v>
      </c>
      <c r="E415">
        <f t="shared" si="45"/>
        <v>5.7799613398279881E-2</v>
      </c>
      <c r="F415">
        <f t="shared" si="49"/>
        <v>5.4169888962655355</v>
      </c>
      <c r="G415">
        <f t="shared" si="49"/>
        <v>18.38498123208694</v>
      </c>
      <c r="AE415">
        <f t="shared" si="47"/>
        <v>0</v>
      </c>
      <c r="AF415">
        <f t="shared" si="47"/>
        <v>0</v>
      </c>
      <c r="AG415">
        <f t="shared" si="48"/>
        <v>0</v>
      </c>
      <c r="AH415">
        <f t="shared" si="48"/>
        <v>0</v>
      </c>
    </row>
    <row r="416" spans="1:34" x14ac:dyDescent="0.3">
      <c r="A416">
        <v>238.6</v>
      </c>
      <c r="B416">
        <v>119582940</v>
      </c>
      <c r="C416">
        <f t="shared" si="44"/>
        <v>-0.84999999999999432</v>
      </c>
      <c r="D416">
        <f t="shared" si="46"/>
        <v>-3.5624476110645196E-3</v>
      </c>
      <c r="E416">
        <f t="shared" si="45"/>
        <v>-3.5688082383158459E-3</v>
      </c>
      <c r="F416">
        <f t="shared" si="49"/>
        <v>5.4747885096638154</v>
      </c>
      <c r="G416">
        <f t="shared" si="49"/>
        <v>18.599520747165979</v>
      </c>
      <c r="AE416">
        <f t="shared" si="47"/>
        <v>0</v>
      </c>
      <c r="AF416">
        <f t="shared" si="47"/>
        <v>0</v>
      </c>
      <c r="AG416">
        <f t="shared" si="48"/>
        <v>0</v>
      </c>
      <c r="AH416">
        <f t="shared" si="48"/>
        <v>0</v>
      </c>
    </row>
    <row r="417" spans="1:34" x14ac:dyDescent="0.3">
      <c r="A417">
        <v>237.75</v>
      </c>
      <c r="B417">
        <v>166460220</v>
      </c>
      <c r="C417">
        <f t="shared" si="44"/>
        <v>4.6999999999999886</v>
      </c>
      <c r="D417">
        <f t="shared" si="46"/>
        <v>1.9768664563617196E-2</v>
      </c>
      <c r="E417">
        <f t="shared" si="45"/>
        <v>1.9575802125861408E-2</v>
      </c>
      <c r="F417">
        <f t="shared" si="49"/>
        <v>5.4712197014254995</v>
      </c>
      <c r="G417">
        <f t="shared" si="49"/>
        <v>18.930266919920182</v>
      </c>
      <c r="AE417">
        <f t="shared" si="47"/>
        <v>0</v>
      </c>
      <c r="AF417">
        <f t="shared" si="47"/>
        <v>0</v>
      </c>
      <c r="AG417">
        <f t="shared" si="48"/>
        <v>0</v>
      </c>
      <c r="AH417">
        <f t="shared" si="48"/>
        <v>0</v>
      </c>
    </row>
    <row r="418" spans="1:34" x14ac:dyDescent="0.3">
      <c r="A418">
        <v>242.45</v>
      </c>
      <c r="B418">
        <v>184648940</v>
      </c>
      <c r="C418">
        <f t="shared" si="44"/>
        <v>4.5500000000000114</v>
      </c>
      <c r="D418">
        <f t="shared" si="46"/>
        <v>1.8766756032171629E-2</v>
      </c>
      <c r="E418">
        <f t="shared" si="45"/>
        <v>1.8592833076616522E-2</v>
      </c>
      <c r="F418">
        <f t="shared" si="49"/>
        <v>5.4907955035513609</v>
      </c>
      <c r="G418">
        <f t="shared" si="49"/>
        <v>19.033966958656062</v>
      </c>
      <c r="AE418">
        <f t="shared" si="47"/>
        <v>0</v>
      </c>
      <c r="AF418">
        <f t="shared" si="47"/>
        <v>0</v>
      </c>
      <c r="AG418">
        <f t="shared" si="48"/>
        <v>0</v>
      </c>
      <c r="AH418">
        <f t="shared" si="48"/>
        <v>0</v>
      </c>
    </row>
    <row r="419" spans="1:34" x14ac:dyDescent="0.3">
      <c r="A419">
        <v>247</v>
      </c>
      <c r="B419">
        <v>190317810</v>
      </c>
      <c r="C419">
        <f t="shared" si="44"/>
        <v>10.319999999999993</v>
      </c>
      <c r="D419">
        <f t="shared" si="46"/>
        <v>4.1781376518218595E-2</v>
      </c>
      <c r="E419">
        <f t="shared" si="45"/>
        <v>4.0932109914821879E-2</v>
      </c>
      <c r="F419">
        <f t="shared" si="49"/>
        <v>5.5093883366279774</v>
      </c>
      <c r="G419">
        <f t="shared" si="49"/>
        <v>19.064205916957082</v>
      </c>
      <c r="AE419">
        <f t="shared" si="47"/>
        <v>0</v>
      </c>
      <c r="AF419">
        <f t="shared" si="47"/>
        <v>0</v>
      </c>
      <c r="AG419">
        <f t="shared" si="48"/>
        <v>0</v>
      </c>
      <c r="AH419">
        <f t="shared" si="48"/>
        <v>0</v>
      </c>
    </row>
    <row r="420" spans="1:34" x14ac:dyDescent="0.3">
      <c r="A420">
        <v>257.32</v>
      </c>
      <c r="B420">
        <v>315944620</v>
      </c>
      <c r="C420">
        <f t="shared" si="44"/>
        <v>-7.2099999999999795</v>
      </c>
      <c r="D420">
        <f t="shared" si="46"/>
        <v>-2.8019586507072827E-2</v>
      </c>
      <c r="E420">
        <f t="shared" si="45"/>
        <v>-2.8419625452167807E-2</v>
      </c>
      <c r="F420">
        <f t="shared" si="49"/>
        <v>5.5503204465427993</v>
      </c>
      <c r="G420">
        <f t="shared" si="49"/>
        <v>19.571077503028</v>
      </c>
      <c r="AE420">
        <f t="shared" si="47"/>
        <v>0</v>
      </c>
      <c r="AF420">
        <f t="shared" si="47"/>
        <v>0</v>
      </c>
      <c r="AG420">
        <f t="shared" si="48"/>
        <v>0</v>
      </c>
      <c r="AH420">
        <f t="shared" si="48"/>
        <v>0</v>
      </c>
    </row>
    <row r="421" spans="1:34" x14ac:dyDescent="0.3">
      <c r="A421">
        <v>250.11</v>
      </c>
      <c r="B421">
        <v>303509660</v>
      </c>
      <c r="C421">
        <f t="shared" si="44"/>
        <v>16.879999999999995</v>
      </c>
      <c r="D421">
        <f t="shared" si="46"/>
        <v>6.7490304266122889E-2</v>
      </c>
      <c r="E421">
        <f t="shared" si="45"/>
        <v>6.5310383424709073E-2</v>
      </c>
      <c r="F421">
        <f t="shared" si="49"/>
        <v>5.5219008210906315</v>
      </c>
      <c r="G421">
        <f t="shared" si="49"/>
        <v>19.530923996622874</v>
      </c>
      <c r="AE421">
        <f t="shared" si="47"/>
        <v>0</v>
      </c>
      <c r="AF421">
        <f t="shared" si="47"/>
        <v>0</v>
      </c>
      <c r="AG421">
        <f t="shared" si="48"/>
        <v>0</v>
      </c>
      <c r="AH421">
        <f t="shared" si="48"/>
        <v>0</v>
      </c>
    </row>
    <row r="422" spans="1:34" x14ac:dyDescent="0.3">
      <c r="A422">
        <v>266.99</v>
      </c>
      <c r="B422">
        <v>258267290</v>
      </c>
      <c r="C422">
        <f t="shared" si="44"/>
        <v>10.5</v>
      </c>
      <c r="D422">
        <f t="shared" si="46"/>
        <v>3.9327315629798867E-2</v>
      </c>
      <c r="E422">
        <f t="shared" si="45"/>
        <v>3.8573691985798852E-2</v>
      </c>
      <c r="F422">
        <f t="shared" si="49"/>
        <v>5.5872112045153406</v>
      </c>
      <c r="G422">
        <f t="shared" si="49"/>
        <v>19.369505614352164</v>
      </c>
      <c r="AE422">
        <f t="shared" si="47"/>
        <v>0</v>
      </c>
      <c r="AF422">
        <f t="shared" si="47"/>
        <v>0</v>
      </c>
      <c r="AG422">
        <f t="shared" si="48"/>
        <v>0</v>
      </c>
      <c r="AH422">
        <f t="shared" si="48"/>
        <v>0</v>
      </c>
    </row>
    <row r="423" spans="1:34" x14ac:dyDescent="0.3">
      <c r="A423">
        <v>277.49</v>
      </c>
      <c r="B423">
        <v>169856090</v>
      </c>
      <c r="C423">
        <f t="shared" si="44"/>
        <v>-4.4900000000000091</v>
      </c>
      <c r="D423">
        <f t="shared" si="46"/>
        <v>-1.6180763270748529E-2</v>
      </c>
      <c r="E423">
        <f t="shared" si="45"/>
        <v>-1.631310131617969E-2</v>
      </c>
      <c r="F423">
        <f t="shared" si="49"/>
        <v>5.6257848965011394</v>
      </c>
      <c r="G423">
        <f t="shared" si="49"/>
        <v>18.95046210709441</v>
      </c>
      <c r="AE423">
        <f t="shared" si="47"/>
        <v>0</v>
      </c>
      <c r="AF423">
        <f t="shared" si="47"/>
        <v>0</v>
      </c>
      <c r="AG423">
        <f t="shared" si="48"/>
        <v>0</v>
      </c>
      <c r="AH423">
        <f t="shared" si="48"/>
        <v>0</v>
      </c>
    </row>
    <row r="424" spans="1:34" x14ac:dyDescent="0.3">
      <c r="A424">
        <v>273</v>
      </c>
      <c r="B424">
        <v>245194030</v>
      </c>
      <c r="C424">
        <f t="shared" si="44"/>
        <v>1.6000000000000227</v>
      </c>
      <c r="D424">
        <f t="shared" si="46"/>
        <v>5.8608058608059441E-3</v>
      </c>
      <c r="E424">
        <f t="shared" si="45"/>
        <v>5.8436981489107254E-3</v>
      </c>
      <c r="F424">
        <f t="shared" si="49"/>
        <v>5.6094717951849598</v>
      </c>
      <c r="G424">
        <f t="shared" si="49"/>
        <v>19.317560414258473</v>
      </c>
      <c r="AE424">
        <f t="shared" si="47"/>
        <v>0</v>
      </c>
      <c r="AF424">
        <f t="shared" si="47"/>
        <v>0</v>
      </c>
      <c r="AG424">
        <f t="shared" si="48"/>
        <v>0</v>
      </c>
      <c r="AH424">
        <f t="shared" si="48"/>
        <v>0</v>
      </c>
    </row>
    <row r="425" spans="1:34" x14ac:dyDescent="0.3">
      <c r="A425">
        <v>274.60000000000002</v>
      </c>
      <c r="B425">
        <v>150898360</v>
      </c>
      <c r="C425">
        <f t="shared" si="44"/>
        <v>-18.450000000000045</v>
      </c>
      <c r="D425">
        <f t="shared" si="46"/>
        <v>-6.7188638018936792E-2</v>
      </c>
      <c r="E425">
        <f t="shared" si="45"/>
        <v>-6.9552282948659006E-2</v>
      </c>
      <c r="F425">
        <f t="shared" si="49"/>
        <v>5.6153154933338705</v>
      </c>
      <c r="G425">
        <f t="shared" si="49"/>
        <v>18.832117055554434</v>
      </c>
      <c r="AE425">
        <f t="shared" si="47"/>
        <v>0</v>
      </c>
      <c r="AF425">
        <f t="shared" si="47"/>
        <v>0</v>
      </c>
      <c r="AG425">
        <f t="shared" si="48"/>
        <v>0</v>
      </c>
      <c r="AH425">
        <f t="shared" si="48"/>
        <v>0</v>
      </c>
    </row>
    <row r="426" spans="1:34" x14ac:dyDescent="0.3">
      <c r="A426">
        <v>256.14999999999998</v>
      </c>
      <c r="B426">
        <v>289826120</v>
      </c>
      <c r="C426">
        <f t="shared" si="44"/>
        <v>5.8500000000000227</v>
      </c>
      <c r="D426">
        <f t="shared" si="46"/>
        <v>2.2838180753464856E-2</v>
      </c>
      <c r="E426">
        <f t="shared" si="45"/>
        <v>2.2581293375885103E-2</v>
      </c>
      <c r="F426">
        <f t="shared" si="49"/>
        <v>5.5457632103852115</v>
      </c>
      <c r="G426">
        <f t="shared" si="49"/>
        <v>19.484791714914206</v>
      </c>
      <c r="AE426">
        <f t="shared" si="47"/>
        <v>0</v>
      </c>
      <c r="AF426">
        <f t="shared" si="47"/>
        <v>0</v>
      </c>
      <c r="AG426">
        <f t="shared" si="48"/>
        <v>0</v>
      </c>
      <c r="AH426">
        <f t="shared" si="48"/>
        <v>0</v>
      </c>
    </row>
    <row r="427" spans="1:34" x14ac:dyDescent="0.3">
      <c r="A427">
        <v>262</v>
      </c>
      <c r="B427">
        <v>276201030</v>
      </c>
      <c r="C427">
        <f t="shared" si="44"/>
        <v>-8.4300000000000068</v>
      </c>
      <c r="D427">
        <f t="shared" si="46"/>
        <v>-3.2175572519083998E-2</v>
      </c>
      <c r="E427">
        <f t="shared" si="45"/>
        <v>-3.2704584725580688E-2</v>
      </c>
      <c r="F427">
        <f t="shared" si="49"/>
        <v>5.5683445037610966</v>
      </c>
      <c r="G427">
        <f t="shared" si="49"/>
        <v>19.436639528114267</v>
      </c>
      <c r="AE427">
        <f t="shared" si="47"/>
        <v>0</v>
      </c>
      <c r="AF427">
        <f t="shared" si="47"/>
        <v>0</v>
      </c>
      <c r="AG427">
        <f t="shared" si="48"/>
        <v>0</v>
      </c>
      <c r="AH427">
        <f t="shared" si="48"/>
        <v>0</v>
      </c>
    </row>
    <row r="428" spans="1:34" x14ac:dyDescent="0.3">
      <c r="A428">
        <v>253.57</v>
      </c>
      <c r="B428">
        <v>190043060</v>
      </c>
      <c r="C428">
        <f t="shared" si="44"/>
        <v>3.1899999999999977</v>
      </c>
      <c r="D428">
        <f t="shared" si="46"/>
        <v>1.2580352565366557E-2</v>
      </c>
      <c r="E428">
        <f t="shared" si="45"/>
        <v>1.2501877408061191E-2</v>
      </c>
      <c r="F428">
        <f t="shared" si="49"/>
        <v>5.5356399190355159</v>
      </c>
      <c r="G428">
        <f t="shared" si="49"/>
        <v>19.062761236026653</v>
      </c>
      <c r="AE428">
        <f t="shared" si="47"/>
        <v>0</v>
      </c>
      <c r="AF428">
        <f t="shared" si="47"/>
        <v>0</v>
      </c>
      <c r="AG428">
        <f t="shared" si="48"/>
        <v>0</v>
      </c>
      <c r="AH428">
        <f t="shared" si="48"/>
        <v>0</v>
      </c>
    </row>
    <row r="429" spans="1:34" x14ac:dyDescent="0.3">
      <c r="A429">
        <v>256.76</v>
      </c>
      <c r="B429">
        <v>243814500</v>
      </c>
      <c r="C429">
        <f t="shared" si="44"/>
        <v>-52.06</v>
      </c>
      <c r="D429">
        <f t="shared" si="46"/>
        <v>-0.20275743885340397</v>
      </c>
      <c r="E429">
        <f t="shared" si="45"/>
        <v>-0.22659630377633366</v>
      </c>
      <c r="F429">
        <f t="shared" si="49"/>
        <v>5.5481417964435771</v>
      </c>
      <c r="G429">
        <f t="shared" si="49"/>
        <v>19.311918248222369</v>
      </c>
      <c r="AE429">
        <f t="shared" si="47"/>
        <v>0</v>
      </c>
      <c r="AF429">
        <f t="shared" si="47"/>
        <v>0</v>
      </c>
      <c r="AG429">
        <f t="shared" si="48"/>
        <v>0</v>
      </c>
      <c r="AH429">
        <f t="shared" si="48"/>
        <v>0</v>
      </c>
    </row>
    <row r="430" spans="1:34" x14ac:dyDescent="0.3">
      <c r="A430">
        <v>204.7</v>
      </c>
      <c r="B430">
        <v>911006960</v>
      </c>
      <c r="C430">
        <f t="shared" si="44"/>
        <v>10.660000000000025</v>
      </c>
      <c r="D430">
        <f t="shared" si="46"/>
        <v>5.207620908646813E-2</v>
      </c>
      <c r="E430">
        <f t="shared" si="45"/>
        <v>5.0765553789119622E-2</v>
      </c>
      <c r="F430">
        <f t="shared" si="49"/>
        <v>5.3215454926672434</v>
      </c>
      <c r="G430">
        <f t="shared" si="49"/>
        <v>20.630061095151142</v>
      </c>
      <c r="AE430">
        <f t="shared" si="47"/>
        <v>0</v>
      </c>
      <c r="AF430">
        <f t="shared" si="47"/>
        <v>0</v>
      </c>
      <c r="AG430">
        <f t="shared" si="48"/>
        <v>0</v>
      </c>
      <c r="AH430">
        <f t="shared" si="48"/>
        <v>0</v>
      </c>
    </row>
    <row r="431" spans="1:34" x14ac:dyDescent="0.3">
      <c r="A431">
        <v>215.36</v>
      </c>
      <c r="B431">
        <v>733031350</v>
      </c>
      <c r="C431">
        <f t="shared" si="44"/>
        <v>9.5099999999999909</v>
      </c>
      <c r="D431">
        <f t="shared" si="46"/>
        <v>4.4158618127785987E-2</v>
      </c>
      <c r="E431">
        <f t="shared" si="45"/>
        <v>4.3211410992378241E-2</v>
      </c>
      <c r="F431">
        <f t="shared" si="49"/>
        <v>5.372311046456363</v>
      </c>
      <c r="G431">
        <f t="shared" si="49"/>
        <v>20.412699028376995</v>
      </c>
      <c r="AE431">
        <f t="shared" si="47"/>
        <v>0</v>
      </c>
      <c r="AF431">
        <f t="shared" si="47"/>
        <v>0</v>
      </c>
      <c r="AG431">
        <f t="shared" si="48"/>
        <v>0</v>
      </c>
      <c r="AH431">
        <f t="shared" si="48"/>
        <v>0</v>
      </c>
    </row>
    <row r="432" spans="1:34" x14ac:dyDescent="0.3">
      <c r="A432">
        <v>224.87</v>
      </c>
      <c r="B432">
        <v>435250660</v>
      </c>
      <c r="C432">
        <f t="shared" si="44"/>
        <v>3.6800000000000068</v>
      </c>
      <c r="D432">
        <f t="shared" si="46"/>
        <v>1.6365010895183912E-2</v>
      </c>
      <c r="E432">
        <f t="shared" si="45"/>
        <v>1.6232547329011915E-2</v>
      </c>
      <c r="F432">
        <f t="shared" si="49"/>
        <v>5.4155224574487413</v>
      </c>
      <c r="G432">
        <f t="shared" si="49"/>
        <v>19.891432652981326</v>
      </c>
      <c r="AE432">
        <f t="shared" si="47"/>
        <v>0</v>
      </c>
      <c r="AF432">
        <f t="shared" si="47"/>
        <v>0</v>
      </c>
      <c r="AG432">
        <f t="shared" si="48"/>
        <v>0</v>
      </c>
      <c r="AH432">
        <f t="shared" si="48"/>
        <v>0</v>
      </c>
    </row>
    <row r="433" spans="1:34" x14ac:dyDescent="0.3">
      <c r="A433">
        <v>228.55</v>
      </c>
      <c r="B433">
        <v>206811780</v>
      </c>
      <c r="C433">
        <f t="shared" si="44"/>
        <v>7.1699999999999875</v>
      </c>
      <c r="D433">
        <f t="shared" si="46"/>
        <v>3.1371691096040197E-2</v>
      </c>
      <c r="E433">
        <f t="shared" si="45"/>
        <v>3.088965519195952E-2</v>
      </c>
      <c r="F433">
        <f t="shared" si="49"/>
        <v>5.4317550047777532</v>
      </c>
      <c r="G433">
        <f t="shared" si="49"/>
        <v>19.147319662225719</v>
      </c>
      <c r="AE433">
        <f t="shared" si="47"/>
        <v>0</v>
      </c>
      <c r="AF433">
        <f t="shared" si="47"/>
        <v>0</v>
      </c>
      <c r="AG433">
        <f t="shared" si="48"/>
        <v>0</v>
      </c>
      <c r="AH433">
        <f t="shared" si="48"/>
        <v>0</v>
      </c>
    </row>
    <row r="434" spans="1:34" x14ac:dyDescent="0.3">
      <c r="A434">
        <v>235.72</v>
      </c>
      <c r="B434">
        <v>220151290</v>
      </c>
      <c r="C434">
        <f t="shared" si="44"/>
        <v>-13.52000000000001</v>
      </c>
      <c r="D434">
        <f t="shared" si="46"/>
        <v>-5.7356185304598718E-2</v>
      </c>
      <c r="E434">
        <f t="shared" si="45"/>
        <v>-5.9066782764182868E-2</v>
      </c>
      <c r="F434">
        <f t="shared" si="49"/>
        <v>5.4626446599697127</v>
      </c>
      <c r="G434">
        <f t="shared" si="49"/>
        <v>19.209825549790022</v>
      </c>
      <c r="AE434">
        <f t="shared" si="47"/>
        <v>0</v>
      </c>
      <c r="AF434">
        <f t="shared" si="47"/>
        <v>0</v>
      </c>
      <c r="AG434">
        <f t="shared" si="48"/>
        <v>0</v>
      </c>
      <c r="AH434">
        <f t="shared" si="48"/>
        <v>0</v>
      </c>
    </row>
    <row r="435" spans="1:34" x14ac:dyDescent="0.3">
      <c r="A435">
        <v>222.2</v>
      </c>
      <c r="B435">
        <v>261445850</v>
      </c>
      <c r="C435">
        <f t="shared" si="44"/>
        <v>-2.1999999999999886</v>
      </c>
      <c r="D435">
        <f t="shared" si="46"/>
        <v>-9.9009900990098508E-3</v>
      </c>
      <c r="E435">
        <f t="shared" si="45"/>
        <v>-9.9503308531678769E-3</v>
      </c>
      <c r="F435">
        <f t="shared" si="49"/>
        <v>5.4035778772055298</v>
      </c>
      <c r="G435">
        <f t="shared" si="49"/>
        <v>19.381737745456562</v>
      </c>
      <c r="AE435">
        <f t="shared" si="47"/>
        <v>0</v>
      </c>
      <c r="AF435">
        <f t="shared" si="47"/>
        <v>0</v>
      </c>
      <c r="AG435">
        <f t="shared" si="48"/>
        <v>0</v>
      </c>
      <c r="AH435">
        <f t="shared" si="48"/>
        <v>0</v>
      </c>
    </row>
    <row r="436" spans="1:34" x14ac:dyDescent="0.3">
      <c r="A436">
        <v>220</v>
      </c>
      <c r="B436">
        <v>218158880</v>
      </c>
      <c r="C436">
        <f t="shared" si="44"/>
        <v>0</v>
      </c>
      <c r="D436">
        <f t="shared" si="46"/>
        <v>0</v>
      </c>
      <c r="E436">
        <f t="shared" si="45"/>
        <v>0</v>
      </c>
      <c r="F436">
        <f t="shared" si="49"/>
        <v>5.393627546352362</v>
      </c>
      <c r="G436">
        <f t="shared" si="49"/>
        <v>19.200734162641712</v>
      </c>
      <c r="AE436">
        <f t="shared" si="47"/>
        <v>0</v>
      </c>
      <c r="AF436">
        <f t="shared" si="47"/>
        <v>0</v>
      </c>
      <c r="AG436">
        <f t="shared" si="48"/>
        <v>0</v>
      </c>
      <c r="AH436">
        <f t="shared" si="48"/>
        <v>0</v>
      </c>
    </row>
    <row r="437" spans="1:34" x14ac:dyDescent="0.3">
      <c r="A437">
        <v>220</v>
      </c>
      <c r="B437">
        <v>210498410</v>
      </c>
      <c r="C437">
        <f t="shared" si="44"/>
        <v>-7.4000000000000057</v>
      </c>
      <c r="D437">
        <f t="shared" si="46"/>
        <v>-3.3636363636363666E-2</v>
      </c>
      <c r="E437">
        <f t="shared" si="45"/>
        <v>-3.4215080444514712E-2</v>
      </c>
      <c r="F437">
        <f t="shared" si="49"/>
        <v>5.393627546352362</v>
      </c>
      <c r="G437">
        <f t="shared" si="49"/>
        <v>19.164988657614003</v>
      </c>
      <c r="AE437">
        <f t="shared" si="47"/>
        <v>0</v>
      </c>
      <c r="AF437">
        <f t="shared" si="47"/>
        <v>0</v>
      </c>
      <c r="AG437">
        <f t="shared" si="48"/>
        <v>0</v>
      </c>
      <c r="AH437">
        <f t="shared" si="48"/>
        <v>0</v>
      </c>
    </row>
    <row r="438" spans="1:34" x14ac:dyDescent="0.3">
      <c r="A438">
        <v>212.6</v>
      </c>
      <c r="B438">
        <v>225652690</v>
      </c>
      <c r="C438">
        <f t="shared" si="44"/>
        <v>-3.2399999999999807</v>
      </c>
      <c r="D438">
        <f t="shared" si="46"/>
        <v>-1.5239887111947228E-2</v>
      </c>
      <c r="E438">
        <f t="shared" si="45"/>
        <v>-1.5357207685957164E-2</v>
      </c>
      <c r="F438">
        <f t="shared" si="49"/>
        <v>5.3594124659078473</v>
      </c>
      <c r="G438">
        <f t="shared" si="49"/>
        <v>19.234507605283003</v>
      </c>
      <c r="AE438">
        <f t="shared" si="47"/>
        <v>0</v>
      </c>
      <c r="AF438">
        <f t="shared" si="47"/>
        <v>0</v>
      </c>
      <c r="AG438">
        <f t="shared" si="48"/>
        <v>0</v>
      </c>
      <c r="AH438">
        <f t="shared" si="48"/>
        <v>0</v>
      </c>
    </row>
    <row r="439" spans="1:34" x14ac:dyDescent="0.3">
      <c r="A439">
        <v>209.36</v>
      </c>
      <c r="B439">
        <v>205662640</v>
      </c>
      <c r="C439">
        <f t="shared" si="44"/>
        <v>5.0699999999999932</v>
      </c>
      <c r="D439">
        <f t="shared" si="46"/>
        <v>2.4216660298051168E-2</v>
      </c>
      <c r="E439">
        <f t="shared" si="45"/>
        <v>2.3928086559249273E-2</v>
      </c>
      <c r="F439">
        <f t="shared" si="49"/>
        <v>5.3440552582218901</v>
      </c>
      <c r="G439">
        <f t="shared" si="49"/>
        <v>19.141747714403731</v>
      </c>
      <c r="AE439">
        <f t="shared" si="47"/>
        <v>0</v>
      </c>
      <c r="AF439">
        <f t="shared" si="47"/>
        <v>0</v>
      </c>
      <c r="AG439">
        <f t="shared" si="48"/>
        <v>0</v>
      </c>
      <c r="AH439">
        <f t="shared" si="48"/>
        <v>0</v>
      </c>
    </row>
    <row r="440" spans="1:34" x14ac:dyDescent="0.3">
      <c r="A440">
        <v>214.43</v>
      </c>
      <c r="B440">
        <v>298911760</v>
      </c>
      <c r="C440">
        <f t="shared" si="44"/>
        <v>3.5699999999999932</v>
      </c>
      <c r="D440">
        <f t="shared" si="46"/>
        <v>1.6648789814857963E-2</v>
      </c>
      <c r="E440">
        <f t="shared" si="45"/>
        <v>1.6511718007949483E-2</v>
      </c>
      <c r="F440">
        <f t="shared" si="49"/>
        <v>5.3679833447811394</v>
      </c>
      <c r="G440">
        <f t="shared" si="49"/>
        <v>19.515658970742496</v>
      </c>
      <c r="AE440">
        <f t="shared" si="47"/>
        <v>0</v>
      </c>
      <c r="AF440">
        <f t="shared" si="47"/>
        <v>0</v>
      </c>
      <c r="AG440">
        <f t="shared" si="48"/>
        <v>0</v>
      </c>
      <c r="AH440">
        <f t="shared" si="48"/>
        <v>0</v>
      </c>
    </row>
    <row r="441" spans="1:34" x14ac:dyDescent="0.3">
      <c r="A441">
        <v>218</v>
      </c>
      <c r="B441">
        <v>315002820</v>
      </c>
      <c r="C441">
        <f t="shared" si="44"/>
        <v>8.710000000000008</v>
      </c>
      <c r="D441">
        <f t="shared" si="46"/>
        <v>3.9954128440367012E-2</v>
      </c>
      <c r="E441">
        <f t="shared" si="45"/>
        <v>3.9176604911649093E-2</v>
      </c>
      <c r="F441">
        <f t="shared" si="49"/>
        <v>5.3844950627890888</v>
      </c>
      <c r="G441">
        <f t="shared" si="49"/>
        <v>19.568092149130788</v>
      </c>
      <c r="AE441">
        <f t="shared" si="47"/>
        <v>0</v>
      </c>
      <c r="AF441">
        <f t="shared" si="47"/>
        <v>0</v>
      </c>
      <c r="AG441">
        <f t="shared" si="48"/>
        <v>0</v>
      </c>
      <c r="AH441">
        <f t="shared" si="48"/>
        <v>0</v>
      </c>
    </row>
    <row r="442" spans="1:34" x14ac:dyDescent="0.3">
      <c r="A442">
        <v>226.71</v>
      </c>
      <c r="B442">
        <v>222571770</v>
      </c>
      <c r="C442">
        <f t="shared" si="44"/>
        <v>3.1399999999999864</v>
      </c>
      <c r="D442">
        <f t="shared" si="46"/>
        <v>1.3850293326275798E-2</v>
      </c>
      <c r="E442">
        <f t="shared" si="45"/>
        <v>1.375525455149873E-2</v>
      </c>
      <c r="F442">
        <f t="shared" si="49"/>
        <v>5.4236716677007379</v>
      </c>
      <c r="G442">
        <f t="shared" si="49"/>
        <v>19.220760169356449</v>
      </c>
      <c r="AE442">
        <f t="shared" si="47"/>
        <v>0</v>
      </c>
      <c r="AF442">
        <f t="shared" si="47"/>
        <v>0</v>
      </c>
      <c r="AG442">
        <f t="shared" si="48"/>
        <v>0</v>
      </c>
      <c r="AH442">
        <f t="shared" si="48"/>
        <v>0</v>
      </c>
    </row>
    <row r="443" spans="1:34" x14ac:dyDescent="0.3">
      <c r="A443">
        <v>229.85</v>
      </c>
      <c r="B443">
        <v>230581270</v>
      </c>
      <c r="C443">
        <f t="shared" si="44"/>
        <v>-25.509999999999991</v>
      </c>
      <c r="D443">
        <f t="shared" si="46"/>
        <v>-0.11098542527735476</v>
      </c>
      <c r="E443">
        <f t="shared" si="45"/>
        <v>-0.11764164908895935</v>
      </c>
      <c r="F443">
        <f t="shared" si="49"/>
        <v>5.4374269222522367</v>
      </c>
      <c r="G443">
        <f t="shared" si="49"/>
        <v>19.256113939603683</v>
      </c>
      <c r="AE443">
        <f t="shared" si="47"/>
        <v>0</v>
      </c>
      <c r="AF443">
        <f t="shared" si="47"/>
        <v>0</v>
      </c>
      <c r="AG443">
        <f t="shared" si="48"/>
        <v>0</v>
      </c>
      <c r="AH443">
        <f t="shared" si="48"/>
        <v>0</v>
      </c>
    </row>
    <row r="444" spans="1:34" x14ac:dyDescent="0.3">
      <c r="A444">
        <v>204.34</v>
      </c>
      <c r="B444">
        <v>378930630</v>
      </c>
      <c r="C444">
        <f t="shared" si="44"/>
        <v>4.5600000000000023</v>
      </c>
      <c r="D444">
        <f t="shared" si="46"/>
        <v>2.2315748262699435E-2</v>
      </c>
      <c r="E444">
        <f t="shared" si="45"/>
        <v>2.2070395399242493E-2</v>
      </c>
      <c r="F444">
        <f t="shared" si="49"/>
        <v>5.3197852731632773</v>
      </c>
      <c r="G444">
        <f t="shared" si="49"/>
        <v>19.752863711993086</v>
      </c>
      <c r="AE444">
        <f t="shared" si="47"/>
        <v>0</v>
      </c>
      <c r="AF444">
        <f t="shared" si="47"/>
        <v>0</v>
      </c>
      <c r="AG444">
        <f t="shared" si="48"/>
        <v>0</v>
      </c>
      <c r="AH444">
        <f t="shared" si="48"/>
        <v>0</v>
      </c>
    </row>
    <row r="445" spans="1:34" x14ac:dyDescent="0.3">
      <c r="A445">
        <v>208.9</v>
      </c>
      <c r="B445">
        <v>303647640</v>
      </c>
      <c r="C445">
        <f t="shared" si="44"/>
        <v>-6.6899999999999977</v>
      </c>
      <c r="D445">
        <f t="shared" si="46"/>
        <v>-3.2024892292963125E-2</v>
      </c>
      <c r="E445">
        <f t="shared" si="45"/>
        <v>-3.254890721488124E-2</v>
      </c>
      <c r="F445">
        <f t="shared" si="49"/>
        <v>5.3418556685625198</v>
      </c>
      <c r="G445">
        <f t="shared" si="49"/>
        <v>19.531378508171613</v>
      </c>
      <c r="AE445">
        <f t="shared" si="47"/>
        <v>0</v>
      </c>
      <c r="AF445">
        <f t="shared" si="47"/>
        <v>0</v>
      </c>
      <c r="AG445">
        <f t="shared" si="48"/>
        <v>0</v>
      </c>
      <c r="AH445">
        <f t="shared" si="48"/>
        <v>0</v>
      </c>
    </row>
    <row r="446" spans="1:34" x14ac:dyDescent="0.3">
      <c r="A446">
        <v>202.21</v>
      </c>
      <c r="B446">
        <v>263016630</v>
      </c>
      <c r="C446">
        <f t="shared" si="44"/>
        <v>-16.060000000000002</v>
      </c>
      <c r="D446">
        <f t="shared" si="46"/>
        <v>-7.9422382671480149E-2</v>
      </c>
      <c r="E446">
        <f t="shared" si="45"/>
        <v>-8.2753961028912748E-2</v>
      </c>
      <c r="F446">
        <f t="shared" si="49"/>
        <v>5.3093067613476386</v>
      </c>
      <c r="G446">
        <f t="shared" si="49"/>
        <v>19.387727820082148</v>
      </c>
      <c r="AE446">
        <f t="shared" si="47"/>
        <v>0</v>
      </c>
      <c r="AF446">
        <f t="shared" si="47"/>
        <v>0</v>
      </c>
      <c r="AG446">
        <f t="shared" si="48"/>
        <v>0</v>
      </c>
      <c r="AH446">
        <f t="shared" si="48"/>
        <v>0</v>
      </c>
    </row>
    <row r="447" spans="1:34" x14ac:dyDescent="0.3">
      <c r="A447">
        <v>186.15</v>
      </c>
      <c r="B447">
        <v>528480050</v>
      </c>
      <c r="C447">
        <f t="shared" si="44"/>
        <v>3.4000000000000057</v>
      </c>
      <c r="D447">
        <f t="shared" si="46"/>
        <v>1.8264840182648432E-2</v>
      </c>
      <c r="E447">
        <f t="shared" si="45"/>
        <v>1.8100041643617892E-2</v>
      </c>
      <c r="F447">
        <f t="shared" si="49"/>
        <v>5.2265528003187258</v>
      </c>
      <c r="G447">
        <f t="shared" si="49"/>
        <v>20.085515614217709</v>
      </c>
      <c r="AE447">
        <f t="shared" si="47"/>
        <v>0</v>
      </c>
      <c r="AF447">
        <f t="shared" si="47"/>
        <v>0</v>
      </c>
      <c r="AG447">
        <f t="shared" si="48"/>
        <v>0</v>
      </c>
      <c r="AH447">
        <f t="shared" si="48"/>
        <v>0</v>
      </c>
    </row>
    <row r="448" spans="1:34" x14ac:dyDescent="0.3">
      <c r="A448">
        <v>189.55</v>
      </c>
      <c r="B448">
        <v>366397820</v>
      </c>
      <c r="C448">
        <f t="shared" si="44"/>
        <v>-9.160000000000025</v>
      </c>
      <c r="D448">
        <f t="shared" si="46"/>
        <v>-4.8324980216301897E-2</v>
      </c>
      <c r="E448">
        <f t="shared" si="45"/>
        <v>-4.9531668242757121E-2</v>
      </c>
      <c r="F448">
        <f t="shared" si="49"/>
        <v>5.2446528419623437</v>
      </c>
      <c r="G448">
        <f t="shared" si="49"/>
        <v>19.71923024096489</v>
      </c>
      <c r="AE448">
        <f t="shared" si="47"/>
        <v>0</v>
      </c>
      <c r="AF448">
        <f t="shared" si="47"/>
        <v>0</v>
      </c>
      <c r="AG448">
        <f t="shared" si="48"/>
        <v>0</v>
      </c>
      <c r="AH448">
        <f t="shared" si="48"/>
        <v>0</v>
      </c>
    </row>
    <row r="449" spans="1:34" x14ac:dyDescent="0.3">
      <c r="A449">
        <v>180.39</v>
      </c>
      <c r="B449">
        <v>436374490</v>
      </c>
      <c r="C449">
        <f t="shared" si="44"/>
        <v>1.6100000000000136</v>
      </c>
      <c r="D449">
        <f t="shared" si="46"/>
        <v>8.9251067132325168E-3</v>
      </c>
      <c r="E449">
        <f t="shared" si="45"/>
        <v>8.8855133572085521E-3</v>
      </c>
      <c r="F449">
        <f t="shared" si="49"/>
        <v>5.1951211737195866</v>
      </c>
      <c r="G449">
        <f t="shared" si="49"/>
        <v>19.894011354669228</v>
      </c>
      <c r="AE449">
        <f t="shared" si="47"/>
        <v>0</v>
      </c>
      <c r="AF449">
        <f t="shared" si="47"/>
        <v>0</v>
      </c>
      <c r="AG449">
        <f t="shared" si="48"/>
        <v>0</v>
      </c>
      <c r="AH449">
        <f t="shared" si="48"/>
        <v>0</v>
      </c>
    </row>
    <row r="450" spans="1:34" x14ac:dyDescent="0.3">
      <c r="A450">
        <v>182</v>
      </c>
      <c r="B450">
        <v>270138970</v>
      </c>
      <c r="C450">
        <f t="shared" si="44"/>
        <v>-7.0999999999999943</v>
      </c>
      <c r="D450">
        <f t="shared" si="46"/>
        <v>-3.9010989010988976E-2</v>
      </c>
      <c r="E450">
        <f t="shared" si="45"/>
        <v>-3.9792305052238852E-2</v>
      </c>
      <c r="F450">
        <f t="shared" si="49"/>
        <v>5.2040066870767951</v>
      </c>
      <c r="G450">
        <f t="shared" si="49"/>
        <v>19.414447088251837</v>
      </c>
      <c r="AE450">
        <f t="shared" si="47"/>
        <v>0</v>
      </c>
      <c r="AF450">
        <f t="shared" si="47"/>
        <v>0</v>
      </c>
      <c r="AG450">
        <f t="shared" si="48"/>
        <v>0</v>
      </c>
      <c r="AH450">
        <f t="shared" si="48"/>
        <v>0</v>
      </c>
    </row>
    <row r="451" spans="1:34" x14ac:dyDescent="0.3">
      <c r="A451">
        <v>174.9</v>
      </c>
      <c r="B451">
        <v>249754030</v>
      </c>
      <c r="C451">
        <f t="shared" ref="C451:C501" si="50">A452-A451</f>
        <v>13.810000000000002</v>
      </c>
      <c r="D451">
        <f t="shared" si="46"/>
        <v>7.8959405374499719E-2</v>
      </c>
      <c r="E451">
        <f t="shared" ref="E451:E500" si="51">LN(A452)-LN(A451)</f>
        <v>7.599706311644816E-2</v>
      </c>
      <c r="F451">
        <f t="shared" si="49"/>
        <v>5.1642143820245563</v>
      </c>
      <c r="G451">
        <f t="shared" si="49"/>
        <v>19.335987111498888</v>
      </c>
      <c r="AE451">
        <f t="shared" si="47"/>
        <v>0</v>
      </c>
      <c r="AF451">
        <f t="shared" si="47"/>
        <v>0</v>
      </c>
      <c r="AG451">
        <f t="shared" si="48"/>
        <v>0</v>
      </c>
      <c r="AH451">
        <f t="shared" si="48"/>
        <v>0</v>
      </c>
    </row>
    <row r="452" spans="1:34" x14ac:dyDescent="0.3">
      <c r="A452">
        <v>188.71</v>
      </c>
      <c r="B452">
        <v>586678510</v>
      </c>
      <c r="C452">
        <f t="shared" si="50"/>
        <v>4.7299999999999898</v>
      </c>
      <c r="D452">
        <f t="shared" ref="D452:D501" si="52">C452/A452</f>
        <v>2.5064914418949657E-2</v>
      </c>
      <c r="E452">
        <f t="shared" si="51"/>
        <v>2.4755941725477904E-2</v>
      </c>
      <c r="F452">
        <f t="shared" si="49"/>
        <v>5.2402114451410045</v>
      </c>
      <c r="G452">
        <f t="shared" si="49"/>
        <v>20.189987544624596</v>
      </c>
      <c r="AE452">
        <f t="shared" ref="AE452:AF501" si="53">IF(A451&lt;AC$5,"Выброс",0)</f>
        <v>0</v>
      </c>
      <c r="AF452">
        <f t="shared" si="53"/>
        <v>0</v>
      </c>
      <c r="AG452">
        <f t="shared" ref="AG452:AH501" si="54">IF(A451&gt;AC$7,"Выброс",0)</f>
        <v>0</v>
      </c>
      <c r="AH452">
        <f t="shared" si="54"/>
        <v>0</v>
      </c>
    </row>
    <row r="453" spans="1:34" x14ac:dyDescent="0.3">
      <c r="A453">
        <v>193.44</v>
      </c>
      <c r="B453">
        <v>453045180</v>
      </c>
      <c r="C453">
        <f t="shared" si="50"/>
        <v>9.8799999999999955</v>
      </c>
      <c r="D453">
        <f t="shared" si="52"/>
        <v>5.1075268817204277E-2</v>
      </c>
      <c r="E453">
        <f t="shared" si="51"/>
        <v>4.9813705712219658E-2</v>
      </c>
      <c r="F453">
        <f t="shared" si="49"/>
        <v>5.2649673868664824</v>
      </c>
      <c r="G453">
        <f t="shared" si="49"/>
        <v>19.93150241357343</v>
      </c>
      <c r="AE453">
        <f t="shared" si="53"/>
        <v>0</v>
      </c>
      <c r="AF453">
        <f t="shared" si="53"/>
        <v>0</v>
      </c>
      <c r="AG453">
        <f t="shared" si="54"/>
        <v>0</v>
      </c>
      <c r="AH453">
        <f t="shared" si="54"/>
        <v>0</v>
      </c>
    </row>
    <row r="454" spans="1:34" x14ac:dyDescent="0.3">
      <c r="A454">
        <v>203.32</v>
      </c>
      <c r="B454">
        <v>430671780</v>
      </c>
      <c r="C454">
        <f t="shared" si="50"/>
        <v>-16.120000000000005</v>
      </c>
      <c r="D454">
        <f t="shared" si="52"/>
        <v>-7.9283887468030709E-2</v>
      </c>
      <c r="E454">
        <f t="shared" si="51"/>
        <v>-8.2603528535210025E-2</v>
      </c>
      <c r="F454">
        <f t="shared" si="49"/>
        <v>5.314781092578702</v>
      </c>
      <c r="G454">
        <f t="shared" si="49"/>
        <v>19.880856826633241</v>
      </c>
      <c r="AE454">
        <f t="shared" si="53"/>
        <v>0</v>
      </c>
      <c r="AF454">
        <f t="shared" si="53"/>
        <v>0</v>
      </c>
      <c r="AG454">
        <f t="shared" si="54"/>
        <v>0</v>
      </c>
      <c r="AH454">
        <f t="shared" si="54"/>
        <v>0</v>
      </c>
    </row>
    <row r="455" spans="1:34" x14ac:dyDescent="0.3">
      <c r="A455">
        <v>187.2</v>
      </c>
      <c r="B455">
        <v>400771440</v>
      </c>
      <c r="C455">
        <f t="shared" si="50"/>
        <v>4.6500000000000057</v>
      </c>
      <c r="D455">
        <f t="shared" si="52"/>
        <v>2.4839743589743623E-2</v>
      </c>
      <c r="E455">
        <f t="shared" si="51"/>
        <v>2.4536252649469681E-2</v>
      </c>
      <c r="F455">
        <f t="shared" si="49"/>
        <v>5.232177564043492</v>
      </c>
      <c r="G455">
        <f t="shared" si="49"/>
        <v>19.808901847710963</v>
      </c>
      <c r="AE455">
        <f t="shared" si="53"/>
        <v>0</v>
      </c>
      <c r="AF455">
        <f t="shared" si="53"/>
        <v>0</v>
      </c>
      <c r="AG455">
        <f t="shared" si="54"/>
        <v>0</v>
      </c>
      <c r="AH455">
        <f t="shared" si="54"/>
        <v>0</v>
      </c>
    </row>
    <row r="456" spans="1:34" x14ac:dyDescent="0.3">
      <c r="A456">
        <v>191.85</v>
      </c>
      <c r="B456">
        <v>423491980</v>
      </c>
      <c r="C456">
        <f t="shared" si="50"/>
        <v>-8.0499999999999829</v>
      </c>
      <c r="D456">
        <f t="shared" si="52"/>
        <v>-4.1959864477456262E-2</v>
      </c>
      <c r="E456">
        <f t="shared" si="51"/>
        <v>-4.2865606771375298E-2</v>
      </c>
      <c r="F456">
        <f t="shared" si="49"/>
        <v>5.2567138166929617</v>
      </c>
      <c r="G456">
        <f t="shared" si="49"/>
        <v>19.864045134450858</v>
      </c>
      <c r="AE456">
        <f t="shared" si="53"/>
        <v>0</v>
      </c>
      <c r="AF456">
        <f t="shared" si="53"/>
        <v>0</v>
      </c>
      <c r="AG456">
        <f t="shared" si="54"/>
        <v>0</v>
      </c>
      <c r="AH456">
        <f t="shared" si="54"/>
        <v>0</v>
      </c>
    </row>
    <row r="457" spans="1:34" x14ac:dyDescent="0.3">
      <c r="A457">
        <v>183.8</v>
      </c>
      <c r="B457">
        <v>342777280</v>
      </c>
      <c r="C457">
        <f t="shared" si="50"/>
        <v>-2.8000000000000114</v>
      </c>
      <c r="D457">
        <f t="shared" si="52"/>
        <v>-1.5233949945593097E-2</v>
      </c>
      <c r="E457">
        <f t="shared" si="51"/>
        <v>-1.53511786557603E-2</v>
      </c>
      <c r="F457">
        <f t="shared" si="49"/>
        <v>5.2138482099215864</v>
      </c>
      <c r="G457">
        <f t="shared" si="49"/>
        <v>19.652591464778482</v>
      </c>
      <c r="AE457">
        <f t="shared" si="53"/>
        <v>0</v>
      </c>
      <c r="AF457">
        <f t="shared" si="53"/>
        <v>0</v>
      </c>
      <c r="AG457">
        <f t="shared" si="54"/>
        <v>0</v>
      </c>
      <c r="AH457">
        <f t="shared" si="54"/>
        <v>0</v>
      </c>
    </row>
    <row r="458" spans="1:34" x14ac:dyDescent="0.3">
      <c r="A458">
        <v>181</v>
      </c>
      <c r="B458">
        <v>449918080</v>
      </c>
      <c r="C458">
        <f t="shared" si="50"/>
        <v>11.599999999999994</v>
      </c>
      <c r="D458">
        <f t="shared" si="52"/>
        <v>6.4088397790055221E-2</v>
      </c>
      <c r="E458">
        <f t="shared" si="51"/>
        <v>6.2118468098199209E-2</v>
      </c>
      <c r="F458">
        <f t="shared" si="49"/>
        <v>5.1984970312658261</v>
      </c>
      <c r="G458">
        <f t="shared" si="49"/>
        <v>19.924576079712093</v>
      </c>
      <c r="AE458">
        <f t="shared" si="53"/>
        <v>0</v>
      </c>
      <c r="AF458">
        <f t="shared" si="53"/>
        <v>0</v>
      </c>
      <c r="AG458">
        <f t="shared" si="54"/>
        <v>0</v>
      </c>
      <c r="AH458">
        <f t="shared" si="54"/>
        <v>0</v>
      </c>
    </row>
    <row r="459" spans="1:34" x14ac:dyDescent="0.3">
      <c r="A459">
        <v>192.6</v>
      </c>
      <c r="B459">
        <v>335652860</v>
      </c>
      <c r="C459">
        <f t="shared" si="50"/>
        <v>3.1500000000000057</v>
      </c>
      <c r="D459">
        <f t="shared" si="52"/>
        <v>1.6355140186915917E-2</v>
      </c>
      <c r="E459">
        <f t="shared" si="51"/>
        <v>1.6222835506887634E-2</v>
      </c>
      <c r="F459">
        <f t="shared" si="49"/>
        <v>5.2606154993640253</v>
      </c>
      <c r="G459">
        <f t="shared" si="49"/>
        <v>19.631588029093308</v>
      </c>
      <c r="AE459">
        <f t="shared" si="53"/>
        <v>0</v>
      </c>
      <c r="AF459">
        <f t="shared" si="53"/>
        <v>0</v>
      </c>
      <c r="AG459">
        <f t="shared" si="54"/>
        <v>0</v>
      </c>
      <c r="AH459">
        <f t="shared" si="54"/>
        <v>0</v>
      </c>
    </row>
    <row r="460" spans="1:34" x14ac:dyDescent="0.3">
      <c r="A460">
        <v>195.75</v>
      </c>
      <c r="B460">
        <v>354640240</v>
      </c>
      <c r="C460">
        <f t="shared" si="50"/>
        <v>3.5099999999999909</v>
      </c>
      <c r="D460">
        <f t="shared" si="52"/>
        <v>1.7931034482758575E-2</v>
      </c>
      <c r="E460">
        <f t="shared" si="51"/>
        <v>1.7772169745796873E-2</v>
      </c>
      <c r="F460">
        <f t="shared" si="49"/>
        <v>5.2768383348709129</v>
      </c>
      <c r="G460">
        <f t="shared" si="49"/>
        <v>19.686614425143457</v>
      </c>
      <c r="AE460">
        <f t="shared" si="53"/>
        <v>0</v>
      </c>
      <c r="AF460">
        <f t="shared" si="53"/>
        <v>0</v>
      </c>
      <c r="AG460">
        <f t="shared" si="54"/>
        <v>0</v>
      </c>
      <c r="AH460">
        <f t="shared" si="54"/>
        <v>0</v>
      </c>
    </row>
    <row r="461" spans="1:34" x14ac:dyDescent="0.3">
      <c r="A461">
        <v>199.26</v>
      </c>
      <c r="B461">
        <v>372119610</v>
      </c>
      <c r="C461">
        <f t="shared" si="50"/>
        <v>-1.9599999999999795</v>
      </c>
      <c r="D461">
        <f t="shared" si="52"/>
        <v>-9.8363946602427962E-3</v>
      </c>
      <c r="E461">
        <f t="shared" si="51"/>
        <v>-9.8850915881403267E-3</v>
      </c>
      <c r="F461">
        <f t="shared" si="49"/>
        <v>5.2946105046167098</v>
      </c>
      <c r="G461">
        <f t="shared" si="49"/>
        <v>19.734725892815067</v>
      </c>
      <c r="AE461">
        <f t="shared" si="53"/>
        <v>0</v>
      </c>
      <c r="AF461">
        <f t="shared" si="53"/>
        <v>0</v>
      </c>
      <c r="AG461">
        <f t="shared" si="54"/>
        <v>0</v>
      </c>
      <c r="AH461">
        <f t="shared" si="54"/>
        <v>0</v>
      </c>
    </row>
    <row r="462" spans="1:34" x14ac:dyDescent="0.3">
      <c r="A462">
        <v>197.3</v>
      </c>
      <c r="B462">
        <v>275761360</v>
      </c>
      <c r="C462">
        <f t="shared" si="50"/>
        <v>-3.3000000000000114</v>
      </c>
      <c r="D462">
        <f t="shared" si="52"/>
        <v>-1.6725798276735992E-2</v>
      </c>
      <c r="E462">
        <f t="shared" si="51"/>
        <v>-1.6867253965241247E-2</v>
      </c>
      <c r="F462">
        <f t="shared" si="49"/>
        <v>5.2847254130285695</v>
      </c>
      <c r="G462">
        <f t="shared" si="49"/>
        <v>19.435046411985496</v>
      </c>
      <c r="AE462">
        <f t="shared" si="53"/>
        <v>0</v>
      </c>
      <c r="AF462">
        <f t="shared" si="53"/>
        <v>0</v>
      </c>
      <c r="AG462">
        <f t="shared" si="54"/>
        <v>0</v>
      </c>
      <c r="AH462">
        <f t="shared" si="54"/>
        <v>0</v>
      </c>
    </row>
    <row r="463" spans="1:34" x14ac:dyDescent="0.3">
      <c r="A463">
        <v>194</v>
      </c>
      <c r="B463">
        <v>415389000</v>
      </c>
      <c r="C463">
        <f t="shared" si="50"/>
        <v>1.0099999999999909</v>
      </c>
      <c r="D463">
        <f t="shared" si="52"/>
        <v>5.206185567010262E-3</v>
      </c>
      <c r="E463">
        <f t="shared" si="51"/>
        <v>5.1926802368207348E-3</v>
      </c>
      <c r="F463">
        <f t="shared" si="49"/>
        <v>5.2678581590633282</v>
      </c>
      <c r="G463">
        <f t="shared" si="49"/>
        <v>19.844725988554949</v>
      </c>
      <c r="AE463">
        <f t="shared" si="53"/>
        <v>0</v>
      </c>
      <c r="AF463">
        <f t="shared" si="53"/>
        <v>0</v>
      </c>
      <c r="AG463">
        <f t="shared" si="54"/>
        <v>0</v>
      </c>
      <c r="AH463">
        <f t="shared" si="54"/>
        <v>0</v>
      </c>
    </row>
    <row r="464" spans="1:34" x14ac:dyDescent="0.3">
      <c r="A464">
        <v>195.01</v>
      </c>
      <c r="B464">
        <v>316962820</v>
      </c>
      <c r="C464">
        <f t="shared" si="50"/>
        <v>-10.079999999999984</v>
      </c>
      <c r="D464">
        <f t="shared" si="52"/>
        <v>-5.1689656940669633E-2</v>
      </c>
      <c r="E464">
        <f t="shared" si="51"/>
        <v>-5.3073464203364118E-2</v>
      </c>
      <c r="F464">
        <f t="shared" si="49"/>
        <v>5.273050839300149</v>
      </c>
      <c r="G464">
        <f t="shared" si="49"/>
        <v>19.574295037896643</v>
      </c>
      <c r="AE464">
        <f t="shared" si="53"/>
        <v>0</v>
      </c>
      <c r="AF464">
        <f t="shared" si="53"/>
        <v>0</v>
      </c>
      <c r="AG464">
        <f t="shared" si="54"/>
        <v>0</v>
      </c>
      <c r="AH464">
        <f t="shared" si="54"/>
        <v>0</v>
      </c>
    </row>
    <row r="465" spans="1:34" x14ac:dyDescent="0.3">
      <c r="A465">
        <v>184.93</v>
      </c>
      <c r="B465">
        <v>283905400</v>
      </c>
      <c r="C465">
        <f t="shared" si="50"/>
        <v>1.8599999999999852</v>
      </c>
      <c r="D465">
        <f t="shared" si="52"/>
        <v>1.0057859730708836E-2</v>
      </c>
      <c r="E465">
        <f t="shared" si="51"/>
        <v>1.0007616074426906E-2</v>
      </c>
      <c r="F465">
        <f t="shared" si="49"/>
        <v>5.2199773750967848</v>
      </c>
      <c r="G465">
        <f t="shared" si="49"/>
        <v>19.464151642044271</v>
      </c>
      <c r="AE465">
        <f t="shared" si="53"/>
        <v>0</v>
      </c>
      <c r="AF465">
        <f t="shared" si="53"/>
        <v>0</v>
      </c>
      <c r="AG465">
        <f t="shared" si="54"/>
        <v>0</v>
      </c>
      <c r="AH465">
        <f t="shared" si="54"/>
        <v>0</v>
      </c>
    </row>
    <row r="466" spans="1:34" x14ac:dyDescent="0.3">
      <c r="A466">
        <v>186.79</v>
      </c>
      <c r="B466">
        <v>349346480</v>
      </c>
      <c r="C466">
        <f t="shared" si="50"/>
        <v>-0.44999999999998863</v>
      </c>
      <c r="D466">
        <f t="shared" si="52"/>
        <v>-2.4091225440333458E-3</v>
      </c>
      <c r="E466">
        <f t="shared" si="51"/>
        <v>-2.4120291489326817E-3</v>
      </c>
      <c r="F466">
        <f t="shared" si="49"/>
        <v>5.2299849911712117</v>
      </c>
      <c r="G466">
        <f t="shared" si="49"/>
        <v>19.671574767056814</v>
      </c>
      <c r="AE466">
        <f t="shared" si="53"/>
        <v>0</v>
      </c>
      <c r="AF466">
        <f t="shared" si="53"/>
        <v>0</v>
      </c>
      <c r="AG466">
        <f t="shared" si="54"/>
        <v>0</v>
      </c>
      <c r="AH466">
        <f t="shared" si="54"/>
        <v>0</v>
      </c>
    </row>
    <row r="467" spans="1:34" x14ac:dyDescent="0.3">
      <c r="A467">
        <v>186.34</v>
      </c>
      <c r="B467">
        <v>193295940</v>
      </c>
      <c r="C467">
        <f t="shared" si="50"/>
        <v>4.6500000000000057</v>
      </c>
      <c r="D467">
        <f t="shared" si="52"/>
        <v>2.4954384458516721E-2</v>
      </c>
      <c r="E467">
        <f t="shared" si="51"/>
        <v>2.4648108632784549E-2</v>
      </c>
      <c r="F467">
        <f t="shared" ref="F467:G501" si="55">LN(A467)</f>
        <v>5.2275729620222791</v>
      </c>
      <c r="G467">
        <f t="shared" si="55"/>
        <v>19.079732940336665</v>
      </c>
      <c r="AE467">
        <f t="shared" si="53"/>
        <v>0</v>
      </c>
      <c r="AF467">
        <f t="shared" si="53"/>
        <v>0</v>
      </c>
      <c r="AG467">
        <f t="shared" si="54"/>
        <v>0</v>
      </c>
      <c r="AH467">
        <f t="shared" si="54"/>
        <v>0</v>
      </c>
    </row>
    <row r="468" spans="1:34" x14ac:dyDescent="0.3">
      <c r="A468">
        <v>190.99</v>
      </c>
      <c r="B468">
        <v>72642870</v>
      </c>
      <c r="C468">
        <f t="shared" si="50"/>
        <v>5.8100000000000023</v>
      </c>
      <c r="D468">
        <f t="shared" si="52"/>
        <v>3.0420440860778063E-2</v>
      </c>
      <c r="E468">
        <f t="shared" si="51"/>
        <v>2.9966913963089148E-2</v>
      </c>
      <c r="F468">
        <f t="shared" si="55"/>
        <v>5.2522210706550636</v>
      </c>
      <c r="G468">
        <f t="shared" si="55"/>
        <v>18.10106580138871</v>
      </c>
      <c r="AE468">
        <f t="shared" si="53"/>
        <v>0</v>
      </c>
      <c r="AF468">
        <f t="shared" si="53"/>
        <v>0</v>
      </c>
      <c r="AG468">
        <f t="shared" si="54"/>
        <v>0</v>
      </c>
      <c r="AH468">
        <f t="shared" si="54"/>
        <v>0</v>
      </c>
    </row>
    <row r="469" spans="1:34" x14ac:dyDescent="0.3">
      <c r="A469">
        <v>196.8</v>
      </c>
      <c r="B469">
        <v>229070500</v>
      </c>
      <c r="C469">
        <f t="shared" si="50"/>
        <v>11.639999999999986</v>
      </c>
      <c r="D469">
        <f t="shared" si="52"/>
        <v>5.9146341463414562E-2</v>
      </c>
      <c r="E469">
        <f t="shared" si="51"/>
        <v>5.7463245422860965E-2</v>
      </c>
      <c r="F469">
        <f t="shared" si="55"/>
        <v>5.2821879846181528</v>
      </c>
      <c r="G469">
        <f t="shared" si="55"/>
        <v>19.249540374401278</v>
      </c>
      <c r="AE469">
        <f t="shared" si="53"/>
        <v>0</v>
      </c>
      <c r="AF469">
        <f t="shared" si="53"/>
        <v>0</v>
      </c>
      <c r="AG469">
        <f t="shared" si="54"/>
        <v>0</v>
      </c>
      <c r="AH469">
        <f t="shared" si="54"/>
        <v>0</v>
      </c>
    </row>
    <row r="470" spans="1:34" x14ac:dyDescent="0.3">
      <c r="A470">
        <v>208.44</v>
      </c>
      <c r="B470">
        <v>294017730</v>
      </c>
      <c r="C470">
        <f t="shared" si="50"/>
        <v>3.5600000000000023</v>
      </c>
      <c r="D470">
        <f t="shared" si="52"/>
        <v>1.7079255421224345E-2</v>
      </c>
      <c r="E470">
        <f t="shared" si="51"/>
        <v>1.6935044630998597E-2</v>
      </c>
      <c r="F470">
        <f t="shared" si="55"/>
        <v>5.3396512300410137</v>
      </c>
      <c r="G470">
        <f t="shared" si="55"/>
        <v>19.499150629607065</v>
      </c>
      <c r="AE470">
        <f t="shared" si="53"/>
        <v>0</v>
      </c>
      <c r="AF470">
        <f t="shared" si="53"/>
        <v>0</v>
      </c>
      <c r="AG470">
        <f t="shared" si="54"/>
        <v>0</v>
      </c>
      <c r="AH470">
        <f t="shared" si="54"/>
        <v>0</v>
      </c>
    </row>
    <row r="471" spans="1:34" x14ac:dyDescent="0.3">
      <c r="A471">
        <v>212</v>
      </c>
      <c r="B471">
        <v>323113340</v>
      </c>
      <c r="C471">
        <f t="shared" si="50"/>
        <v>4.289999999999992</v>
      </c>
      <c r="D471">
        <f t="shared" si="52"/>
        <v>2.0235849056603736E-2</v>
      </c>
      <c r="E471">
        <f t="shared" si="51"/>
        <v>2.0033825133197958E-2</v>
      </c>
      <c r="F471">
        <f t="shared" si="55"/>
        <v>5.3565862746720123</v>
      </c>
      <c r="G471">
        <f t="shared" si="55"/>
        <v>19.593513717469502</v>
      </c>
      <c r="AE471">
        <f t="shared" si="53"/>
        <v>0</v>
      </c>
      <c r="AF471">
        <f t="shared" si="53"/>
        <v>0</v>
      </c>
      <c r="AG471">
        <f t="shared" si="54"/>
        <v>0</v>
      </c>
      <c r="AH471">
        <f t="shared" si="54"/>
        <v>0</v>
      </c>
    </row>
    <row r="472" spans="1:34" x14ac:dyDescent="0.3">
      <c r="A472">
        <v>216.29</v>
      </c>
      <c r="B472">
        <v>315090300</v>
      </c>
      <c r="C472">
        <f t="shared" si="50"/>
        <v>-5.8599999999999852</v>
      </c>
      <c r="D472">
        <f t="shared" si="52"/>
        <v>-2.7093254426926745E-2</v>
      </c>
      <c r="E472">
        <f t="shared" si="51"/>
        <v>-2.7467043554677772E-2</v>
      </c>
      <c r="F472">
        <f t="shared" si="55"/>
        <v>5.3766200998052103</v>
      </c>
      <c r="G472">
        <f t="shared" si="55"/>
        <v>19.568369822375537</v>
      </c>
      <c r="AE472">
        <f t="shared" si="53"/>
        <v>0</v>
      </c>
      <c r="AF472">
        <f t="shared" si="53"/>
        <v>0</v>
      </c>
      <c r="AG472">
        <f t="shared" si="54"/>
        <v>0</v>
      </c>
      <c r="AH472">
        <f t="shared" si="54"/>
        <v>0</v>
      </c>
    </row>
    <row r="473" spans="1:34" x14ac:dyDescent="0.3">
      <c r="A473">
        <v>210.43</v>
      </c>
      <c r="B473">
        <v>254239020</v>
      </c>
      <c r="C473">
        <f t="shared" si="50"/>
        <v>-2.4300000000000068</v>
      </c>
      <c r="D473">
        <f t="shared" si="52"/>
        <v>-1.1547783110773211E-2</v>
      </c>
      <c r="E473">
        <f t="shared" si="51"/>
        <v>-1.1614976549214617E-2</v>
      </c>
      <c r="F473">
        <f t="shared" si="55"/>
        <v>5.3491530562505325</v>
      </c>
      <c r="G473">
        <f t="shared" si="55"/>
        <v>19.353785406119702</v>
      </c>
      <c r="AE473">
        <f t="shared" si="53"/>
        <v>0</v>
      </c>
      <c r="AF473">
        <f t="shared" si="53"/>
        <v>0</v>
      </c>
      <c r="AG473">
        <f t="shared" si="54"/>
        <v>0</v>
      </c>
      <c r="AH473">
        <f t="shared" si="54"/>
        <v>0</v>
      </c>
    </row>
    <row r="474" spans="1:34" x14ac:dyDescent="0.3">
      <c r="A474">
        <v>208</v>
      </c>
      <c r="B474">
        <v>441904690</v>
      </c>
      <c r="C474">
        <f t="shared" si="50"/>
        <v>-2.75</v>
      </c>
      <c r="D474">
        <f t="shared" si="52"/>
        <v>-1.3221153846153846E-2</v>
      </c>
      <c r="E474">
        <f t="shared" si="51"/>
        <v>-1.3309331368779986E-2</v>
      </c>
      <c r="F474">
        <f t="shared" si="55"/>
        <v>5.3375380797013179</v>
      </c>
      <c r="G474">
        <f t="shared" si="55"/>
        <v>19.906604783305568</v>
      </c>
      <c r="AE474">
        <f t="shared" si="53"/>
        <v>0</v>
      </c>
      <c r="AF474">
        <f t="shared" si="53"/>
        <v>0</v>
      </c>
      <c r="AG474">
        <f t="shared" si="54"/>
        <v>0</v>
      </c>
      <c r="AH474">
        <f t="shared" si="54"/>
        <v>0</v>
      </c>
    </row>
    <row r="475" spans="1:34" x14ac:dyDescent="0.3">
      <c r="A475">
        <v>205.25</v>
      </c>
      <c r="B475">
        <v>323407480</v>
      </c>
      <c r="C475">
        <f t="shared" si="50"/>
        <v>1.289999999999992</v>
      </c>
      <c r="D475">
        <f t="shared" si="52"/>
        <v>6.2850182704019099E-3</v>
      </c>
      <c r="E475">
        <f t="shared" si="51"/>
        <v>6.2653499107199195E-3</v>
      </c>
      <c r="F475">
        <f t="shared" si="55"/>
        <v>5.3242287483325379</v>
      </c>
      <c r="G475">
        <f t="shared" si="55"/>
        <v>19.594423634091505</v>
      </c>
      <c r="AE475">
        <f t="shared" si="53"/>
        <v>0</v>
      </c>
      <c r="AF475">
        <f t="shared" si="53"/>
        <v>0</v>
      </c>
      <c r="AG475">
        <f t="shared" si="54"/>
        <v>0</v>
      </c>
      <c r="AH475">
        <f t="shared" si="54"/>
        <v>0</v>
      </c>
    </row>
    <row r="476" spans="1:34" x14ac:dyDescent="0.3">
      <c r="A476">
        <v>206.54</v>
      </c>
      <c r="B476">
        <v>283815020</v>
      </c>
      <c r="C476">
        <f t="shared" si="50"/>
        <v>-2.5900000000000034</v>
      </c>
      <c r="D476">
        <f t="shared" si="52"/>
        <v>-1.2539943836544996E-2</v>
      </c>
      <c r="E476">
        <f t="shared" si="51"/>
        <v>-1.2619232479690545E-2</v>
      </c>
      <c r="F476">
        <f t="shared" si="55"/>
        <v>5.3304940982432578</v>
      </c>
      <c r="G476">
        <f t="shared" si="55"/>
        <v>19.463833245884544</v>
      </c>
      <c r="AE476">
        <f t="shared" si="53"/>
        <v>0</v>
      </c>
      <c r="AF476">
        <f t="shared" si="53"/>
        <v>0</v>
      </c>
      <c r="AG476">
        <f t="shared" si="54"/>
        <v>0</v>
      </c>
      <c r="AH476">
        <f t="shared" si="54"/>
        <v>0</v>
      </c>
    </row>
    <row r="477" spans="1:34" x14ac:dyDescent="0.3">
      <c r="A477">
        <v>203.95</v>
      </c>
      <c r="B477">
        <v>176748330</v>
      </c>
      <c r="C477">
        <f t="shared" si="50"/>
        <v>-0.39999999999997726</v>
      </c>
      <c r="D477">
        <f t="shared" si="52"/>
        <v>-1.961265015935167E-3</v>
      </c>
      <c r="E477">
        <f t="shared" si="51"/>
        <v>-1.9631908145791854E-3</v>
      </c>
      <c r="F477">
        <f t="shared" si="55"/>
        <v>5.3178748657635673</v>
      </c>
      <c r="G477">
        <f t="shared" si="55"/>
        <v>18.990237414322912</v>
      </c>
      <c r="AE477">
        <f t="shared" si="53"/>
        <v>0</v>
      </c>
      <c r="AF477">
        <f t="shared" si="53"/>
        <v>0</v>
      </c>
      <c r="AG477">
        <f t="shared" si="54"/>
        <v>0</v>
      </c>
      <c r="AH477">
        <f t="shared" si="54"/>
        <v>0</v>
      </c>
    </row>
    <row r="478" spans="1:34" x14ac:dyDescent="0.3">
      <c r="A478">
        <v>203.55</v>
      </c>
      <c r="B478">
        <v>192531980</v>
      </c>
      <c r="C478">
        <f t="shared" si="50"/>
        <v>4.1499999999999773</v>
      </c>
      <c r="D478">
        <f t="shared" si="52"/>
        <v>2.0388111029231035E-2</v>
      </c>
      <c r="E478">
        <f t="shared" si="51"/>
        <v>2.0183055933078897E-2</v>
      </c>
      <c r="F478">
        <f t="shared" si="55"/>
        <v>5.3159116749489881</v>
      </c>
      <c r="G478">
        <f t="shared" si="55"/>
        <v>19.075772827764204</v>
      </c>
      <c r="AE478">
        <f t="shared" si="53"/>
        <v>0</v>
      </c>
      <c r="AF478">
        <f t="shared" si="53"/>
        <v>0</v>
      </c>
      <c r="AG478">
        <f t="shared" si="54"/>
        <v>0</v>
      </c>
      <c r="AH478">
        <f t="shared" si="54"/>
        <v>0</v>
      </c>
    </row>
    <row r="479" spans="1:34" x14ac:dyDescent="0.3">
      <c r="A479">
        <v>207.7</v>
      </c>
      <c r="B479">
        <v>260231340</v>
      </c>
      <c r="C479">
        <f t="shared" si="50"/>
        <v>6.7199999999999989</v>
      </c>
      <c r="D479">
        <f t="shared" si="52"/>
        <v>3.2354357246027921E-2</v>
      </c>
      <c r="E479">
        <f t="shared" si="51"/>
        <v>3.1841977546026357E-2</v>
      </c>
      <c r="F479">
        <f t="shared" si="55"/>
        <v>5.336094730882067</v>
      </c>
      <c r="G479">
        <f t="shared" si="55"/>
        <v>19.37708156260058</v>
      </c>
      <c r="AE479">
        <f t="shared" si="53"/>
        <v>0</v>
      </c>
      <c r="AF479">
        <f t="shared" si="53"/>
        <v>0</v>
      </c>
      <c r="AG479">
        <f t="shared" si="54"/>
        <v>0</v>
      </c>
      <c r="AH479">
        <f t="shared" si="54"/>
        <v>0</v>
      </c>
    </row>
    <row r="480" spans="1:34" x14ac:dyDescent="0.3">
      <c r="A480">
        <v>214.42</v>
      </c>
      <c r="B480">
        <v>394307160</v>
      </c>
      <c r="C480">
        <f t="shared" si="50"/>
        <v>13.080000000000013</v>
      </c>
      <c r="D480">
        <f t="shared" si="52"/>
        <v>6.1001772222740475E-2</v>
      </c>
      <c r="E480">
        <f t="shared" si="51"/>
        <v>5.9213529962911515E-2</v>
      </c>
      <c r="F480">
        <f t="shared" si="55"/>
        <v>5.3679367084280933</v>
      </c>
      <c r="G480">
        <f t="shared" si="55"/>
        <v>19.792640757445351</v>
      </c>
      <c r="AE480">
        <f t="shared" si="53"/>
        <v>0</v>
      </c>
      <c r="AF480">
        <f t="shared" si="53"/>
        <v>0</v>
      </c>
      <c r="AG480">
        <f t="shared" si="54"/>
        <v>0</v>
      </c>
      <c r="AH480">
        <f t="shared" si="54"/>
        <v>0</v>
      </c>
    </row>
    <row r="481" spans="1:34" x14ac:dyDescent="0.3">
      <c r="A481">
        <v>227.5</v>
      </c>
      <c r="B481">
        <v>322640440</v>
      </c>
      <c r="C481">
        <f t="shared" si="50"/>
        <v>12</v>
      </c>
      <c r="D481">
        <f t="shared" si="52"/>
        <v>5.2747252747252747E-2</v>
      </c>
      <c r="E481">
        <f t="shared" si="51"/>
        <v>5.1403178459964671E-2</v>
      </c>
      <c r="F481">
        <f t="shared" si="55"/>
        <v>5.4271502383910049</v>
      </c>
      <c r="G481">
        <f t="shared" si="55"/>
        <v>19.592049072277526</v>
      </c>
      <c r="AE481">
        <f t="shared" si="53"/>
        <v>0</v>
      </c>
      <c r="AF481">
        <f t="shared" si="53"/>
        <v>0</v>
      </c>
      <c r="AG481">
        <f t="shared" si="54"/>
        <v>0</v>
      </c>
      <c r="AH481">
        <f t="shared" si="54"/>
        <v>0</v>
      </c>
    </row>
    <row r="482" spans="1:34" x14ac:dyDescent="0.3">
      <c r="A482">
        <v>239.5</v>
      </c>
      <c r="B482">
        <v>518415160</v>
      </c>
      <c r="C482">
        <f t="shared" si="50"/>
        <v>-6.9000000000000057</v>
      </c>
      <c r="D482">
        <f t="shared" si="52"/>
        <v>-2.8810020876826745E-2</v>
      </c>
      <c r="E482">
        <f t="shared" si="51"/>
        <v>-2.9233176766405577E-2</v>
      </c>
      <c r="F482">
        <f t="shared" si="55"/>
        <v>5.4785534168509695</v>
      </c>
      <c r="G482">
        <f t="shared" si="55"/>
        <v>20.066286946401906</v>
      </c>
      <c r="AE482">
        <f t="shared" si="53"/>
        <v>0</v>
      </c>
      <c r="AF482">
        <f t="shared" si="53"/>
        <v>0</v>
      </c>
      <c r="AG482">
        <f t="shared" si="54"/>
        <v>0</v>
      </c>
      <c r="AH482">
        <f t="shared" si="54"/>
        <v>0</v>
      </c>
    </row>
    <row r="483" spans="1:34" x14ac:dyDescent="0.3">
      <c r="A483">
        <v>232.6</v>
      </c>
      <c r="B483">
        <v>272286600</v>
      </c>
      <c r="C483">
        <f t="shared" si="50"/>
        <v>-9.4199999999999875</v>
      </c>
      <c r="D483">
        <f t="shared" si="52"/>
        <v>-4.0498710232158161E-2</v>
      </c>
      <c r="E483">
        <f t="shared" si="51"/>
        <v>-4.1341619327008416E-2</v>
      </c>
      <c r="F483">
        <f t="shared" si="55"/>
        <v>5.4493202400845639</v>
      </c>
      <c r="G483">
        <f t="shared" si="55"/>
        <v>19.422365746003443</v>
      </c>
      <c r="AE483">
        <f t="shared" si="53"/>
        <v>0</v>
      </c>
      <c r="AF483">
        <f t="shared" si="53"/>
        <v>0</v>
      </c>
      <c r="AG483">
        <f t="shared" si="54"/>
        <v>0</v>
      </c>
      <c r="AH483">
        <f t="shared" si="54"/>
        <v>0</v>
      </c>
    </row>
    <row r="484" spans="1:34" x14ac:dyDescent="0.3">
      <c r="A484">
        <v>223.18</v>
      </c>
      <c r="B484">
        <v>339486700</v>
      </c>
      <c r="C484">
        <f t="shared" si="50"/>
        <v>9.3400000000000034</v>
      </c>
      <c r="D484">
        <f t="shared" si="52"/>
        <v>4.1849628102876617E-2</v>
      </c>
      <c r="E484">
        <f t="shared" si="51"/>
        <v>4.0997622075594542E-2</v>
      </c>
      <c r="F484">
        <f t="shared" si="55"/>
        <v>5.4079786207575555</v>
      </c>
      <c r="G484">
        <f t="shared" si="55"/>
        <v>19.642945328937923</v>
      </c>
      <c r="AE484">
        <f t="shared" si="53"/>
        <v>0</v>
      </c>
      <c r="AF484">
        <f t="shared" si="53"/>
        <v>0</v>
      </c>
      <c r="AG484">
        <f t="shared" si="54"/>
        <v>0</v>
      </c>
      <c r="AH484">
        <f t="shared" si="54"/>
        <v>0</v>
      </c>
    </row>
    <row r="485" spans="1:34" x14ac:dyDescent="0.3">
      <c r="A485">
        <v>232.52</v>
      </c>
      <c r="B485">
        <v>196194790</v>
      </c>
      <c r="C485">
        <f t="shared" si="50"/>
        <v>-5.5200000000000102</v>
      </c>
      <c r="D485">
        <f t="shared" si="52"/>
        <v>-2.3739893342508214E-2</v>
      </c>
      <c r="E485">
        <f t="shared" si="51"/>
        <v>-2.4026225351747144E-2</v>
      </c>
      <c r="F485">
        <f t="shared" si="55"/>
        <v>5.4489762428331501</v>
      </c>
      <c r="G485">
        <f t="shared" si="55"/>
        <v>19.094618550206771</v>
      </c>
      <c r="AE485">
        <f t="shared" si="53"/>
        <v>0</v>
      </c>
      <c r="AF485">
        <f t="shared" si="53"/>
        <v>0</v>
      </c>
      <c r="AG485">
        <f t="shared" si="54"/>
        <v>0</v>
      </c>
      <c r="AH485">
        <f t="shared" si="54"/>
        <v>0</v>
      </c>
    </row>
    <row r="486" spans="1:34" x14ac:dyDescent="0.3">
      <c r="A486">
        <v>227</v>
      </c>
      <c r="B486">
        <v>180837460</v>
      </c>
      <c r="C486">
        <f t="shared" si="50"/>
        <v>-6.0000000000002274E-2</v>
      </c>
      <c r="D486">
        <f t="shared" si="52"/>
        <v>-2.643171806167501E-4</v>
      </c>
      <c r="E486">
        <f t="shared" si="51"/>
        <v>-2.6435211855968532E-4</v>
      </c>
      <c r="F486">
        <f t="shared" si="55"/>
        <v>5.4249500174814029</v>
      </c>
      <c r="G486">
        <f t="shared" si="55"/>
        <v>19.0131091747269</v>
      </c>
      <c r="AE486">
        <f t="shared" si="53"/>
        <v>0</v>
      </c>
      <c r="AF486">
        <f t="shared" si="53"/>
        <v>0</v>
      </c>
      <c r="AG486">
        <f t="shared" si="54"/>
        <v>0</v>
      </c>
      <c r="AH486">
        <f t="shared" si="54"/>
        <v>0</v>
      </c>
    </row>
    <row r="487" spans="1:34" x14ac:dyDescent="0.3">
      <c r="A487">
        <v>226.94</v>
      </c>
      <c r="B487">
        <v>253136450</v>
      </c>
      <c r="C487">
        <f t="shared" si="50"/>
        <v>7.5099999999999909</v>
      </c>
      <c r="D487">
        <f t="shared" si="52"/>
        <v>3.3092447342909982E-2</v>
      </c>
      <c r="E487">
        <f t="shared" si="51"/>
        <v>3.2556680172752372E-2</v>
      </c>
      <c r="F487">
        <f t="shared" si="55"/>
        <v>5.4246856653628432</v>
      </c>
      <c r="G487">
        <f t="shared" si="55"/>
        <v>19.349439229369928</v>
      </c>
      <c r="AE487">
        <f t="shared" si="53"/>
        <v>0</v>
      </c>
      <c r="AF487">
        <f t="shared" si="53"/>
        <v>0</v>
      </c>
      <c r="AG487">
        <f t="shared" si="54"/>
        <v>0</v>
      </c>
      <c r="AH487">
        <f t="shared" si="54"/>
        <v>0</v>
      </c>
    </row>
    <row r="488" spans="1:34" x14ac:dyDescent="0.3">
      <c r="A488">
        <v>234.45</v>
      </c>
      <c r="B488">
        <v>265501300</v>
      </c>
      <c r="C488">
        <f t="shared" si="50"/>
        <v>-1.2099999999999795</v>
      </c>
      <c r="D488">
        <f t="shared" si="52"/>
        <v>-5.1610151418211968E-3</v>
      </c>
      <c r="E488">
        <f t="shared" si="51"/>
        <v>-5.1743791816400986E-3</v>
      </c>
      <c r="F488">
        <f t="shared" si="55"/>
        <v>5.4572423455355956</v>
      </c>
      <c r="G488">
        <f t="shared" si="55"/>
        <v>19.397130295056126</v>
      </c>
      <c r="AE488">
        <f t="shared" si="53"/>
        <v>0</v>
      </c>
      <c r="AF488">
        <f t="shared" si="53"/>
        <v>0</v>
      </c>
      <c r="AG488">
        <f t="shared" si="54"/>
        <v>0</v>
      </c>
      <c r="AH488">
        <f t="shared" si="54"/>
        <v>0</v>
      </c>
    </row>
    <row r="489" spans="1:34" x14ac:dyDescent="0.3">
      <c r="A489">
        <v>233.24</v>
      </c>
      <c r="B489">
        <v>242751310</v>
      </c>
      <c r="C489">
        <f t="shared" si="50"/>
        <v>15.039999999999992</v>
      </c>
      <c r="D489">
        <f t="shared" si="52"/>
        <v>6.4482936031555443E-2</v>
      </c>
      <c r="E489">
        <f t="shared" si="51"/>
        <v>6.2489175191496216E-2</v>
      </c>
      <c r="F489">
        <f t="shared" si="55"/>
        <v>5.4520679663539555</v>
      </c>
      <c r="G489">
        <f t="shared" si="55"/>
        <v>19.307548061619602</v>
      </c>
      <c r="AE489">
        <f t="shared" si="53"/>
        <v>0</v>
      </c>
      <c r="AF489">
        <f t="shared" si="53"/>
        <v>0</v>
      </c>
      <c r="AG489">
        <f t="shared" si="54"/>
        <v>0</v>
      </c>
      <c r="AH489">
        <f t="shared" si="54"/>
        <v>0</v>
      </c>
    </row>
    <row r="490" spans="1:34" x14ac:dyDescent="0.3">
      <c r="A490">
        <v>248.28</v>
      </c>
      <c r="B490">
        <v>336689480</v>
      </c>
      <c r="C490">
        <f t="shared" si="50"/>
        <v>-9.4799999999999898</v>
      </c>
      <c r="D490">
        <f t="shared" si="52"/>
        <v>-3.8182696955050707E-2</v>
      </c>
      <c r="E490">
        <f t="shared" si="51"/>
        <v>-3.8930760027004574E-2</v>
      </c>
      <c r="F490">
        <f t="shared" si="55"/>
        <v>5.5145571415454517</v>
      </c>
      <c r="G490">
        <f t="shared" si="55"/>
        <v>19.634671639211941</v>
      </c>
      <c r="AE490">
        <f t="shared" si="53"/>
        <v>0</v>
      </c>
      <c r="AF490">
        <f t="shared" si="53"/>
        <v>0</v>
      </c>
      <c r="AG490">
        <f t="shared" si="54"/>
        <v>0</v>
      </c>
      <c r="AH490">
        <f t="shared" si="54"/>
        <v>0</v>
      </c>
    </row>
    <row r="491" spans="1:34" x14ac:dyDescent="0.3">
      <c r="A491">
        <v>238.8</v>
      </c>
      <c r="B491">
        <v>255107320</v>
      </c>
      <c r="C491">
        <f t="shared" si="50"/>
        <v>-0.78000000000000114</v>
      </c>
      <c r="D491">
        <f t="shared" si="52"/>
        <v>-3.2663316582914621E-3</v>
      </c>
      <c r="E491">
        <f t="shared" si="51"/>
        <v>-3.271677764153047E-3</v>
      </c>
      <c r="F491">
        <f t="shared" si="55"/>
        <v>5.4756263815184472</v>
      </c>
      <c r="G491">
        <f t="shared" si="55"/>
        <v>19.357194877329913</v>
      </c>
      <c r="AE491">
        <f t="shared" si="53"/>
        <v>0</v>
      </c>
      <c r="AF491">
        <f t="shared" si="53"/>
        <v>0</v>
      </c>
      <c r="AG491">
        <f t="shared" si="54"/>
        <v>0</v>
      </c>
      <c r="AH491">
        <f t="shared" si="54"/>
        <v>0</v>
      </c>
    </row>
    <row r="492" spans="1:34" x14ac:dyDescent="0.3">
      <c r="A492">
        <v>238.02</v>
      </c>
      <c r="B492">
        <v>241528740</v>
      </c>
      <c r="C492">
        <f t="shared" si="50"/>
        <v>0.53000000000000114</v>
      </c>
      <c r="D492">
        <f t="shared" si="52"/>
        <v>2.2267036383497234E-3</v>
      </c>
      <c r="E492">
        <f t="shared" si="51"/>
        <v>2.2242282078215325E-3</v>
      </c>
      <c r="F492">
        <f t="shared" si="55"/>
        <v>5.4723547037542941</v>
      </c>
      <c r="G492">
        <f t="shared" si="55"/>
        <v>19.302499030187406</v>
      </c>
      <c r="AE492">
        <f t="shared" si="53"/>
        <v>0</v>
      </c>
      <c r="AF492">
        <f t="shared" si="53"/>
        <v>0</v>
      </c>
      <c r="AG492">
        <f t="shared" si="54"/>
        <v>0</v>
      </c>
      <c r="AH492">
        <f t="shared" si="54"/>
        <v>0</v>
      </c>
    </row>
    <row r="493" spans="1:34" x14ac:dyDescent="0.3">
      <c r="A493">
        <v>238.55</v>
      </c>
      <c r="B493">
        <v>187354020</v>
      </c>
      <c r="C493">
        <f t="shared" si="50"/>
        <v>4.2800000000000011</v>
      </c>
      <c r="D493">
        <f t="shared" si="52"/>
        <v>1.7941731293229936E-2</v>
      </c>
      <c r="E493">
        <f t="shared" si="51"/>
        <v>1.7782678074856229E-2</v>
      </c>
      <c r="F493">
        <f t="shared" si="55"/>
        <v>5.4745789319621156</v>
      </c>
      <c r="G493">
        <f t="shared" si="55"/>
        <v>19.0485105401395</v>
      </c>
      <c r="AE493">
        <f t="shared" si="53"/>
        <v>0</v>
      </c>
      <c r="AF493">
        <f t="shared" si="53"/>
        <v>0</v>
      </c>
      <c r="AG493">
        <f t="shared" si="54"/>
        <v>0</v>
      </c>
      <c r="AH493">
        <f t="shared" si="54"/>
        <v>0</v>
      </c>
    </row>
    <row r="494" spans="1:34" x14ac:dyDescent="0.3">
      <c r="A494">
        <v>242.83</v>
      </c>
      <c r="B494">
        <v>164931950</v>
      </c>
      <c r="C494">
        <f t="shared" si="50"/>
        <v>-5.8100000000000023</v>
      </c>
      <c r="D494">
        <f t="shared" si="52"/>
        <v>-2.3926203516863656E-2</v>
      </c>
      <c r="E494">
        <f t="shared" si="51"/>
        <v>-2.4217084276669354E-2</v>
      </c>
      <c r="F494">
        <f t="shared" si="55"/>
        <v>5.4923616100369719</v>
      </c>
      <c r="G494">
        <f t="shared" si="55"/>
        <v>18.921043522552161</v>
      </c>
      <c r="AE494">
        <f t="shared" si="53"/>
        <v>0</v>
      </c>
      <c r="AF494">
        <f t="shared" si="53"/>
        <v>0</v>
      </c>
      <c r="AG494">
        <f t="shared" si="54"/>
        <v>0</v>
      </c>
      <c r="AH494">
        <f t="shared" si="54"/>
        <v>0</v>
      </c>
    </row>
    <row r="495" spans="1:34" x14ac:dyDescent="0.3">
      <c r="A495">
        <v>237.02</v>
      </c>
      <c r="B495">
        <v>177139110</v>
      </c>
      <c r="C495">
        <f t="shared" si="50"/>
        <v>-4.1700000000000159</v>
      </c>
      <c r="D495">
        <f t="shared" si="52"/>
        <v>-1.7593452029364676E-2</v>
      </c>
      <c r="E495">
        <f t="shared" si="51"/>
        <v>-1.7750056331916397E-2</v>
      </c>
      <c r="F495">
        <f t="shared" si="55"/>
        <v>5.4681445257603025</v>
      </c>
      <c r="G495">
        <f t="shared" si="55"/>
        <v>18.992445914058504</v>
      </c>
      <c r="AE495">
        <f t="shared" si="53"/>
        <v>0</v>
      </c>
      <c r="AF495">
        <f t="shared" si="53"/>
        <v>0</v>
      </c>
      <c r="AG495">
        <f t="shared" si="54"/>
        <v>0</v>
      </c>
      <c r="AH495">
        <f t="shared" si="54"/>
        <v>0</v>
      </c>
    </row>
    <row r="496" spans="1:34" x14ac:dyDescent="0.3">
      <c r="A496">
        <v>232.85</v>
      </c>
      <c r="B496">
        <v>172048120</v>
      </c>
      <c r="C496">
        <f t="shared" si="50"/>
        <v>-2.2999999999999829</v>
      </c>
      <c r="D496">
        <f t="shared" si="52"/>
        <v>-9.8776036074725484E-3</v>
      </c>
      <c r="E496">
        <f t="shared" si="51"/>
        <v>-9.9267107756713102E-3</v>
      </c>
      <c r="F496">
        <f t="shared" si="55"/>
        <v>5.4503944694283861</v>
      </c>
      <c r="G496">
        <f t="shared" si="55"/>
        <v>18.963284763091973</v>
      </c>
      <c r="AE496">
        <f t="shared" si="53"/>
        <v>0</v>
      </c>
      <c r="AF496">
        <f t="shared" si="53"/>
        <v>0</v>
      </c>
      <c r="AG496">
        <f t="shared" si="54"/>
        <v>0</v>
      </c>
      <c r="AH496">
        <f t="shared" si="54"/>
        <v>0</v>
      </c>
    </row>
    <row r="497" spans="1:34" x14ac:dyDescent="0.3">
      <c r="A497">
        <v>230.55</v>
      </c>
      <c r="B497">
        <v>160382720</v>
      </c>
      <c r="C497">
        <f t="shared" si="50"/>
        <v>-9.7400000000000091</v>
      </c>
      <c r="D497">
        <f t="shared" si="52"/>
        <v>-4.2246801127738057E-2</v>
      </c>
      <c r="E497">
        <f t="shared" si="51"/>
        <v>-4.316515542025634E-2</v>
      </c>
      <c r="F497">
        <f t="shared" si="55"/>
        <v>5.4404677586527148</v>
      </c>
      <c r="G497">
        <f t="shared" si="55"/>
        <v>18.893073516920005</v>
      </c>
      <c r="AE497">
        <f t="shared" si="53"/>
        <v>0</v>
      </c>
      <c r="AF497">
        <f t="shared" si="53"/>
        <v>0</v>
      </c>
      <c r="AG497">
        <f t="shared" si="54"/>
        <v>0</v>
      </c>
      <c r="AH497">
        <f t="shared" si="54"/>
        <v>0</v>
      </c>
    </row>
    <row r="498" spans="1:34" x14ac:dyDescent="0.3">
      <c r="A498">
        <v>220.81</v>
      </c>
      <c r="B498">
        <v>253540070</v>
      </c>
      <c r="C498">
        <f t="shared" si="50"/>
        <v>-0.14000000000001478</v>
      </c>
      <c r="D498">
        <f t="shared" si="52"/>
        <v>-6.3402925592144727E-4</v>
      </c>
      <c r="E498">
        <f t="shared" si="51"/>
        <v>-6.3423033746889956E-4</v>
      </c>
      <c r="F498">
        <f t="shared" si="55"/>
        <v>5.3973026032324585</v>
      </c>
      <c r="G498">
        <f t="shared" si="55"/>
        <v>19.351032435565376</v>
      </c>
      <c r="AE498">
        <f t="shared" si="53"/>
        <v>0</v>
      </c>
      <c r="AF498">
        <f t="shared" si="53"/>
        <v>0</v>
      </c>
      <c r="AG498">
        <f t="shared" si="54"/>
        <v>0</v>
      </c>
      <c r="AH498">
        <f t="shared" si="54"/>
        <v>0</v>
      </c>
    </row>
    <row r="499" spans="1:34" x14ac:dyDescent="0.3">
      <c r="A499">
        <v>220.67</v>
      </c>
      <c r="B499">
        <v>209915490</v>
      </c>
      <c r="C499">
        <f t="shared" si="50"/>
        <v>-5.6199999999999761</v>
      </c>
      <c r="D499">
        <f t="shared" si="52"/>
        <v>-2.5467893234241069E-2</v>
      </c>
      <c r="E499">
        <f t="shared" si="51"/>
        <v>-2.5797813665244362E-2</v>
      </c>
      <c r="F499">
        <f t="shared" si="55"/>
        <v>5.3966683728949896</v>
      </c>
      <c r="G499">
        <f t="shared" si="55"/>
        <v>19.162215579114207</v>
      </c>
      <c r="AE499">
        <f t="shared" si="53"/>
        <v>0</v>
      </c>
      <c r="AF499">
        <f t="shared" si="53"/>
        <v>0</v>
      </c>
      <c r="AG499">
        <f t="shared" si="54"/>
        <v>0</v>
      </c>
      <c r="AH499">
        <f t="shared" si="54"/>
        <v>0</v>
      </c>
    </row>
    <row r="500" spans="1:34" x14ac:dyDescent="0.3">
      <c r="A500">
        <v>215.05</v>
      </c>
      <c r="B500">
        <v>233924910</v>
      </c>
      <c r="C500">
        <f t="shared" si="50"/>
        <v>4.4499999999999886</v>
      </c>
      <c r="D500">
        <f t="shared" si="52"/>
        <v>2.0692862125087134E-2</v>
      </c>
      <c r="E500">
        <f t="shared" si="51"/>
        <v>2.0481673285480895E-2</v>
      </c>
      <c r="F500">
        <f t="shared" si="55"/>
        <v>5.3708705592297452</v>
      </c>
      <c r="G500">
        <f t="shared" si="55"/>
        <v>19.270510724387478</v>
      </c>
      <c r="AE500">
        <f t="shared" si="53"/>
        <v>0</v>
      </c>
      <c r="AF500">
        <f t="shared" si="53"/>
        <v>0</v>
      </c>
      <c r="AG500">
        <f t="shared" si="54"/>
        <v>0</v>
      </c>
      <c r="AH500">
        <f t="shared" si="54"/>
        <v>0</v>
      </c>
    </row>
    <row r="501" spans="1:34" x14ac:dyDescent="0.3">
      <c r="A501">
        <v>219.5</v>
      </c>
      <c r="B501">
        <v>217815280</v>
      </c>
      <c r="C501">
        <f t="shared" si="50"/>
        <v>-219.5</v>
      </c>
      <c r="D501">
        <f t="shared" si="52"/>
        <v>-1</v>
      </c>
      <c r="F501">
        <f t="shared" si="55"/>
        <v>5.3913522325152261</v>
      </c>
      <c r="G501">
        <f t="shared" si="55"/>
        <v>19.199157922108828</v>
      </c>
      <c r="AE501">
        <f t="shared" si="53"/>
        <v>0</v>
      </c>
      <c r="AF501">
        <f t="shared" si="53"/>
        <v>0</v>
      </c>
      <c r="AG501">
        <f t="shared" si="54"/>
        <v>0</v>
      </c>
      <c r="AH501">
        <f t="shared" si="54"/>
        <v>0</v>
      </c>
    </row>
  </sheetData>
  <conditionalFormatting sqref="M30">
    <cfRule type="cellIs" dxfId="5" priority="2" operator="greaterThan">
      <formula>0</formula>
    </cfRule>
  </conditionalFormatting>
  <conditionalFormatting sqref="C2:G501">
    <cfRule type="cellIs" dxfId="4" priority="1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C35B-1C96-4A9B-AE62-DB744DB0E189}">
  <dimension ref="A1:X501"/>
  <sheetViews>
    <sheetView zoomScale="71" workbookViewId="0">
      <selection activeCell="AG30" sqref="AG30"/>
    </sheetView>
  </sheetViews>
  <sheetFormatPr defaultRowHeight="14.4" x14ac:dyDescent="0.3"/>
  <sheetData>
    <row r="1" spans="1:24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24" x14ac:dyDescent="0.3">
      <c r="A2">
        <v>88.15</v>
      </c>
      <c r="B2">
        <v>660945851</v>
      </c>
      <c r="C2">
        <f>A3-A2</f>
        <v>-1.6500000000000057</v>
      </c>
      <c r="D2">
        <f>C2/A2</f>
        <v>-1.8718094157685827E-2</v>
      </c>
      <c r="E2">
        <f>LN(A3)-LN(A2)</f>
        <v>-1.8895494906045585E-2</v>
      </c>
      <c r="F2">
        <f>LN(A2)</f>
        <v>4.4790399088438795</v>
      </c>
      <c r="G2">
        <f>LN(B2)</f>
        <v>20.309182474641894</v>
      </c>
    </row>
    <row r="3" spans="1:24" x14ac:dyDescent="0.3">
      <c r="A3">
        <v>86.5</v>
      </c>
      <c r="B3">
        <v>1109164608</v>
      </c>
      <c r="C3">
        <f t="shared" ref="C3:C66" si="0">A4-A3</f>
        <v>1.9099999999999966</v>
      </c>
      <c r="D3">
        <f>C3/A3</f>
        <v>2.2080924855491291E-2</v>
      </c>
      <c r="E3">
        <f t="shared" ref="E3:E66" si="1">LN(A4)-LN(A3)</f>
        <v>2.1840671479878893E-2</v>
      </c>
      <c r="F3">
        <f t="shared" ref="F3:G18" si="2">LN(A3)</f>
        <v>4.4601444139378339</v>
      </c>
      <c r="G3">
        <f t="shared" si="2"/>
        <v>20.826872963515626</v>
      </c>
      <c r="I3" t="s">
        <v>53</v>
      </c>
      <c r="J3">
        <f>SKEW(A2:A502)</f>
        <v>1.0046159112695823</v>
      </c>
      <c r="L3" t="s">
        <v>54</v>
      </c>
      <c r="M3">
        <f>SKEW(C2:C502)</f>
        <v>-14.875774944752317</v>
      </c>
      <c r="O3" t="s">
        <v>54</v>
      </c>
      <c r="P3">
        <f>SKEW(D2:D501)</f>
        <v>-8.2836485099776631</v>
      </c>
      <c r="R3" t="s">
        <v>54</v>
      </c>
      <c r="S3">
        <f>SKEW(E2:E500)</f>
        <v>-0.2268864235232389</v>
      </c>
      <c r="U3" t="s">
        <v>54</v>
      </c>
      <c r="V3">
        <f>SKEW(F2:F501)</f>
        <v>0.60224457841699619</v>
      </c>
      <c r="X3" t="s">
        <v>54</v>
      </c>
    </row>
    <row r="4" spans="1:24" x14ac:dyDescent="0.3">
      <c r="A4">
        <v>88.41</v>
      </c>
      <c r="B4">
        <v>939670029</v>
      </c>
      <c r="C4">
        <f t="shared" si="0"/>
        <v>-5.3199999999999932</v>
      </c>
      <c r="D4">
        <f t="shared" ref="D4:D67" si="3">C4/A4</f>
        <v>-6.017418844022162E-2</v>
      </c>
      <c r="E4">
        <f t="shared" si="1"/>
        <v>-6.2060727740822941E-2</v>
      </c>
      <c r="F4">
        <f t="shared" si="2"/>
        <v>4.4819850854177128</v>
      </c>
      <c r="G4">
        <f t="shared" si="2"/>
        <v>20.661039338623102</v>
      </c>
      <c r="I4" t="s">
        <v>55</v>
      </c>
      <c r="J4">
        <f>KURT(A2:A502)</f>
        <v>-0.28622977583282783</v>
      </c>
      <c r="L4" t="s">
        <v>55</v>
      </c>
      <c r="M4">
        <f>KURT(C2:C501)</f>
        <v>285.82467981473246</v>
      </c>
      <c r="O4" t="s">
        <v>55</v>
      </c>
      <c r="P4">
        <f>KURT(D2:D501)</f>
        <v>133.74483830225938</v>
      </c>
      <c r="R4" t="s">
        <v>55</v>
      </c>
      <c r="S4">
        <f>KURT(E2:E500)</f>
        <v>2.9799124582903587</v>
      </c>
      <c r="U4" t="s">
        <v>55</v>
      </c>
      <c r="V4">
        <f>KURT(F3:F501)</f>
        <v>-0.93091305649558054</v>
      </c>
      <c r="X4" t="s">
        <v>55</v>
      </c>
    </row>
    <row r="5" spans="1:24" x14ac:dyDescent="0.3">
      <c r="A5">
        <v>83.09</v>
      </c>
      <c r="B5">
        <v>931814642</v>
      </c>
      <c r="C5">
        <f t="shared" si="0"/>
        <v>-3.0900000000000034</v>
      </c>
      <c r="D5">
        <f t="shared" si="3"/>
        <v>-3.7188590684799655E-2</v>
      </c>
      <c r="E5">
        <f t="shared" si="1"/>
        <v>-3.7897723003008643E-2</v>
      </c>
      <c r="F5">
        <f t="shared" si="2"/>
        <v>4.4199243576768898</v>
      </c>
      <c r="G5">
        <f t="shared" si="2"/>
        <v>20.652644470895975</v>
      </c>
    </row>
    <row r="6" spans="1:24" x14ac:dyDescent="0.3">
      <c r="A6">
        <v>80</v>
      </c>
      <c r="B6">
        <v>1331580729</v>
      </c>
      <c r="C6">
        <f t="shared" si="0"/>
        <v>-0.82999999999999829</v>
      </c>
      <c r="D6">
        <f t="shared" si="3"/>
        <v>-1.0374999999999978E-2</v>
      </c>
      <c r="E6">
        <f t="shared" si="1"/>
        <v>-1.0429195490538667E-2</v>
      </c>
      <c r="F6">
        <f t="shared" si="2"/>
        <v>4.3820266346738812</v>
      </c>
      <c r="G6">
        <f t="shared" si="2"/>
        <v>21.009632591496739</v>
      </c>
    </row>
    <row r="7" spans="1:24" x14ac:dyDescent="0.3">
      <c r="A7">
        <v>79.17</v>
      </c>
      <c r="B7">
        <v>993127255</v>
      </c>
      <c r="C7">
        <f t="shared" si="0"/>
        <v>-2.8700000000000045</v>
      </c>
      <c r="D7">
        <f t="shared" si="3"/>
        <v>-3.6251105216622517E-2</v>
      </c>
      <c r="E7">
        <f t="shared" si="1"/>
        <v>-3.6924500892931533E-2</v>
      </c>
      <c r="F7">
        <f t="shared" si="2"/>
        <v>4.3715974391833425</v>
      </c>
      <c r="G7">
        <f t="shared" si="2"/>
        <v>20.716369365863123</v>
      </c>
      <c r="I7" t="s">
        <v>59</v>
      </c>
    </row>
    <row r="8" spans="1:24" x14ac:dyDescent="0.3">
      <c r="A8">
        <v>76.3</v>
      </c>
      <c r="B8">
        <v>753210107</v>
      </c>
      <c r="C8">
        <f t="shared" si="0"/>
        <v>10.900000000000006</v>
      </c>
      <c r="D8">
        <f t="shared" si="3"/>
        <v>0.14285714285714293</v>
      </c>
      <c r="E8">
        <f t="shared" si="1"/>
        <v>0.13353139262452274</v>
      </c>
      <c r="F8">
        <f t="shared" si="2"/>
        <v>4.334672938290411</v>
      </c>
      <c r="G8">
        <f t="shared" si="2"/>
        <v>20.439854773403923</v>
      </c>
      <c r="I8" t="s">
        <v>61</v>
      </c>
    </row>
    <row r="9" spans="1:24" x14ac:dyDescent="0.3">
      <c r="A9">
        <v>87.2</v>
      </c>
      <c r="B9">
        <v>1368934441</v>
      </c>
      <c r="C9">
        <f t="shared" si="0"/>
        <v>1.8999999999999915</v>
      </c>
      <c r="D9">
        <f t="shared" si="3"/>
        <v>2.1788990825687974E-2</v>
      </c>
      <c r="E9">
        <f t="shared" si="1"/>
        <v>2.1555003561830155E-2</v>
      </c>
      <c r="F9">
        <f t="shared" si="2"/>
        <v>4.4682043309149337</v>
      </c>
      <c r="G9">
        <f t="shared" si="2"/>
        <v>21.037298493866455</v>
      </c>
    </row>
    <row r="10" spans="1:24" x14ac:dyDescent="0.3">
      <c r="A10">
        <v>89.1</v>
      </c>
      <c r="B10">
        <v>960018515</v>
      </c>
      <c r="C10">
        <f t="shared" si="0"/>
        <v>-1.0599999999999881</v>
      </c>
      <c r="D10">
        <f t="shared" si="3"/>
        <v>-1.1896745230078431E-2</v>
      </c>
      <c r="E10">
        <f t="shared" si="1"/>
        <v>-1.1968077818503176E-2</v>
      </c>
      <c r="F10">
        <f t="shared" si="2"/>
        <v>4.4897593344767639</v>
      </c>
      <c r="G10">
        <f t="shared" si="2"/>
        <v>20.682463128698508</v>
      </c>
    </row>
    <row r="11" spans="1:24" x14ac:dyDescent="0.3">
      <c r="A11">
        <v>88.04</v>
      </c>
      <c r="B11">
        <v>993904066</v>
      </c>
      <c r="C11">
        <f t="shared" si="0"/>
        <v>-3.4400000000000119</v>
      </c>
      <c r="D11">
        <f t="shared" si="3"/>
        <v>-3.9073148568832483E-2</v>
      </c>
      <c r="E11">
        <f t="shared" si="1"/>
        <v>-3.9856990046082785E-2</v>
      </c>
      <c r="F11">
        <f t="shared" si="2"/>
        <v>4.4777912566582607</v>
      </c>
      <c r="G11">
        <f t="shared" si="2"/>
        <v>20.71715124688469</v>
      </c>
    </row>
    <row r="12" spans="1:24" x14ac:dyDescent="0.3">
      <c r="A12">
        <v>84.6</v>
      </c>
      <c r="B12">
        <v>918662287</v>
      </c>
      <c r="C12">
        <f t="shared" si="0"/>
        <v>3.5800000000000125</v>
      </c>
      <c r="D12">
        <f t="shared" si="3"/>
        <v>4.2316784869976511E-2</v>
      </c>
      <c r="E12">
        <f t="shared" si="1"/>
        <v>4.1445913317613936E-2</v>
      </c>
      <c r="F12">
        <f t="shared" si="2"/>
        <v>4.4379342666121779</v>
      </c>
      <c r="G12">
        <f t="shared" si="2"/>
        <v>20.638429134001804</v>
      </c>
    </row>
    <row r="13" spans="1:24" x14ac:dyDescent="0.3">
      <c r="A13">
        <v>88.18</v>
      </c>
      <c r="B13">
        <v>768298203</v>
      </c>
      <c r="C13">
        <f t="shared" si="0"/>
        <v>-1.3000000000000114</v>
      </c>
      <c r="D13">
        <f t="shared" si="3"/>
        <v>-1.4742572011794186E-2</v>
      </c>
      <c r="E13">
        <f t="shared" si="1"/>
        <v>-1.4852323744166895E-2</v>
      </c>
      <c r="F13">
        <f t="shared" si="2"/>
        <v>4.4793801799297919</v>
      </c>
      <c r="G13">
        <f t="shared" si="2"/>
        <v>20.459688500905024</v>
      </c>
    </row>
    <row r="14" spans="1:24" x14ac:dyDescent="0.3">
      <c r="A14">
        <v>86.88</v>
      </c>
      <c r="B14">
        <v>685535598</v>
      </c>
      <c r="C14">
        <f t="shared" si="0"/>
        <v>0.10999999999999943</v>
      </c>
      <c r="D14">
        <f t="shared" si="3"/>
        <v>1.2661141804788149E-3</v>
      </c>
      <c r="E14">
        <f t="shared" si="1"/>
        <v>1.2653133338247358E-3</v>
      </c>
      <c r="F14">
        <f t="shared" si="2"/>
        <v>4.464527856185625</v>
      </c>
      <c r="G14">
        <f t="shared" si="2"/>
        <v>20.345710985596448</v>
      </c>
    </row>
    <row r="15" spans="1:24" x14ac:dyDescent="0.3">
      <c r="A15">
        <v>86.99</v>
      </c>
      <c r="B15">
        <v>668672894</v>
      </c>
      <c r="C15">
        <f t="shared" si="0"/>
        <v>-2.5699999999999932</v>
      </c>
      <c r="D15">
        <f t="shared" si="3"/>
        <v>-2.9543625704103842E-2</v>
      </c>
      <c r="E15">
        <f t="shared" si="1"/>
        <v>-2.9988829165096931E-2</v>
      </c>
      <c r="F15">
        <f t="shared" si="2"/>
        <v>4.4657931695194497</v>
      </c>
      <c r="G15">
        <f t="shared" si="2"/>
        <v>20.320805550835498</v>
      </c>
    </row>
    <row r="16" spans="1:24" x14ac:dyDescent="0.3">
      <c r="A16">
        <v>84.42</v>
      </c>
      <c r="B16">
        <v>831606933</v>
      </c>
      <c r="C16">
        <f t="shared" si="0"/>
        <v>-5.8200000000000074</v>
      </c>
      <c r="D16">
        <f t="shared" si="3"/>
        <v>-6.8941009239516793E-2</v>
      </c>
      <c r="E16">
        <f t="shared" si="1"/>
        <v>-7.1432640919192103E-2</v>
      </c>
      <c r="F16">
        <f t="shared" si="2"/>
        <v>4.4358043403543528</v>
      </c>
      <c r="G16">
        <f t="shared" si="2"/>
        <v>20.538870450854215</v>
      </c>
    </row>
    <row r="17" spans="1:7" x14ac:dyDescent="0.3">
      <c r="A17">
        <v>78.599999999999994</v>
      </c>
      <c r="B17">
        <v>832271950</v>
      </c>
      <c r="C17">
        <f t="shared" si="0"/>
        <v>-8.25</v>
      </c>
      <c r="D17">
        <f t="shared" si="3"/>
        <v>-0.10496183206106871</v>
      </c>
      <c r="E17">
        <f t="shared" si="1"/>
        <v>-0.11088891587476279</v>
      </c>
      <c r="F17">
        <f t="shared" si="2"/>
        <v>4.3643716994351607</v>
      </c>
      <c r="G17">
        <f t="shared" si="2"/>
        <v>20.539669808358184</v>
      </c>
    </row>
    <row r="18" spans="1:7" x14ac:dyDescent="0.3">
      <c r="A18">
        <v>70.349999999999994</v>
      </c>
      <c r="B18">
        <v>1168808905</v>
      </c>
      <c r="C18">
        <f t="shared" si="0"/>
        <v>7.0800000000000125</v>
      </c>
      <c r="D18">
        <f t="shared" si="3"/>
        <v>0.10063965884861426</v>
      </c>
      <c r="E18">
        <f t="shared" si="1"/>
        <v>9.5891518838234546E-2</v>
      </c>
      <c r="F18">
        <f t="shared" si="2"/>
        <v>4.2534827835603979</v>
      </c>
      <c r="G18">
        <f t="shared" si="2"/>
        <v>20.879251037297134</v>
      </c>
    </row>
    <row r="19" spans="1:7" x14ac:dyDescent="0.3">
      <c r="A19">
        <v>77.430000000000007</v>
      </c>
      <c r="B19">
        <v>1307896226</v>
      </c>
      <c r="C19">
        <f t="shared" si="0"/>
        <v>-8.1300000000000097</v>
      </c>
      <c r="D19">
        <f t="shared" si="3"/>
        <v>-0.10499806276636973</v>
      </c>
      <c r="E19">
        <f t="shared" si="1"/>
        <v>-0.11092939620277509</v>
      </c>
      <c r="F19">
        <f t="shared" ref="F19:G82" si="4">LN(A19)</f>
        <v>4.3493743023986324</v>
      </c>
      <c r="G19">
        <f t="shared" si="4"/>
        <v>20.991685748913511</v>
      </c>
    </row>
    <row r="20" spans="1:7" x14ac:dyDescent="0.3">
      <c r="A20">
        <v>69.3</v>
      </c>
      <c r="B20">
        <v>1713201136</v>
      </c>
      <c r="C20">
        <f t="shared" si="0"/>
        <v>0.90000000000000568</v>
      </c>
      <c r="D20">
        <f t="shared" si="3"/>
        <v>1.2987012987013069E-2</v>
      </c>
      <c r="E20">
        <f t="shared" si="1"/>
        <v>1.2903404835908461E-2</v>
      </c>
      <c r="F20">
        <f t="shared" si="4"/>
        <v>4.2384449061958573</v>
      </c>
      <c r="G20">
        <f t="shared" si="4"/>
        <v>21.261629466791891</v>
      </c>
    </row>
    <row r="21" spans="1:7" x14ac:dyDescent="0.3">
      <c r="A21">
        <v>70.2</v>
      </c>
      <c r="B21">
        <v>1801807871</v>
      </c>
      <c r="C21">
        <f t="shared" si="0"/>
        <v>4.9999999999997158E-2</v>
      </c>
      <c r="D21">
        <f t="shared" si="3"/>
        <v>7.1225071225067174E-4</v>
      </c>
      <c r="E21">
        <f t="shared" si="1"/>
        <v>7.1199718208969642E-4</v>
      </c>
      <c r="F21">
        <f t="shared" si="4"/>
        <v>4.2513483110317658</v>
      </c>
      <c r="G21">
        <f t="shared" si="4"/>
        <v>21.312056370581441</v>
      </c>
    </row>
    <row r="22" spans="1:7" x14ac:dyDescent="0.3">
      <c r="A22">
        <v>70.25</v>
      </c>
      <c r="B22">
        <v>1200242265</v>
      </c>
      <c r="C22">
        <f t="shared" si="0"/>
        <v>1.9399999999999977</v>
      </c>
      <c r="D22">
        <f t="shared" si="3"/>
        <v>2.7615658362989293E-2</v>
      </c>
      <c r="E22">
        <f t="shared" si="1"/>
        <v>2.7241223937213732E-2</v>
      </c>
      <c r="F22">
        <f t="shared" si="4"/>
        <v>4.2520603082138555</v>
      </c>
      <c r="G22">
        <f t="shared" si="4"/>
        <v>20.905789260863827</v>
      </c>
    </row>
    <row r="23" spans="1:7" x14ac:dyDescent="0.3">
      <c r="A23">
        <v>72.19</v>
      </c>
      <c r="B23">
        <v>1277281889</v>
      </c>
      <c r="C23">
        <f t="shared" si="0"/>
        <v>8.11</v>
      </c>
      <c r="D23">
        <f t="shared" si="3"/>
        <v>0.11234242969940435</v>
      </c>
      <c r="E23">
        <f t="shared" si="1"/>
        <v>0.10646808880164649</v>
      </c>
      <c r="F23">
        <f t="shared" si="4"/>
        <v>4.2793015321510692</v>
      </c>
      <c r="G23">
        <f t="shared" si="4"/>
        <v>20.968000132784631</v>
      </c>
    </row>
    <row r="24" spans="1:7" x14ac:dyDescent="0.3">
      <c r="A24">
        <v>80.3</v>
      </c>
      <c r="B24">
        <v>1078108761</v>
      </c>
      <c r="C24">
        <f t="shared" si="0"/>
        <v>-2.2999999999999972</v>
      </c>
      <c r="D24">
        <f t="shared" si="3"/>
        <v>-2.8642590286425868E-2</v>
      </c>
      <c r="E24">
        <f t="shared" si="1"/>
        <v>-2.9060794263124023E-2</v>
      </c>
      <c r="F24">
        <f t="shared" si="4"/>
        <v>4.3857696209527157</v>
      </c>
      <c r="G24">
        <f t="shared" si="4"/>
        <v>20.798474195809693</v>
      </c>
    </row>
    <row r="25" spans="1:7" x14ac:dyDescent="0.3">
      <c r="A25">
        <v>78</v>
      </c>
      <c r="B25">
        <v>1020648335</v>
      </c>
      <c r="C25">
        <f t="shared" si="0"/>
        <v>-5.019999999999996</v>
      </c>
      <c r="D25">
        <f t="shared" si="3"/>
        <v>-6.4358974358974308E-2</v>
      </c>
      <c r="E25">
        <f t="shared" si="1"/>
        <v>-6.6523395681289621E-2</v>
      </c>
      <c r="F25">
        <f t="shared" si="4"/>
        <v>4.3567088266895917</v>
      </c>
      <c r="G25">
        <f t="shared" si="4"/>
        <v>20.743703884869159</v>
      </c>
    </row>
    <row r="26" spans="1:7" x14ac:dyDescent="0.3">
      <c r="A26">
        <v>72.98</v>
      </c>
      <c r="B26">
        <v>1137420854</v>
      </c>
      <c r="C26">
        <f t="shared" si="0"/>
        <v>4.6799999999999926</v>
      </c>
      <c r="D26">
        <f t="shared" si="3"/>
        <v>6.4127158125513728E-2</v>
      </c>
      <c r="E26">
        <f t="shared" si="1"/>
        <v>6.2154893295218727E-2</v>
      </c>
      <c r="F26">
        <f t="shared" si="4"/>
        <v>4.2901854310083021</v>
      </c>
      <c r="G26">
        <f t="shared" si="4"/>
        <v>20.852029127467556</v>
      </c>
    </row>
    <row r="27" spans="1:7" x14ac:dyDescent="0.3">
      <c r="A27">
        <v>77.66</v>
      </c>
      <c r="B27">
        <v>1010899900</v>
      </c>
      <c r="C27">
        <f t="shared" si="0"/>
        <v>1.4099999999999966</v>
      </c>
      <c r="D27">
        <f t="shared" si="3"/>
        <v>1.8156064898274486E-2</v>
      </c>
      <c r="E27">
        <f t="shared" si="1"/>
        <v>1.7993211779314677E-2</v>
      </c>
      <c r="F27">
        <f t="shared" si="4"/>
        <v>4.3523403243035208</v>
      </c>
      <c r="G27">
        <f t="shared" si="4"/>
        <v>20.734106761202529</v>
      </c>
    </row>
    <row r="28" spans="1:7" x14ac:dyDescent="0.3">
      <c r="A28">
        <v>79.069999999999993</v>
      </c>
      <c r="B28">
        <v>1260956820</v>
      </c>
      <c r="C28">
        <f t="shared" si="0"/>
        <v>3.9400000000000119</v>
      </c>
      <c r="D28">
        <f t="shared" si="3"/>
        <v>4.9829265208043663E-2</v>
      </c>
      <c r="E28">
        <f t="shared" si="1"/>
        <v>4.8627546384108378E-2</v>
      </c>
      <c r="F28">
        <f t="shared" si="4"/>
        <v>4.3703335360828355</v>
      </c>
      <c r="G28">
        <f t="shared" si="4"/>
        <v>20.955136650678348</v>
      </c>
    </row>
    <row r="29" spans="1:7" x14ac:dyDescent="0.3">
      <c r="A29">
        <v>83.01</v>
      </c>
      <c r="B29">
        <v>1042111407</v>
      </c>
      <c r="C29">
        <f t="shared" si="0"/>
        <v>1.5499999999999972</v>
      </c>
      <c r="D29">
        <f t="shared" si="3"/>
        <v>1.8672449102517735E-2</v>
      </c>
      <c r="E29">
        <f t="shared" si="1"/>
        <v>1.8500259095038274E-2</v>
      </c>
      <c r="F29">
        <f t="shared" si="4"/>
        <v>4.4189610824669439</v>
      </c>
      <c r="G29">
        <f t="shared" si="4"/>
        <v>20.764514691069142</v>
      </c>
    </row>
    <row r="30" spans="1:7" x14ac:dyDescent="0.3">
      <c r="A30">
        <v>84.56</v>
      </c>
      <c r="B30">
        <v>916858060</v>
      </c>
      <c r="C30">
        <f t="shared" si="0"/>
        <v>-1.730000000000004</v>
      </c>
      <c r="D30">
        <f t="shared" si="3"/>
        <v>-2.0458845789971664E-2</v>
      </c>
      <c r="E30">
        <f t="shared" si="1"/>
        <v>-2.0671026951809779E-2</v>
      </c>
      <c r="F30">
        <f t="shared" si="4"/>
        <v>4.4374613415619821</v>
      </c>
      <c r="G30">
        <f t="shared" si="4"/>
        <v>20.636463230889888</v>
      </c>
    </row>
    <row r="31" spans="1:7" x14ac:dyDescent="0.3">
      <c r="A31">
        <v>82.83</v>
      </c>
      <c r="B31">
        <v>768660873</v>
      </c>
      <c r="C31">
        <f t="shared" si="0"/>
        <v>-2.1200000000000045</v>
      </c>
      <c r="D31">
        <f t="shared" si="3"/>
        <v>-2.5594591331643182E-2</v>
      </c>
      <c r="E31">
        <f t="shared" si="1"/>
        <v>-2.5927831273891755E-2</v>
      </c>
      <c r="F31">
        <f t="shared" si="4"/>
        <v>4.4167903146101724</v>
      </c>
      <c r="G31">
        <f t="shared" si="4"/>
        <v>20.460160432802748</v>
      </c>
    </row>
    <row r="32" spans="1:7" x14ac:dyDescent="0.3">
      <c r="A32">
        <v>80.709999999999994</v>
      </c>
      <c r="B32">
        <v>710619009</v>
      </c>
      <c r="C32">
        <f t="shared" si="0"/>
        <v>-2.3399999999999892</v>
      </c>
      <c r="D32">
        <f t="shared" si="3"/>
        <v>-2.8992689877338489E-2</v>
      </c>
      <c r="E32">
        <f t="shared" si="1"/>
        <v>-2.9421282271507643E-2</v>
      </c>
      <c r="F32">
        <f t="shared" si="4"/>
        <v>4.3908624833362806</v>
      </c>
      <c r="G32">
        <f t="shared" si="4"/>
        <v>20.381646991826678</v>
      </c>
    </row>
    <row r="33" spans="1:7" x14ac:dyDescent="0.3">
      <c r="A33">
        <v>78.37</v>
      </c>
      <c r="B33">
        <v>757291176</v>
      </c>
      <c r="C33">
        <f t="shared" si="0"/>
        <v>-1.3599999999999994</v>
      </c>
      <c r="D33">
        <f t="shared" si="3"/>
        <v>-1.7353579175704979E-2</v>
      </c>
      <c r="E33">
        <f t="shared" si="1"/>
        <v>-1.75059175136143E-2</v>
      </c>
      <c r="F33">
        <f t="shared" si="4"/>
        <v>4.361441201064773</v>
      </c>
      <c r="G33">
        <f t="shared" si="4"/>
        <v>20.445258382094867</v>
      </c>
    </row>
    <row r="34" spans="1:7" x14ac:dyDescent="0.3">
      <c r="A34">
        <v>77.010000000000005</v>
      </c>
      <c r="B34">
        <v>1017479009</v>
      </c>
      <c r="C34">
        <f t="shared" si="0"/>
        <v>4.7099999999999937</v>
      </c>
      <c r="D34">
        <f t="shared" si="3"/>
        <v>6.1160888196338054E-2</v>
      </c>
      <c r="E34">
        <f t="shared" si="1"/>
        <v>5.9363486398262388E-2</v>
      </c>
      <c r="F34">
        <f t="shared" si="4"/>
        <v>4.3439352835511587</v>
      </c>
      <c r="G34">
        <f t="shared" si="4"/>
        <v>20.740593845092793</v>
      </c>
    </row>
    <row r="35" spans="1:7" x14ac:dyDescent="0.3">
      <c r="A35">
        <v>81.72</v>
      </c>
      <c r="B35">
        <v>795829107</v>
      </c>
      <c r="C35">
        <f t="shared" si="0"/>
        <v>1.6400000000000006</v>
      </c>
      <c r="D35">
        <f t="shared" si="3"/>
        <v>2.00685266764562E-2</v>
      </c>
      <c r="E35">
        <f t="shared" si="1"/>
        <v>1.9869808055635652E-2</v>
      </c>
      <c r="F35">
        <f t="shared" si="4"/>
        <v>4.403298769949421</v>
      </c>
      <c r="G35">
        <f t="shared" si="4"/>
        <v>20.494895031061031</v>
      </c>
    </row>
    <row r="36" spans="1:7" x14ac:dyDescent="0.3">
      <c r="A36">
        <v>83.36</v>
      </c>
      <c r="B36">
        <v>751687014</v>
      </c>
      <c r="C36">
        <f t="shared" si="0"/>
        <v>-1.2099999999999937</v>
      </c>
      <c r="D36">
        <f t="shared" si="3"/>
        <v>-1.4515355086372287E-2</v>
      </c>
      <c r="E36">
        <f t="shared" si="1"/>
        <v>-1.4621733521779312E-2</v>
      </c>
      <c r="F36">
        <f t="shared" si="4"/>
        <v>4.4231685780050567</v>
      </c>
      <c r="G36">
        <f t="shared" si="4"/>
        <v>20.437830590489629</v>
      </c>
    </row>
    <row r="37" spans="1:7" x14ac:dyDescent="0.3">
      <c r="A37">
        <v>82.15</v>
      </c>
      <c r="B37">
        <v>794697164</v>
      </c>
      <c r="C37">
        <f t="shared" si="0"/>
        <v>2.6599999999999966</v>
      </c>
      <c r="D37">
        <f t="shared" si="3"/>
        <v>3.2379793061472872E-2</v>
      </c>
      <c r="E37">
        <f t="shared" si="1"/>
        <v>3.1866615890331573E-2</v>
      </c>
      <c r="F37">
        <f t="shared" si="4"/>
        <v>4.4085468444832774</v>
      </c>
      <c r="G37">
        <f t="shared" si="4"/>
        <v>20.493471674261784</v>
      </c>
    </row>
    <row r="38" spans="1:7" x14ac:dyDescent="0.3">
      <c r="A38">
        <v>84.81</v>
      </c>
      <c r="B38">
        <v>674311601</v>
      </c>
      <c r="C38">
        <f t="shared" si="0"/>
        <v>4.2800000000000011</v>
      </c>
      <c r="D38">
        <f t="shared" si="3"/>
        <v>5.0465746963801447E-2</v>
      </c>
      <c r="E38">
        <f t="shared" si="1"/>
        <v>4.9233634358943235E-2</v>
      </c>
      <c r="F38">
        <f t="shared" si="4"/>
        <v>4.440413460373609</v>
      </c>
      <c r="G38">
        <f t="shared" si="4"/>
        <v>20.329202878065193</v>
      </c>
    </row>
    <row r="39" spans="1:7" x14ac:dyDescent="0.3">
      <c r="A39">
        <v>89.09</v>
      </c>
      <c r="B39">
        <v>874763909</v>
      </c>
      <c r="C39">
        <f t="shared" si="0"/>
        <v>1.4099999999999966</v>
      </c>
      <c r="D39">
        <f t="shared" si="3"/>
        <v>1.5826692109103115E-2</v>
      </c>
      <c r="E39">
        <f t="shared" si="1"/>
        <v>1.5702755973328486E-2</v>
      </c>
      <c r="F39">
        <f t="shared" si="4"/>
        <v>4.4896470947325522</v>
      </c>
      <c r="G39">
        <f t="shared" si="4"/>
        <v>20.589464589628673</v>
      </c>
    </row>
    <row r="40" spans="1:7" x14ac:dyDescent="0.3">
      <c r="A40">
        <v>90.5</v>
      </c>
      <c r="B40">
        <v>873582673</v>
      </c>
      <c r="C40">
        <f t="shared" si="0"/>
        <v>2.0300000000000011</v>
      </c>
      <c r="D40">
        <f t="shared" si="3"/>
        <v>2.2430939226519349E-2</v>
      </c>
      <c r="E40">
        <f t="shared" si="1"/>
        <v>2.2183065555058334E-2</v>
      </c>
      <c r="F40">
        <f t="shared" si="4"/>
        <v>4.5053498507058807</v>
      </c>
      <c r="G40">
        <f t="shared" si="4"/>
        <v>20.588113328738071</v>
      </c>
    </row>
    <row r="41" spans="1:7" x14ac:dyDescent="0.3">
      <c r="A41">
        <v>92.53</v>
      </c>
      <c r="B41">
        <v>760080924</v>
      </c>
      <c r="C41">
        <f t="shared" si="0"/>
        <v>9.3700000000000045</v>
      </c>
      <c r="D41">
        <f t="shared" si="3"/>
        <v>0.10126445477142554</v>
      </c>
      <c r="E41">
        <f t="shared" si="1"/>
        <v>9.6459023967740087E-2</v>
      </c>
      <c r="F41">
        <f t="shared" si="4"/>
        <v>4.527532916260939</v>
      </c>
      <c r="G41">
        <f t="shared" si="4"/>
        <v>20.44893546452354</v>
      </c>
    </row>
    <row r="42" spans="1:7" x14ac:dyDescent="0.3">
      <c r="A42">
        <v>101.9</v>
      </c>
      <c r="B42">
        <v>1315773497</v>
      </c>
      <c r="C42">
        <f t="shared" si="0"/>
        <v>-0.54000000000000625</v>
      </c>
      <c r="D42">
        <f t="shared" si="3"/>
        <v>-5.2993130520118375E-3</v>
      </c>
      <c r="E42">
        <f t="shared" si="1"/>
        <v>-5.3134042157951811E-3</v>
      </c>
      <c r="F42">
        <f t="shared" si="4"/>
        <v>4.6239919402286791</v>
      </c>
      <c r="G42">
        <f t="shared" si="4"/>
        <v>20.997690540294453</v>
      </c>
    </row>
    <row r="43" spans="1:7" x14ac:dyDescent="0.3">
      <c r="A43">
        <v>101.36</v>
      </c>
      <c r="B43">
        <v>748422827</v>
      </c>
      <c r="C43">
        <f t="shared" si="0"/>
        <v>1.9399999999999977</v>
      </c>
      <c r="D43">
        <f t="shared" si="3"/>
        <v>1.9139700078926576E-2</v>
      </c>
      <c r="E43">
        <f t="shared" si="1"/>
        <v>1.8958840112708764E-2</v>
      </c>
      <c r="F43">
        <f t="shared" si="4"/>
        <v>4.6186785360128839</v>
      </c>
      <c r="G43">
        <f t="shared" si="4"/>
        <v>20.433478652968006</v>
      </c>
    </row>
    <row r="44" spans="1:7" x14ac:dyDescent="0.3">
      <c r="A44">
        <v>103.3</v>
      </c>
      <c r="B44">
        <v>341024293</v>
      </c>
      <c r="C44">
        <f t="shared" si="0"/>
        <v>-5.5</v>
      </c>
      <c r="D44">
        <f t="shared" si="3"/>
        <v>-5.324298160696999E-2</v>
      </c>
      <c r="E44">
        <f t="shared" si="1"/>
        <v>-5.4712799084820851E-2</v>
      </c>
      <c r="F44">
        <f t="shared" si="4"/>
        <v>4.6376373761255927</v>
      </c>
      <c r="G44">
        <f t="shared" si="4"/>
        <v>19.647464273179516</v>
      </c>
    </row>
    <row r="45" spans="1:7" x14ac:dyDescent="0.3">
      <c r="A45">
        <v>97.8</v>
      </c>
      <c r="B45">
        <v>1018147586</v>
      </c>
      <c r="C45">
        <f t="shared" si="0"/>
        <v>0.90000000000000568</v>
      </c>
      <c r="D45">
        <f t="shared" si="3"/>
        <v>9.2024539877301192E-3</v>
      </c>
      <c r="E45">
        <f t="shared" si="1"/>
        <v>9.1603693986641588E-3</v>
      </c>
      <c r="F45">
        <f t="shared" si="4"/>
        <v>4.5829245770407718</v>
      </c>
      <c r="G45">
        <f t="shared" si="4"/>
        <v>20.741250720991037</v>
      </c>
    </row>
    <row r="46" spans="1:7" x14ac:dyDescent="0.3">
      <c r="A46">
        <v>98.7</v>
      </c>
      <c r="B46">
        <v>1062726535</v>
      </c>
      <c r="C46">
        <f t="shared" si="0"/>
        <v>2.6599999999999966</v>
      </c>
      <c r="D46">
        <f t="shared" si="3"/>
        <v>2.6950354609929044E-2</v>
      </c>
      <c r="E46">
        <f t="shared" si="1"/>
        <v>2.6593589573447929E-2</v>
      </c>
      <c r="F46">
        <f t="shared" si="4"/>
        <v>4.592084946439436</v>
      </c>
      <c r="G46">
        <f t="shared" si="4"/>
        <v>20.784103645448713</v>
      </c>
    </row>
    <row r="47" spans="1:7" x14ac:dyDescent="0.3">
      <c r="A47">
        <v>101.36</v>
      </c>
      <c r="B47">
        <v>957997559</v>
      </c>
      <c r="C47">
        <f t="shared" si="0"/>
        <v>1.6700000000000017</v>
      </c>
      <c r="D47">
        <f t="shared" si="3"/>
        <v>1.6475927387529614E-2</v>
      </c>
      <c r="E47">
        <f t="shared" si="1"/>
        <v>1.6341671944092973E-2</v>
      </c>
      <c r="F47">
        <f t="shared" si="4"/>
        <v>4.6186785360128839</v>
      </c>
      <c r="G47">
        <f t="shared" si="4"/>
        <v>20.680355787915186</v>
      </c>
    </row>
    <row r="48" spans="1:7" x14ac:dyDescent="0.3">
      <c r="A48">
        <v>103.03</v>
      </c>
      <c r="B48">
        <v>894588423</v>
      </c>
      <c r="C48">
        <f t="shared" si="0"/>
        <v>1.8900000000000006</v>
      </c>
      <c r="D48">
        <f t="shared" si="3"/>
        <v>1.8344171600504711E-2</v>
      </c>
      <c r="E48">
        <f t="shared" si="1"/>
        <v>1.8177947041696285E-2</v>
      </c>
      <c r="F48">
        <f t="shared" si="4"/>
        <v>4.6350202079569769</v>
      </c>
      <c r="G48">
        <f t="shared" si="4"/>
        <v>20.611874307900077</v>
      </c>
    </row>
    <row r="49" spans="1:7" x14ac:dyDescent="0.3">
      <c r="A49">
        <v>104.92</v>
      </c>
      <c r="B49">
        <v>1091361433</v>
      </c>
      <c r="C49">
        <f t="shared" si="0"/>
        <v>0.78000000000000114</v>
      </c>
      <c r="D49">
        <f t="shared" si="3"/>
        <v>7.4342356080823587E-3</v>
      </c>
      <c r="E49">
        <f t="shared" si="1"/>
        <v>7.4067378775186654E-3</v>
      </c>
      <c r="F49">
        <f t="shared" si="4"/>
        <v>4.6531981549986732</v>
      </c>
      <c r="G49">
        <f t="shared" si="4"/>
        <v>20.810691774910431</v>
      </c>
    </row>
    <row r="50" spans="1:7" x14ac:dyDescent="0.3">
      <c r="A50">
        <v>105.7</v>
      </c>
      <c r="B50">
        <v>650175626</v>
      </c>
      <c r="C50">
        <f t="shared" si="0"/>
        <v>0.53000000000000114</v>
      </c>
      <c r="D50">
        <f t="shared" si="3"/>
        <v>5.0141911069063495E-3</v>
      </c>
      <c r="E50">
        <f t="shared" si="1"/>
        <v>5.00166191573026E-3</v>
      </c>
      <c r="F50">
        <f t="shared" si="4"/>
        <v>4.6606048928761918</v>
      </c>
      <c r="G50">
        <f t="shared" si="4"/>
        <v>20.292753078204328</v>
      </c>
    </row>
    <row r="51" spans="1:7" x14ac:dyDescent="0.3">
      <c r="A51">
        <v>106.23</v>
      </c>
      <c r="B51">
        <v>333387273</v>
      </c>
      <c r="C51">
        <f t="shared" si="0"/>
        <v>-2.0499999999999972</v>
      </c>
      <c r="D51">
        <f t="shared" si="3"/>
        <v>-1.9297750164736865E-2</v>
      </c>
      <c r="E51">
        <f t="shared" si="1"/>
        <v>-1.9486382474876329E-2</v>
      </c>
      <c r="F51">
        <f t="shared" si="4"/>
        <v>4.6656065547919221</v>
      </c>
      <c r="G51">
        <f t="shared" si="4"/>
        <v>19.624815354187021</v>
      </c>
    </row>
    <row r="52" spans="1:7" x14ac:dyDescent="0.3">
      <c r="A52">
        <v>104.18</v>
      </c>
      <c r="B52">
        <v>221465938</v>
      </c>
      <c r="C52">
        <f t="shared" si="0"/>
        <v>3.0299999999999869</v>
      </c>
      <c r="D52">
        <f t="shared" si="3"/>
        <v>2.908427721251667E-2</v>
      </c>
      <c r="E52">
        <f t="shared" si="1"/>
        <v>2.8669355551102171E-2</v>
      </c>
      <c r="F52">
        <f t="shared" si="4"/>
        <v>4.6461201723170458</v>
      </c>
      <c r="G52">
        <f t="shared" si="4"/>
        <v>19.215779356843257</v>
      </c>
    </row>
    <row r="53" spans="1:7" x14ac:dyDescent="0.3">
      <c r="A53">
        <v>107.21</v>
      </c>
      <c r="B53">
        <v>640698379</v>
      </c>
      <c r="C53">
        <f t="shared" si="0"/>
        <v>-1.5999999999999943</v>
      </c>
      <c r="D53">
        <f t="shared" si="3"/>
        <v>-1.4923980971924209E-2</v>
      </c>
      <c r="E53">
        <f t="shared" si="1"/>
        <v>-1.5036464109765113E-2</v>
      </c>
      <c r="F53">
        <f t="shared" si="4"/>
        <v>4.6747895278681479</v>
      </c>
      <c r="G53">
        <f t="shared" si="4"/>
        <v>20.278069356560785</v>
      </c>
    </row>
    <row r="54" spans="1:7" x14ac:dyDescent="0.3">
      <c r="A54">
        <v>105.61</v>
      </c>
      <c r="B54">
        <v>795926657</v>
      </c>
      <c r="C54">
        <f t="shared" si="0"/>
        <v>0.76999999999999602</v>
      </c>
      <c r="D54">
        <f t="shared" si="3"/>
        <v>7.2909762333112022E-3</v>
      </c>
      <c r="E54">
        <f t="shared" si="1"/>
        <v>7.2645255557883814E-3</v>
      </c>
      <c r="F54">
        <f t="shared" si="4"/>
        <v>4.6597530637583828</v>
      </c>
      <c r="G54">
        <f t="shared" si="4"/>
        <v>20.49501760011632</v>
      </c>
    </row>
    <row r="55" spans="1:7" x14ac:dyDescent="0.3">
      <c r="A55">
        <v>106.38</v>
      </c>
      <c r="B55">
        <v>776186386</v>
      </c>
      <c r="C55">
        <f t="shared" si="0"/>
        <v>-3.5799999999999983</v>
      </c>
      <c r="D55">
        <f t="shared" si="3"/>
        <v>-3.3652942282383892E-2</v>
      </c>
      <c r="E55">
        <f t="shared" si="1"/>
        <v>-3.4232236293106233E-2</v>
      </c>
      <c r="F55">
        <f t="shared" si="4"/>
        <v>4.6670175893141712</v>
      </c>
      <c r="G55">
        <f t="shared" si="4"/>
        <v>20.46990323745127</v>
      </c>
    </row>
    <row r="56" spans="1:7" x14ac:dyDescent="0.3">
      <c r="A56">
        <v>102.8</v>
      </c>
      <c r="B56">
        <v>804160144</v>
      </c>
      <c r="C56">
        <f t="shared" si="0"/>
        <v>-1.7599999999999909</v>
      </c>
      <c r="D56">
        <f t="shared" si="3"/>
        <v>-1.7120622568093297E-2</v>
      </c>
      <c r="E56">
        <f t="shared" si="1"/>
        <v>-1.7268874978829452E-2</v>
      </c>
      <c r="F56">
        <f t="shared" si="4"/>
        <v>4.632785353021065</v>
      </c>
      <c r="G56">
        <f t="shared" si="4"/>
        <v>20.505308991388329</v>
      </c>
    </row>
    <row r="57" spans="1:7" x14ac:dyDescent="0.3">
      <c r="A57">
        <v>101.04</v>
      </c>
      <c r="B57">
        <v>1066340493</v>
      </c>
      <c r="C57">
        <f t="shared" si="0"/>
        <v>-0.22000000000001307</v>
      </c>
      <c r="D57">
        <f t="shared" si="3"/>
        <v>-2.1773555027713091E-3</v>
      </c>
      <c r="E57">
        <f t="shared" si="1"/>
        <v>-2.1797293877510171E-3</v>
      </c>
      <c r="F57">
        <f t="shared" si="4"/>
        <v>4.6155164780422355</v>
      </c>
      <c r="G57">
        <f t="shared" si="4"/>
        <v>20.787498523508855</v>
      </c>
    </row>
    <row r="58" spans="1:7" x14ac:dyDescent="0.3">
      <c r="A58">
        <v>100.82</v>
      </c>
      <c r="B58">
        <v>887877077</v>
      </c>
      <c r="C58">
        <f t="shared" si="0"/>
        <v>-0.47999999999998977</v>
      </c>
      <c r="D58">
        <f t="shared" si="3"/>
        <v>-4.7609601269588357E-3</v>
      </c>
      <c r="E58">
        <f t="shared" si="1"/>
        <v>-4.7723295983779224E-3</v>
      </c>
      <c r="F58">
        <f t="shared" si="4"/>
        <v>4.6133367486544845</v>
      </c>
      <c r="G58">
        <f t="shared" si="4"/>
        <v>20.604343864572769</v>
      </c>
    </row>
    <row r="59" spans="1:7" x14ac:dyDescent="0.3">
      <c r="A59">
        <v>100.34</v>
      </c>
      <c r="B59">
        <v>734359794</v>
      </c>
      <c r="C59">
        <f t="shared" si="0"/>
        <v>1.2099999999999937</v>
      </c>
      <c r="D59">
        <f t="shared" si="3"/>
        <v>1.2058999402033024E-2</v>
      </c>
      <c r="E59">
        <f t="shared" si="1"/>
        <v>1.1986868970287112E-2</v>
      </c>
      <c r="F59">
        <f t="shared" si="4"/>
        <v>4.6085644190561066</v>
      </c>
      <c r="G59">
        <f t="shared" si="4"/>
        <v>20.414509649039871</v>
      </c>
    </row>
    <row r="60" spans="1:7" x14ac:dyDescent="0.3">
      <c r="A60">
        <v>101.55</v>
      </c>
      <c r="B60">
        <v>893897691</v>
      </c>
      <c r="C60">
        <f t="shared" si="0"/>
        <v>-2.7999999999999972</v>
      </c>
      <c r="D60">
        <f t="shared" si="3"/>
        <v>-2.7572624322993573E-2</v>
      </c>
      <c r="E60">
        <f t="shared" si="1"/>
        <v>-2.7959884245162492E-2</v>
      </c>
      <c r="F60">
        <f t="shared" si="4"/>
        <v>4.6205512880263937</v>
      </c>
      <c r="G60">
        <f t="shared" si="4"/>
        <v>20.611101886991761</v>
      </c>
    </row>
    <row r="61" spans="1:7" x14ac:dyDescent="0.3">
      <c r="A61">
        <v>98.75</v>
      </c>
      <c r="B61">
        <v>644657040</v>
      </c>
      <c r="C61">
        <f t="shared" si="0"/>
        <v>1.4099999999999966</v>
      </c>
      <c r="D61">
        <f t="shared" si="3"/>
        <v>1.4278481012658193E-2</v>
      </c>
      <c r="E61">
        <f t="shared" si="1"/>
        <v>1.4177503570556915E-2</v>
      </c>
      <c r="F61">
        <f t="shared" si="4"/>
        <v>4.5925914037812312</v>
      </c>
      <c r="G61">
        <f t="shared" si="4"/>
        <v>20.284229012416109</v>
      </c>
    </row>
    <row r="62" spans="1:7" x14ac:dyDescent="0.3">
      <c r="A62">
        <v>100.16</v>
      </c>
      <c r="B62">
        <v>1248250360</v>
      </c>
      <c r="C62">
        <f t="shared" si="0"/>
        <v>6.7800000000000011</v>
      </c>
      <c r="D62">
        <f t="shared" si="3"/>
        <v>6.7691693290734836E-2</v>
      </c>
      <c r="E62">
        <f t="shared" si="1"/>
        <v>6.5499022168797438E-2</v>
      </c>
      <c r="F62">
        <f t="shared" si="4"/>
        <v>4.6067689073517881</v>
      </c>
      <c r="G62">
        <f t="shared" si="4"/>
        <v>20.945008695748715</v>
      </c>
    </row>
    <row r="63" spans="1:7" x14ac:dyDescent="0.3">
      <c r="A63">
        <v>106.94</v>
      </c>
      <c r="B63">
        <v>1142001800</v>
      </c>
      <c r="C63">
        <f t="shared" si="0"/>
        <v>1.7800000000000011</v>
      </c>
      <c r="D63">
        <f t="shared" si="3"/>
        <v>1.6644847578081177E-2</v>
      </c>
      <c r="E63">
        <f t="shared" si="1"/>
        <v>1.6507840322303124E-2</v>
      </c>
      <c r="F63">
        <f t="shared" si="4"/>
        <v>4.6722679295205856</v>
      </c>
      <c r="G63">
        <f t="shared" si="4"/>
        <v>20.856048524361125</v>
      </c>
    </row>
    <row r="64" spans="1:7" x14ac:dyDescent="0.3">
      <c r="A64">
        <v>108.72</v>
      </c>
      <c r="B64">
        <v>732362640</v>
      </c>
      <c r="C64">
        <f t="shared" si="0"/>
        <v>0.37999999999999545</v>
      </c>
      <c r="D64">
        <f t="shared" si="3"/>
        <v>3.4952170713759699E-3</v>
      </c>
      <c r="E64">
        <f t="shared" si="1"/>
        <v>3.4891229961360182E-3</v>
      </c>
      <c r="F64">
        <f t="shared" si="4"/>
        <v>4.6887757698428887</v>
      </c>
      <c r="G64">
        <f t="shared" si="4"/>
        <v>20.411786359086712</v>
      </c>
    </row>
    <row r="65" spans="1:7" x14ac:dyDescent="0.3">
      <c r="A65">
        <v>109.1</v>
      </c>
      <c r="B65">
        <v>764408020</v>
      </c>
      <c r="C65">
        <f t="shared" si="0"/>
        <v>-3.1799999999999926</v>
      </c>
      <c r="D65">
        <f t="shared" si="3"/>
        <v>-2.9147571035746955E-2</v>
      </c>
      <c r="E65">
        <f t="shared" si="1"/>
        <v>-2.9580800650326644E-2</v>
      </c>
      <c r="F65">
        <f t="shared" si="4"/>
        <v>4.6922648928390247</v>
      </c>
      <c r="G65">
        <f t="shared" si="4"/>
        <v>20.454612262164417</v>
      </c>
    </row>
    <row r="66" spans="1:7" x14ac:dyDescent="0.3">
      <c r="A66">
        <v>105.92</v>
      </c>
      <c r="B66">
        <v>815570990</v>
      </c>
      <c r="C66">
        <f t="shared" si="0"/>
        <v>-2</v>
      </c>
      <c r="D66">
        <f t="shared" si="3"/>
        <v>-1.8882175226586102E-2</v>
      </c>
      <c r="E66">
        <f t="shared" si="1"/>
        <v>-1.9062719826353991E-2</v>
      </c>
      <c r="F66">
        <f t="shared" si="4"/>
        <v>4.6626840921886981</v>
      </c>
      <c r="G66">
        <f t="shared" si="4"/>
        <v>20.519399027125658</v>
      </c>
    </row>
    <row r="67" spans="1:7" x14ac:dyDescent="0.3">
      <c r="A67">
        <v>103.92</v>
      </c>
      <c r="B67">
        <v>676684940</v>
      </c>
      <c r="C67">
        <f t="shared" ref="C67:C130" si="5">A68-A67</f>
        <v>-3.9200000000000017</v>
      </c>
      <c r="D67">
        <f t="shared" si="3"/>
        <v>-3.7721324095458059E-2</v>
      </c>
      <c r="E67">
        <f t="shared" ref="E67:E130" si="6">LN(A68)-LN(A67)</f>
        <v>-3.8451186374252266E-2</v>
      </c>
      <c r="F67">
        <f t="shared" si="4"/>
        <v>4.6436213723623441</v>
      </c>
      <c r="G67">
        <f t="shared" si="4"/>
        <v>20.332716345893481</v>
      </c>
    </row>
    <row r="68" spans="1:7" x14ac:dyDescent="0.3">
      <c r="A68">
        <v>100</v>
      </c>
      <c r="B68">
        <v>617665750</v>
      </c>
      <c r="C68">
        <f t="shared" si="5"/>
        <v>-1.7999999999999972</v>
      </c>
      <c r="D68">
        <f t="shared" ref="D68:D131" si="7">C68/A68</f>
        <v>-1.7999999999999971E-2</v>
      </c>
      <c r="E68">
        <f t="shared" si="6"/>
        <v>-1.8163970627671944E-2</v>
      </c>
      <c r="F68">
        <f t="shared" si="4"/>
        <v>4.6051701859880918</v>
      </c>
      <c r="G68">
        <f t="shared" si="4"/>
        <v>20.241458011500551</v>
      </c>
    </row>
    <row r="69" spans="1:7" x14ac:dyDescent="0.3">
      <c r="A69">
        <v>98.2</v>
      </c>
      <c r="B69">
        <v>727204500</v>
      </c>
      <c r="C69">
        <f t="shared" si="5"/>
        <v>-0.21000000000000796</v>
      </c>
      <c r="D69">
        <f t="shared" si="7"/>
        <v>-2.1384928716905085E-3</v>
      </c>
      <c r="E69">
        <f t="shared" si="6"/>
        <v>-2.1407827126926904E-3</v>
      </c>
      <c r="F69">
        <f t="shared" si="4"/>
        <v>4.5870062153604199</v>
      </c>
      <c r="G69">
        <f t="shared" si="4"/>
        <v>20.40471828892721</v>
      </c>
    </row>
    <row r="70" spans="1:7" x14ac:dyDescent="0.3">
      <c r="A70">
        <v>97.99</v>
      </c>
      <c r="B70">
        <v>595702900</v>
      </c>
      <c r="C70">
        <f t="shared" si="5"/>
        <v>-3.9899999999999949</v>
      </c>
      <c r="D70">
        <f t="shared" si="7"/>
        <v>-4.0718440657209871E-2</v>
      </c>
      <c r="E70">
        <f t="shared" si="6"/>
        <v>-4.1570650377723339E-2</v>
      </c>
      <c r="F70">
        <f t="shared" si="4"/>
        <v>4.5848654326477272</v>
      </c>
      <c r="G70">
        <f t="shared" si="4"/>
        <v>20.205252610809325</v>
      </c>
    </row>
    <row r="71" spans="1:7" x14ac:dyDescent="0.3">
      <c r="A71">
        <v>94</v>
      </c>
      <c r="B71">
        <v>675446200</v>
      </c>
      <c r="C71">
        <f t="shared" si="5"/>
        <v>3.0999999999999943</v>
      </c>
      <c r="D71">
        <f t="shared" si="7"/>
        <v>3.2978723404255256E-2</v>
      </c>
      <c r="E71">
        <f t="shared" si="6"/>
        <v>3.2446593027275483E-2</v>
      </c>
      <c r="F71">
        <f t="shared" si="4"/>
        <v>4.5432947822700038</v>
      </c>
      <c r="G71">
        <f t="shared" si="4"/>
        <v>20.330884067485094</v>
      </c>
    </row>
    <row r="72" spans="1:7" x14ac:dyDescent="0.3">
      <c r="A72">
        <v>97.1</v>
      </c>
      <c r="B72">
        <v>723403050</v>
      </c>
      <c r="C72">
        <f t="shared" si="5"/>
        <v>-2.0799999999999983</v>
      </c>
      <c r="D72">
        <f t="shared" si="7"/>
        <v>-2.142121524201852E-2</v>
      </c>
      <c r="E72">
        <f t="shared" si="6"/>
        <v>-2.1653979538504231E-2</v>
      </c>
      <c r="F72">
        <f t="shared" si="4"/>
        <v>4.5757413752972793</v>
      </c>
      <c r="G72">
        <f t="shared" si="4"/>
        <v>20.399477093674655</v>
      </c>
    </row>
    <row r="73" spans="1:7" x14ac:dyDescent="0.3">
      <c r="A73">
        <v>95.02</v>
      </c>
      <c r="B73">
        <v>548048970</v>
      </c>
      <c r="C73">
        <f t="shared" si="5"/>
        <v>2.5300000000000011</v>
      </c>
      <c r="D73">
        <f t="shared" si="7"/>
        <v>2.6625973479267536E-2</v>
      </c>
      <c r="E73">
        <f t="shared" si="6"/>
        <v>2.6277671310345418E-2</v>
      </c>
      <c r="F73">
        <f t="shared" si="4"/>
        <v>4.5540873957587751</v>
      </c>
      <c r="G73">
        <f t="shared" si="4"/>
        <v>20.121875202233674</v>
      </c>
    </row>
    <row r="74" spans="1:7" x14ac:dyDescent="0.3">
      <c r="A74">
        <v>97.55</v>
      </c>
      <c r="B74">
        <v>726884370</v>
      </c>
      <c r="C74">
        <f t="shared" si="5"/>
        <v>-2.2199999999999989</v>
      </c>
      <c r="D74">
        <f t="shared" si="7"/>
        <v>-2.2757560225525362E-2</v>
      </c>
      <c r="E74">
        <f t="shared" si="6"/>
        <v>-2.3020510563633856E-2</v>
      </c>
      <c r="F74">
        <f t="shared" si="4"/>
        <v>4.5803650670691205</v>
      </c>
      <c r="G74">
        <f t="shared" si="4"/>
        <v>20.404277971953775</v>
      </c>
    </row>
    <row r="75" spans="1:7" x14ac:dyDescent="0.3">
      <c r="A75">
        <v>95.33</v>
      </c>
      <c r="B75">
        <v>496655910</v>
      </c>
      <c r="C75">
        <f t="shared" si="5"/>
        <v>1.8200000000000074</v>
      </c>
      <c r="D75">
        <f t="shared" si="7"/>
        <v>1.9091576628553524E-2</v>
      </c>
      <c r="E75">
        <f t="shared" si="6"/>
        <v>1.8911619317962369E-2</v>
      </c>
      <c r="F75">
        <f t="shared" si="4"/>
        <v>4.5573445565054866</v>
      </c>
      <c r="G75">
        <f t="shared" si="4"/>
        <v>20.023408010283017</v>
      </c>
    </row>
    <row r="76" spans="1:7" x14ac:dyDescent="0.3">
      <c r="A76">
        <v>97.15</v>
      </c>
      <c r="B76">
        <v>582964960</v>
      </c>
      <c r="C76">
        <f t="shared" si="5"/>
        <v>7.3499999999999943</v>
      </c>
      <c r="D76">
        <f t="shared" si="7"/>
        <v>7.5656201749871269E-2</v>
      </c>
      <c r="E76">
        <f t="shared" si="6"/>
        <v>7.2930895581416522E-2</v>
      </c>
      <c r="F76">
        <f t="shared" si="4"/>
        <v>4.576256175823449</v>
      </c>
      <c r="G76">
        <f t="shared" si="4"/>
        <v>20.183637639592561</v>
      </c>
    </row>
    <row r="77" spans="1:7" x14ac:dyDescent="0.3">
      <c r="A77">
        <v>104.5</v>
      </c>
      <c r="B77">
        <v>852726380</v>
      </c>
      <c r="C77">
        <f t="shared" si="5"/>
        <v>0.76999999999999602</v>
      </c>
      <c r="D77">
        <f t="shared" si="7"/>
        <v>7.3684210526315406E-3</v>
      </c>
      <c r="E77">
        <f t="shared" si="6"/>
        <v>7.341406858367705E-3</v>
      </c>
      <c r="F77">
        <f t="shared" si="4"/>
        <v>4.6491870714048655</v>
      </c>
      <c r="G77">
        <f t="shared" si="4"/>
        <v>20.563949280257312</v>
      </c>
    </row>
    <row r="78" spans="1:7" x14ac:dyDescent="0.3">
      <c r="A78">
        <v>105.27</v>
      </c>
      <c r="B78">
        <v>746623490</v>
      </c>
      <c r="C78">
        <f t="shared" si="5"/>
        <v>0.18999999999999773</v>
      </c>
      <c r="D78">
        <f t="shared" si="7"/>
        <v>1.8048826826256078E-3</v>
      </c>
      <c r="E78">
        <f t="shared" si="6"/>
        <v>1.8032558390901343E-3</v>
      </c>
      <c r="F78">
        <f t="shared" si="4"/>
        <v>4.6565284782632332</v>
      </c>
      <c r="G78">
        <f t="shared" si="4"/>
        <v>20.431071586580412</v>
      </c>
    </row>
    <row r="79" spans="1:7" x14ac:dyDescent="0.3">
      <c r="A79">
        <v>105.46</v>
      </c>
      <c r="B79">
        <v>892330090</v>
      </c>
      <c r="C79">
        <f t="shared" si="5"/>
        <v>-3.6599999999999966</v>
      </c>
      <c r="D79">
        <f t="shared" si="7"/>
        <v>-3.4705101460269269E-2</v>
      </c>
      <c r="E79">
        <f t="shared" si="6"/>
        <v>-3.5321629985901382E-2</v>
      </c>
      <c r="F79">
        <f t="shared" si="4"/>
        <v>4.6583317341023234</v>
      </c>
      <c r="G79">
        <f t="shared" si="4"/>
        <v>20.609346678144242</v>
      </c>
    </row>
    <row r="80" spans="1:7" x14ac:dyDescent="0.3">
      <c r="A80">
        <v>101.8</v>
      </c>
      <c r="B80">
        <v>925139410</v>
      </c>
      <c r="C80">
        <f t="shared" si="5"/>
        <v>-4.9999999999997158E-2</v>
      </c>
      <c r="D80">
        <f t="shared" si="7"/>
        <v>-4.9115913555989352E-4</v>
      </c>
      <c r="E80">
        <f t="shared" si="6"/>
        <v>-4.9127979371732522E-4</v>
      </c>
      <c r="F80">
        <f t="shared" si="4"/>
        <v>4.623010104116422</v>
      </c>
      <c r="G80">
        <f t="shared" si="4"/>
        <v>20.645454997634072</v>
      </c>
    </row>
    <row r="81" spans="1:7" x14ac:dyDescent="0.3">
      <c r="A81">
        <v>101.75</v>
      </c>
      <c r="B81">
        <v>610374950</v>
      </c>
      <c r="C81">
        <f t="shared" si="5"/>
        <v>-5.9000000000000057</v>
      </c>
      <c r="D81">
        <f t="shared" si="7"/>
        <v>-5.798525798525804E-2</v>
      </c>
      <c r="E81">
        <f t="shared" si="6"/>
        <v>-5.9734354831051384E-2</v>
      </c>
      <c r="F81">
        <f t="shared" si="4"/>
        <v>4.6225188243227047</v>
      </c>
      <c r="G81">
        <f t="shared" si="4"/>
        <v>20.229583998429241</v>
      </c>
    </row>
    <row r="82" spans="1:7" x14ac:dyDescent="0.3">
      <c r="A82">
        <v>95.85</v>
      </c>
      <c r="B82">
        <v>1021864420</v>
      </c>
      <c r="C82">
        <f t="shared" si="5"/>
        <v>-10.349999999999994</v>
      </c>
      <c r="D82">
        <f t="shared" si="7"/>
        <v>-0.10798122065727694</v>
      </c>
      <c r="E82">
        <f t="shared" si="6"/>
        <v>-0.11426809354893841</v>
      </c>
      <c r="F82">
        <f t="shared" si="4"/>
        <v>4.5627844694916533</v>
      </c>
      <c r="G82">
        <f t="shared" si="4"/>
        <v>20.744894658479474</v>
      </c>
    </row>
    <row r="83" spans="1:7" x14ac:dyDescent="0.3">
      <c r="A83">
        <v>85.5</v>
      </c>
      <c r="B83">
        <v>1978755620</v>
      </c>
      <c r="C83">
        <f t="shared" si="5"/>
        <v>-6.7199999999999989</v>
      </c>
      <c r="D83">
        <f t="shared" si="7"/>
        <v>-7.8596491228070164E-2</v>
      </c>
      <c r="E83">
        <f t="shared" si="6"/>
        <v>-8.18572183999553E-2</v>
      </c>
      <c r="F83">
        <f t="shared" ref="F83:G146" si="8">LN(A83)</f>
        <v>4.4485163759427149</v>
      </c>
      <c r="G83">
        <f t="shared" si="8"/>
        <v>21.405734009332342</v>
      </c>
    </row>
    <row r="84" spans="1:7" x14ac:dyDescent="0.3">
      <c r="A84">
        <v>78.78</v>
      </c>
      <c r="B84">
        <v>1259769470</v>
      </c>
      <c r="C84">
        <f t="shared" si="5"/>
        <v>-0.98999999999999488</v>
      </c>
      <c r="D84">
        <f t="shared" si="7"/>
        <v>-1.2566641279512502E-2</v>
      </c>
      <c r="E84">
        <f t="shared" si="6"/>
        <v>-1.2646269324076975E-2</v>
      </c>
      <c r="F84">
        <f t="shared" si="8"/>
        <v>4.3666591575427596</v>
      </c>
      <c r="G84">
        <f t="shared" si="8"/>
        <v>20.954194580853056</v>
      </c>
    </row>
    <row r="85" spans="1:7" x14ac:dyDescent="0.3">
      <c r="A85">
        <v>77.790000000000006</v>
      </c>
      <c r="B85">
        <v>1683478650</v>
      </c>
      <c r="C85">
        <f t="shared" si="5"/>
        <v>4.6099999999999994</v>
      </c>
      <c r="D85">
        <f t="shared" si="7"/>
        <v>5.9262115953207344E-2</v>
      </c>
      <c r="E85">
        <f t="shared" si="6"/>
        <v>5.7572548696743553E-2</v>
      </c>
      <c r="F85">
        <f t="shared" si="8"/>
        <v>4.3540128882186826</v>
      </c>
      <c r="G85">
        <f t="shared" si="8"/>
        <v>21.244128114572305</v>
      </c>
    </row>
    <row r="86" spans="1:7" x14ac:dyDescent="0.3">
      <c r="A86">
        <v>82.4</v>
      </c>
      <c r="B86">
        <v>1328799570</v>
      </c>
      <c r="C86">
        <f t="shared" si="5"/>
        <v>0.79999999999999716</v>
      </c>
      <c r="D86">
        <f t="shared" si="7"/>
        <v>9.7087378640776344E-3</v>
      </c>
      <c r="E86">
        <f t="shared" si="6"/>
        <v>9.6619109117366264E-3</v>
      </c>
      <c r="F86">
        <f t="shared" si="8"/>
        <v>4.4115854369154262</v>
      </c>
      <c r="G86">
        <f t="shared" si="8"/>
        <v>21.007541792663066</v>
      </c>
    </row>
    <row r="87" spans="1:7" x14ac:dyDescent="0.3">
      <c r="A87">
        <v>83.2</v>
      </c>
      <c r="B87">
        <v>1388996930</v>
      </c>
      <c r="C87">
        <f t="shared" si="5"/>
        <v>-1.710000000000008</v>
      </c>
      <c r="D87">
        <f t="shared" si="7"/>
        <v>-2.0552884615384709E-2</v>
      </c>
      <c r="E87">
        <f t="shared" si="6"/>
        <v>-2.0767034495034586E-2</v>
      </c>
      <c r="F87">
        <f t="shared" si="8"/>
        <v>4.4212473478271628</v>
      </c>
      <c r="G87">
        <f t="shared" si="8"/>
        <v>21.051847690492995</v>
      </c>
    </row>
    <row r="88" spans="1:7" x14ac:dyDescent="0.3">
      <c r="A88">
        <v>81.489999999999995</v>
      </c>
      <c r="B88">
        <v>1486053340</v>
      </c>
      <c r="C88">
        <f t="shared" si="5"/>
        <v>-11.5</v>
      </c>
      <c r="D88">
        <f t="shared" si="7"/>
        <v>-0.1411216100134986</v>
      </c>
      <c r="E88">
        <f t="shared" si="6"/>
        <v>-0.15212793863067997</v>
      </c>
      <c r="F88">
        <f t="shared" si="8"/>
        <v>4.4004803133321282</v>
      </c>
      <c r="G88">
        <f t="shared" si="8"/>
        <v>21.119389677617956</v>
      </c>
    </row>
    <row r="89" spans="1:7" x14ac:dyDescent="0.3">
      <c r="A89">
        <v>69.989999999999995</v>
      </c>
      <c r="B89">
        <v>1549756750</v>
      </c>
      <c r="C89">
        <f t="shared" si="5"/>
        <v>0.45000000000000284</v>
      </c>
      <c r="D89">
        <f t="shared" si="7"/>
        <v>6.4294899271324889E-3</v>
      </c>
      <c r="E89">
        <f t="shared" si="6"/>
        <v>6.4089089265575439E-3</v>
      </c>
      <c r="F89">
        <f t="shared" si="8"/>
        <v>4.2483523747014482</v>
      </c>
      <c r="G89">
        <f t="shared" si="8"/>
        <v>21.161363820078034</v>
      </c>
    </row>
    <row r="90" spans="1:7" x14ac:dyDescent="0.3">
      <c r="A90">
        <v>70.44</v>
      </c>
      <c r="B90">
        <v>1855544060</v>
      </c>
      <c r="C90">
        <f t="shared" si="5"/>
        <v>-2.2199999999999989</v>
      </c>
      <c r="D90">
        <f t="shared" si="7"/>
        <v>-3.1516183986371363E-2</v>
      </c>
      <c r="E90">
        <f t="shared" si="6"/>
        <v>-3.2023506637505861E-2</v>
      </c>
      <c r="F90">
        <f t="shared" si="8"/>
        <v>4.2547612836280058</v>
      </c>
      <c r="G90">
        <f t="shared" si="8"/>
        <v>21.341443783804131</v>
      </c>
    </row>
    <row r="91" spans="1:7" x14ac:dyDescent="0.3">
      <c r="A91">
        <v>68.22</v>
      </c>
      <c r="B91">
        <v>2139740140</v>
      </c>
      <c r="C91">
        <f t="shared" si="5"/>
        <v>12.5</v>
      </c>
      <c r="D91">
        <f t="shared" si="7"/>
        <v>0.18323072412782176</v>
      </c>
      <c r="E91">
        <f t="shared" si="6"/>
        <v>0.1682485990548539</v>
      </c>
      <c r="F91">
        <f t="shared" si="8"/>
        <v>4.2227377769904999</v>
      </c>
      <c r="G91">
        <f t="shared" si="8"/>
        <v>21.483950228700422</v>
      </c>
    </row>
    <row r="92" spans="1:7" x14ac:dyDescent="0.3">
      <c r="A92">
        <v>80.72</v>
      </c>
      <c r="B92">
        <v>2261749030</v>
      </c>
      <c r="C92">
        <f t="shared" si="5"/>
        <v>1.1800000000000068</v>
      </c>
      <c r="D92">
        <f t="shared" si="7"/>
        <v>1.4618434093161631E-2</v>
      </c>
      <c r="E92">
        <f t="shared" si="6"/>
        <v>1.4512614813670055E-2</v>
      </c>
      <c r="F92">
        <f t="shared" si="8"/>
        <v>4.3909863760453538</v>
      </c>
      <c r="G92">
        <f t="shared" si="8"/>
        <v>21.539404257998584</v>
      </c>
    </row>
    <row r="93" spans="1:7" x14ac:dyDescent="0.3">
      <c r="A93">
        <v>81.900000000000006</v>
      </c>
      <c r="B93">
        <v>2489298150</v>
      </c>
      <c r="C93">
        <f t="shared" si="5"/>
        <v>3.5</v>
      </c>
      <c r="D93">
        <f t="shared" si="7"/>
        <v>4.2735042735042729E-2</v>
      </c>
      <c r="E93">
        <f t="shared" si="6"/>
        <v>4.1847109935500448E-2</v>
      </c>
      <c r="F93">
        <f t="shared" si="8"/>
        <v>4.4054989908590239</v>
      </c>
      <c r="G93">
        <f t="shared" si="8"/>
        <v>21.635266640221047</v>
      </c>
    </row>
    <row r="94" spans="1:7" x14ac:dyDescent="0.3">
      <c r="A94">
        <v>85.4</v>
      </c>
      <c r="B94">
        <v>1793340830</v>
      </c>
      <c r="C94">
        <f t="shared" si="5"/>
        <v>-4.5</v>
      </c>
      <c r="D94">
        <f t="shared" si="7"/>
        <v>-5.2693208430913345E-2</v>
      </c>
      <c r="E94">
        <f t="shared" si="6"/>
        <v>-5.4132276730078033E-2</v>
      </c>
      <c r="F94">
        <f t="shared" si="8"/>
        <v>4.4473461007945243</v>
      </c>
      <c r="G94">
        <f t="shared" si="8"/>
        <v>21.307346102740656</v>
      </c>
    </row>
    <row r="95" spans="1:7" x14ac:dyDescent="0.3">
      <c r="A95">
        <v>80.900000000000006</v>
      </c>
      <c r="B95">
        <v>1581604700</v>
      </c>
      <c r="C95">
        <f t="shared" si="5"/>
        <v>-0.10000000000000853</v>
      </c>
      <c r="D95">
        <f t="shared" si="7"/>
        <v>-1.2360939431397839E-3</v>
      </c>
      <c r="E95">
        <f t="shared" si="6"/>
        <v>-1.2368585373963015E-3</v>
      </c>
      <c r="F95">
        <f t="shared" si="8"/>
        <v>4.3932138240644463</v>
      </c>
      <c r="G95">
        <f t="shared" si="8"/>
        <v>21.181705801490519</v>
      </c>
    </row>
    <row r="96" spans="1:7" x14ac:dyDescent="0.3">
      <c r="A96">
        <v>80.8</v>
      </c>
      <c r="B96">
        <v>1979130830</v>
      </c>
      <c r="C96">
        <f t="shared" si="5"/>
        <v>-0.76999999999999602</v>
      </c>
      <c r="D96">
        <f t="shared" si="7"/>
        <v>-9.5297029702969809E-3</v>
      </c>
      <c r="E96">
        <f t="shared" si="6"/>
        <v>-9.5754011480950751E-3</v>
      </c>
      <c r="F96">
        <f t="shared" si="8"/>
        <v>4.39197696552705</v>
      </c>
      <c r="G96">
        <f t="shared" si="8"/>
        <v>21.405923610527761</v>
      </c>
    </row>
    <row r="97" spans="1:7" x14ac:dyDescent="0.3">
      <c r="A97">
        <v>80.03</v>
      </c>
      <c r="B97">
        <v>1647152850</v>
      </c>
      <c r="C97">
        <f t="shared" si="5"/>
        <v>-1.4300000000000068</v>
      </c>
      <c r="D97">
        <f t="shared" si="7"/>
        <v>-1.7868299387729686E-2</v>
      </c>
      <c r="E97">
        <f t="shared" si="6"/>
        <v>-1.8029864943794216E-2</v>
      </c>
      <c r="F97">
        <f t="shared" si="8"/>
        <v>4.3824015643789549</v>
      </c>
      <c r="G97">
        <f t="shared" si="8"/>
        <v>21.22231408893597</v>
      </c>
    </row>
    <row r="98" spans="1:7" x14ac:dyDescent="0.3">
      <c r="A98">
        <v>78.599999999999994</v>
      </c>
      <c r="B98">
        <v>1396555640</v>
      </c>
      <c r="C98">
        <f t="shared" si="5"/>
        <v>10.900000000000006</v>
      </c>
      <c r="D98">
        <f t="shared" si="7"/>
        <v>0.13867684478371509</v>
      </c>
      <c r="E98">
        <f t="shared" si="6"/>
        <v>0.12986692584564885</v>
      </c>
      <c r="F98">
        <f t="shared" si="8"/>
        <v>4.3643716994351607</v>
      </c>
      <c r="G98">
        <f t="shared" si="8"/>
        <v>21.057274785019118</v>
      </c>
    </row>
    <row r="99" spans="1:7" x14ac:dyDescent="0.3">
      <c r="A99">
        <v>89.5</v>
      </c>
      <c r="B99">
        <v>1820724840</v>
      </c>
      <c r="C99">
        <f t="shared" si="5"/>
        <v>-7.2399999999999949</v>
      </c>
      <c r="D99">
        <f t="shared" si="7"/>
        <v>-8.0893854748603292E-2</v>
      </c>
      <c r="E99">
        <f t="shared" si="6"/>
        <v>-8.435366247853171E-2</v>
      </c>
      <c r="F99">
        <f t="shared" si="8"/>
        <v>4.4942386252808095</v>
      </c>
      <c r="G99">
        <f t="shared" si="8"/>
        <v>21.322500522485427</v>
      </c>
    </row>
    <row r="100" spans="1:7" x14ac:dyDescent="0.3">
      <c r="A100">
        <v>82.26</v>
      </c>
      <c r="B100">
        <v>1473704710</v>
      </c>
      <c r="C100">
        <f t="shared" si="5"/>
        <v>-1.6400000000000006</v>
      </c>
      <c r="D100">
        <f t="shared" si="7"/>
        <v>-1.993678580111841E-2</v>
      </c>
      <c r="E100">
        <f t="shared" si="6"/>
        <v>-2.0138205113258145E-2</v>
      </c>
      <c r="F100">
        <f t="shared" si="8"/>
        <v>4.4098849628022778</v>
      </c>
      <c r="G100">
        <f t="shared" si="8"/>
        <v>21.11104527821557</v>
      </c>
    </row>
    <row r="101" spans="1:7" x14ac:dyDescent="0.3">
      <c r="A101">
        <v>80.62</v>
      </c>
      <c r="B101">
        <v>1555677230</v>
      </c>
      <c r="C101">
        <f t="shared" si="5"/>
        <v>-0.62000000000000455</v>
      </c>
      <c r="D101">
        <f t="shared" si="7"/>
        <v>-7.6903994046142957E-3</v>
      </c>
      <c r="E101">
        <f t="shared" si="6"/>
        <v>-7.7201230151384692E-3</v>
      </c>
      <c r="F101">
        <f t="shared" si="8"/>
        <v>4.3897467576890197</v>
      </c>
      <c r="G101">
        <f t="shared" si="8"/>
        <v>21.165176805452194</v>
      </c>
    </row>
    <row r="102" spans="1:7" x14ac:dyDescent="0.3">
      <c r="A102">
        <v>80</v>
      </c>
      <c r="B102">
        <v>1000874380</v>
      </c>
      <c r="C102">
        <f t="shared" si="5"/>
        <v>-0.59999999999999432</v>
      </c>
      <c r="D102">
        <f t="shared" si="7"/>
        <v>-7.4999999999999286E-3</v>
      </c>
      <c r="E102">
        <f t="shared" si="6"/>
        <v>-7.5282664207909633E-3</v>
      </c>
      <c r="F102">
        <f t="shared" si="8"/>
        <v>4.3820266346738812</v>
      </c>
      <c r="G102">
        <f t="shared" si="8"/>
        <v>20.724139834898907</v>
      </c>
    </row>
    <row r="103" spans="1:7" x14ac:dyDescent="0.3">
      <c r="A103">
        <v>79.400000000000006</v>
      </c>
      <c r="B103">
        <v>404770940</v>
      </c>
      <c r="C103">
        <f t="shared" si="5"/>
        <v>3.7999999999999972</v>
      </c>
      <c r="D103">
        <f t="shared" si="7"/>
        <v>4.7858942065491142E-2</v>
      </c>
      <c r="E103">
        <f t="shared" si="6"/>
        <v>4.6748979574072536E-2</v>
      </c>
      <c r="F103">
        <f t="shared" si="8"/>
        <v>4.3744983682530902</v>
      </c>
      <c r="G103">
        <f t="shared" si="8"/>
        <v>19.818831884823059</v>
      </c>
    </row>
    <row r="104" spans="1:7" x14ac:dyDescent="0.3">
      <c r="A104">
        <v>83.2</v>
      </c>
      <c r="B104">
        <v>451548560</v>
      </c>
      <c r="C104">
        <f t="shared" si="5"/>
        <v>0.39999999999999147</v>
      </c>
      <c r="D104">
        <f t="shared" si="7"/>
        <v>4.8076923076922047E-3</v>
      </c>
      <c r="E104">
        <f t="shared" si="6"/>
        <v>4.7961722634930481E-3</v>
      </c>
      <c r="F104">
        <f t="shared" si="8"/>
        <v>4.4212473478271628</v>
      </c>
      <c r="G104">
        <f t="shared" si="8"/>
        <v>19.928193477640384</v>
      </c>
    </row>
    <row r="105" spans="1:7" x14ac:dyDescent="0.3">
      <c r="A105">
        <v>83.6</v>
      </c>
      <c r="B105">
        <v>972147330</v>
      </c>
      <c r="C105">
        <f t="shared" si="5"/>
        <v>1.5300000000000011</v>
      </c>
      <c r="D105">
        <f t="shared" si="7"/>
        <v>1.8301435406698579E-2</v>
      </c>
      <c r="E105">
        <f t="shared" si="6"/>
        <v>1.8135979805309788E-2</v>
      </c>
      <c r="F105">
        <f t="shared" si="8"/>
        <v>4.4260435200906558</v>
      </c>
      <c r="G105">
        <f t="shared" si="8"/>
        <v>20.695017925012596</v>
      </c>
    </row>
    <row r="106" spans="1:7" x14ac:dyDescent="0.3">
      <c r="A106">
        <v>85.13</v>
      </c>
      <c r="B106">
        <v>882228060</v>
      </c>
      <c r="C106">
        <f t="shared" si="5"/>
        <v>5.6700000000000017</v>
      </c>
      <c r="D106">
        <f t="shared" si="7"/>
        <v>6.6604017385175643E-2</v>
      </c>
      <c r="E106">
        <f t="shared" si="6"/>
        <v>6.4479785711282211E-2</v>
      </c>
      <c r="F106">
        <f t="shared" si="8"/>
        <v>4.4441794998959656</v>
      </c>
      <c r="G106">
        <f t="shared" si="8"/>
        <v>20.597961151975806</v>
      </c>
    </row>
    <row r="107" spans="1:7" x14ac:dyDescent="0.3">
      <c r="A107">
        <v>90.8</v>
      </c>
      <c r="B107">
        <v>1300431320</v>
      </c>
      <c r="C107">
        <f t="shared" si="5"/>
        <v>3.7199999999999989</v>
      </c>
      <c r="D107">
        <f t="shared" si="7"/>
        <v>4.09691629955947E-2</v>
      </c>
      <c r="E107">
        <f t="shared" si="6"/>
        <v>4.0152166711458825E-2</v>
      </c>
      <c r="F107">
        <f t="shared" si="8"/>
        <v>4.5086592856072478</v>
      </c>
      <c r="G107">
        <f t="shared" si="8"/>
        <v>20.985961831000942</v>
      </c>
    </row>
    <row r="108" spans="1:7" x14ac:dyDescent="0.3">
      <c r="A108">
        <v>94.52</v>
      </c>
      <c r="B108">
        <v>1011878100</v>
      </c>
      <c r="C108">
        <f t="shared" si="5"/>
        <v>-0.57999999999999829</v>
      </c>
      <c r="D108">
        <f t="shared" si="7"/>
        <v>-6.1362674566229191E-3</v>
      </c>
      <c r="E108">
        <f t="shared" si="6"/>
        <v>-6.1551717198575773E-3</v>
      </c>
      <c r="F108">
        <f t="shared" si="8"/>
        <v>4.5488114523187066</v>
      </c>
      <c r="G108">
        <f t="shared" si="8"/>
        <v>20.735073946010999</v>
      </c>
    </row>
    <row r="109" spans="1:7" x14ac:dyDescent="0.3">
      <c r="A109">
        <v>93.94</v>
      </c>
      <c r="B109">
        <v>912001160</v>
      </c>
      <c r="C109">
        <f t="shared" si="5"/>
        <v>2.8200000000000074</v>
      </c>
      <c r="D109">
        <f t="shared" si="7"/>
        <v>3.0019161166702231E-2</v>
      </c>
      <c r="E109">
        <f t="shared" si="6"/>
        <v>2.9577405142977575E-2</v>
      </c>
      <c r="F109">
        <f t="shared" si="8"/>
        <v>4.5426562805988491</v>
      </c>
      <c r="G109">
        <f t="shared" si="8"/>
        <v>20.63115181996762</v>
      </c>
    </row>
    <row r="110" spans="1:7" x14ac:dyDescent="0.3">
      <c r="A110">
        <v>96.76</v>
      </c>
      <c r="B110">
        <v>833386280</v>
      </c>
      <c r="C110">
        <f t="shared" si="5"/>
        <v>2.2599999999999909</v>
      </c>
      <c r="D110">
        <f t="shared" si="7"/>
        <v>2.3356758991318633E-2</v>
      </c>
      <c r="E110">
        <f t="shared" si="6"/>
        <v>2.3088164191450211E-2</v>
      </c>
      <c r="F110">
        <f t="shared" si="8"/>
        <v>4.5722336857418266</v>
      </c>
      <c r="G110">
        <f t="shared" si="8"/>
        <v>20.541007814134129</v>
      </c>
    </row>
    <row r="111" spans="1:7" x14ac:dyDescent="0.3">
      <c r="A111">
        <v>99.02</v>
      </c>
      <c r="B111">
        <v>596481130</v>
      </c>
      <c r="C111">
        <f t="shared" si="5"/>
        <v>2.5799999999999983</v>
      </c>
      <c r="D111">
        <f t="shared" si="7"/>
        <v>2.6055342355079766E-2</v>
      </c>
      <c r="E111">
        <f t="shared" si="6"/>
        <v>2.5721685211104628E-2</v>
      </c>
      <c r="F111">
        <f t="shared" si="8"/>
        <v>4.5953218499332769</v>
      </c>
      <c r="G111">
        <f t="shared" si="8"/>
        <v>20.206558164467076</v>
      </c>
    </row>
    <row r="112" spans="1:7" x14ac:dyDescent="0.3">
      <c r="A112">
        <v>101.6</v>
      </c>
      <c r="B112">
        <v>818554280</v>
      </c>
      <c r="C112">
        <f t="shared" si="5"/>
        <v>-2.0300000000000011</v>
      </c>
      <c r="D112">
        <f t="shared" si="7"/>
        <v>-1.9980314960629932E-2</v>
      </c>
      <c r="E112">
        <f t="shared" si="6"/>
        <v>-2.018262074438848E-2</v>
      </c>
      <c r="F112">
        <f t="shared" si="8"/>
        <v>4.6210435351443815</v>
      </c>
      <c r="G112">
        <f t="shared" si="8"/>
        <v>20.523050269009126</v>
      </c>
    </row>
    <row r="113" spans="1:7" x14ac:dyDescent="0.3">
      <c r="A113">
        <v>99.57</v>
      </c>
      <c r="B113">
        <v>604472910</v>
      </c>
      <c r="C113">
        <f t="shared" si="5"/>
        <v>0.61000000000001364</v>
      </c>
      <c r="D113">
        <f t="shared" si="7"/>
        <v>6.1263432760873121E-3</v>
      </c>
      <c r="E113">
        <f t="shared" si="6"/>
        <v>6.1076535294777301E-3</v>
      </c>
      <c r="F113">
        <f t="shared" si="8"/>
        <v>4.600860914399993</v>
      </c>
      <c r="G113">
        <f t="shared" si="8"/>
        <v>20.219867413119168</v>
      </c>
    </row>
    <row r="114" spans="1:7" x14ac:dyDescent="0.3">
      <c r="A114">
        <v>100.18</v>
      </c>
      <c r="B114">
        <v>1051654390</v>
      </c>
      <c r="C114">
        <f t="shared" si="5"/>
        <v>-2.5800000000000125</v>
      </c>
      <c r="D114">
        <f t="shared" si="7"/>
        <v>-2.5753643441804874E-2</v>
      </c>
      <c r="E114">
        <f t="shared" si="6"/>
        <v>-2.6091074510423695E-2</v>
      </c>
      <c r="F114">
        <f t="shared" si="8"/>
        <v>4.6069685679294707</v>
      </c>
      <c r="G114">
        <f t="shared" si="8"/>
        <v>20.77363037066927</v>
      </c>
    </row>
    <row r="115" spans="1:7" x14ac:dyDescent="0.3">
      <c r="A115">
        <v>97.6</v>
      </c>
      <c r="B115">
        <v>813968350</v>
      </c>
      <c r="C115">
        <f t="shared" si="5"/>
        <v>-2.7399999999999949</v>
      </c>
      <c r="D115">
        <f t="shared" si="7"/>
        <v>-2.8073770491803228E-2</v>
      </c>
      <c r="E115">
        <f t="shared" si="6"/>
        <v>-2.8475372969611001E-2</v>
      </c>
      <c r="F115">
        <f t="shared" si="8"/>
        <v>4.580877493419047</v>
      </c>
      <c r="G115">
        <f t="shared" si="8"/>
        <v>20.517432041147007</v>
      </c>
    </row>
    <row r="116" spans="1:7" x14ac:dyDescent="0.3">
      <c r="A116">
        <v>94.86</v>
      </c>
      <c r="B116">
        <v>943943620</v>
      </c>
      <c r="C116">
        <f t="shared" si="5"/>
        <v>0.78000000000000114</v>
      </c>
      <c r="D116">
        <f t="shared" si="7"/>
        <v>8.2226438962681968E-3</v>
      </c>
      <c r="E116">
        <f t="shared" si="6"/>
        <v>8.1890221406881736E-3</v>
      </c>
      <c r="F116">
        <f t="shared" si="8"/>
        <v>4.552402120449436</v>
      </c>
      <c r="G116">
        <f t="shared" si="8"/>
        <v>20.66557699774992</v>
      </c>
    </row>
    <row r="117" spans="1:7" x14ac:dyDescent="0.3">
      <c r="A117">
        <v>95.64</v>
      </c>
      <c r="B117">
        <v>866404630</v>
      </c>
      <c r="C117">
        <f t="shared" si="5"/>
        <v>-1.4599999999999937</v>
      </c>
      <c r="D117">
        <f t="shared" si="7"/>
        <v>-1.5265579255541549E-2</v>
      </c>
      <c r="E117">
        <f t="shared" si="6"/>
        <v>-1.5383297774715921E-2</v>
      </c>
      <c r="F117">
        <f t="shared" si="8"/>
        <v>4.5605911425901242</v>
      </c>
      <c r="G117">
        <f t="shared" si="8"/>
        <v>20.579862597588761</v>
      </c>
    </row>
    <row r="118" spans="1:7" x14ac:dyDescent="0.3">
      <c r="A118">
        <v>94.18</v>
      </c>
      <c r="B118">
        <v>787546260</v>
      </c>
      <c r="C118">
        <f t="shared" si="5"/>
        <v>0.81999999999999318</v>
      </c>
      <c r="D118">
        <f t="shared" si="7"/>
        <v>8.706731790188927E-3</v>
      </c>
      <c r="E118">
        <f t="shared" si="6"/>
        <v>8.6690467851324726E-3</v>
      </c>
      <c r="F118">
        <f t="shared" si="8"/>
        <v>4.5452078448154083</v>
      </c>
      <c r="G118">
        <f t="shared" si="8"/>
        <v>20.484432669795911</v>
      </c>
    </row>
    <row r="119" spans="1:7" x14ac:dyDescent="0.3">
      <c r="A119">
        <v>95</v>
      </c>
      <c r="B119">
        <v>758295370</v>
      </c>
      <c r="C119">
        <f t="shared" si="5"/>
        <v>-1.0499999999999972</v>
      </c>
      <c r="D119">
        <f t="shared" si="7"/>
        <v>-1.1052631578947338E-2</v>
      </c>
      <c r="E119">
        <f t="shared" si="6"/>
        <v>-1.1114165741066273E-2</v>
      </c>
      <c r="F119">
        <f t="shared" si="8"/>
        <v>4.5538768916005408</v>
      </c>
      <c r="G119">
        <f t="shared" si="8"/>
        <v>20.446583537889634</v>
      </c>
    </row>
    <row r="120" spans="1:7" x14ac:dyDescent="0.3">
      <c r="A120">
        <v>93.95</v>
      </c>
      <c r="B120">
        <v>568220670</v>
      </c>
      <c r="C120">
        <f t="shared" si="5"/>
        <v>-3.5300000000000011</v>
      </c>
      <c r="D120">
        <f t="shared" si="7"/>
        <v>-3.7573177221926567E-2</v>
      </c>
      <c r="E120">
        <f t="shared" si="6"/>
        <v>-3.8297243993015151E-2</v>
      </c>
      <c r="F120">
        <f t="shared" si="8"/>
        <v>4.5427627258594745</v>
      </c>
      <c r="G120">
        <f t="shared" si="8"/>
        <v>20.158020404758599</v>
      </c>
    </row>
    <row r="121" spans="1:7" x14ac:dyDescent="0.3">
      <c r="A121">
        <v>90.42</v>
      </c>
      <c r="B121">
        <v>390466540</v>
      </c>
      <c r="C121">
        <f t="shared" si="5"/>
        <v>0.56999999999999318</v>
      </c>
      <c r="D121">
        <f t="shared" si="7"/>
        <v>6.303915063039075E-3</v>
      </c>
      <c r="E121">
        <f t="shared" si="6"/>
        <v>6.2841285021404403E-3</v>
      </c>
      <c r="F121">
        <f t="shared" si="8"/>
        <v>4.5044654818664593</v>
      </c>
      <c r="G121">
        <f t="shared" si="8"/>
        <v>19.782852838553637</v>
      </c>
    </row>
    <row r="122" spans="1:7" x14ac:dyDescent="0.3">
      <c r="A122">
        <v>90.99</v>
      </c>
      <c r="B122">
        <v>424775340</v>
      </c>
      <c r="C122">
        <f t="shared" si="5"/>
        <v>-12.799999999999997</v>
      </c>
      <c r="D122">
        <f t="shared" si="7"/>
        <v>-0.14067479942850861</v>
      </c>
      <c r="E122">
        <f t="shared" si="6"/>
        <v>-0.15160784823217721</v>
      </c>
      <c r="F122">
        <f t="shared" si="8"/>
        <v>4.5107496103685998</v>
      </c>
      <c r="G122">
        <f t="shared" si="8"/>
        <v>19.867070975359528</v>
      </c>
    </row>
    <row r="123" spans="1:7" x14ac:dyDescent="0.3">
      <c r="A123">
        <v>78.19</v>
      </c>
      <c r="B123">
        <v>1154074770</v>
      </c>
      <c r="C123">
        <f t="shared" si="5"/>
        <v>1.6800000000000068</v>
      </c>
      <c r="D123">
        <f t="shared" si="7"/>
        <v>2.1486123545210473E-2</v>
      </c>
      <c r="E123">
        <f t="shared" si="6"/>
        <v>2.1258550792874864E-2</v>
      </c>
      <c r="F123">
        <f t="shared" si="8"/>
        <v>4.3591417621364226</v>
      </c>
      <c r="G123">
        <f t="shared" si="8"/>
        <v>20.866564794961135</v>
      </c>
    </row>
    <row r="124" spans="1:7" x14ac:dyDescent="0.3">
      <c r="A124">
        <v>79.87</v>
      </c>
      <c r="B124">
        <v>978525920</v>
      </c>
      <c r="C124">
        <f t="shared" si="5"/>
        <v>-1.0100000000000051</v>
      </c>
      <c r="D124">
        <f t="shared" si="7"/>
        <v>-1.2645549017152936E-2</v>
      </c>
      <c r="E124">
        <f t="shared" si="6"/>
        <v>-1.2726184479816105E-2</v>
      </c>
      <c r="F124">
        <f t="shared" si="8"/>
        <v>4.3804003129292974</v>
      </c>
      <c r="G124">
        <f t="shared" si="8"/>
        <v>20.701557833974345</v>
      </c>
    </row>
    <row r="125" spans="1:7" x14ac:dyDescent="0.3">
      <c r="A125">
        <v>78.86</v>
      </c>
      <c r="B125">
        <v>984828480</v>
      </c>
      <c r="C125">
        <f t="shared" si="5"/>
        <v>2.7199999999999989</v>
      </c>
      <c r="D125">
        <f t="shared" si="7"/>
        <v>3.4491503931016979E-2</v>
      </c>
      <c r="E125">
        <f t="shared" si="6"/>
        <v>3.3910005439930835E-2</v>
      </c>
      <c r="F125">
        <f t="shared" si="8"/>
        <v>4.3676741284494813</v>
      </c>
      <c r="G125">
        <f t="shared" si="8"/>
        <v>20.707978051993933</v>
      </c>
    </row>
    <row r="126" spans="1:7" x14ac:dyDescent="0.3">
      <c r="A126">
        <v>81.58</v>
      </c>
      <c r="B126">
        <v>893659960</v>
      </c>
      <c r="C126">
        <f t="shared" si="5"/>
        <v>2.7600000000000051</v>
      </c>
      <c r="D126">
        <f t="shared" si="7"/>
        <v>3.3831821524883614E-2</v>
      </c>
      <c r="E126">
        <f t="shared" si="6"/>
        <v>3.3272114429001576E-2</v>
      </c>
      <c r="F126">
        <f t="shared" si="8"/>
        <v>4.4015841338894122</v>
      </c>
      <c r="G126">
        <f t="shared" si="8"/>
        <v>20.610835902841526</v>
      </c>
    </row>
    <row r="127" spans="1:7" x14ac:dyDescent="0.3">
      <c r="A127">
        <v>84.34</v>
      </c>
      <c r="B127">
        <v>382047880</v>
      </c>
      <c r="C127">
        <f t="shared" si="5"/>
        <v>-0.57999999999999829</v>
      </c>
      <c r="D127">
        <f t="shared" si="7"/>
        <v>-6.8769267251600459E-3</v>
      </c>
      <c r="E127">
        <f t="shared" si="6"/>
        <v>-6.900681756132343E-3</v>
      </c>
      <c r="F127">
        <f t="shared" si="8"/>
        <v>4.4348562483184137</v>
      </c>
      <c r="G127">
        <f t="shared" si="8"/>
        <v>19.761056499030545</v>
      </c>
    </row>
    <row r="128" spans="1:7" x14ac:dyDescent="0.3">
      <c r="A128">
        <v>83.76</v>
      </c>
      <c r="B128">
        <v>590149000</v>
      </c>
      <c r="C128">
        <f t="shared" si="5"/>
        <v>2.6299999999999955</v>
      </c>
      <c r="D128">
        <f t="shared" si="7"/>
        <v>3.1399235912129841E-2</v>
      </c>
      <c r="E128">
        <f t="shared" si="6"/>
        <v>3.0916361808511539E-2</v>
      </c>
      <c r="F128">
        <f t="shared" si="8"/>
        <v>4.4279555665622814</v>
      </c>
      <c r="G128">
        <f t="shared" si="8"/>
        <v>20.195885605353464</v>
      </c>
    </row>
    <row r="129" spans="1:7" x14ac:dyDescent="0.3">
      <c r="A129">
        <v>86.39</v>
      </c>
      <c r="B129">
        <v>541996550</v>
      </c>
      <c r="C129">
        <f t="shared" si="5"/>
        <v>2.8100000000000023</v>
      </c>
      <c r="D129">
        <f t="shared" si="7"/>
        <v>3.2526912837133951E-2</v>
      </c>
      <c r="E129">
        <f t="shared" si="6"/>
        <v>3.2009111215170805E-2</v>
      </c>
      <c r="F129">
        <f t="shared" si="8"/>
        <v>4.4588719283707929</v>
      </c>
      <c r="G129">
        <f t="shared" si="8"/>
        <v>20.110770194070007</v>
      </c>
    </row>
    <row r="130" spans="1:7" x14ac:dyDescent="0.3">
      <c r="A130">
        <v>89.2</v>
      </c>
      <c r="B130">
        <v>643992460</v>
      </c>
      <c r="C130">
        <f t="shared" si="5"/>
        <v>1.7800000000000011</v>
      </c>
      <c r="D130">
        <f t="shared" si="7"/>
        <v>1.9955156950672657E-2</v>
      </c>
      <c r="E130">
        <f t="shared" si="6"/>
        <v>1.9758662555894091E-2</v>
      </c>
      <c r="F130">
        <f t="shared" si="8"/>
        <v>4.4908810395859637</v>
      </c>
      <c r="G130">
        <f t="shared" si="8"/>
        <v>20.283197575925552</v>
      </c>
    </row>
    <row r="131" spans="1:7" x14ac:dyDescent="0.3">
      <c r="A131">
        <v>90.98</v>
      </c>
      <c r="B131">
        <v>528799950</v>
      </c>
      <c r="C131">
        <f t="shared" ref="C131:C194" si="9">A132-A131</f>
        <v>-0.85999999999999943</v>
      </c>
      <c r="D131">
        <f t="shared" si="7"/>
        <v>-9.4526269509782306E-3</v>
      </c>
      <c r="E131">
        <f t="shared" ref="E131:E194" si="10">LN(A132)-LN(A131)</f>
        <v>-9.4975865778144097E-3</v>
      </c>
      <c r="F131">
        <f t="shared" si="8"/>
        <v>4.5106397021418578</v>
      </c>
      <c r="G131">
        <f t="shared" si="8"/>
        <v>20.086120751948041</v>
      </c>
    </row>
    <row r="132" spans="1:7" x14ac:dyDescent="0.3">
      <c r="A132">
        <v>90.12</v>
      </c>
      <c r="B132">
        <v>437515250</v>
      </c>
      <c r="C132">
        <f t="shared" si="9"/>
        <v>0.18999999999999773</v>
      </c>
      <c r="D132">
        <f t="shared" ref="D132:D195" si="11">C132/A132</f>
        <v>2.1083000443852386E-3</v>
      </c>
      <c r="E132">
        <f t="shared" si="10"/>
        <v>2.1060806986641367E-3</v>
      </c>
      <c r="F132">
        <f t="shared" si="8"/>
        <v>4.5011421155640434</v>
      </c>
      <c r="G132">
        <f t="shared" si="8"/>
        <v>19.896622120297305</v>
      </c>
    </row>
    <row r="133" spans="1:7" x14ac:dyDescent="0.3">
      <c r="A133">
        <v>90.31</v>
      </c>
      <c r="B133">
        <v>765218060</v>
      </c>
      <c r="C133">
        <f t="shared" si="9"/>
        <v>1.3499999999999943</v>
      </c>
      <c r="D133">
        <f t="shared" si="11"/>
        <v>1.4948510685416834E-2</v>
      </c>
      <c r="E133">
        <f t="shared" si="10"/>
        <v>1.4837882818270032E-2</v>
      </c>
      <c r="F133">
        <f t="shared" si="8"/>
        <v>4.5032481962627076</v>
      </c>
      <c r="G133">
        <f t="shared" si="8"/>
        <v>20.455671396924622</v>
      </c>
    </row>
    <row r="134" spans="1:7" x14ac:dyDescent="0.3">
      <c r="A134">
        <v>91.66</v>
      </c>
      <c r="B134">
        <v>567066600</v>
      </c>
      <c r="C134">
        <f t="shared" si="9"/>
        <v>1.1899999999999977</v>
      </c>
      <c r="D134">
        <f t="shared" si="11"/>
        <v>1.298276238271872E-2</v>
      </c>
      <c r="E134">
        <f t="shared" si="10"/>
        <v>1.2899208717737309E-2</v>
      </c>
      <c r="F134">
        <f t="shared" si="8"/>
        <v>4.5180860790809776</v>
      </c>
      <c r="G134">
        <f t="shared" si="8"/>
        <v>20.155987315111563</v>
      </c>
    </row>
    <row r="135" spans="1:7" x14ac:dyDescent="0.3">
      <c r="A135">
        <v>92.85</v>
      </c>
      <c r="B135">
        <v>593822120</v>
      </c>
      <c r="C135">
        <f t="shared" si="9"/>
        <v>-0.79999999999999716</v>
      </c>
      <c r="D135">
        <f t="shared" si="11"/>
        <v>-8.6160473882606059E-3</v>
      </c>
      <c r="E135">
        <f t="shared" si="10"/>
        <v>-8.653380119628018E-3</v>
      </c>
      <c r="F135">
        <f t="shared" si="8"/>
        <v>4.5309852877987149</v>
      </c>
      <c r="G135">
        <f t="shared" si="8"/>
        <v>20.202090371199976</v>
      </c>
    </row>
    <row r="136" spans="1:7" x14ac:dyDescent="0.3">
      <c r="A136">
        <v>92.05</v>
      </c>
      <c r="B136">
        <v>447244020</v>
      </c>
      <c r="C136">
        <f t="shared" si="9"/>
        <v>0.85999999999999943</v>
      </c>
      <c r="D136">
        <f t="shared" si="11"/>
        <v>9.3427485062465999E-3</v>
      </c>
      <c r="E136">
        <f t="shared" si="10"/>
        <v>9.2993749741339116E-3</v>
      </c>
      <c r="F136">
        <f t="shared" si="8"/>
        <v>4.5223319076790869</v>
      </c>
      <c r="G136">
        <f t="shared" si="8"/>
        <v>19.918614909665617</v>
      </c>
    </row>
    <row r="137" spans="1:7" x14ac:dyDescent="0.3">
      <c r="A137">
        <v>92.91</v>
      </c>
      <c r="B137">
        <v>521484670</v>
      </c>
      <c r="C137">
        <f t="shared" si="9"/>
        <v>0.25</v>
      </c>
      <c r="D137">
        <f t="shared" si="11"/>
        <v>2.6907760198041117E-3</v>
      </c>
      <c r="E137">
        <f t="shared" si="10"/>
        <v>2.6871623629194374E-3</v>
      </c>
      <c r="F137">
        <f t="shared" si="8"/>
        <v>4.5316312826532208</v>
      </c>
      <c r="G137">
        <f t="shared" si="8"/>
        <v>20.072190435999875</v>
      </c>
    </row>
    <row r="138" spans="1:7" x14ac:dyDescent="0.3">
      <c r="A138">
        <v>93.16</v>
      </c>
      <c r="B138">
        <v>496791270</v>
      </c>
      <c r="C138">
        <f t="shared" si="9"/>
        <v>0.70000000000000284</v>
      </c>
      <c r="D138">
        <f t="shared" si="11"/>
        <v>7.5139544869042814E-3</v>
      </c>
      <c r="E138">
        <f t="shared" si="10"/>
        <v>7.4858653501310712E-3</v>
      </c>
      <c r="F138">
        <f t="shared" si="8"/>
        <v>4.5343184450161402</v>
      </c>
      <c r="G138">
        <f t="shared" si="8"/>
        <v>20.023680515965378</v>
      </c>
    </row>
    <row r="139" spans="1:7" x14ac:dyDescent="0.3">
      <c r="A139">
        <v>93.86</v>
      </c>
      <c r="B139">
        <v>532081400</v>
      </c>
      <c r="C139">
        <f t="shared" si="9"/>
        <v>3.1899999999999977</v>
      </c>
      <c r="D139">
        <f t="shared" si="11"/>
        <v>3.3986788834434241E-2</v>
      </c>
      <c r="E139">
        <f t="shared" si="10"/>
        <v>3.3421999248748335E-2</v>
      </c>
      <c r="F139">
        <f t="shared" si="8"/>
        <v>4.5418043103662713</v>
      </c>
      <c r="G139">
        <f t="shared" si="8"/>
        <v>20.092307043120258</v>
      </c>
    </row>
    <row r="140" spans="1:7" x14ac:dyDescent="0.3">
      <c r="A140">
        <v>97.05</v>
      </c>
      <c r="B140">
        <v>580012790</v>
      </c>
      <c r="C140">
        <f t="shared" si="9"/>
        <v>-2.8900000000000006</v>
      </c>
      <c r="D140">
        <f t="shared" si="11"/>
        <v>-2.977846470891294E-2</v>
      </c>
      <c r="E140">
        <f t="shared" si="10"/>
        <v>-3.02308466629988E-2</v>
      </c>
      <c r="F140">
        <f t="shared" si="8"/>
        <v>4.5752263096150196</v>
      </c>
      <c r="G140">
        <f t="shared" si="8"/>
        <v>20.178560712985742</v>
      </c>
    </row>
    <row r="141" spans="1:7" x14ac:dyDescent="0.3">
      <c r="A141">
        <v>94.16</v>
      </c>
      <c r="B141">
        <v>919931800</v>
      </c>
      <c r="C141">
        <f t="shared" si="9"/>
        <v>-3.1700000000000017</v>
      </c>
      <c r="D141">
        <f t="shared" si="11"/>
        <v>-3.3666100254885319E-2</v>
      </c>
      <c r="E141">
        <f t="shared" si="10"/>
        <v>-3.4245852583421055E-2</v>
      </c>
      <c r="F141">
        <f t="shared" si="8"/>
        <v>4.5449954629520208</v>
      </c>
      <c r="G141">
        <f t="shared" si="8"/>
        <v>20.639810094824782</v>
      </c>
    </row>
    <row r="142" spans="1:7" x14ac:dyDescent="0.3">
      <c r="A142">
        <v>90.99</v>
      </c>
      <c r="B142">
        <v>521785380</v>
      </c>
      <c r="C142">
        <f t="shared" si="9"/>
        <v>2.0300000000000011</v>
      </c>
      <c r="D142">
        <f t="shared" si="11"/>
        <v>2.2310143971865055E-2</v>
      </c>
      <c r="E142">
        <f t="shared" si="10"/>
        <v>2.2064913427350952E-2</v>
      </c>
      <c r="F142">
        <f t="shared" si="8"/>
        <v>4.5107496103685998</v>
      </c>
      <c r="G142">
        <f t="shared" si="8"/>
        <v>20.072766911876524</v>
      </c>
    </row>
    <row r="143" spans="1:7" x14ac:dyDescent="0.3">
      <c r="A143">
        <v>93.02</v>
      </c>
      <c r="B143">
        <v>474525400</v>
      </c>
      <c r="C143">
        <f t="shared" si="9"/>
        <v>-1.519999999999996</v>
      </c>
      <c r="D143">
        <f t="shared" si="11"/>
        <v>-1.6340571920017158E-2</v>
      </c>
      <c r="E143">
        <f t="shared" si="10"/>
        <v>-1.6475551514474773E-2</v>
      </c>
      <c r="F143">
        <f t="shared" si="8"/>
        <v>4.5328145237959507</v>
      </c>
      <c r="G143">
        <f t="shared" si="8"/>
        <v>19.977825704613188</v>
      </c>
    </row>
    <row r="144" spans="1:7" x14ac:dyDescent="0.3">
      <c r="A144">
        <v>91.5</v>
      </c>
      <c r="B144">
        <v>342422420</v>
      </c>
      <c r="C144">
        <f t="shared" si="9"/>
        <v>1.6899999999999977</v>
      </c>
      <c r="D144">
        <f t="shared" si="11"/>
        <v>1.8469945355191232E-2</v>
      </c>
      <c r="E144">
        <f t="shared" si="10"/>
        <v>1.8301447516088309E-2</v>
      </c>
      <c r="F144">
        <f t="shared" si="8"/>
        <v>4.516338972281476</v>
      </c>
      <c r="G144">
        <f t="shared" si="8"/>
        <v>19.65155567906017</v>
      </c>
    </row>
    <row r="145" spans="1:7" x14ac:dyDescent="0.3">
      <c r="A145">
        <v>93.19</v>
      </c>
      <c r="B145">
        <v>358814930</v>
      </c>
      <c r="C145">
        <f t="shared" si="9"/>
        <v>-1.2399999999999949</v>
      </c>
      <c r="D145">
        <f t="shared" si="11"/>
        <v>-1.330614872840428E-2</v>
      </c>
      <c r="E145">
        <f t="shared" si="10"/>
        <v>-1.3395468747233963E-2</v>
      </c>
      <c r="F145">
        <f t="shared" si="8"/>
        <v>4.5346404197975643</v>
      </c>
      <c r="G145">
        <f t="shared" si="8"/>
        <v>19.698317298208512</v>
      </c>
    </row>
    <row r="146" spans="1:7" x14ac:dyDescent="0.3">
      <c r="A146">
        <v>91.95</v>
      </c>
      <c r="B146">
        <v>357066060</v>
      </c>
      <c r="C146">
        <f t="shared" si="9"/>
        <v>0</v>
      </c>
      <c r="D146">
        <f t="shared" si="11"/>
        <v>0</v>
      </c>
      <c r="E146">
        <f t="shared" si="10"/>
        <v>0</v>
      </c>
      <c r="F146">
        <f t="shared" si="8"/>
        <v>4.5212449510503303</v>
      </c>
      <c r="G146">
        <f t="shared" si="8"/>
        <v>19.693431364642557</v>
      </c>
    </row>
    <row r="147" spans="1:7" x14ac:dyDescent="0.3">
      <c r="A147">
        <v>91.95</v>
      </c>
      <c r="B147">
        <v>288870730</v>
      </c>
      <c r="C147">
        <f t="shared" si="9"/>
        <v>-6.1500000000000057</v>
      </c>
      <c r="D147">
        <f t="shared" si="11"/>
        <v>-6.6884176182708047E-2</v>
      </c>
      <c r="E147">
        <f t="shared" si="10"/>
        <v>-6.9225944556413843E-2</v>
      </c>
      <c r="F147">
        <f t="shared" ref="F147:G210" si="12">LN(A147)</f>
        <v>4.5212449510503303</v>
      </c>
      <c r="G147">
        <f t="shared" si="12"/>
        <v>19.481489844969694</v>
      </c>
    </row>
    <row r="148" spans="1:7" x14ac:dyDescent="0.3">
      <c r="A148">
        <v>85.8</v>
      </c>
      <c r="B148">
        <v>377454300</v>
      </c>
      <c r="C148">
        <f t="shared" si="9"/>
        <v>0.18000000000000682</v>
      </c>
      <c r="D148">
        <f t="shared" si="11"/>
        <v>2.0979020979021773E-3</v>
      </c>
      <c r="E148">
        <f t="shared" si="10"/>
        <v>2.0957045742191482E-3</v>
      </c>
      <c r="F148">
        <f t="shared" si="12"/>
        <v>4.4520190064939165</v>
      </c>
      <c r="G148">
        <f t="shared" si="12"/>
        <v>19.7489600597224</v>
      </c>
    </row>
    <row r="149" spans="1:7" x14ac:dyDescent="0.3">
      <c r="A149">
        <v>85.98</v>
      </c>
      <c r="B149">
        <v>385010450</v>
      </c>
      <c r="C149">
        <f t="shared" si="9"/>
        <v>3.3299999999999983</v>
      </c>
      <c r="D149">
        <f t="shared" si="11"/>
        <v>3.8729937194696418E-2</v>
      </c>
      <c r="E149">
        <f t="shared" si="10"/>
        <v>3.7998752627658838E-2</v>
      </c>
      <c r="F149">
        <f t="shared" si="12"/>
        <v>4.4541147110681356</v>
      </c>
      <c r="G149">
        <f t="shared" si="12"/>
        <v>19.76878103474084</v>
      </c>
    </row>
    <row r="150" spans="1:7" x14ac:dyDescent="0.3">
      <c r="A150">
        <v>89.31</v>
      </c>
      <c r="B150">
        <v>316136620</v>
      </c>
      <c r="C150">
        <f t="shared" si="9"/>
        <v>2.0999999999999943</v>
      </c>
      <c r="D150">
        <f t="shared" si="11"/>
        <v>2.3513604299630435E-2</v>
      </c>
      <c r="E150">
        <f t="shared" si="10"/>
        <v>2.3241417969932954E-2</v>
      </c>
      <c r="F150">
        <f t="shared" si="12"/>
        <v>4.4921134636957945</v>
      </c>
      <c r="G150">
        <f t="shared" si="12"/>
        <v>19.571685019890563</v>
      </c>
    </row>
    <row r="151" spans="1:7" x14ac:dyDescent="0.3">
      <c r="A151">
        <v>91.41</v>
      </c>
      <c r="B151">
        <v>500416420</v>
      </c>
      <c r="C151">
        <f t="shared" si="9"/>
        <v>1.7900000000000063</v>
      </c>
      <c r="D151">
        <f t="shared" si="11"/>
        <v>1.9582102614593658E-2</v>
      </c>
      <c r="E151">
        <f t="shared" si="10"/>
        <v>1.9392840025818536E-2</v>
      </c>
      <c r="F151">
        <f t="shared" si="12"/>
        <v>4.5153548816657274</v>
      </c>
      <c r="G151">
        <f t="shared" si="12"/>
        <v>20.03095114976767</v>
      </c>
    </row>
    <row r="152" spans="1:7" x14ac:dyDescent="0.3">
      <c r="A152">
        <v>93.2</v>
      </c>
      <c r="B152">
        <v>416549300</v>
      </c>
      <c r="C152">
        <f t="shared" si="9"/>
        <v>0.21999999999999886</v>
      </c>
      <c r="D152">
        <f t="shared" si="11"/>
        <v>2.3605150214592151E-3</v>
      </c>
      <c r="E152">
        <f t="shared" si="10"/>
        <v>2.3577333824160718E-3</v>
      </c>
      <c r="F152">
        <f t="shared" si="12"/>
        <v>4.5347477216915459</v>
      </c>
      <c r="G152">
        <f t="shared" si="12"/>
        <v>19.847515379913247</v>
      </c>
    </row>
    <row r="153" spans="1:7" x14ac:dyDescent="0.3">
      <c r="A153">
        <v>93.42</v>
      </c>
      <c r="B153">
        <v>289695950</v>
      </c>
      <c r="C153">
        <f t="shared" si="9"/>
        <v>7.9999999999998295E-2</v>
      </c>
      <c r="D153">
        <f t="shared" si="11"/>
        <v>8.563476771569074E-4</v>
      </c>
      <c r="E153">
        <f t="shared" si="10"/>
        <v>8.5598122067942484E-4</v>
      </c>
      <c r="F153">
        <f t="shared" si="12"/>
        <v>4.537105455073962</v>
      </c>
      <c r="G153">
        <f t="shared" si="12"/>
        <v>19.484342482662569</v>
      </c>
    </row>
    <row r="154" spans="1:7" x14ac:dyDescent="0.3">
      <c r="A154">
        <v>93.5</v>
      </c>
      <c r="B154">
        <v>315332140</v>
      </c>
      <c r="C154">
        <f t="shared" si="9"/>
        <v>-0.56000000000000227</v>
      </c>
      <c r="D154">
        <f t="shared" si="11"/>
        <v>-5.9893048128342487E-3</v>
      </c>
      <c r="E154">
        <f t="shared" si="10"/>
        <v>-6.0073126378092923E-3</v>
      </c>
      <c r="F154">
        <f t="shared" si="12"/>
        <v>4.5379614362946414</v>
      </c>
      <c r="G154">
        <f t="shared" si="12"/>
        <v>19.569137053985703</v>
      </c>
    </row>
    <row r="155" spans="1:7" x14ac:dyDescent="0.3">
      <c r="A155">
        <v>92.94</v>
      </c>
      <c r="B155">
        <v>166194120</v>
      </c>
      <c r="C155">
        <f t="shared" si="9"/>
        <v>6.6200000000000045</v>
      </c>
      <c r="D155">
        <f t="shared" si="11"/>
        <v>7.1228749731009303E-2</v>
      </c>
      <c r="E155">
        <f t="shared" si="10"/>
        <v>6.8806353842559176E-2</v>
      </c>
      <c r="F155">
        <f t="shared" si="12"/>
        <v>4.5319541236568321</v>
      </c>
      <c r="G155">
        <f t="shared" si="12"/>
        <v>18.928667060698395</v>
      </c>
    </row>
    <row r="156" spans="1:7" x14ac:dyDescent="0.3">
      <c r="A156">
        <v>99.56</v>
      </c>
      <c r="B156">
        <v>271572450</v>
      </c>
      <c r="C156">
        <f t="shared" si="9"/>
        <v>3.9200000000000017</v>
      </c>
      <c r="D156">
        <f t="shared" si="11"/>
        <v>3.9373242265970283E-2</v>
      </c>
      <c r="E156">
        <f t="shared" si="10"/>
        <v>3.8617879818437117E-2</v>
      </c>
      <c r="F156">
        <f t="shared" si="12"/>
        <v>4.6007604774993913</v>
      </c>
      <c r="G156">
        <f t="shared" si="12"/>
        <v>19.419739512568643</v>
      </c>
    </row>
    <row r="157" spans="1:7" x14ac:dyDescent="0.3">
      <c r="A157">
        <v>103.48</v>
      </c>
      <c r="B157">
        <v>424892820</v>
      </c>
      <c r="C157">
        <f t="shared" si="9"/>
        <v>0.18999999999999773</v>
      </c>
      <c r="D157">
        <f t="shared" si="11"/>
        <v>1.8361035948975426E-3</v>
      </c>
      <c r="E157">
        <f t="shared" si="10"/>
        <v>1.8344200171922509E-3</v>
      </c>
      <c r="F157">
        <f t="shared" si="12"/>
        <v>4.6393783573178284</v>
      </c>
      <c r="G157">
        <f t="shared" si="12"/>
        <v>19.867347506848596</v>
      </c>
    </row>
    <row r="158" spans="1:7" x14ac:dyDescent="0.3">
      <c r="A158">
        <v>103.67</v>
      </c>
      <c r="B158">
        <v>422720880</v>
      </c>
      <c r="C158">
        <f t="shared" si="9"/>
        <v>4.6899999999999977</v>
      </c>
      <c r="D158">
        <f t="shared" si="11"/>
        <v>4.5239702903443597E-2</v>
      </c>
      <c r="E158">
        <f t="shared" si="10"/>
        <v>4.4246239881873706E-2</v>
      </c>
      <c r="F158">
        <f t="shared" si="12"/>
        <v>4.6412127773350207</v>
      </c>
      <c r="G158">
        <f t="shared" si="12"/>
        <v>19.862222661052314</v>
      </c>
    </row>
    <row r="159" spans="1:7" x14ac:dyDescent="0.3">
      <c r="A159">
        <v>108.36</v>
      </c>
      <c r="B159">
        <v>713159410</v>
      </c>
      <c r="C159">
        <f t="shared" si="9"/>
        <v>-1.2800000000000011</v>
      </c>
      <c r="D159">
        <f t="shared" si="11"/>
        <v>-1.1812476928756008E-2</v>
      </c>
      <c r="E159">
        <f t="shared" si="10"/>
        <v>-1.1882798564742281E-2</v>
      </c>
      <c r="F159">
        <f t="shared" si="12"/>
        <v>4.6854590172168944</v>
      </c>
      <c r="G159">
        <f t="shared" si="12"/>
        <v>20.38521552982667</v>
      </c>
    </row>
    <row r="160" spans="1:7" x14ac:dyDescent="0.3">
      <c r="A160">
        <v>107.08</v>
      </c>
      <c r="B160">
        <v>397384010</v>
      </c>
      <c r="C160">
        <f t="shared" si="9"/>
        <v>-2</v>
      </c>
      <c r="D160">
        <f t="shared" si="11"/>
        <v>-1.867762420620097E-2</v>
      </c>
      <c r="E160">
        <f t="shared" si="10"/>
        <v>-1.8854253834812873E-2</v>
      </c>
      <c r="F160">
        <f t="shared" si="12"/>
        <v>4.6735762186521521</v>
      </c>
      <c r="G160">
        <f t="shared" si="12"/>
        <v>19.800413650734985</v>
      </c>
    </row>
    <row r="161" spans="1:7" x14ac:dyDescent="0.3">
      <c r="A161">
        <v>105.08</v>
      </c>
      <c r="B161">
        <v>476378090</v>
      </c>
      <c r="C161">
        <f t="shared" si="9"/>
        <v>1.0400000000000063</v>
      </c>
      <c r="D161">
        <f t="shared" si="11"/>
        <v>9.8972211648268582E-3</v>
      </c>
      <c r="E161">
        <f t="shared" si="10"/>
        <v>9.8485644521995042E-3</v>
      </c>
      <c r="F161">
        <f t="shared" si="12"/>
        <v>4.6547219648173392</v>
      </c>
      <c r="G161">
        <f t="shared" si="12"/>
        <v>19.981722403623749</v>
      </c>
    </row>
    <row r="162" spans="1:7" x14ac:dyDescent="0.3">
      <c r="A162">
        <v>106.12</v>
      </c>
      <c r="B162">
        <v>354024230</v>
      </c>
      <c r="C162">
        <f t="shared" si="9"/>
        <v>-3.0300000000000011</v>
      </c>
      <c r="D162">
        <f t="shared" si="11"/>
        <v>-2.8552581982661147E-2</v>
      </c>
      <c r="E162">
        <f t="shared" si="10"/>
        <v>-2.8968136161245717E-2</v>
      </c>
      <c r="F162">
        <f t="shared" si="12"/>
        <v>4.6645705292695387</v>
      </c>
      <c r="G162">
        <f t="shared" si="12"/>
        <v>19.684875915083389</v>
      </c>
    </row>
    <row r="163" spans="1:7" x14ac:dyDescent="0.3">
      <c r="A163">
        <v>103.09</v>
      </c>
      <c r="B163">
        <v>326062830</v>
      </c>
      <c r="C163">
        <f t="shared" si="9"/>
        <v>2.2199999999999989</v>
      </c>
      <c r="D163">
        <f t="shared" si="11"/>
        <v>2.1534581433698699E-2</v>
      </c>
      <c r="E163">
        <f t="shared" si="10"/>
        <v>2.1305988284212596E-2</v>
      </c>
      <c r="F163">
        <f t="shared" si="12"/>
        <v>4.635602393108293</v>
      </c>
      <c r="G163">
        <f t="shared" si="12"/>
        <v>19.602600650822279</v>
      </c>
    </row>
    <row r="164" spans="1:7" x14ac:dyDescent="0.3">
      <c r="A164">
        <v>105.31</v>
      </c>
      <c r="B164">
        <v>246415630</v>
      </c>
      <c r="C164">
        <f t="shared" si="9"/>
        <v>-0.89000000000000057</v>
      </c>
      <c r="D164">
        <f t="shared" si="11"/>
        <v>-8.4512391985566478E-3</v>
      </c>
      <c r="E164">
        <f t="shared" si="10"/>
        <v>-8.4871534100994239E-3</v>
      </c>
      <c r="F164">
        <f t="shared" si="12"/>
        <v>4.6569083813925056</v>
      </c>
      <c r="G164">
        <f t="shared" si="12"/>
        <v>19.32253022105338</v>
      </c>
    </row>
    <row r="165" spans="1:7" x14ac:dyDescent="0.3">
      <c r="A165">
        <v>104.42</v>
      </c>
      <c r="B165">
        <v>344496610</v>
      </c>
      <c r="C165">
        <f t="shared" si="9"/>
        <v>-5.0499999999999972</v>
      </c>
      <c r="D165">
        <f t="shared" si="11"/>
        <v>-4.8362382685309298E-2</v>
      </c>
      <c r="E165">
        <f t="shared" si="10"/>
        <v>-4.9570970739134523E-2</v>
      </c>
      <c r="F165">
        <f t="shared" si="12"/>
        <v>4.6484212279824062</v>
      </c>
      <c r="G165">
        <f t="shared" si="12"/>
        <v>19.657594808021241</v>
      </c>
    </row>
    <row r="166" spans="1:7" x14ac:dyDescent="0.3">
      <c r="A166">
        <v>99.37</v>
      </c>
      <c r="B166">
        <v>557294640</v>
      </c>
      <c r="C166">
        <f t="shared" si="9"/>
        <v>-0.51000000000000512</v>
      </c>
      <c r="D166">
        <f t="shared" si="11"/>
        <v>-5.1323337023246969E-3</v>
      </c>
      <c r="E166">
        <f t="shared" si="10"/>
        <v>-5.1455493644585459E-3</v>
      </c>
      <c r="F166">
        <f t="shared" si="12"/>
        <v>4.5988502572432717</v>
      </c>
      <c r="G166">
        <f t="shared" si="12"/>
        <v>20.138604634693404</v>
      </c>
    </row>
    <row r="167" spans="1:7" x14ac:dyDescent="0.3">
      <c r="A167">
        <v>98.86</v>
      </c>
      <c r="B167">
        <v>476072480</v>
      </c>
      <c r="C167">
        <f t="shared" si="9"/>
        <v>0.40000000000000568</v>
      </c>
      <c r="D167">
        <f t="shared" si="11"/>
        <v>4.0461258345135106E-3</v>
      </c>
      <c r="E167">
        <f t="shared" si="10"/>
        <v>4.0379622804813664E-3</v>
      </c>
      <c r="F167">
        <f t="shared" si="12"/>
        <v>4.5937047078788131</v>
      </c>
      <c r="G167">
        <f t="shared" si="12"/>
        <v>19.981080669511524</v>
      </c>
    </row>
    <row r="168" spans="1:7" x14ac:dyDescent="0.3">
      <c r="A168">
        <v>99.26</v>
      </c>
      <c r="B168">
        <v>355278600</v>
      </c>
      <c r="C168">
        <f t="shared" si="9"/>
        <v>-0.90000000000000568</v>
      </c>
      <c r="D168">
        <f t="shared" si="11"/>
        <v>-9.0670965142051752E-3</v>
      </c>
      <c r="E168">
        <f t="shared" si="10"/>
        <v>-9.1084528113025698E-3</v>
      </c>
      <c r="F168">
        <f t="shared" si="12"/>
        <v>4.5977426701592945</v>
      </c>
      <c r="G168">
        <f t="shared" si="12"/>
        <v>19.688412828386429</v>
      </c>
    </row>
    <row r="169" spans="1:7" x14ac:dyDescent="0.3">
      <c r="A169">
        <v>98.36</v>
      </c>
      <c r="B169">
        <v>322670030</v>
      </c>
      <c r="C169">
        <f t="shared" si="9"/>
        <v>-1.9599999999999937</v>
      </c>
      <c r="D169">
        <f t="shared" si="11"/>
        <v>-1.9926799511996683E-2</v>
      </c>
      <c r="E169">
        <f t="shared" si="10"/>
        <v>-2.0128015731492255E-2</v>
      </c>
      <c r="F169">
        <f t="shared" si="12"/>
        <v>4.5886342173479919</v>
      </c>
      <c r="G169">
        <f t="shared" si="12"/>
        <v>19.592140780072135</v>
      </c>
    </row>
    <row r="170" spans="1:7" x14ac:dyDescent="0.3">
      <c r="A170">
        <v>96.4</v>
      </c>
      <c r="B170">
        <v>386182330</v>
      </c>
      <c r="C170">
        <f t="shared" si="9"/>
        <v>-0.60000000000000853</v>
      </c>
      <c r="D170">
        <f t="shared" si="11"/>
        <v>-6.2240663900415818E-3</v>
      </c>
      <c r="E170">
        <f t="shared" si="10"/>
        <v>-6.2435166396852537E-3</v>
      </c>
      <c r="F170">
        <f t="shared" si="12"/>
        <v>4.5685062016164997</v>
      </c>
      <c r="G170">
        <f t="shared" si="12"/>
        <v>19.771820173416366</v>
      </c>
    </row>
    <row r="171" spans="1:7" x14ac:dyDescent="0.3">
      <c r="A171">
        <v>95.8</v>
      </c>
      <c r="B171">
        <v>377956060</v>
      </c>
      <c r="C171">
        <f t="shared" si="9"/>
        <v>7.2000000000000028</v>
      </c>
      <c r="D171">
        <f t="shared" si="11"/>
        <v>7.5156576200417574E-2</v>
      </c>
      <c r="E171">
        <f t="shared" si="10"/>
        <v>7.246630325282144E-2</v>
      </c>
      <c r="F171">
        <f t="shared" si="12"/>
        <v>4.5622626849768144</v>
      </c>
      <c r="G171">
        <f t="shared" si="12"/>
        <v>19.750288503440832</v>
      </c>
    </row>
    <row r="172" spans="1:7" x14ac:dyDescent="0.3">
      <c r="A172">
        <v>103</v>
      </c>
      <c r="B172">
        <v>232756960</v>
      </c>
      <c r="C172">
        <f t="shared" si="9"/>
        <v>0.56999999999999318</v>
      </c>
      <c r="D172">
        <f t="shared" si="11"/>
        <v>5.5339805825242059E-3</v>
      </c>
      <c r="E172">
        <f t="shared" si="10"/>
        <v>5.5187243711518619E-3</v>
      </c>
      <c r="F172">
        <f t="shared" si="12"/>
        <v>4.6347289882296359</v>
      </c>
      <c r="G172">
        <f t="shared" si="12"/>
        <v>19.265505377004107</v>
      </c>
    </row>
    <row r="173" spans="1:7" x14ac:dyDescent="0.3">
      <c r="A173">
        <v>103.57</v>
      </c>
      <c r="B173">
        <v>248496350</v>
      </c>
      <c r="C173">
        <f t="shared" si="9"/>
        <v>1.6200000000000045</v>
      </c>
      <c r="D173">
        <f t="shared" si="11"/>
        <v>1.5641595056483583E-2</v>
      </c>
      <c r="E173">
        <f t="shared" si="10"/>
        <v>1.5520526150394787E-2</v>
      </c>
      <c r="F173">
        <f t="shared" si="12"/>
        <v>4.6402477126007877</v>
      </c>
      <c r="G173">
        <f t="shared" si="12"/>
        <v>19.330938715264313</v>
      </c>
    </row>
    <row r="174" spans="1:7" x14ac:dyDescent="0.3">
      <c r="A174">
        <v>105.19</v>
      </c>
      <c r="B174">
        <v>327464220</v>
      </c>
      <c r="C174">
        <f t="shared" si="9"/>
        <v>-2.1099999999999994</v>
      </c>
      <c r="D174">
        <f t="shared" si="11"/>
        <v>-2.0058940963969953E-2</v>
      </c>
      <c r="E174">
        <f t="shared" si="10"/>
        <v>-2.0262852967018574E-2</v>
      </c>
      <c r="F174">
        <f t="shared" si="12"/>
        <v>4.6557682387511825</v>
      </c>
      <c r="G174">
        <f t="shared" si="12"/>
        <v>19.60688935516276</v>
      </c>
    </row>
    <row r="175" spans="1:7" x14ac:dyDescent="0.3">
      <c r="A175">
        <v>103.08</v>
      </c>
      <c r="B175">
        <v>461953870</v>
      </c>
      <c r="C175">
        <f t="shared" si="9"/>
        <v>-4.0300000000000011</v>
      </c>
      <c r="D175">
        <f t="shared" si="11"/>
        <v>-3.9095847885137772E-2</v>
      </c>
      <c r="E175">
        <f t="shared" si="10"/>
        <v>-3.9880612639604074E-2</v>
      </c>
      <c r="F175">
        <f t="shared" si="12"/>
        <v>4.6355053857841639</v>
      </c>
      <c r="G175">
        <f t="shared" si="12"/>
        <v>19.950975595575972</v>
      </c>
    </row>
    <row r="176" spans="1:7" x14ac:dyDescent="0.3">
      <c r="A176">
        <v>99.05</v>
      </c>
      <c r="B176">
        <v>363524730</v>
      </c>
      <c r="C176">
        <f t="shared" si="9"/>
        <v>0.15000000000000568</v>
      </c>
      <c r="D176">
        <f t="shared" si="11"/>
        <v>1.5143866733973315E-3</v>
      </c>
      <c r="E176">
        <f t="shared" si="10"/>
        <v>1.5132411462674966E-3</v>
      </c>
      <c r="F176">
        <f t="shared" si="12"/>
        <v>4.5956247731445599</v>
      </c>
      <c r="G176">
        <f t="shared" si="12"/>
        <v>19.711357885636087</v>
      </c>
    </row>
    <row r="177" spans="1:7" x14ac:dyDescent="0.3">
      <c r="A177">
        <v>99.2</v>
      </c>
      <c r="B177">
        <v>407278370</v>
      </c>
      <c r="C177">
        <f t="shared" si="9"/>
        <v>-5.5</v>
      </c>
      <c r="D177">
        <f t="shared" si="11"/>
        <v>-5.5443548387096774E-2</v>
      </c>
      <c r="E177">
        <f t="shared" si="10"/>
        <v>-5.703982504645122E-2</v>
      </c>
      <c r="F177">
        <f t="shared" si="12"/>
        <v>4.5971380142908274</v>
      </c>
      <c r="G177">
        <f t="shared" si="12"/>
        <v>19.825007465389671</v>
      </c>
    </row>
    <row r="178" spans="1:7" x14ac:dyDescent="0.3">
      <c r="A178">
        <v>93.7</v>
      </c>
      <c r="B178">
        <v>372199260</v>
      </c>
      <c r="C178">
        <f t="shared" si="9"/>
        <v>-2.2000000000000028</v>
      </c>
      <c r="D178">
        <f t="shared" si="11"/>
        <v>-2.3479188900747093E-2</v>
      </c>
      <c r="E178">
        <f t="shared" si="10"/>
        <v>-2.3759216962900176E-2</v>
      </c>
      <c r="F178">
        <f t="shared" si="12"/>
        <v>4.5400981892443761</v>
      </c>
      <c r="G178">
        <f t="shared" si="12"/>
        <v>19.734939913992051</v>
      </c>
    </row>
    <row r="179" spans="1:7" x14ac:dyDescent="0.3">
      <c r="A179">
        <v>91.5</v>
      </c>
      <c r="B179">
        <v>388875230</v>
      </c>
      <c r="C179">
        <f t="shared" si="9"/>
        <v>2.1800000000000068</v>
      </c>
      <c r="D179">
        <f t="shared" si="11"/>
        <v>2.3825136612021933E-2</v>
      </c>
      <c r="E179">
        <f t="shared" si="10"/>
        <v>2.3545747007985618E-2</v>
      </c>
      <c r="F179">
        <f t="shared" si="12"/>
        <v>4.516338972281476</v>
      </c>
      <c r="G179">
        <f t="shared" si="12"/>
        <v>19.778769104631596</v>
      </c>
    </row>
    <row r="180" spans="1:7" x14ac:dyDescent="0.3">
      <c r="A180">
        <v>93.68</v>
      </c>
      <c r="B180">
        <v>431982280</v>
      </c>
      <c r="C180">
        <f t="shared" si="9"/>
        <v>-0.48000000000000398</v>
      </c>
      <c r="D180">
        <f t="shared" si="11"/>
        <v>-5.1238257899231844E-3</v>
      </c>
      <c r="E180">
        <f t="shared" si="10"/>
        <v>-5.1369975979156379E-3</v>
      </c>
      <c r="F180">
        <f t="shared" si="12"/>
        <v>4.5398847192894616</v>
      </c>
      <c r="G180">
        <f t="shared" si="12"/>
        <v>19.883895126848582</v>
      </c>
    </row>
    <row r="181" spans="1:7" x14ac:dyDescent="0.3">
      <c r="A181">
        <v>93.2</v>
      </c>
      <c r="B181">
        <v>304161790</v>
      </c>
      <c r="C181">
        <f t="shared" si="9"/>
        <v>5.3699999999999903</v>
      </c>
      <c r="D181">
        <f t="shared" si="11"/>
        <v>5.7618025751072853E-2</v>
      </c>
      <c r="E181">
        <f t="shared" si="10"/>
        <v>5.6019233985801442E-2</v>
      </c>
      <c r="F181">
        <f t="shared" si="12"/>
        <v>4.5347477216915459</v>
      </c>
      <c r="G181">
        <f t="shared" si="12"/>
        <v>19.533070321747569</v>
      </c>
    </row>
    <row r="182" spans="1:7" x14ac:dyDescent="0.3">
      <c r="A182">
        <v>98.57</v>
      </c>
      <c r="B182">
        <v>384977260</v>
      </c>
      <c r="C182">
        <f t="shared" si="9"/>
        <v>1.4200000000000017</v>
      </c>
      <c r="D182">
        <f t="shared" si="11"/>
        <v>1.4406005884143267E-2</v>
      </c>
      <c r="E182">
        <f t="shared" si="10"/>
        <v>1.4303225310410284E-2</v>
      </c>
      <c r="F182">
        <f t="shared" si="12"/>
        <v>4.5907669556773474</v>
      </c>
      <c r="G182">
        <f t="shared" si="12"/>
        <v>19.768694825572592</v>
      </c>
    </row>
    <row r="183" spans="1:7" x14ac:dyDescent="0.3">
      <c r="A183">
        <v>99.99</v>
      </c>
      <c r="B183">
        <v>446927380</v>
      </c>
      <c r="C183">
        <f t="shared" si="9"/>
        <v>-5.1799999999999926</v>
      </c>
      <c r="D183">
        <f t="shared" si="11"/>
        <v>-5.1805180518051733E-2</v>
      </c>
      <c r="E183">
        <f t="shared" si="10"/>
        <v>-5.3195292057889532E-2</v>
      </c>
      <c r="F183">
        <f t="shared" si="12"/>
        <v>4.6050701809877577</v>
      </c>
      <c r="G183">
        <f t="shared" si="12"/>
        <v>19.917906678529537</v>
      </c>
    </row>
    <row r="184" spans="1:7" x14ac:dyDescent="0.3">
      <c r="A184">
        <v>94.81</v>
      </c>
      <c r="B184">
        <v>411584300</v>
      </c>
      <c r="C184">
        <f t="shared" si="9"/>
        <v>2.1799999999999926</v>
      </c>
      <c r="D184">
        <f t="shared" si="11"/>
        <v>2.2993355131315184E-2</v>
      </c>
      <c r="E184">
        <f t="shared" si="10"/>
        <v>2.2732991475582942E-2</v>
      </c>
      <c r="F184">
        <f t="shared" si="12"/>
        <v>4.5518748889298681</v>
      </c>
      <c r="G184">
        <f t="shared" si="12"/>
        <v>19.835524417367715</v>
      </c>
    </row>
    <row r="185" spans="1:7" x14ac:dyDescent="0.3">
      <c r="A185">
        <v>96.99</v>
      </c>
      <c r="B185">
        <v>287318740</v>
      </c>
      <c r="C185">
        <f t="shared" si="9"/>
        <v>-1.289999999999992</v>
      </c>
      <c r="D185">
        <f t="shared" si="11"/>
        <v>-1.3300340241261904E-2</v>
      </c>
      <c r="E185">
        <f t="shared" si="10"/>
        <v>-1.3389581946542606E-2</v>
      </c>
      <c r="F185">
        <f t="shared" si="12"/>
        <v>4.5746078804054511</v>
      </c>
      <c r="G185">
        <f t="shared" si="12"/>
        <v>19.476102749806952</v>
      </c>
    </row>
    <row r="186" spans="1:7" x14ac:dyDescent="0.3">
      <c r="A186">
        <v>95.7</v>
      </c>
      <c r="B186">
        <v>245950430</v>
      </c>
      <c r="C186">
        <f t="shared" si="9"/>
        <v>-1.9000000000000057</v>
      </c>
      <c r="D186">
        <f t="shared" si="11"/>
        <v>-1.9853709508881982E-2</v>
      </c>
      <c r="E186">
        <f t="shared" si="10"/>
        <v>-2.0053442446729797E-2</v>
      </c>
      <c r="F186">
        <f t="shared" si="12"/>
        <v>4.5612182984589085</v>
      </c>
      <c r="G186">
        <f t="shared" si="12"/>
        <v>19.320640569526926</v>
      </c>
    </row>
    <row r="187" spans="1:7" x14ac:dyDescent="0.3">
      <c r="A187">
        <v>93.8</v>
      </c>
      <c r="B187">
        <v>314455530</v>
      </c>
      <c r="C187">
        <f t="shared" si="9"/>
        <v>-1.8900000000000006</v>
      </c>
      <c r="D187">
        <f t="shared" si="11"/>
        <v>-2.014925373134329E-2</v>
      </c>
      <c r="E187">
        <f t="shared" si="10"/>
        <v>-2.0355018642160161E-2</v>
      </c>
      <c r="F187">
        <f t="shared" si="12"/>
        <v>4.5411648560121787</v>
      </c>
      <c r="G187">
        <f t="shared" si="12"/>
        <v>19.566353225060876</v>
      </c>
    </row>
    <row r="188" spans="1:7" x14ac:dyDescent="0.3">
      <c r="A188">
        <v>91.91</v>
      </c>
      <c r="B188">
        <v>398856710</v>
      </c>
      <c r="C188">
        <f t="shared" si="9"/>
        <v>-3.6799999999999926</v>
      </c>
      <c r="D188">
        <f t="shared" si="11"/>
        <v>-4.0039168752039958E-2</v>
      </c>
      <c r="E188">
        <f t="shared" si="10"/>
        <v>-4.0862796136004853E-2</v>
      </c>
      <c r="F188">
        <f t="shared" si="12"/>
        <v>4.5208098373700185</v>
      </c>
      <c r="G188">
        <f t="shared" si="12"/>
        <v>19.804112787547083</v>
      </c>
    </row>
    <row r="189" spans="1:7" x14ac:dyDescent="0.3">
      <c r="A189">
        <v>88.23</v>
      </c>
      <c r="B189">
        <v>331530950</v>
      </c>
      <c r="C189">
        <f t="shared" si="9"/>
        <v>4.2399999999999949</v>
      </c>
      <c r="D189">
        <f t="shared" si="11"/>
        <v>4.8056216706335655E-2</v>
      </c>
      <c r="E189">
        <f t="shared" si="10"/>
        <v>4.6937226355533213E-2</v>
      </c>
      <c r="F189">
        <f t="shared" si="12"/>
        <v>4.4799470412340137</v>
      </c>
      <c r="G189">
        <f t="shared" si="12"/>
        <v>19.619231726731336</v>
      </c>
    </row>
    <row r="190" spans="1:7" x14ac:dyDescent="0.3">
      <c r="A190">
        <v>92.47</v>
      </c>
      <c r="B190">
        <v>466286010</v>
      </c>
      <c r="C190">
        <f t="shared" si="9"/>
        <v>3.3499999999999943</v>
      </c>
      <c r="D190">
        <f t="shared" si="11"/>
        <v>3.6227965826754562E-2</v>
      </c>
      <c r="E190">
        <f t="shared" si="10"/>
        <v>3.5587163865429261E-2</v>
      </c>
      <c r="F190">
        <f t="shared" si="12"/>
        <v>4.5268842675895469</v>
      </c>
      <c r="G190">
        <f t="shared" si="12"/>
        <v>19.960309759183932</v>
      </c>
    </row>
    <row r="191" spans="1:7" x14ac:dyDescent="0.3">
      <c r="A191">
        <v>95.82</v>
      </c>
      <c r="B191">
        <v>450373180</v>
      </c>
      <c r="C191">
        <f t="shared" si="9"/>
        <v>6.5400000000000063</v>
      </c>
      <c r="D191">
        <f t="shared" si="11"/>
        <v>6.8252974326862934E-2</v>
      </c>
      <c r="E191">
        <f t="shared" si="10"/>
        <v>6.6024579836612141E-2</v>
      </c>
      <c r="F191">
        <f t="shared" si="12"/>
        <v>4.5624714314549761</v>
      </c>
      <c r="G191">
        <f t="shared" si="12"/>
        <v>19.925587085947488</v>
      </c>
    </row>
    <row r="192" spans="1:7" x14ac:dyDescent="0.3">
      <c r="A192">
        <v>102.36</v>
      </c>
      <c r="B192">
        <v>527776860</v>
      </c>
      <c r="C192">
        <f t="shared" si="9"/>
        <v>-3.769999999999996</v>
      </c>
      <c r="D192">
        <f t="shared" si="11"/>
        <v>-3.6830793278624423E-2</v>
      </c>
      <c r="E192">
        <f t="shared" si="10"/>
        <v>-3.7526174704638038E-2</v>
      </c>
      <c r="F192">
        <f t="shared" si="12"/>
        <v>4.6284960112915883</v>
      </c>
      <c r="G192">
        <f t="shared" si="12"/>
        <v>20.084184138707862</v>
      </c>
    </row>
    <row r="193" spans="1:7" x14ac:dyDescent="0.3">
      <c r="A193">
        <v>98.59</v>
      </c>
      <c r="B193">
        <v>398787340</v>
      </c>
      <c r="C193">
        <f t="shared" si="9"/>
        <v>1.7999999999999972</v>
      </c>
      <c r="D193">
        <f t="shared" si="11"/>
        <v>1.8257429759610477E-2</v>
      </c>
      <c r="E193">
        <f t="shared" si="10"/>
        <v>1.8092764116484972E-2</v>
      </c>
      <c r="F193">
        <f t="shared" si="12"/>
        <v>4.5909698365869502</v>
      </c>
      <c r="G193">
        <f t="shared" si="12"/>
        <v>19.80393885031236</v>
      </c>
    </row>
    <row r="194" spans="1:7" x14ac:dyDescent="0.3">
      <c r="A194">
        <v>100.39</v>
      </c>
      <c r="B194">
        <v>382244250</v>
      </c>
      <c r="C194">
        <f t="shared" si="9"/>
        <v>2.480000000000004</v>
      </c>
      <c r="D194">
        <f t="shared" si="11"/>
        <v>2.4703655742603886E-2</v>
      </c>
      <c r="E194">
        <f t="shared" si="10"/>
        <v>2.4403454439503314E-2</v>
      </c>
      <c r="F194">
        <f t="shared" si="12"/>
        <v>4.6090626007034352</v>
      </c>
      <c r="G194">
        <f t="shared" si="12"/>
        <v>19.761570360148859</v>
      </c>
    </row>
    <row r="195" spans="1:7" x14ac:dyDescent="0.3">
      <c r="A195">
        <v>102.87</v>
      </c>
      <c r="B195">
        <v>496780500</v>
      </c>
      <c r="C195">
        <f t="shared" ref="C195:C258" si="13">A196-A195</f>
        <v>2.269999999999996</v>
      </c>
      <c r="D195">
        <f t="shared" si="11"/>
        <v>2.206668610868082E-2</v>
      </c>
      <c r="E195">
        <f t="shared" ref="E195:E258" si="14">LN(A196)-LN(A195)</f>
        <v>2.1826740248363841E-2</v>
      </c>
      <c r="F195">
        <f t="shared" si="12"/>
        <v>4.6334660551429385</v>
      </c>
      <c r="G195">
        <f t="shared" si="12"/>
        <v>20.023658836605463</v>
      </c>
    </row>
    <row r="196" spans="1:7" x14ac:dyDescent="0.3">
      <c r="A196">
        <v>105.14</v>
      </c>
      <c r="B196">
        <v>450054730</v>
      </c>
      <c r="C196">
        <f t="shared" si="13"/>
        <v>-2.1500000000000057</v>
      </c>
      <c r="D196">
        <f t="shared" ref="D196:D259" si="15">C196/A196</f>
        <v>-2.0448925242533819E-2</v>
      </c>
      <c r="E196">
        <f t="shared" si="14"/>
        <v>-2.0660899253591936E-2</v>
      </c>
      <c r="F196">
        <f t="shared" si="12"/>
        <v>4.6552927953913024</v>
      </c>
      <c r="G196">
        <f t="shared" si="12"/>
        <v>19.92487975555548</v>
      </c>
    </row>
    <row r="197" spans="1:7" x14ac:dyDescent="0.3">
      <c r="A197">
        <v>102.99</v>
      </c>
      <c r="B197">
        <v>359298160</v>
      </c>
      <c r="C197">
        <f t="shared" si="13"/>
        <v>0.6600000000000108</v>
      </c>
      <c r="D197">
        <f t="shared" si="15"/>
        <v>6.4083891639966093E-3</v>
      </c>
      <c r="E197">
        <f t="shared" si="14"/>
        <v>6.3879427440785008E-3</v>
      </c>
      <c r="F197">
        <f t="shared" si="12"/>
        <v>4.6346318961377104</v>
      </c>
      <c r="G197">
        <f t="shared" si="12"/>
        <v>19.699663131001891</v>
      </c>
    </row>
    <row r="198" spans="1:7" x14ac:dyDescent="0.3">
      <c r="A198">
        <v>103.65</v>
      </c>
      <c r="B198">
        <v>366375090</v>
      </c>
      <c r="C198">
        <f t="shared" si="13"/>
        <v>-1.7900000000000063</v>
      </c>
      <c r="D198">
        <f t="shared" si="15"/>
        <v>-1.7269657501206043E-2</v>
      </c>
      <c r="E198">
        <f t="shared" si="14"/>
        <v>-1.7420517425330573E-2</v>
      </c>
      <c r="F198">
        <f t="shared" si="12"/>
        <v>4.6410198388817889</v>
      </c>
      <c r="G198">
        <f t="shared" si="12"/>
        <v>19.71916820264525</v>
      </c>
    </row>
    <row r="199" spans="1:7" x14ac:dyDescent="0.3">
      <c r="A199">
        <v>101.86</v>
      </c>
      <c r="B199">
        <v>291139790</v>
      </c>
      <c r="C199">
        <f t="shared" si="13"/>
        <v>1.8299999999999983</v>
      </c>
      <c r="D199">
        <f t="shared" si="15"/>
        <v>1.7965835460435876E-2</v>
      </c>
      <c r="E199">
        <f t="shared" si="14"/>
        <v>1.7806357113728133E-2</v>
      </c>
      <c r="F199">
        <f t="shared" si="12"/>
        <v>4.6235993214564584</v>
      </c>
      <c r="G199">
        <f t="shared" si="12"/>
        <v>19.489314087798064</v>
      </c>
    </row>
    <row r="200" spans="1:7" x14ac:dyDescent="0.3">
      <c r="A200">
        <v>103.69</v>
      </c>
      <c r="B200">
        <v>488440110</v>
      </c>
      <c r="C200">
        <f t="shared" si="13"/>
        <v>1.4099999999999966</v>
      </c>
      <c r="D200">
        <f t="shared" si="15"/>
        <v>1.3598225479795513E-2</v>
      </c>
      <c r="E200">
        <f t="shared" si="14"/>
        <v>1.3506599312719025E-2</v>
      </c>
      <c r="F200">
        <f t="shared" si="12"/>
        <v>4.6414056785701865</v>
      </c>
      <c r="G200">
        <f t="shared" si="12"/>
        <v>20.00672742213585</v>
      </c>
    </row>
    <row r="201" spans="1:7" x14ac:dyDescent="0.3">
      <c r="A201">
        <v>105.1</v>
      </c>
      <c r="B201">
        <v>418030770</v>
      </c>
      <c r="C201">
        <f t="shared" si="13"/>
        <v>-2.0300000000000011</v>
      </c>
      <c r="D201">
        <f t="shared" si="15"/>
        <v>-1.9314938154138928E-2</v>
      </c>
      <c r="E201">
        <f t="shared" si="14"/>
        <v>-1.9503908834204609E-2</v>
      </c>
      <c r="F201">
        <f t="shared" si="12"/>
        <v>4.6549122778829055</v>
      </c>
      <c r="G201">
        <f t="shared" si="12"/>
        <v>19.851065600219957</v>
      </c>
    </row>
    <row r="202" spans="1:7" x14ac:dyDescent="0.3">
      <c r="A202">
        <v>103.07</v>
      </c>
      <c r="B202">
        <v>388095560</v>
      </c>
      <c r="C202">
        <f t="shared" si="13"/>
        <v>-3.1699999999999875</v>
      </c>
      <c r="D202">
        <f t="shared" si="15"/>
        <v>-3.0755797031143763E-2</v>
      </c>
      <c r="E202">
        <f t="shared" si="14"/>
        <v>-3.123868339419289E-2</v>
      </c>
      <c r="F202">
        <f t="shared" si="12"/>
        <v>4.6354083690487009</v>
      </c>
      <c r="G202">
        <f t="shared" si="12"/>
        <v>19.776762155923269</v>
      </c>
    </row>
    <row r="203" spans="1:7" x14ac:dyDescent="0.3">
      <c r="A203">
        <v>99.9</v>
      </c>
      <c r="B203">
        <v>481667700</v>
      </c>
      <c r="C203">
        <f t="shared" si="13"/>
        <v>-0.96000000000000796</v>
      </c>
      <c r="D203">
        <f t="shared" si="15"/>
        <v>-9.609609609609689E-3</v>
      </c>
      <c r="E203">
        <f t="shared" si="14"/>
        <v>-9.6560798549454319E-3</v>
      </c>
      <c r="F203">
        <f t="shared" si="12"/>
        <v>4.604169685654508</v>
      </c>
      <c r="G203">
        <f t="shared" si="12"/>
        <v>19.992765015169116</v>
      </c>
    </row>
    <row r="204" spans="1:7" x14ac:dyDescent="0.3">
      <c r="A204">
        <v>98.94</v>
      </c>
      <c r="B204">
        <v>452085030</v>
      </c>
      <c r="C204">
        <f t="shared" si="13"/>
        <v>3.2600000000000051</v>
      </c>
      <c r="D204">
        <f t="shared" si="15"/>
        <v>3.2949262179098493E-2</v>
      </c>
      <c r="E204">
        <f t="shared" si="14"/>
        <v>3.2418071970041318E-2</v>
      </c>
      <c r="F204">
        <f t="shared" si="12"/>
        <v>4.5945136057995626</v>
      </c>
      <c r="G204">
        <f t="shared" si="12"/>
        <v>19.929380839573284</v>
      </c>
    </row>
    <row r="205" spans="1:7" x14ac:dyDescent="0.3">
      <c r="A205">
        <v>102.2</v>
      </c>
      <c r="B205">
        <v>397189240</v>
      </c>
      <c r="C205">
        <f t="shared" si="13"/>
        <v>-1.519999999999996</v>
      </c>
      <c r="D205">
        <f t="shared" si="15"/>
        <v>-1.487279843444223E-2</v>
      </c>
      <c r="E205">
        <f t="shared" si="14"/>
        <v>-1.4984507502489031E-2</v>
      </c>
      <c r="F205">
        <f t="shared" si="12"/>
        <v>4.6269316777696039</v>
      </c>
      <c r="G205">
        <f t="shared" si="12"/>
        <v>19.799923400140969</v>
      </c>
    </row>
    <row r="206" spans="1:7" x14ac:dyDescent="0.3">
      <c r="A206">
        <v>100.68</v>
      </c>
      <c r="B206">
        <v>187683690</v>
      </c>
      <c r="C206">
        <f t="shared" si="13"/>
        <v>0.48999999999999488</v>
      </c>
      <c r="D206">
        <f t="shared" si="15"/>
        <v>4.8669050456892618E-3</v>
      </c>
      <c r="E206">
        <f t="shared" si="14"/>
        <v>4.8550999506842274E-3</v>
      </c>
      <c r="F206">
        <f t="shared" si="12"/>
        <v>4.6119471702671149</v>
      </c>
      <c r="G206">
        <f t="shared" si="12"/>
        <v>19.050268603801481</v>
      </c>
    </row>
    <row r="207" spans="1:7" x14ac:dyDescent="0.3">
      <c r="A207">
        <v>101.17</v>
      </c>
      <c r="B207">
        <v>34094760</v>
      </c>
      <c r="C207">
        <f t="shared" si="13"/>
        <v>-1.9699999999999989</v>
      </c>
      <c r="D207">
        <f t="shared" si="15"/>
        <v>-1.9472175546110495E-2</v>
      </c>
      <c r="E207">
        <f t="shared" si="14"/>
        <v>-1.9664255926971741E-2</v>
      </c>
      <c r="F207">
        <f t="shared" si="12"/>
        <v>4.6168022702177991</v>
      </c>
      <c r="G207">
        <f t="shared" si="12"/>
        <v>17.344654264756812</v>
      </c>
    </row>
    <row r="208" spans="1:7" x14ac:dyDescent="0.3">
      <c r="A208">
        <v>99.2</v>
      </c>
      <c r="B208">
        <v>170507210</v>
      </c>
      <c r="C208">
        <f t="shared" si="13"/>
        <v>1.9699999999999989</v>
      </c>
      <c r="D208">
        <f t="shared" si="15"/>
        <v>1.9858870967741922E-2</v>
      </c>
      <c r="E208">
        <f t="shared" si="14"/>
        <v>1.9664255926971741E-2</v>
      </c>
      <c r="F208">
        <f t="shared" si="12"/>
        <v>4.5971380142908274</v>
      </c>
      <c r="G208">
        <f t="shared" si="12"/>
        <v>18.954288141183788</v>
      </c>
    </row>
    <row r="209" spans="1:7" x14ac:dyDescent="0.3">
      <c r="A209">
        <v>101.17</v>
      </c>
      <c r="B209">
        <v>347947120</v>
      </c>
      <c r="C209">
        <f t="shared" si="13"/>
        <v>-1.4699999999999989</v>
      </c>
      <c r="D209">
        <f t="shared" si="15"/>
        <v>-1.4529999011564682E-2</v>
      </c>
      <c r="E209">
        <f t="shared" si="14"/>
        <v>-1.4636593250006769E-2</v>
      </c>
      <c r="F209">
        <f t="shared" si="12"/>
        <v>4.6168022702177991</v>
      </c>
      <c r="G209">
        <f t="shared" si="12"/>
        <v>19.667561072169576</v>
      </c>
    </row>
    <row r="210" spans="1:7" x14ac:dyDescent="0.3">
      <c r="A210">
        <v>99.7</v>
      </c>
      <c r="B210">
        <v>363905950</v>
      </c>
      <c r="C210">
        <f t="shared" si="13"/>
        <v>-5</v>
      </c>
      <c r="D210">
        <f t="shared" si="15"/>
        <v>-5.0150451354062188E-2</v>
      </c>
      <c r="E210">
        <f t="shared" si="14"/>
        <v>-5.1451676775760014E-2</v>
      </c>
      <c r="F210">
        <f t="shared" si="12"/>
        <v>4.6021656769677923</v>
      </c>
      <c r="G210">
        <f t="shared" si="12"/>
        <v>19.712406013094501</v>
      </c>
    </row>
    <row r="211" spans="1:7" x14ac:dyDescent="0.3">
      <c r="A211">
        <v>94.7</v>
      </c>
      <c r="B211">
        <v>534185980</v>
      </c>
      <c r="C211">
        <f t="shared" si="13"/>
        <v>1.8299999999999983</v>
      </c>
      <c r="D211">
        <f t="shared" si="15"/>
        <v>1.9324181626187945E-2</v>
      </c>
      <c r="E211">
        <f t="shared" si="14"/>
        <v>1.9139840668491281E-2</v>
      </c>
      <c r="F211">
        <f t="shared" ref="F211:G274" si="16">LN(A211)</f>
        <v>4.5507140001920323</v>
      </c>
      <c r="G211">
        <f t="shared" si="16"/>
        <v>20.096254613443616</v>
      </c>
    </row>
    <row r="212" spans="1:7" x14ac:dyDescent="0.3">
      <c r="A212">
        <v>96.53</v>
      </c>
      <c r="B212">
        <v>417532140</v>
      </c>
      <c r="C212">
        <f t="shared" si="13"/>
        <v>0.12000000000000455</v>
      </c>
      <c r="D212">
        <f t="shared" si="15"/>
        <v>1.2431368486481359E-3</v>
      </c>
      <c r="E212">
        <f t="shared" si="14"/>
        <v>1.2423647938160087E-3</v>
      </c>
      <c r="F212">
        <f t="shared" si="16"/>
        <v>4.5698538408605236</v>
      </c>
      <c r="G212">
        <f t="shared" si="16"/>
        <v>19.849872081328147</v>
      </c>
    </row>
    <row r="213" spans="1:7" x14ac:dyDescent="0.3">
      <c r="A213">
        <v>96.65</v>
      </c>
      <c r="B213">
        <v>316389420</v>
      </c>
      <c r="C213">
        <f t="shared" si="13"/>
        <v>-1.6500000000000057</v>
      </c>
      <c r="D213">
        <f t="shared" si="15"/>
        <v>-1.7071908949818991E-2</v>
      </c>
      <c r="E213">
        <f t="shared" si="14"/>
        <v>-1.721931405379884E-2</v>
      </c>
      <c r="F213">
        <f t="shared" si="16"/>
        <v>4.5710962056543396</v>
      </c>
      <c r="G213">
        <f t="shared" si="16"/>
        <v>19.572484354613479</v>
      </c>
    </row>
    <row r="214" spans="1:7" x14ac:dyDescent="0.3">
      <c r="A214">
        <v>95</v>
      </c>
      <c r="B214">
        <v>313628860</v>
      </c>
      <c r="C214">
        <f t="shared" si="13"/>
        <v>-3.8400000000000034</v>
      </c>
      <c r="D214">
        <f t="shared" si="15"/>
        <v>-4.0421052631578983E-2</v>
      </c>
      <c r="E214">
        <f t="shared" si="14"/>
        <v>-4.1260687223057424E-2</v>
      </c>
      <c r="F214">
        <f t="shared" si="16"/>
        <v>4.5538768916005408</v>
      </c>
      <c r="G214">
        <f t="shared" si="16"/>
        <v>19.563720870267428</v>
      </c>
    </row>
    <row r="215" spans="1:7" x14ac:dyDescent="0.3">
      <c r="A215">
        <v>91.16</v>
      </c>
      <c r="B215">
        <v>451438030</v>
      </c>
      <c r="C215">
        <f t="shared" si="13"/>
        <v>-11.170000000000002</v>
      </c>
      <c r="D215">
        <f t="shared" si="15"/>
        <v>-0.12253181219833263</v>
      </c>
      <c r="E215">
        <f t="shared" si="14"/>
        <v>-0.13071457751675286</v>
      </c>
      <c r="F215">
        <f t="shared" si="16"/>
        <v>4.5126162043774833</v>
      </c>
      <c r="G215">
        <f t="shared" si="16"/>
        <v>19.927948667802063</v>
      </c>
    </row>
    <row r="216" spans="1:7" x14ac:dyDescent="0.3">
      <c r="A216">
        <v>79.989999999999995</v>
      </c>
      <c r="B216">
        <v>1443194180</v>
      </c>
      <c r="C216">
        <f t="shared" si="13"/>
        <v>-8.2399999999999949</v>
      </c>
      <c r="D216">
        <f t="shared" si="15"/>
        <v>-0.10301287660957614</v>
      </c>
      <c r="E216">
        <f t="shared" si="14"/>
        <v>-0.10871377222099987</v>
      </c>
      <c r="F216">
        <f t="shared" si="16"/>
        <v>4.3819016268607305</v>
      </c>
      <c r="G216">
        <f t="shared" si="16"/>
        <v>21.090124674559402</v>
      </c>
    </row>
    <row r="217" spans="1:7" x14ac:dyDescent="0.3">
      <c r="A217">
        <v>71.75</v>
      </c>
      <c r="B217">
        <v>976528730</v>
      </c>
      <c r="C217">
        <f t="shared" si="13"/>
        <v>6.7199999999999989</v>
      </c>
      <c r="D217">
        <f t="shared" si="15"/>
        <v>9.365853658536584E-2</v>
      </c>
      <c r="E217">
        <f t="shared" si="14"/>
        <v>8.952853149965101E-2</v>
      </c>
      <c r="F217">
        <f t="shared" si="16"/>
        <v>4.2731878546397306</v>
      </c>
      <c r="G217">
        <f t="shared" si="16"/>
        <v>20.699514729251177</v>
      </c>
    </row>
    <row r="218" spans="1:7" x14ac:dyDescent="0.3">
      <c r="A218">
        <v>78.47</v>
      </c>
      <c r="B218">
        <v>1288107500</v>
      </c>
      <c r="C218">
        <f t="shared" si="13"/>
        <v>3</v>
      </c>
      <c r="D218">
        <f t="shared" si="15"/>
        <v>3.8231171148209508E-2</v>
      </c>
      <c r="E218">
        <f t="shared" si="14"/>
        <v>3.7518468183169063E-2</v>
      </c>
      <c r="F218">
        <f t="shared" si="16"/>
        <v>4.3627163861393816</v>
      </c>
      <c r="G218">
        <f t="shared" si="16"/>
        <v>20.976439923878672</v>
      </c>
    </row>
    <row r="219" spans="1:7" x14ac:dyDescent="0.3">
      <c r="A219">
        <v>81.47</v>
      </c>
      <c r="B219">
        <v>983292360</v>
      </c>
      <c r="C219">
        <f t="shared" si="13"/>
        <v>1.5100000000000051</v>
      </c>
      <c r="D219">
        <f t="shared" si="15"/>
        <v>1.8534429851479135E-2</v>
      </c>
      <c r="E219">
        <f t="shared" si="14"/>
        <v>1.8364760582171513E-2</v>
      </c>
      <c r="F219">
        <f t="shared" si="16"/>
        <v>4.4002348543225507</v>
      </c>
      <c r="G219">
        <f t="shared" si="16"/>
        <v>20.706417049965292</v>
      </c>
    </row>
    <row r="220" spans="1:7" x14ac:dyDescent="0.3">
      <c r="A220">
        <v>82.98</v>
      </c>
      <c r="B220">
        <v>750823890</v>
      </c>
      <c r="C220">
        <f t="shared" si="13"/>
        <v>-3.230000000000004</v>
      </c>
      <c r="D220">
        <f t="shared" si="15"/>
        <v>-3.8925042178838319E-2</v>
      </c>
      <c r="E220">
        <f t="shared" si="14"/>
        <v>-3.9702873239768621E-2</v>
      </c>
      <c r="F220">
        <f t="shared" si="16"/>
        <v>4.4185996149047222</v>
      </c>
      <c r="G220">
        <f t="shared" si="16"/>
        <v>20.436681681563048</v>
      </c>
    </row>
    <row r="221" spans="1:7" x14ac:dyDescent="0.3">
      <c r="A221">
        <v>79.75</v>
      </c>
      <c r="B221">
        <v>892832850</v>
      </c>
      <c r="C221">
        <f t="shared" si="13"/>
        <v>-0.93000000000000682</v>
      </c>
      <c r="D221">
        <f t="shared" si="15"/>
        <v>-1.1661442006269679E-2</v>
      </c>
      <c r="E221">
        <f t="shared" si="14"/>
        <v>-1.1729969898095938E-2</v>
      </c>
      <c r="F221">
        <f t="shared" si="16"/>
        <v>4.3788967416649536</v>
      </c>
      <c r="G221">
        <f t="shared" si="16"/>
        <v>20.609909943269265</v>
      </c>
    </row>
    <row r="222" spans="1:7" x14ac:dyDescent="0.3">
      <c r="A222">
        <v>78.819999999999993</v>
      </c>
      <c r="B222">
        <v>967619650</v>
      </c>
      <c r="C222">
        <f t="shared" si="13"/>
        <v>-8.9099999999999966</v>
      </c>
      <c r="D222">
        <f t="shared" si="15"/>
        <v>-0.11304237503171781</v>
      </c>
      <c r="E222">
        <f t="shared" si="14"/>
        <v>-0.11995807124296398</v>
      </c>
      <c r="F222">
        <f t="shared" si="16"/>
        <v>4.3671667717668576</v>
      </c>
      <c r="G222">
        <f t="shared" si="16"/>
        <v>20.690349644472445</v>
      </c>
    </row>
    <row r="223" spans="1:7" x14ac:dyDescent="0.3">
      <c r="A223">
        <v>69.91</v>
      </c>
      <c r="B223">
        <v>899963490</v>
      </c>
      <c r="C223">
        <f t="shared" si="13"/>
        <v>2.3100000000000023</v>
      </c>
      <c r="D223">
        <f t="shared" si="15"/>
        <v>3.3042483192676331E-2</v>
      </c>
      <c r="E223">
        <f t="shared" si="14"/>
        <v>3.2508315325418202E-2</v>
      </c>
      <c r="F223">
        <f t="shared" si="16"/>
        <v>4.2472087005238937</v>
      </c>
      <c r="G223">
        <f t="shared" si="16"/>
        <v>20.617864753799068</v>
      </c>
    </row>
    <row r="224" spans="1:7" x14ac:dyDescent="0.3">
      <c r="A224">
        <v>72.22</v>
      </c>
      <c r="B224">
        <v>739599910</v>
      </c>
      <c r="C224">
        <f t="shared" si="13"/>
        <v>6.5799999999999983</v>
      </c>
      <c r="D224">
        <f t="shared" si="15"/>
        <v>9.1110495707560205E-2</v>
      </c>
      <c r="E224">
        <f t="shared" si="14"/>
        <v>8.7195981014521529E-2</v>
      </c>
      <c r="F224">
        <f t="shared" si="16"/>
        <v>4.2797170158493119</v>
      </c>
      <c r="G224">
        <f t="shared" si="16"/>
        <v>20.421619935789838</v>
      </c>
    </row>
    <row r="225" spans="1:7" x14ac:dyDescent="0.3">
      <c r="A225">
        <v>78.8</v>
      </c>
      <c r="B225">
        <v>715948220</v>
      </c>
      <c r="C225">
        <f t="shared" si="13"/>
        <v>0.40000000000000568</v>
      </c>
      <c r="D225">
        <f t="shared" si="15"/>
        <v>5.0761421319797679E-3</v>
      </c>
      <c r="E225">
        <f t="shared" si="14"/>
        <v>5.0633019565466952E-3</v>
      </c>
      <c r="F225">
        <f t="shared" si="16"/>
        <v>4.3669129968638334</v>
      </c>
      <c r="G225">
        <f t="shared" si="16"/>
        <v>20.389118403874061</v>
      </c>
    </row>
    <row r="226" spans="1:7" x14ac:dyDescent="0.3">
      <c r="A226">
        <v>79.2</v>
      </c>
      <c r="B226">
        <v>806530930</v>
      </c>
      <c r="C226">
        <f t="shared" si="13"/>
        <v>6.6299999999999955</v>
      </c>
      <c r="D226">
        <f t="shared" si="15"/>
        <v>8.3712121212121154E-2</v>
      </c>
      <c r="E226">
        <f t="shared" si="14"/>
        <v>8.039229690974814E-2</v>
      </c>
      <c r="F226">
        <f t="shared" si="16"/>
        <v>4.3719762988203801</v>
      </c>
      <c r="G226">
        <f t="shared" si="16"/>
        <v>20.508252805693107</v>
      </c>
    </row>
    <row r="227" spans="1:7" x14ac:dyDescent="0.3">
      <c r="A227">
        <v>85.83</v>
      </c>
      <c r="B227">
        <v>789942390</v>
      </c>
      <c r="C227">
        <f t="shared" si="13"/>
        <v>-1.3299999999999983</v>
      </c>
      <c r="D227">
        <f t="shared" si="15"/>
        <v>-1.5495747407666297E-2</v>
      </c>
      <c r="E227">
        <f t="shared" si="14"/>
        <v>-1.561706136700014E-2</v>
      </c>
      <c r="F227">
        <f t="shared" si="16"/>
        <v>4.4523685957301282</v>
      </c>
      <c r="G227">
        <f t="shared" si="16"/>
        <v>20.487470576715619</v>
      </c>
    </row>
    <row r="228" spans="1:7" x14ac:dyDescent="0.3">
      <c r="A228">
        <v>84.5</v>
      </c>
      <c r="B228">
        <v>622555560</v>
      </c>
      <c r="C228">
        <f t="shared" si="13"/>
        <v>4.5</v>
      </c>
      <c r="D228">
        <f t="shared" si="15"/>
        <v>5.3254437869822487E-2</v>
      </c>
      <c r="E228">
        <f t="shared" si="14"/>
        <v>5.1884835369011562E-2</v>
      </c>
      <c r="F228">
        <f t="shared" si="16"/>
        <v>4.4367515343631281</v>
      </c>
      <c r="G228">
        <f t="shared" si="16"/>
        <v>20.249343435332371</v>
      </c>
    </row>
    <row r="229" spans="1:7" x14ac:dyDescent="0.3">
      <c r="A229">
        <v>89</v>
      </c>
      <c r="B229">
        <v>638574780</v>
      </c>
      <c r="C229">
        <f t="shared" si="13"/>
        <v>0</v>
      </c>
      <c r="D229">
        <f t="shared" si="15"/>
        <v>0</v>
      </c>
      <c r="E229">
        <f t="shared" si="14"/>
        <v>0</v>
      </c>
      <c r="F229">
        <f t="shared" si="16"/>
        <v>4.4886363697321396</v>
      </c>
      <c r="G229">
        <f t="shared" si="16"/>
        <v>20.274749344824951</v>
      </c>
    </row>
    <row r="230" spans="1:7" x14ac:dyDescent="0.3">
      <c r="A230">
        <v>89</v>
      </c>
      <c r="B230">
        <v>238551510</v>
      </c>
      <c r="C230">
        <f t="shared" si="13"/>
        <v>-4.8400000000000034</v>
      </c>
      <c r="D230">
        <f t="shared" si="15"/>
        <v>-5.4382022471910152E-2</v>
      </c>
      <c r="E230">
        <f t="shared" si="14"/>
        <v>-5.5916620742739731E-2</v>
      </c>
      <c r="F230">
        <f t="shared" si="16"/>
        <v>4.4886363697321396</v>
      </c>
      <c r="G230">
        <f t="shared" si="16"/>
        <v>19.29009581981623</v>
      </c>
    </row>
    <row r="231" spans="1:7" x14ac:dyDescent="0.3">
      <c r="A231">
        <v>84.16</v>
      </c>
      <c r="B231">
        <v>527388800</v>
      </c>
      <c r="C231">
        <f t="shared" si="13"/>
        <v>0.17000000000000171</v>
      </c>
      <c r="D231">
        <f t="shared" si="15"/>
        <v>2.0199619771863321E-3</v>
      </c>
      <c r="E231">
        <f t="shared" si="14"/>
        <v>2.0179245971503335E-3</v>
      </c>
      <c r="F231">
        <f t="shared" si="16"/>
        <v>4.4327197489893999</v>
      </c>
      <c r="G231">
        <f t="shared" si="16"/>
        <v>20.083448595404651</v>
      </c>
    </row>
    <row r="232" spans="1:7" x14ac:dyDescent="0.3">
      <c r="A232">
        <v>84.33</v>
      </c>
      <c r="B232">
        <v>520700160</v>
      </c>
      <c r="C232">
        <f t="shared" si="13"/>
        <v>-0.32999999999999829</v>
      </c>
      <c r="D232">
        <f t="shared" si="15"/>
        <v>-3.9131981501244906E-3</v>
      </c>
      <c r="E232">
        <f t="shared" si="14"/>
        <v>-3.9208747432368796E-3</v>
      </c>
      <c r="F232">
        <f t="shared" si="16"/>
        <v>4.4347376735865502</v>
      </c>
      <c r="G232">
        <f t="shared" si="16"/>
        <v>20.070684925411744</v>
      </c>
    </row>
    <row r="233" spans="1:7" x14ac:dyDescent="0.3">
      <c r="A233">
        <v>84</v>
      </c>
      <c r="B233">
        <v>401260330</v>
      </c>
      <c r="C233">
        <f t="shared" si="13"/>
        <v>0.54999999999999716</v>
      </c>
      <c r="D233">
        <f t="shared" si="15"/>
        <v>6.5476190476190139E-3</v>
      </c>
      <c r="E233">
        <f t="shared" si="14"/>
        <v>6.5262765012761292E-3</v>
      </c>
      <c r="F233">
        <f t="shared" si="16"/>
        <v>4.4308167988433134</v>
      </c>
      <c r="G233">
        <f t="shared" si="16"/>
        <v>19.810120976625402</v>
      </c>
    </row>
    <row r="234" spans="1:7" x14ac:dyDescent="0.3">
      <c r="A234">
        <v>84.55</v>
      </c>
      <c r="B234">
        <v>443791270</v>
      </c>
      <c r="C234">
        <f t="shared" si="13"/>
        <v>-4.2800000000000011</v>
      </c>
      <c r="D234">
        <f t="shared" si="15"/>
        <v>-5.0620934358367842E-2</v>
      </c>
      <c r="E234">
        <f t="shared" si="14"/>
        <v>-5.1947123201103729E-2</v>
      </c>
      <c r="F234">
        <f t="shared" si="16"/>
        <v>4.4373430753445895</v>
      </c>
      <c r="G234">
        <f t="shared" si="16"/>
        <v>19.910864897246306</v>
      </c>
    </row>
    <row r="235" spans="1:7" x14ac:dyDescent="0.3">
      <c r="A235">
        <v>80.27</v>
      </c>
      <c r="B235">
        <v>527638880</v>
      </c>
      <c r="C235">
        <f t="shared" si="13"/>
        <v>-5.1099999999999994</v>
      </c>
      <c r="D235">
        <f t="shared" si="15"/>
        <v>-6.3660147003861967E-2</v>
      </c>
      <c r="E235">
        <f t="shared" si="14"/>
        <v>-6.5776777598220981E-2</v>
      </c>
      <c r="F235">
        <f t="shared" si="16"/>
        <v>4.3853959521434858</v>
      </c>
      <c r="G235">
        <f t="shared" si="16"/>
        <v>20.08392266828335</v>
      </c>
    </row>
    <row r="236" spans="1:7" x14ac:dyDescent="0.3">
      <c r="A236">
        <v>75.16</v>
      </c>
      <c r="B236">
        <v>641705210</v>
      </c>
      <c r="C236">
        <f t="shared" si="13"/>
        <v>-2.789999999999992</v>
      </c>
      <c r="D236">
        <f t="shared" si="15"/>
        <v>-3.7120808940925919E-2</v>
      </c>
      <c r="E236">
        <f t="shared" si="14"/>
        <v>-3.7827325667228351E-2</v>
      </c>
      <c r="F236">
        <f t="shared" si="16"/>
        <v>4.3196191745452648</v>
      </c>
      <c r="G236">
        <f t="shared" si="16"/>
        <v>20.279639581746533</v>
      </c>
    </row>
    <row r="237" spans="1:7" x14ac:dyDescent="0.3">
      <c r="A237">
        <v>72.37</v>
      </c>
      <c r="B237">
        <v>798155080</v>
      </c>
      <c r="C237">
        <f t="shared" si="13"/>
        <v>-1.6700000000000017</v>
      </c>
      <c r="D237">
        <f t="shared" si="15"/>
        <v>-2.307586016305101E-2</v>
      </c>
      <c r="E237">
        <f t="shared" si="14"/>
        <v>-2.3346275975509201E-2</v>
      </c>
      <c r="F237">
        <f t="shared" si="16"/>
        <v>4.2817918488780364</v>
      </c>
      <c r="G237">
        <f t="shared" si="16"/>
        <v>20.497813472372918</v>
      </c>
    </row>
    <row r="238" spans="1:7" x14ac:dyDescent="0.3">
      <c r="A238">
        <v>70.7</v>
      </c>
      <c r="B238">
        <v>878585840</v>
      </c>
      <c r="C238">
        <f t="shared" si="13"/>
        <v>4.3499999999999943</v>
      </c>
      <c r="D238">
        <f t="shared" si="15"/>
        <v>6.1527581329561445E-2</v>
      </c>
      <c r="E238">
        <f t="shared" si="14"/>
        <v>5.9708985176944118E-2</v>
      </c>
      <c r="F238">
        <f t="shared" si="16"/>
        <v>4.2584455729025272</v>
      </c>
      <c r="G238">
        <f t="shared" si="16"/>
        <v>20.593824172827023</v>
      </c>
    </row>
    <row r="239" spans="1:7" x14ac:dyDescent="0.3">
      <c r="A239">
        <v>75.05</v>
      </c>
      <c r="B239">
        <v>746932350</v>
      </c>
      <c r="C239">
        <f t="shared" si="13"/>
        <v>3.3400000000000034</v>
      </c>
      <c r="D239">
        <f t="shared" si="15"/>
        <v>4.4503664223850811E-2</v>
      </c>
      <c r="E239">
        <f t="shared" si="14"/>
        <v>4.3541810121159763E-2</v>
      </c>
      <c r="F239">
        <f t="shared" si="16"/>
        <v>4.3181545580794714</v>
      </c>
      <c r="G239">
        <f t="shared" si="16"/>
        <v>20.431485176747088</v>
      </c>
    </row>
    <row r="240" spans="1:7" x14ac:dyDescent="0.3">
      <c r="A240">
        <v>78.39</v>
      </c>
      <c r="B240">
        <v>561033910</v>
      </c>
      <c r="C240">
        <f t="shared" si="13"/>
        <v>-5.1800000000000068</v>
      </c>
      <c r="D240">
        <f t="shared" si="15"/>
        <v>-6.6079857124633337E-2</v>
      </c>
      <c r="E240">
        <f t="shared" si="14"/>
        <v>-6.8364344542080069E-2</v>
      </c>
      <c r="F240">
        <f t="shared" si="16"/>
        <v>4.3616963682006311</v>
      </c>
      <c r="G240">
        <f t="shared" si="16"/>
        <v>20.145291907293004</v>
      </c>
    </row>
    <row r="241" spans="1:7" x14ac:dyDescent="0.3">
      <c r="A241">
        <v>73.209999999999994</v>
      </c>
      <c r="B241">
        <v>704166440</v>
      </c>
      <c r="C241">
        <f t="shared" si="13"/>
        <v>7.0400000000000063</v>
      </c>
      <c r="D241">
        <f t="shared" si="15"/>
        <v>9.6161726540090239E-2</v>
      </c>
      <c r="E241">
        <f t="shared" si="14"/>
        <v>9.1814738351573943E-2</v>
      </c>
      <c r="F241">
        <f t="shared" si="16"/>
        <v>4.293332023658551</v>
      </c>
      <c r="G241">
        <f t="shared" si="16"/>
        <v>20.37252530663395</v>
      </c>
    </row>
    <row r="242" spans="1:7" x14ac:dyDescent="0.3">
      <c r="A242">
        <v>80.25</v>
      </c>
      <c r="B242">
        <v>863028040</v>
      </c>
      <c r="C242">
        <f t="shared" si="13"/>
        <v>-3.5999999999999943</v>
      </c>
      <c r="D242">
        <f t="shared" si="15"/>
        <v>-4.4859813084112077E-2</v>
      </c>
      <c r="E242">
        <f t="shared" si="14"/>
        <v>-4.5897156692301877E-2</v>
      </c>
      <c r="F242">
        <f t="shared" si="16"/>
        <v>4.385146762010125</v>
      </c>
      <c r="G242">
        <f t="shared" si="16"/>
        <v>20.575957739829256</v>
      </c>
    </row>
    <row r="243" spans="1:7" x14ac:dyDescent="0.3">
      <c r="A243">
        <v>76.650000000000006</v>
      </c>
      <c r="B243">
        <v>598313460</v>
      </c>
      <c r="C243">
        <f t="shared" si="13"/>
        <v>0.75</v>
      </c>
      <c r="D243">
        <f t="shared" si="15"/>
        <v>9.7847358121330719E-3</v>
      </c>
      <c r="E243">
        <f t="shared" si="14"/>
        <v>9.7371752778583343E-3</v>
      </c>
      <c r="F243">
        <f t="shared" si="16"/>
        <v>4.3392496053178231</v>
      </c>
      <c r="G243">
        <f t="shared" si="16"/>
        <v>20.209625355182251</v>
      </c>
    </row>
    <row r="244" spans="1:7" x14ac:dyDescent="0.3">
      <c r="A244">
        <v>77.400000000000006</v>
      </c>
      <c r="B244">
        <v>644044660</v>
      </c>
      <c r="C244">
        <f t="shared" si="13"/>
        <v>0.19999999999998863</v>
      </c>
      <c r="D244">
        <f t="shared" si="15"/>
        <v>2.5839793281652278E-3</v>
      </c>
      <c r="E244">
        <f t="shared" si="14"/>
        <v>2.5806465934916645E-3</v>
      </c>
      <c r="F244">
        <f t="shared" si="16"/>
        <v>4.3489867805956814</v>
      </c>
      <c r="G244">
        <f t="shared" si="16"/>
        <v>20.283278629490265</v>
      </c>
    </row>
    <row r="245" spans="1:7" x14ac:dyDescent="0.3">
      <c r="A245">
        <v>77.599999999999994</v>
      </c>
      <c r="B245">
        <v>537909060</v>
      </c>
      <c r="C245">
        <f t="shared" si="13"/>
        <v>-3.8299999999999983</v>
      </c>
      <c r="D245">
        <f t="shared" si="15"/>
        <v>-4.9355670103092768E-2</v>
      </c>
      <c r="E245">
        <f t="shared" si="14"/>
        <v>-5.0615282292961972E-2</v>
      </c>
      <c r="F245">
        <f t="shared" si="16"/>
        <v>4.3515674271891731</v>
      </c>
      <c r="G245">
        <f t="shared" si="16"/>
        <v>20.103200070381046</v>
      </c>
    </row>
    <row r="246" spans="1:7" x14ac:dyDescent="0.3">
      <c r="A246">
        <v>73.77</v>
      </c>
      <c r="B246">
        <v>631842280</v>
      </c>
      <c r="C246">
        <f t="shared" si="13"/>
        <v>-0.26999999999999602</v>
      </c>
      <c r="D246">
        <f t="shared" si="15"/>
        <v>-3.660024400162614E-3</v>
      </c>
      <c r="E246">
        <f t="shared" si="14"/>
        <v>-3.6667386774205113E-3</v>
      </c>
      <c r="F246">
        <f t="shared" si="16"/>
        <v>4.3009521448962111</v>
      </c>
      <c r="G246">
        <f t="shared" si="16"/>
        <v>20.264150364004585</v>
      </c>
    </row>
    <row r="247" spans="1:7" x14ac:dyDescent="0.3">
      <c r="A247">
        <v>73.5</v>
      </c>
      <c r="B247">
        <v>639920060</v>
      </c>
      <c r="C247">
        <f t="shared" si="13"/>
        <v>-0.34999999999999432</v>
      </c>
      <c r="D247">
        <f t="shared" si="15"/>
        <v>-4.7619047619046843E-3</v>
      </c>
      <c r="E247">
        <f t="shared" si="14"/>
        <v>-4.7732787526575393E-3</v>
      </c>
      <c r="F247">
        <f t="shared" si="16"/>
        <v>4.2972854062187906</v>
      </c>
      <c r="G247">
        <f t="shared" si="16"/>
        <v>20.276853820266556</v>
      </c>
    </row>
    <row r="248" spans="1:7" x14ac:dyDescent="0.3">
      <c r="A248">
        <v>73.150000000000006</v>
      </c>
      <c r="B248">
        <v>673940010</v>
      </c>
      <c r="C248">
        <f t="shared" si="13"/>
        <v>-0.6600000000000108</v>
      </c>
      <c r="D248">
        <f t="shared" si="15"/>
        <v>-9.0225563909775899E-3</v>
      </c>
      <c r="E248">
        <f t="shared" si="14"/>
        <v>-9.0635061533470562E-3</v>
      </c>
      <c r="F248">
        <f t="shared" si="16"/>
        <v>4.2925121274661331</v>
      </c>
      <c r="G248">
        <f t="shared" si="16"/>
        <v>20.328651658980601</v>
      </c>
    </row>
    <row r="249" spans="1:7" x14ac:dyDescent="0.3">
      <c r="A249">
        <v>72.489999999999995</v>
      </c>
      <c r="B249">
        <v>545072200</v>
      </c>
      <c r="C249">
        <f t="shared" si="13"/>
        <v>3.7400000000000091</v>
      </c>
      <c r="D249">
        <f t="shared" si="15"/>
        <v>5.1593323216995578E-2</v>
      </c>
      <c r="E249">
        <f t="shared" si="14"/>
        <v>5.030646468739608E-2</v>
      </c>
      <c r="F249">
        <f t="shared" si="16"/>
        <v>4.283448621312786</v>
      </c>
      <c r="G249">
        <f t="shared" si="16"/>
        <v>20.116428820917427</v>
      </c>
    </row>
    <row r="250" spans="1:7" x14ac:dyDescent="0.3">
      <c r="A250">
        <v>76.23</v>
      </c>
      <c r="B250">
        <v>655759570</v>
      </c>
      <c r="C250">
        <f t="shared" si="13"/>
        <v>-0.54000000000000625</v>
      </c>
      <c r="D250">
        <f t="shared" si="15"/>
        <v>-7.0838252656435291E-3</v>
      </c>
      <c r="E250">
        <f t="shared" si="14"/>
        <v>-7.1090346791065073E-3</v>
      </c>
      <c r="F250">
        <f t="shared" si="16"/>
        <v>4.3337550860001821</v>
      </c>
      <c r="G250">
        <f t="shared" si="16"/>
        <v>20.30130477058113</v>
      </c>
    </row>
    <row r="251" spans="1:7" x14ac:dyDescent="0.3">
      <c r="A251">
        <v>75.69</v>
      </c>
      <c r="B251">
        <v>455435420</v>
      </c>
      <c r="C251">
        <f t="shared" si="13"/>
        <v>-1.539999999999992</v>
      </c>
      <c r="D251">
        <f t="shared" si="15"/>
        <v>-2.0346148764698008E-2</v>
      </c>
      <c r="E251">
        <f t="shared" si="14"/>
        <v>-2.0555982737134215E-2</v>
      </c>
      <c r="F251">
        <f t="shared" si="16"/>
        <v>4.3266460513210756</v>
      </c>
      <c r="G251">
        <f t="shared" si="16"/>
        <v>19.936764486347158</v>
      </c>
    </row>
    <row r="252" spans="1:7" x14ac:dyDescent="0.3">
      <c r="A252">
        <v>74.150000000000006</v>
      </c>
      <c r="B252">
        <v>622197110</v>
      </c>
      <c r="C252">
        <f t="shared" si="13"/>
        <v>0.23999999999999488</v>
      </c>
      <c r="D252">
        <f t="shared" si="15"/>
        <v>3.236682400539378E-3</v>
      </c>
      <c r="E252">
        <f t="shared" si="14"/>
        <v>3.2314556193089317E-3</v>
      </c>
      <c r="F252">
        <f t="shared" si="16"/>
        <v>4.3060900685839414</v>
      </c>
      <c r="G252">
        <f t="shared" si="16"/>
        <v>20.248767497608281</v>
      </c>
    </row>
    <row r="253" spans="1:7" x14ac:dyDescent="0.3">
      <c r="A253">
        <v>74.39</v>
      </c>
      <c r="B253">
        <v>498317930</v>
      </c>
      <c r="C253">
        <f t="shared" si="13"/>
        <v>-2.1400000000000006</v>
      </c>
      <c r="D253">
        <f t="shared" si="15"/>
        <v>-2.8767307433794874E-2</v>
      </c>
      <c r="E253">
        <f t="shared" si="14"/>
        <v>-2.9189197210708784E-2</v>
      </c>
      <c r="F253">
        <f t="shared" si="16"/>
        <v>4.3093215242032503</v>
      </c>
      <c r="G253">
        <f t="shared" si="16"/>
        <v>20.02674884494424</v>
      </c>
    </row>
    <row r="254" spans="1:7" x14ac:dyDescent="0.3">
      <c r="A254">
        <v>72.25</v>
      </c>
      <c r="B254">
        <v>452356250</v>
      </c>
      <c r="C254">
        <f t="shared" si="13"/>
        <v>-3.6500000000000057</v>
      </c>
      <c r="D254">
        <f t="shared" si="15"/>
        <v>-5.0519031141868592E-2</v>
      </c>
      <c r="E254">
        <f t="shared" si="14"/>
        <v>-5.1839792260701678E-2</v>
      </c>
      <c r="F254">
        <f t="shared" si="16"/>
        <v>4.2801323269925415</v>
      </c>
      <c r="G254">
        <f t="shared" si="16"/>
        <v>19.929980591075402</v>
      </c>
    </row>
    <row r="255" spans="1:7" x14ac:dyDescent="0.3">
      <c r="A255">
        <v>68.599999999999994</v>
      </c>
      <c r="B255">
        <v>710160930</v>
      </c>
      <c r="C255">
        <f t="shared" si="13"/>
        <v>-4.3999999999999915</v>
      </c>
      <c r="D255">
        <f t="shared" si="15"/>
        <v>-6.4139941690961974E-2</v>
      </c>
      <c r="E255">
        <f t="shared" si="14"/>
        <v>-6.6289324035924579E-2</v>
      </c>
      <c r="F255">
        <f t="shared" si="16"/>
        <v>4.2282925347318399</v>
      </c>
      <c r="G255">
        <f t="shared" si="16"/>
        <v>20.381002164287523</v>
      </c>
    </row>
    <row r="256" spans="1:7" x14ac:dyDescent="0.3">
      <c r="A256">
        <v>64.2</v>
      </c>
      <c r="B256">
        <v>883475170</v>
      </c>
      <c r="C256">
        <f t="shared" si="13"/>
        <v>-2.7600000000000051</v>
      </c>
      <c r="D256">
        <f t="shared" si="15"/>
        <v>-4.2990654205607555E-2</v>
      </c>
      <c r="E256">
        <f t="shared" si="14"/>
        <v>-4.3942121856498595E-2</v>
      </c>
      <c r="F256">
        <f t="shared" si="16"/>
        <v>4.1620032106959153</v>
      </c>
      <c r="G256">
        <f t="shared" si="16"/>
        <v>20.599373745197802</v>
      </c>
    </row>
    <row r="257" spans="1:7" x14ac:dyDescent="0.3">
      <c r="A257">
        <v>61.44</v>
      </c>
      <c r="B257">
        <v>1629277740</v>
      </c>
      <c r="C257">
        <f t="shared" si="13"/>
        <v>-4.3099999999999952</v>
      </c>
      <c r="D257">
        <f t="shared" si="15"/>
        <v>-7.0149739583333259E-2</v>
      </c>
      <c r="E257">
        <f t="shared" si="14"/>
        <v>-7.2731716103045407E-2</v>
      </c>
      <c r="F257">
        <f t="shared" si="16"/>
        <v>4.1180610888394167</v>
      </c>
      <c r="G257">
        <f t="shared" si="16"/>
        <v>21.211402649270887</v>
      </c>
    </row>
    <row r="258" spans="1:7" x14ac:dyDescent="0.3">
      <c r="A258">
        <v>57.13</v>
      </c>
      <c r="B258">
        <v>876522930</v>
      </c>
      <c r="C258">
        <f t="shared" si="13"/>
        <v>-2.230000000000004</v>
      </c>
      <c r="D258">
        <f t="shared" si="15"/>
        <v>-3.903378260108531E-2</v>
      </c>
      <c r="E258">
        <f t="shared" si="14"/>
        <v>-3.9816024220886703E-2</v>
      </c>
      <c r="F258">
        <f t="shared" si="16"/>
        <v>4.0453293727363713</v>
      </c>
      <c r="G258">
        <f t="shared" si="16"/>
        <v>20.591473422850459</v>
      </c>
    </row>
    <row r="259" spans="1:7" x14ac:dyDescent="0.3">
      <c r="A259">
        <v>54.9</v>
      </c>
      <c r="B259">
        <v>233856770</v>
      </c>
      <c r="C259">
        <f t="shared" ref="C259:C322" si="17">A260-A259</f>
        <v>8.2000000000000028</v>
      </c>
      <c r="D259">
        <f t="shared" si="15"/>
        <v>0.14936247723132975</v>
      </c>
      <c r="E259">
        <f t="shared" ref="E259:E322" si="18">LN(A260)-LN(A259)</f>
        <v>0.13920742103168315</v>
      </c>
      <c r="F259">
        <f t="shared" si="16"/>
        <v>4.0055133485154846</v>
      </c>
      <c r="G259">
        <f t="shared" si="16"/>
        <v>19.270219391898863</v>
      </c>
    </row>
    <row r="260" spans="1:7" x14ac:dyDescent="0.3">
      <c r="A260">
        <v>63.1</v>
      </c>
      <c r="B260">
        <v>428397380</v>
      </c>
      <c r="C260">
        <f t="shared" si="17"/>
        <v>-1.1099999999999994</v>
      </c>
      <c r="D260">
        <f t="shared" ref="D260:D323" si="19">C260/A260</f>
        <v>-1.7591125198098249E-2</v>
      </c>
      <c r="E260">
        <f t="shared" si="18"/>
        <v>-1.7747687833339576E-2</v>
      </c>
      <c r="F260">
        <f t="shared" si="16"/>
        <v>4.1447207695471677</v>
      </c>
      <c r="G260">
        <f t="shared" si="16"/>
        <v>19.87556178073952</v>
      </c>
    </row>
    <row r="261" spans="1:7" x14ac:dyDescent="0.3">
      <c r="A261">
        <v>61.99</v>
      </c>
      <c r="B261">
        <v>746397300</v>
      </c>
      <c r="C261">
        <f t="shared" si="17"/>
        <v>2.4600000000000009</v>
      </c>
      <c r="D261">
        <f t="shared" si="19"/>
        <v>3.9683819970963069E-2</v>
      </c>
      <c r="E261">
        <f t="shared" si="18"/>
        <v>3.8916647671368487E-2</v>
      </c>
      <c r="F261">
        <f t="shared" si="16"/>
        <v>4.1269730817138282</v>
      </c>
      <c r="G261">
        <f t="shared" si="16"/>
        <v>20.430768590127521</v>
      </c>
    </row>
    <row r="262" spans="1:7" x14ac:dyDescent="0.3">
      <c r="A262">
        <v>64.45</v>
      </c>
      <c r="B262">
        <v>688192950</v>
      </c>
      <c r="C262">
        <f t="shared" si="17"/>
        <v>-2.9500000000000028</v>
      </c>
      <c r="D262">
        <f t="shared" si="19"/>
        <v>-4.5771916214119517E-2</v>
      </c>
      <c r="E262">
        <f t="shared" si="18"/>
        <v>-4.6852554572724081E-2</v>
      </c>
      <c r="F262">
        <f t="shared" si="16"/>
        <v>4.1658897293851966</v>
      </c>
      <c r="G262">
        <f t="shared" si="16"/>
        <v>20.349579807160101</v>
      </c>
    </row>
    <row r="263" spans="1:7" x14ac:dyDescent="0.3">
      <c r="A263">
        <v>61.5</v>
      </c>
      <c r="B263">
        <v>826481980</v>
      </c>
      <c r="C263">
        <f t="shared" si="17"/>
        <v>2.8100000000000023</v>
      </c>
      <c r="D263">
        <f t="shared" si="19"/>
        <v>4.5691056910569142E-2</v>
      </c>
      <c r="E263">
        <f t="shared" si="18"/>
        <v>4.4677965334299685E-2</v>
      </c>
      <c r="F263">
        <f t="shared" si="16"/>
        <v>4.1190371748124726</v>
      </c>
      <c r="G263">
        <f t="shared" si="16"/>
        <v>20.532688672204849</v>
      </c>
    </row>
    <row r="264" spans="1:7" x14ac:dyDescent="0.3">
      <c r="A264">
        <v>64.31</v>
      </c>
      <c r="B264">
        <v>772722270</v>
      </c>
      <c r="C264">
        <f t="shared" si="17"/>
        <v>6.289999999999992</v>
      </c>
      <c r="D264">
        <f t="shared" si="19"/>
        <v>9.7807494946353477E-2</v>
      </c>
      <c r="E264">
        <f t="shared" si="18"/>
        <v>9.3315004352423792E-2</v>
      </c>
      <c r="F264">
        <f t="shared" si="16"/>
        <v>4.1637151401467722</v>
      </c>
      <c r="G264">
        <f t="shared" si="16"/>
        <v>20.465430253505708</v>
      </c>
    </row>
    <row r="265" spans="1:7" x14ac:dyDescent="0.3">
      <c r="A265">
        <v>70.599999999999994</v>
      </c>
      <c r="B265">
        <v>1265736000</v>
      </c>
      <c r="C265">
        <f t="shared" si="17"/>
        <v>4.1500000000000057</v>
      </c>
      <c r="D265">
        <f t="shared" si="19"/>
        <v>5.8781869688385356E-2</v>
      </c>
      <c r="E265">
        <f t="shared" si="18"/>
        <v>5.7119067771600029E-2</v>
      </c>
      <c r="F265">
        <f t="shared" si="16"/>
        <v>4.257030144499196</v>
      </c>
      <c r="G265">
        <f t="shared" si="16"/>
        <v>20.958919608117135</v>
      </c>
    </row>
    <row r="266" spans="1:7" x14ac:dyDescent="0.3">
      <c r="A266">
        <v>74.75</v>
      </c>
      <c r="B266">
        <v>1027958310</v>
      </c>
      <c r="C266">
        <f t="shared" si="17"/>
        <v>1.1599999999999966</v>
      </c>
      <c r="D266">
        <f t="shared" si="19"/>
        <v>1.5518394648829386E-2</v>
      </c>
      <c r="E266">
        <f t="shared" si="18"/>
        <v>1.5399215757880391E-2</v>
      </c>
      <c r="F266">
        <f t="shared" si="16"/>
        <v>4.3141492122707961</v>
      </c>
      <c r="G266">
        <f t="shared" si="16"/>
        <v>20.750840448682322</v>
      </c>
    </row>
    <row r="267" spans="1:7" x14ac:dyDescent="0.3">
      <c r="A267">
        <v>75.91</v>
      </c>
      <c r="B267">
        <v>512121570</v>
      </c>
      <c r="C267">
        <f t="shared" si="17"/>
        <v>-2.6599999999999966</v>
      </c>
      <c r="D267">
        <f t="shared" si="19"/>
        <v>-3.5041496509023801E-2</v>
      </c>
      <c r="E267">
        <f t="shared" si="18"/>
        <v>-3.5670180131499585E-2</v>
      </c>
      <c r="F267">
        <f t="shared" si="16"/>
        <v>4.3295484280286765</v>
      </c>
      <c r="G267">
        <f t="shared" si="16"/>
        <v>20.054072596225282</v>
      </c>
    </row>
    <row r="268" spans="1:7" x14ac:dyDescent="0.3">
      <c r="A268">
        <v>73.25</v>
      </c>
      <c r="B268">
        <v>638510000</v>
      </c>
      <c r="C268">
        <f t="shared" si="17"/>
        <v>-5.3799999999999955</v>
      </c>
      <c r="D268">
        <f t="shared" si="19"/>
        <v>-7.3447098976109154E-2</v>
      </c>
      <c r="E268">
        <f t="shared" si="18"/>
        <v>-7.6284137181509948E-2</v>
      </c>
      <c r="F268">
        <f t="shared" si="16"/>
        <v>4.2938782478971769</v>
      </c>
      <c r="G268">
        <f t="shared" si="16"/>
        <v>20.274647895021349</v>
      </c>
    </row>
    <row r="269" spans="1:7" x14ac:dyDescent="0.3">
      <c r="A269">
        <v>67.87</v>
      </c>
      <c r="B269">
        <v>533459200</v>
      </c>
      <c r="C269">
        <f t="shared" si="17"/>
        <v>-0.87000000000000455</v>
      </c>
      <c r="D269">
        <f t="shared" si="19"/>
        <v>-1.2818623839693597E-2</v>
      </c>
      <c r="E269">
        <f t="shared" si="18"/>
        <v>-1.2901491324701198E-2</v>
      </c>
      <c r="F269">
        <f t="shared" si="16"/>
        <v>4.2175941107156669</v>
      </c>
      <c r="G269">
        <f t="shared" si="16"/>
        <v>20.094893149680416</v>
      </c>
    </row>
    <row r="270" spans="1:7" x14ac:dyDescent="0.3">
      <c r="A270">
        <v>67</v>
      </c>
      <c r="B270">
        <v>719315230</v>
      </c>
      <c r="C270">
        <f t="shared" si="17"/>
        <v>-6</v>
      </c>
      <c r="D270">
        <f t="shared" si="19"/>
        <v>-8.9552238805970144E-2</v>
      </c>
      <c r="E270">
        <f t="shared" si="18"/>
        <v>-9.381875521765437E-2</v>
      </c>
      <c r="F270">
        <f t="shared" si="16"/>
        <v>4.2046926193909657</v>
      </c>
      <c r="G270">
        <f t="shared" si="16"/>
        <v>20.393810247976425</v>
      </c>
    </row>
    <row r="271" spans="1:7" x14ac:dyDescent="0.3">
      <c r="A271">
        <v>61</v>
      </c>
      <c r="B271">
        <v>656701690</v>
      </c>
      <c r="C271">
        <f t="shared" si="17"/>
        <v>4.5</v>
      </c>
      <c r="D271">
        <f t="shared" si="19"/>
        <v>7.3770491803278687E-2</v>
      </c>
      <c r="E271">
        <f t="shared" si="18"/>
        <v>7.1176278467895315E-2</v>
      </c>
      <c r="F271">
        <f t="shared" si="16"/>
        <v>4.1108738641733114</v>
      </c>
      <c r="G271">
        <f t="shared" si="16"/>
        <v>20.302740424631317</v>
      </c>
    </row>
    <row r="272" spans="1:7" x14ac:dyDescent="0.3">
      <c r="A272">
        <v>65.5</v>
      </c>
      <c r="B272">
        <v>620210250</v>
      </c>
      <c r="C272">
        <f t="shared" si="17"/>
        <v>6</v>
      </c>
      <c r="D272">
        <f t="shared" si="19"/>
        <v>9.1603053435114504E-2</v>
      </c>
      <c r="E272">
        <f t="shared" si="18"/>
        <v>8.7647307058754897E-2</v>
      </c>
      <c r="F272">
        <f t="shared" si="16"/>
        <v>4.1820501426412067</v>
      </c>
      <c r="G272">
        <f t="shared" si="16"/>
        <v>20.245569091420851</v>
      </c>
    </row>
    <row r="273" spans="1:7" x14ac:dyDescent="0.3">
      <c r="A273">
        <v>71.5</v>
      </c>
      <c r="B273">
        <v>817512100</v>
      </c>
      <c r="C273">
        <f t="shared" si="17"/>
        <v>1</v>
      </c>
      <c r="D273">
        <f t="shared" si="19"/>
        <v>1.3986013986013986E-2</v>
      </c>
      <c r="E273">
        <f t="shared" si="18"/>
        <v>1.3889112160667239E-2</v>
      </c>
      <c r="F273">
        <f t="shared" si="16"/>
        <v>4.2696974496999616</v>
      </c>
      <c r="G273">
        <f t="shared" si="16"/>
        <v>20.521776261849386</v>
      </c>
    </row>
    <row r="274" spans="1:7" x14ac:dyDescent="0.3">
      <c r="A274">
        <v>72.5</v>
      </c>
      <c r="B274">
        <v>787924370</v>
      </c>
      <c r="C274">
        <f t="shared" si="17"/>
        <v>3.25</v>
      </c>
      <c r="D274">
        <f t="shared" si="19"/>
        <v>4.4827586206896551E-2</v>
      </c>
      <c r="E274">
        <f t="shared" si="18"/>
        <v>4.3851882528850084E-2</v>
      </c>
      <c r="F274">
        <f t="shared" si="16"/>
        <v>4.2835865618606288</v>
      </c>
      <c r="G274">
        <f t="shared" si="16"/>
        <v>20.48491266605869</v>
      </c>
    </row>
    <row r="275" spans="1:7" x14ac:dyDescent="0.3">
      <c r="A275">
        <v>75.75</v>
      </c>
      <c r="B275">
        <v>807219300</v>
      </c>
      <c r="C275">
        <f t="shared" si="17"/>
        <v>1.1500000000000057</v>
      </c>
      <c r="D275">
        <f t="shared" si="19"/>
        <v>1.5181518151815256E-2</v>
      </c>
      <c r="E275">
        <f t="shared" si="18"/>
        <v>1.5067432122119584E-2</v>
      </c>
      <c r="F275">
        <f t="shared" ref="F275:G338" si="20">LN(A275)</f>
        <v>4.3274384443894789</v>
      </c>
      <c r="G275">
        <f t="shared" si="20"/>
        <v>20.509105936529533</v>
      </c>
    </row>
    <row r="276" spans="1:7" x14ac:dyDescent="0.3">
      <c r="A276">
        <v>76.900000000000006</v>
      </c>
      <c r="B276">
        <v>417532510</v>
      </c>
      <c r="C276">
        <f t="shared" si="17"/>
        <v>-1.4000000000000057</v>
      </c>
      <c r="D276">
        <f t="shared" si="19"/>
        <v>-1.820546163849162E-2</v>
      </c>
      <c r="E276">
        <f t="shared" si="18"/>
        <v>-1.8373220256619582E-2</v>
      </c>
      <c r="F276">
        <f t="shared" si="20"/>
        <v>4.3425058765115985</v>
      </c>
      <c r="G276">
        <f t="shared" si="20"/>
        <v>19.84987296748708</v>
      </c>
    </row>
    <row r="277" spans="1:7" x14ac:dyDescent="0.3">
      <c r="A277">
        <v>75.5</v>
      </c>
      <c r="B277">
        <v>468074220</v>
      </c>
      <c r="C277">
        <f t="shared" si="17"/>
        <v>-0.45000000000000284</v>
      </c>
      <c r="D277">
        <f t="shared" si="19"/>
        <v>-5.9602649006622894E-3</v>
      </c>
      <c r="E277">
        <f t="shared" si="18"/>
        <v>-5.9780981755075402E-3</v>
      </c>
      <c r="F277">
        <f t="shared" si="20"/>
        <v>4.3241326562549789</v>
      </c>
      <c r="G277">
        <f t="shared" si="20"/>
        <v>19.964137431051487</v>
      </c>
    </row>
    <row r="278" spans="1:7" x14ac:dyDescent="0.3">
      <c r="A278">
        <v>75.05</v>
      </c>
      <c r="B278">
        <v>364126360</v>
      </c>
      <c r="C278">
        <f t="shared" si="17"/>
        <v>-0.70000000000000284</v>
      </c>
      <c r="D278">
        <f t="shared" si="19"/>
        <v>-9.327115256495707E-3</v>
      </c>
      <c r="E278">
        <f t="shared" si="18"/>
        <v>-9.3708851733076415E-3</v>
      </c>
      <c r="F278">
        <f t="shared" si="20"/>
        <v>4.3181545580794714</v>
      </c>
      <c r="G278">
        <f t="shared" si="20"/>
        <v>19.713011508218017</v>
      </c>
    </row>
    <row r="279" spans="1:7" x14ac:dyDescent="0.3">
      <c r="A279">
        <v>74.349999999999994</v>
      </c>
      <c r="B279">
        <v>526112780</v>
      </c>
      <c r="C279">
        <f t="shared" si="17"/>
        <v>-0.84999999999999432</v>
      </c>
      <c r="D279">
        <f t="shared" si="19"/>
        <v>-1.1432414256892998E-2</v>
      </c>
      <c r="E279">
        <f t="shared" si="18"/>
        <v>-1.1498266687373082E-2</v>
      </c>
      <c r="F279">
        <f t="shared" si="20"/>
        <v>4.3087836729061637</v>
      </c>
      <c r="G279">
        <f t="shared" si="20"/>
        <v>20.081026158365695</v>
      </c>
    </row>
    <row r="280" spans="1:7" x14ac:dyDescent="0.3">
      <c r="A280">
        <v>73.5</v>
      </c>
      <c r="B280">
        <v>471615940</v>
      </c>
      <c r="C280">
        <f t="shared" si="17"/>
        <v>-2.8900000000000006</v>
      </c>
      <c r="D280">
        <f t="shared" si="19"/>
        <v>-3.9319727891156474E-2</v>
      </c>
      <c r="E280">
        <f t="shared" si="18"/>
        <v>-4.011362869053503E-2</v>
      </c>
      <c r="F280">
        <f t="shared" si="20"/>
        <v>4.2972854062187906</v>
      </c>
      <c r="G280">
        <f t="shared" si="20"/>
        <v>19.971675525886653</v>
      </c>
    </row>
    <row r="281" spans="1:7" x14ac:dyDescent="0.3">
      <c r="A281">
        <v>70.61</v>
      </c>
      <c r="B281">
        <v>482889190</v>
      </c>
      <c r="C281">
        <f t="shared" si="17"/>
        <v>1.9399999999999977</v>
      </c>
      <c r="D281">
        <f t="shared" si="19"/>
        <v>2.7474861917575383E-2</v>
      </c>
      <c r="E281">
        <f t="shared" si="18"/>
        <v>2.7104201801940953E-2</v>
      </c>
      <c r="F281">
        <f t="shared" si="20"/>
        <v>4.2571717775282556</v>
      </c>
      <c r="G281">
        <f t="shared" si="20"/>
        <v>19.995297765006132</v>
      </c>
    </row>
    <row r="282" spans="1:7" x14ac:dyDescent="0.3">
      <c r="A282">
        <v>72.55</v>
      </c>
      <c r="B282">
        <v>416562980</v>
      </c>
      <c r="C282">
        <f t="shared" si="17"/>
        <v>-0.98999999999999488</v>
      </c>
      <c r="D282">
        <f t="shared" si="19"/>
        <v>-1.3645761543762852E-2</v>
      </c>
      <c r="E282">
        <f t="shared" si="18"/>
        <v>-1.3739720689677881E-2</v>
      </c>
      <c r="F282">
        <f t="shared" si="20"/>
        <v>4.2842759793301965</v>
      </c>
      <c r="G282">
        <f t="shared" si="20"/>
        <v>19.847548220624709</v>
      </c>
    </row>
    <row r="283" spans="1:7" x14ac:dyDescent="0.3">
      <c r="A283">
        <v>71.56</v>
      </c>
      <c r="B283">
        <v>480409860</v>
      </c>
      <c r="C283">
        <f t="shared" si="17"/>
        <v>-0.96000000000000796</v>
      </c>
      <c r="D283">
        <f t="shared" si="19"/>
        <v>-1.3415315818893348E-2</v>
      </c>
      <c r="E283">
        <f t="shared" si="18"/>
        <v>-1.3506114141322634E-2</v>
      </c>
      <c r="F283">
        <f t="shared" si="20"/>
        <v>4.2705362586405187</v>
      </c>
      <c r="G283">
        <f t="shared" si="20"/>
        <v>19.990150172522341</v>
      </c>
    </row>
    <row r="284" spans="1:7" x14ac:dyDescent="0.3">
      <c r="A284">
        <v>70.599999999999994</v>
      </c>
      <c r="B284">
        <v>327206360</v>
      </c>
      <c r="C284">
        <f t="shared" si="17"/>
        <v>7.000000000000739E-2</v>
      </c>
      <c r="D284">
        <f t="shared" si="19"/>
        <v>9.915014164306997E-4</v>
      </c>
      <c r="E284">
        <f t="shared" si="18"/>
        <v>9.9101020356684444E-4</v>
      </c>
      <c r="F284">
        <f t="shared" si="20"/>
        <v>4.257030144499196</v>
      </c>
      <c r="G284">
        <f t="shared" si="20"/>
        <v>19.606101600156769</v>
      </c>
    </row>
    <row r="285" spans="1:7" x14ac:dyDescent="0.3">
      <c r="A285">
        <v>70.67</v>
      </c>
      <c r="B285">
        <v>420312980</v>
      </c>
      <c r="C285">
        <f t="shared" si="17"/>
        <v>0.39000000000000057</v>
      </c>
      <c r="D285">
        <f t="shared" si="19"/>
        <v>5.5186076128484586E-3</v>
      </c>
      <c r="E285">
        <f t="shared" si="18"/>
        <v>5.5034358901178138E-3</v>
      </c>
      <c r="F285">
        <f t="shared" si="20"/>
        <v>4.2580211547027629</v>
      </c>
      <c r="G285">
        <f t="shared" si="20"/>
        <v>19.856510182201315</v>
      </c>
    </row>
    <row r="286" spans="1:7" x14ac:dyDescent="0.3">
      <c r="A286">
        <v>71.06</v>
      </c>
      <c r="B286">
        <v>580410090</v>
      </c>
      <c r="C286">
        <f t="shared" si="17"/>
        <v>4.4599999999999937</v>
      </c>
      <c r="D286">
        <f t="shared" si="19"/>
        <v>6.2763861525471337E-2</v>
      </c>
      <c r="E286">
        <f t="shared" si="18"/>
        <v>6.0872931244364104E-2</v>
      </c>
      <c r="F286">
        <f t="shared" si="20"/>
        <v>4.2635245905928807</v>
      </c>
      <c r="G286">
        <f t="shared" si="20"/>
        <v>20.179245463385566</v>
      </c>
    </row>
    <row r="287" spans="1:7" x14ac:dyDescent="0.3">
      <c r="A287">
        <v>75.52</v>
      </c>
      <c r="B287">
        <v>566652460</v>
      </c>
      <c r="C287">
        <f t="shared" si="17"/>
        <v>-5.0699999999999932</v>
      </c>
      <c r="D287">
        <f t="shared" si="19"/>
        <v>-6.7134533898304996E-2</v>
      </c>
      <c r="E287">
        <f t="shared" si="18"/>
        <v>-6.9494283492555375E-2</v>
      </c>
      <c r="F287">
        <f t="shared" si="20"/>
        <v>4.3243975218372448</v>
      </c>
      <c r="G287">
        <f t="shared" si="20"/>
        <v>20.155256728437966</v>
      </c>
    </row>
    <row r="288" spans="1:7" x14ac:dyDescent="0.3">
      <c r="A288">
        <v>70.45</v>
      </c>
      <c r="B288">
        <v>523054780</v>
      </c>
      <c r="C288">
        <f t="shared" si="17"/>
        <v>1.8499999999999943</v>
      </c>
      <c r="D288">
        <f t="shared" si="19"/>
        <v>2.6259758694109216E-2</v>
      </c>
      <c r="E288">
        <f t="shared" si="18"/>
        <v>2.5920890820029463E-2</v>
      </c>
      <c r="F288">
        <f t="shared" si="20"/>
        <v>4.2549032383446894</v>
      </c>
      <c r="G288">
        <f t="shared" si="20"/>
        <v>20.075196758417956</v>
      </c>
    </row>
    <row r="289" spans="1:7" x14ac:dyDescent="0.3">
      <c r="A289">
        <v>72.3</v>
      </c>
      <c r="B289">
        <v>775199000</v>
      </c>
      <c r="C289">
        <f t="shared" si="17"/>
        <v>1.9000000000000057</v>
      </c>
      <c r="D289">
        <f t="shared" si="19"/>
        <v>2.627939142461972E-2</v>
      </c>
      <c r="E289">
        <f t="shared" si="18"/>
        <v>2.5940021008615588E-2</v>
      </c>
      <c r="F289">
        <f t="shared" si="20"/>
        <v>4.2808241291647189</v>
      </c>
      <c r="G289">
        <f t="shared" si="20"/>
        <v>20.468630328550319</v>
      </c>
    </row>
    <row r="290" spans="1:7" x14ac:dyDescent="0.3">
      <c r="A290">
        <v>74.2</v>
      </c>
      <c r="B290">
        <v>537162570</v>
      </c>
      <c r="C290">
        <f t="shared" si="17"/>
        <v>0.23000000000000398</v>
      </c>
      <c r="D290">
        <f t="shared" si="19"/>
        <v>3.0997304582210776E-3</v>
      </c>
      <c r="E290">
        <f t="shared" si="18"/>
        <v>3.0949361984848878E-3</v>
      </c>
      <c r="F290">
        <f t="shared" si="20"/>
        <v>4.3067641501733345</v>
      </c>
      <c r="G290">
        <f t="shared" si="20"/>
        <v>20.101811344087576</v>
      </c>
    </row>
    <row r="291" spans="1:7" x14ac:dyDescent="0.3">
      <c r="A291">
        <v>74.430000000000007</v>
      </c>
      <c r="B291">
        <v>446886820</v>
      </c>
      <c r="C291">
        <f t="shared" si="17"/>
        <v>-4.5700000000000074</v>
      </c>
      <c r="D291">
        <f t="shared" si="19"/>
        <v>-6.1399973129114695E-2</v>
      </c>
      <c r="E291">
        <f t="shared" si="18"/>
        <v>-6.3365846993133523E-2</v>
      </c>
      <c r="F291">
        <f t="shared" si="20"/>
        <v>4.3098590863718194</v>
      </c>
      <c r="G291">
        <f t="shared" si="20"/>
        <v>19.917815921412391</v>
      </c>
    </row>
    <row r="292" spans="1:7" x14ac:dyDescent="0.3">
      <c r="A292">
        <v>69.86</v>
      </c>
      <c r="B292">
        <v>513248150</v>
      </c>
      <c r="C292">
        <f t="shared" si="17"/>
        <v>4.9599999999999937</v>
      </c>
      <c r="D292">
        <f t="shared" si="19"/>
        <v>7.0999141139421615E-2</v>
      </c>
      <c r="E292">
        <f t="shared" si="18"/>
        <v>6.8591989541314291E-2</v>
      </c>
      <c r="F292">
        <f t="shared" si="20"/>
        <v>4.2464932393786858</v>
      </c>
      <c r="G292">
        <f t="shared" si="20"/>
        <v>20.056270009375574</v>
      </c>
    </row>
    <row r="293" spans="1:7" x14ac:dyDescent="0.3">
      <c r="A293">
        <v>74.819999999999993</v>
      </c>
      <c r="B293">
        <v>834022450</v>
      </c>
      <c r="C293">
        <f t="shared" si="17"/>
        <v>-0.85999999999999943</v>
      </c>
      <c r="D293">
        <f t="shared" si="19"/>
        <v>-1.1494252873563211E-2</v>
      </c>
      <c r="E293">
        <f t="shared" si="18"/>
        <v>-1.1560822401076365E-2</v>
      </c>
      <c r="F293">
        <f t="shared" si="20"/>
        <v>4.3150852289200001</v>
      </c>
      <c r="G293">
        <f t="shared" si="20"/>
        <v>20.541770878425954</v>
      </c>
    </row>
    <row r="294" spans="1:7" x14ac:dyDescent="0.3">
      <c r="A294">
        <v>73.959999999999994</v>
      </c>
      <c r="B294">
        <v>611596770</v>
      </c>
      <c r="C294">
        <f t="shared" si="17"/>
        <v>0.14000000000000057</v>
      </c>
      <c r="D294">
        <f t="shared" si="19"/>
        <v>1.8929150892374334E-3</v>
      </c>
      <c r="E294">
        <f t="shared" si="18"/>
        <v>1.8911257831177863E-3</v>
      </c>
      <c r="F294">
        <f t="shared" si="20"/>
        <v>4.3035244065189238</v>
      </c>
      <c r="G294">
        <f t="shared" si="20"/>
        <v>20.231583750775673</v>
      </c>
    </row>
    <row r="295" spans="1:7" x14ac:dyDescent="0.3">
      <c r="A295">
        <v>74.099999999999994</v>
      </c>
      <c r="B295">
        <v>384126700</v>
      </c>
      <c r="C295">
        <f t="shared" si="17"/>
        <v>1.4000000000000057</v>
      </c>
      <c r="D295">
        <f t="shared" si="19"/>
        <v>1.8893387314440024E-2</v>
      </c>
      <c r="E295">
        <f t="shared" si="18"/>
        <v>1.8717123952937342E-2</v>
      </c>
      <c r="F295">
        <f t="shared" si="20"/>
        <v>4.3054155323020415</v>
      </c>
      <c r="G295">
        <f t="shared" si="20"/>
        <v>19.766483004047824</v>
      </c>
    </row>
    <row r="296" spans="1:7" x14ac:dyDescent="0.3">
      <c r="A296">
        <v>75.5</v>
      </c>
      <c r="B296">
        <v>461570990</v>
      </c>
      <c r="C296">
        <f t="shared" si="17"/>
        <v>-0.53000000000000114</v>
      </c>
      <c r="D296">
        <f t="shared" si="19"/>
        <v>-7.0198675496688893E-3</v>
      </c>
      <c r="E296">
        <f t="shared" si="18"/>
        <v>-7.0446227400084993E-3</v>
      </c>
      <c r="F296">
        <f t="shared" si="20"/>
        <v>4.3241326562549789</v>
      </c>
      <c r="G296">
        <f t="shared" si="20"/>
        <v>19.950146424562782</v>
      </c>
    </row>
    <row r="297" spans="1:7" x14ac:dyDescent="0.3">
      <c r="A297">
        <v>74.97</v>
      </c>
      <c r="B297">
        <v>461626740</v>
      </c>
      <c r="C297">
        <f t="shared" si="17"/>
        <v>-1.1700000000000017</v>
      </c>
      <c r="D297">
        <f t="shared" si="19"/>
        <v>-1.5606242496998822E-2</v>
      </c>
      <c r="E297">
        <f t="shared" si="18"/>
        <v>-1.5729301908543825E-2</v>
      </c>
      <c r="F297">
        <f t="shared" si="20"/>
        <v>4.3170880335149704</v>
      </c>
      <c r="G297">
        <f t="shared" si="20"/>
        <v>19.950267200423156</v>
      </c>
    </row>
    <row r="298" spans="1:7" x14ac:dyDescent="0.3">
      <c r="A298">
        <v>73.8</v>
      </c>
      <c r="B298">
        <v>446594780</v>
      </c>
      <c r="C298">
        <f t="shared" si="17"/>
        <v>11.969999999999999</v>
      </c>
      <c r="D298">
        <f t="shared" si="19"/>
        <v>0.16219512195121949</v>
      </c>
      <c r="E298">
        <f t="shared" si="18"/>
        <v>0.15031056339590343</v>
      </c>
      <c r="F298">
        <f t="shared" si="20"/>
        <v>4.3013587316064266</v>
      </c>
      <c r="G298">
        <f t="shared" si="20"/>
        <v>19.917162208990334</v>
      </c>
    </row>
    <row r="299" spans="1:7" x14ac:dyDescent="0.3">
      <c r="A299">
        <v>85.77</v>
      </c>
      <c r="B299">
        <v>822124430</v>
      </c>
      <c r="C299">
        <f t="shared" si="17"/>
        <v>2.75</v>
      </c>
      <c r="D299">
        <f t="shared" si="19"/>
        <v>3.2062492713069837E-2</v>
      </c>
      <c r="E299">
        <f t="shared" si="18"/>
        <v>3.1559220180518821E-2</v>
      </c>
      <c r="F299">
        <f t="shared" si="20"/>
        <v>4.45166929500233</v>
      </c>
      <c r="G299">
        <f t="shared" si="20"/>
        <v>20.527402316260325</v>
      </c>
    </row>
    <row r="300" spans="1:7" x14ac:dyDescent="0.3">
      <c r="A300">
        <v>88.52</v>
      </c>
      <c r="B300">
        <v>642128480</v>
      </c>
      <c r="C300">
        <f t="shared" si="17"/>
        <v>1.9300000000000068</v>
      </c>
      <c r="D300">
        <f t="shared" si="19"/>
        <v>2.1802982376864063E-2</v>
      </c>
      <c r="E300">
        <f t="shared" si="18"/>
        <v>2.1568696658455622E-2</v>
      </c>
      <c r="F300">
        <f t="shared" si="20"/>
        <v>4.4832285151828488</v>
      </c>
      <c r="G300">
        <f t="shared" si="20"/>
        <v>20.280298966242569</v>
      </c>
    </row>
    <row r="301" spans="1:7" x14ac:dyDescent="0.3">
      <c r="A301">
        <v>90.45</v>
      </c>
      <c r="B301">
        <v>554185250</v>
      </c>
      <c r="C301">
        <f t="shared" si="17"/>
        <v>7.9999999999998295E-2</v>
      </c>
      <c r="D301">
        <f t="shared" si="19"/>
        <v>8.8446655610832832E-4</v>
      </c>
      <c r="E301">
        <f t="shared" si="18"/>
        <v>8.840756460442023E-4</v>
      </c>
      <c r="F301">
        <f t="shared" si="20"/>
        <v>4.5047972118413044</v>
      </c>
      <c r="G301">
        <f t="shared" si="20"/>
        <v>20.133009575098512</v>
      </c>
    </row>
    <row r="302" spans="1:7" x14ac:dyDescent="0.3">
      <c r="A302">
        <v>90.53</v>
      </c>
      <c r="B302">
        <v>620522910</v>
      </c>
      <c r="C302">
        <f t="shared" si="17"/>
        <v>3.5600000000000023</v>
      </c>
      <c r="D302">
        <f t="shared" si="19"/>
        <v>3.932398100077325E-2</v>
      </c>
      <c r="E302">
        <f t="shared" si="18"/>
        <v>3.8570483531326083E-2</v>
      </c>
      <c r="F302">
        <f t="shared" si="20"/>
        <v>4.5056812874873486</v>
      </c>
      <c r="G302">
        <f t="shared" si="20"/>
        <v>20.246073083764571</v>
      </c>
    </row>
    <row r="303" spans="1:7" x14ac:dyDescent="0.3">
      <c r="A303">
        <v>94.09</v>
      </c>
      <c r="B303">
        <v>480617350</v>
      </c>
      <c r="C303">
        <f t="shared" si="17"/>
        <v>-0.68999999999999773</v>
      </c>
      <c r="D303">
        <f t="shared" si="19"/>
        <v>-7.3334041874800479E-3</v>
      </c>
      <c r="E303">
        <f t="shared" si="18"/>
        <v>-7.3604257838777443E-3</v>
      </c>
      <c r="F303">
        <f t="shared" si="20"/>
        <v>4.5442517710186747</v>
      </c>
      <c r="G303">
        <f t="shared" si="20"/>
        <v>19.990581981322478</v>
      </c>
    </row>
    <row r="304" spans="1:7" x14ac:dyDescent="0.3">
      <c r="A304">
        <v>93.4</v>
      </c>
      <c r="B304">
        <v>385830190</v>
      </c>
      <c r="C304">
        <f t="shared" si="17"/>
        <v>13.899999999999991</v>
      </c>
      <c r="D304">
        <f t="shared" si="19"/>
        <v>0.14882226980728042</v>
      </c>
      <c r="E304">
        <f t="shared" si="18"/>
        <v>0.13873730440185561</v>
      </c>
      <c r="F304">
        <f t="shared" si="20"/>
        <v>4.536891345234797</v>
      </c>
      <c r="G304">
        <f t="shared" si="20"/>
        <v>19.770907908355117</v>
      </c>
    </row>
    <row r="305" spans="1:7" x14ac:dyDescent="0.3">
      <c r="A305">
        <v>107.3</v>
      </c>
      <c r="B305">
        <v>709850790</v>
      </c>
      <c r="C305">
        <f t="shared" si="17"/>
        <v>-2.75</v>
      </c>
      <c r="D305">
        <f t="shared" si="19"/>
        <v>-2.5629077353215284E-2</v>
      </c>
      <c r="E305">
        <f t="shared" si="18"/>
        <v>-2.5963223762009768E-2</v>
      </c>
      <c r="F305">
        <f t="shared" si="20"/>
        <v>4.6756286496366526</v>
      </c>
      <c r="G305">
        <f t="shared" si="20"/>
        <v>20.380565350984416</v>
      </c>
    </row>
    <row r="306" spans="1:7" x14ac:dyDescent="0.3">
      <c r="A306">
        <v>104.55</v>
      </c>
      <c r="B306">
        <v>620581500</v>
      </c>
      <c r="C306">
        <f t="shared" si="17"/>
        <v>-1.5</v>
      </c>
      <c r="D306">
        <f t="shared" si="19"/>
        <v>-1.4347202295552367E-2</v>
      </c>
      <c r="E306">
        <f t="shared" si="18"/>
        <v>-1.4451118538175045E-2</v>
      </c>
      <c r="F306">
        <f t="shared" si="20"/>
        <v>4.6496654258746428</v>
      </c>
      <c r="G306">
        <f t="shared" si="20"/>
        <v>20.246167499672808</v>
      </c>
    </row>
    <row r="307" spans="1:7" x14ac:dyDescent="0.3">
      <c r="A307">
        <v>103.05</v>
      </c>
      <c r="B307">
        <v>479327260</v>
      </c>
      <c r="C307">
        <f t="shared" si="17"/>
        <v>-4.8999999999999915</v>
      </c>
      <c r="D307">
        <f t="shared" si="19"/>
        <v>-4.754973313925271E-2</v>
      </c>
      <c r="E307">
        <f t="shared" si="18"/>
        <v>-4.8717386613997604E-2</v>
      </c>
      <c r="F307">
        <f t="shared" si="20"/>
        <v>4.6352143073364678</v>
      </c>
      <c r="G307">
        <f t="shared" si="20"/>
        <v>19.987894137121366</v>
      </c>
    </row>
    <row r="308" spans="1:7" x14ac:dyDescent="0.3">
      <c r="A308">
        <v>98.15</v>
      </c>
      <c r="B308">
        <v>549268990</v>
      </c>
      <c r="C308">
        <f t="shared" si="17"/>
        <v>0.65999999999999659</v>
      </c>
      <c r="D308">
        <f t="shared" si="19"/>
        <v>6.7244014263881458E-3</v>
      </c>
      <c r="E308">
        <f t="shared" si="18"/>
        <v>6.7018934844016442E-3</v>
      </c>
      <c r="F308">
        <f t="shared" si="20"/>
        <v>4.5864969207224702</v>
      </c>
      <c r="G308">
        <f t="shared" si="20"/>
        <v>20.124098843050977</v>
      </c>
    </row>
    <row r="309" spans="1:7" x14ac:dyDescent="0.3">
      <c r="A309">
        <v>98.81</v>
      </c>
      <c r="B309">
        <v>488522780</v>
      </c>
      <c r="C309">
        <f t="shared" si="17"/>
        <v>2.5300000000000011</v>
      </c>
      <c r="D309">
        <f t="shared" si="19"/>
        <v>2.5604695880983717E-2</v>
      </c>
      <c r="E309">
        <f t="shared" si="18"/>
        <v>2.5282385840891486E-2</v>
      </c>
      <c r="F309">
        <f t="shared" si="20"/>
        <v>4.5931988142068718</v>
      </c>
      <c r="G309">
        <f t="shared" si="20"/>
        <v>20.006896660908467</v>
      </c>
    </row>
    <row r="310" spans="1:7" x14ac:dyDescent="0.3">
      <c r="A310">
        <v>101.34</v>
      </c>
      <c r="B310">
        <v>300611380</v>
      </c>
      <c r="C310">
        <f t="shared" si="17"/>
        <v>-7.9999999999998295E-2</v>
      </c>
      <c r="D310">
        <f t="shared" si="19"/>
        <v>-7.8942174856915621E-4</v>
      </c>
      <c r="E310">
        <f t="shared" si="18"/>
        <v>-7.8973350600008985E-4</v>
      </c>
      <c r="F310">
        <f t="shared" si="20"/>
        <v>4.6184812000477633</v>
      </c>
      <c r="G310">
        <f t="shared" si="20"/>
        <v>19.521328892184663</v>
      </c>
    </row>
    <row r="311" spans="1:7" x14ac:dyDescent="0.3">
      <c r="A311">
        <v>101.26</v>
      </c>
      <c r="B311">
        <v>148445580</v>
      </c>
      <c r="C311">
        <f t="shared" si="17"/>
        <v>-4.4100000000000108</v>
      </c>
      <c r="D311">
        <f t="shared" si="19"/>
        <v>-4.3551254197116439E-2</v>
      </c>
      <c r="E311">
        <f t="shared" si="18"/>
        <v>-4.4528076688758134E-2</v>
      </c>
      <c r="F311">
        <f t="shared" si="20"/>
        <v>4.6176914665417632</v>
      </c>
      <c r="G311">
        <f t="shared" si="20"/>
        <v>18.815728984395985</v>
      </c>
    </row>
    <row r="312" spans="1:7" x14ac:dyDescent="0.3">
      <c r="A312">
        <v>96.85</v>
      </c>
      <c r="B312">
        <v>140869540</v>
      </c>
      <c r="C312">
        <f t="shared" si="17"/>
        <v>-9.5799999999999983</v>
      </c>
      <c r="D312">
        <f t="shared" si="19"/>
        <v>-9.8915849251419705E-2</v>
      </c>
      <c r="E312">
        <f t="shared" si="18"/>
        <v>-0.10415662867778508</v>
      </c>
      <c r="F312">
        <f t="shared" si="20"/>
        <v>4.5731633898530051</v>
      </c>
      <c r="G312">
        <f t="shared" si="20"/>
        <v>18.763344771809138</v>
      </c>
    </row>
    <row r="313" spans="1:7" x14ac:dyDescent="0.3">
      <c r="A313">
        <v>87.27</v>
      </c>
      <c r="B313">
        <v>484100530</v>
      </c>
      <c r="C313">
        <f t="shared" si="17"/>
        <v>4.230000000000004</v>
      </c>
      <c r="D313">
        <f t="shared" si="19"/>
        <v>4.8470264695771793E-2</v>
      </c>
      <c r="E313">
        <f t="shared" si="18"/>
        <v>4.7332211106255961E-2</v>
      </c>
      <c r="F313">
        <f t="shared" si="20"/>
        <v>4.46900676117522</v>
      </c>
      <c r="G313">
        <f t="shared" si="20"/>
        <v>19.997803149724444</v>
      </c>
    </row>
    <row r="314" spans="1:7" x14ac:dyDescent="0.3">
      <c r="A314">
        <v>91.5</v>
      </c>
      <c r="B314">
        <v>698938670</v>
      </c>
      <c r="C314">
        <f t="shared" si="17"/>
        <v>5</v>
      </c>
      <c r="D314">
        <f t="shared" si="19"/>
        <v>5.4644808743169397E-2</v>
      </c>
      <c r="E314">
        <f t="shared" si="18"/>
        <v>5.3204036063464244E-2</v>
      </c>
      <c r="F314">
        <f t="shared" si="20"/>
        <v>4.516338972281476</v>
      </c>
      <c r="G314">
        <f t="shared" si="20"/>
        <v>20.365073556720699</v>
      </c>
    </row>
    <row r="315" spans="1:7" x14ac:dyDescent="0.3">
      <c r="A315">
        <v>96.5</v>
      </c>
      <c r="B315">
        <v>731535630</v>
      </c>
      <c r="C315">
        <f t="shared" si="17"/>
        <v>0.70000000000000284</v>
      </c>
      <c r="D315">
        <f t="shared" si="19"/>
        <v>7.2538860103627239E-3</v>
      </c>
      <c r="E315">
        <f t="shared" si="18"/>
        <v>7.227703121452933E-3</v>
      </c>
      <c r="F315">
        <f t="shared" si="20"/>
        <v>4.5695430083449402</v>
      </c>
      <c r="G315">
        <f t="shared" si="20"/>
        <v>20.410656485372222</v>
      </c>
    </row>
    <row r="316" spans="1:7" x14ac:dyDescent="0.3">
      <c r="A316">
        <v>97.2</v>
      </c>
      <c r="B316">
        <v>533051980</v>
      </c>
      <c r="C316">
        <f t="shared" si="17"/>
        <v>-2.3500000000000085</v>
      </c>
      <c r="D316">
        <f t="shared" si="19"/>
        <v>-2.4176954732510376E-2</v>
      </c>
      <c r="E316">
        <f t="shared" si="18"/>
        <v>-2.4474015085369949E-2</v>
      </c>
      <c r="F316">
        <f t="shared" si="20"/>
        <v>4.5767707114663931</v>
      </c>
      <c r="G316">
        <f t="shared" si="20"/>
        <v>20.094129500827172</v>
      </c>
    </row>
    <row r="317" spans="1:7" x14ac:dyDescent="0.3">
      <c r="A317">
        <v>94.85</v>
      </c>
      <c r="B317">
        <v>532962040</v>
      </c>
      <c r="C317">
        <f t="shared" si="17"/>
        <v>7.5</v>
      </c>
      <c r="D317">
        <f t="shared" si="19"/>
        <v>7.9072219293621515E-2</v>
      </c>
      <c r="E317">
        <f t="shared" si="18"/>
        <v>7.6101615726275718E-2</v>
      </c>
      <c r="F317">
        <f t="shared" si="20"/>
        <v>4.5522966963810232</v>
      </c>
      <c r="G317">
        <f t="shared" si="20"/>
        <v>20.093960760081693</v>
      </c>
    </row>
    <row r="318" spans="1:7" x14ac:dyDescent="0.3">
      <c r="A318">
        <v>102.35</v>
      </c>
      <c r="B318">
        <v>612696040</v>
      </c>
      <c r="C318">
        <f t="shared" si="17"/>
        <v>3.8900000000000006</v>
      </c>
      <c r="D318">
        <f t="shared" si="19"/>
        <v>3.8006839276990723E-2</v>
      </c>
      <c r="E318">
        <f t="shared" si="18"/>
        <v>3.7302373620824447E-2</v>
      </c>
      <c r="F318">
        <f t="shared" si="20"/>
        <v>4.6283983121072989</v>
      </c>
      <c r="G318">
        <f t="shared" si="20"/>
        <v>20.233379514479306</v>
      </c>
    </row>
    <row r="319" spans="1:7" x14ac:dyDescent="0.3">
      <c r="A319">
        <v>106.24</v>
      </c>
      <c r="B319">
        <v>409095620</v>
      </c>
      <c r="C319">
        <f t="shared" si="17"/>
        <v>2.75</v>
      </c>
      <c r="D319">
        <f t="shared" si="19"/>
        <v>2.5884789156626509E-2</v>
      </c>
      <c r="E319">
        <f t="shared" si="18"/>
        <v>2.5555449173096711E-2</v>
      </c>
      <c r="F319">
        <f t="shared" si="20"/>
        <v>4.6657006857281234</v>
      </c>
      <c r="G319">
        <f t="shared" si="20"/>
        <v>19.829459476413568</v>
      </c>
    </row>
    <row r="320" spans="1:7" x14ac:dyDescent="0.3">
      <c r="A320">
        <v>108.99</v>
      </c>
      <c r="B320">
        <v>468321370</v>
      </c>
      <c r="C320">
        <f t="shared" si="17"/>
        <v>0.27000000000001023</v>
      </c>
      <c r="D320">
        <f t="shared" si="19"/>
        <v>2.4772914946326291E-3</v>
      </c>
      <c r="E320">
        <f t="shared" si="18"/>
        <v>2.4742280663518912E-3</v>
      </c>
      <c r="F320">
        <f t="shared" si="20"/>
        <v>4.6912561349012201</v>
      </c>
      <c r="G320">
        <f t="shared" si="20"/>
        <v>19.96466530625376</v>
      </c>
    </row>
    <row r="321" spans="1:7" x14ac:dyDescent="0.3">
      <c r="A321">
        <v>109.26</v>
      </c>
      <c r="B321">
        <v>303479870</v>
      </c>
      <c r="C321">
        <f t="shared" si="17"/>
        <v>3.1400000000000006</v>
      </c>
      <c r="D321">
        <f t="shared" si="19"/>
        <v>2.8738788211605349E-2</v>
      </c>
      <c r="E321">
        <f t="shared" si="18"/>
        <v>2.8333574492019231E-2</v>
      </c>
      <c r="F321">
        <f t="shared" si="20"/>
        <v>4.693730362967572</v>
      </c>
      <c r="G321">
        <f t="shared" si="20"/>
        <v>19.530825840069749</v>
      </c>
    </row>
    <row r="322" spans="1:7" x14ac:dyDescent="0.3">
      <c r="A322">
        <v>112.4</v>
      </c>
      <c r="B322">
        <v>495681900</v>
      </c>
      <c r="C322">
        <f t="shared" si="17"/>
        <v>-3.3000000000000114</v>
      </c>
      <c r="D322">
        <f t="shared" si="19"/>
        <v>-2.9359430604982306E-2</v>
      </c>
      <c r="E322">
        <f t="shared" si="18"/>
        <v>-2.9799044620566484E-2</v>
      </c>
      <c r="F322">
        <f t="shared" si="20"/>
        <v>4.7220639374595912</v>
      </c>
      <c r="G322">
        <f t="shared" si="20"/>
        <v>20.021444948303571</v>
      </c>
    </row>
    <row r="323" spans="1:7" x14ac:dyDescent="0.3">
      <c r="A323">
        <v>109.1</v>
      </c>
      <c r="B323">
        <v>453237770</v>
      </c>
      <c r="C323">
        <f t="shared" ref="C323:C386" si="21">A324-A323</f>
        <v>-0.57999999999999829</v>
      </c>
      <c r="D323">
        <f t="shared" si="19"/>
        <v>-5.3162236480293152E-3</v>
      </c>
      <c r="E323">
        <f t="shared" ref="E323:E386" si="22">LN(A324)-LN(A323)</f>
        <v>-5.3304050482934073E-3</v>
      </c>
      <c r="F323">
        <f t="shared" si="20"/>
        <v>4.6922648928390247</v>
      </c>
      <c r="G323">
        <f t="shared" si="20"/>
        <v>19.931927424333921</v>
      </c>
    </row>
    <row r="324" spans="1:7" x14ac:dyDescent="0.3">
      <c r="A324">
        <v>108.52</v>
      </c>
      <c r="B324">
        <v>428070040</v>
      </c>
      <c r="C324">
        <f t="shared" si="21"/>
        <v>4.4000000000000057</v>
      </c>
      <c r="D324">
        <f t="shared" ref="D324:D387" si="23">C324/A324</f>
        <v>4.0545521562845611E-2</v>
      </c>
      <c r="E324">
        <f t="shared" si="22"/>
        <v>3.9745115594556957E-2</v>
      </c>
      <c r="F324">
        <f t="shared" si="20"/>
        <v>4.6869344877907313</v>
      </c>
      <c r="G324">
        <f t="shared" si="20"/>
        <v>19.874797385017523</v>
      </c>
    </row>
    <row r="325" spans="1:7" x14ac:dyDescent="0.3">
      <c r="A325">
        <v>112.92</v>
      </c>
      <c r="B325">
        <v>435894840</v>
      </c>
      <c r="C325">
        <f t="shared" si="21"/>
        <v>6.3799999999999955</v>
      </c>
      <c r="D325">
        <f t="shared" si="23"/>
        <v>5.6500177116542642E-2</v>
      </c>
      <c r="E325">
        <f t="shared" si="22"/>
        <v>5.4961725718581711E-2</v>
      </c>
      <c r="F325">
        <f t="shared" si="20"/>
        <v>4.7266796033852883</v>
      </c>
      <c r="G325">
        <f t="shared" si="20"/>
        <v>19.89291157956113</v>
      </c>
    </row>
    <row r="326" spans="1:7" x14ac:dyDescent="0.3">
      <c r="A326">
        <v>119.3</v>
      </c>
      <c r="B326">
        <v>533374640</v>
      </c>
      <c r="C326">
        <f t="shared" si="21"/>
        <v>1.9500000000000028</v>
      </c>
      <c r="D326">
        <f t="shared" si="23"/>
        <v>1.6345347862531459E-2</v>
      </c>
      <c r="E326">
        <f t="shared" si="22"/>
        <v>1.6213200713722564E-2</v>
      </c>
      <c r="F326">
        <f t="shared" si="20"/>
        <v>4.78164132910387</v>
      </c>
      <c r="G326">
        <f t="shared" si="20"/>
        <v>20.094734624524939</v>
      </c>
    </row>
    <row r="327" spans="1:7" x14ac:dyDescent="0.3">
      <c r="A327">
        <v>121.25</v>
      </c>
      <c r="B327">
        <v>618111130</v>
      </c>
      <c r="C327">
        <f t="shared" si="21"/>
        <v>2.2999999999999972</v>
      </c>
      <c r="D327">
        <f t="shared" si="23"/>
        <v>1.896907216494843E-2</v>
      </c>
      <c r="E327">
        <f t="shared" si="22"/>
        <v>1.8791402617026165E-2</v>
      </c>
      <c r="F327">
        <f t="shared" si="20"/>
        <v>4.7978545298175925</v>
      </c>
      <c r="G327">
        <f t="shared" si="20"/>
        <v>20.242178821262399</v>
      </c>
    </row>
    <row r="328" spans="1:7" x14ac:dyDescent="0.3">
      <c r="A328">
        <v>123.55</v>
      </c>
      <c r="B328">
        <v>434476560</v>
      </c>
      <c r="C328">
        <f t="shared" si="21"/>
        <v>-2.9099999999999966</v>
      </c>
      <c r="D328">
        <f t="shared" si="23"/>
        <v>-2.3553217320922675E-2</v>
      </c>
      <c r="E328">
        <f t="shared" si="22"/>
        <v>-2.3835028174972628E-2</v>
      </c>
      <c r="F328">
        <f t="shared" si="20"/>
        <v>4.8166459324346187</v>
      </c>
      <c r="G328">
        <f t="shared" si="20"/>
        <v>19.889652554148935</v>
      </c>
    </row>
    <row r="329" spans="1:7" x14ac:dyDescent="0.3">
      <c r="A329">
        <v>120.64</v>
      </c>
      <c r="B329">
        <v>211073370</v>
      </c>
      <c r="C329">
        <f t="shared" si="21"/>
        <v>0.42999999999999261</v>
      </c>
      <c r="D329">
        <f t="shared" si="23"/>
        <v>3.5643236074269944E-3</v>
      </c>
      <c r="E329">
        <f t="shared" si="22"/>
        <v>3.5579864600023825E-3</v>
      </c>
      <c r="F329">
        <f t="shared" si="20"/>
        <v>4.7928109042596461</v>
      </c>
      <c r="G329">
        <f t="shared" si="20"/>
        <v>19.167716356116458</v>
      </c>
    </row>
    <row r="330" spans="1:7" x14ac:dyDescent="0.3">
      <c r="A330">
        <v>121.07</v>
      </c>
      <c r="B330">
        <v>297121250</v>
      </c>
      <c r="C330">
        <f t="shared" si="21"/>
        <v>0.83000000000001251</v>
      </c>
      <c r="D330">
        <f t="shared" si="23"/>
        <v>6.855538118443979E-3</v>
      </c>
      <c r="E330">
        <f t="shared" si="22"/>
        <v>6.8321457675777353E-3</v>
      </c>
      <c r="F330">
        <f t="shared" si="20"/>
        <v>4.7963688907196484</v>
      </c>
      <c r="G330">
        <f t="shared" si="20"/>
        <v>19.509650862614208</v>
      </c>
    </row>
    <row r="331" spans="1:7" x14ac:dyDescent="0.3">
      <c r="A331">
        <v>121.9</v>
      </c>
      <c r="B331">
        <v>307663890</v>
      </c>
      <c r="C331">
        <f t="shared" si="21"/>
        <v>11.299999999999983</v>
      </c>
      <c r="D331">
        <f t="shared" si="23"/>
        <v>9.2698933552091731E-2</v>
      </c>
      <c r="E331">
        <f t="shared" si="22"/>
        <v>8.8650721619062622E-2</v>
      </c>
      <c r="F331">
        <f t="shared" si="20"/>
        <v>4.8032010364872262</v>
      </c>
      <c r="G331">
        <f t="shared" si="20"/>
        <v>19.544518478839549</v>
      </c>
    </row>
    <row r="332" spans="1:7" x14ac:dyDescent="0.3">
      <c r="A332">
        <v>133.19999999999999</v>
      </c>
      <c r="B332">
        <v>439541560</v>
      </c>
      <c r="C332">
        <f t="shared" si="21"/>
        <v>-1.6099999999999852</v>
      </c>
      <c r="D332">
        <f t="shared" si="23"/>
        <v>-1.2087087087086976E-2</v>
      </c>
      <c r="E332">
        <f t="shared" si="22"/>
        <v>-1.216072994423989E-2</v>
      </c>
      <c r="F332">
        <f t="shared" si="20"/>
        <v>4.8918517581062888</v>
      </c>
      <c r="G332">
        <f t="shared" si="20"/>
        <v>19.901242832621076</v>
      </c>
    </row>
    <row r="333" spans="1:7" x14ac:dyDescent="0.3">
      <c r="A333">
        <v>131.59</v>
      </c>
      <c r="B333">
        <v>327014540</v>
      </c>
      <c r="C333">
        <f t="shared" si="21"/>
        <v>1.9099999999999966</v>
      </c>
      <c r="D333">
        <f t="shared" si="23"/>
        <v>1.4514780758416267E-2</v>
      </c>
      <c r="E333">
        <f t="shared" si="22"/>
        <v>1.4410449678255333E-2</v>
      </c>
      <c r="F333">
        <f t="shared" si="20"/>
        <v>4.8796910281620489</v>
      </c>
      <c r="G333">
        <f t="shared" si="20"/>
        <v>19.6055151927048</v>
      </c>
    </row>
    <row r="334" spans="1:7" x14ac:dyDescent="0.3">
      <c r="A334">
        <v>133.5</v>
      </c>
      <c r="B334">
        <v>359134560</v>
      </c>
      <c r="C334">
        <f t="shared" si="21"/>
        <v>-4.8000000000000114</v>
      </c>
      <c r="D334">
        <f t="shared" si="23"/>
        <v>-3.5955056179775367E-2</v>
      </c>
      <c r="E334">
        <f t="shared" si="22"/>
        <v>-3.6617363238223177E-2</v>
      </c>
      <c r="F334">
        <f t="shared" si="20"/>
        <v>4.8941014778403042</v>
      </c>
      <c r="G334">
        <f t="shared" si="20"/>
        <v>19.699207695166987</v>
      </c>
    </row>
    <row r="335" spans="1:7" x14ac:dyDescent="0.3">
      <c r="A335">
        <v>128.69999999999999</v>
      </c>
      <c r="B335">
        <v>323294770</v>
      </c>
      <c r="C335">
        <f t="shared" si="21"/>
        <v>4.7000000000000171</v>
      </c>
      <c r="D335">
        <f t="shared" si="23"/>
        <v>3.6519036519036652E-2</v>
      </c>
      <c r="E335">
        <f t="shared" si="22"/>
        <v>3.5868018879442687E-2</v>
      </c>
      <c r="F335">
        <f t="shared" si="20"/>
        <v>4.8574841146020811</v>
      </c>
      <c r="G335">
        <f t="shared" si="20"/>
        <v>19.594075065639359</v>
      </c>
    </row>
    <row r="336" spans="1:7" x14ac:dyDescent="0.3">
      <c r="A336">
        <v>133.4</v>
      </c>
      <c r="B336">
        <v>307369650</v>
      </c>
      <c r="C336">
        <f t="shared" si="21"/>
        <v>0.44999999999998863</v>
      </c>
      <c r="D336">
        <f t="shared" si="23"/>
        <v>3.3733133433282506E-3</v>
      </c>
      <c r="E336">
        <f t="shared" si="22"/>
        <v>3.3676364848380658E-3</v>
      </c>
      <c r="F336">
        <f t="shared" si="20"/>
        <v>4.8933521334815238</v>
      </c>
      <c r="G336">
        <f t="shared" si="20"/>
        <v>19.543561652899786</v>
      </c>
    </row>
    <row r="337" spans="1:7" x14ac:dyDescent="0.3">
      <c r="A337">
        <v>133.85</v>
      </c>
      <c r="B337">
        <v>427156380</v>
      </c>
      <c r="C337">
        <f t="shared" si="21"/>
        <v>0.56000000000000227</v>
      </c>
      <c r="D337">
        <f t="shared" si="23"/>
        <v>4.1837878221890343E-3</v>
      </c>
      <c r="E337">
        <f t="shared" si="22"/>
        <v>4.1750601166947732E-3</v>
      </c>
      <c r="F337">
        <f t="shared" si="20"/>
        <v>4.8967197699663618</v>
      </c>
      <c r="G337">
        <f t="shared" si="20"/>
        <v>19.872660733655437</v>
      </c>
    </row>
    <row r="338" spans="1:7" x14ac:dyDescent="0.3">
      <c r="A338">
        <v>134.41</v>
      </c>
      <c r="B338">
        <v>305373370</v>
      </c>
      <c r="C338">
        <f t="shared" si="21"/>
        <v>3.710000000000008</v>
      </c>
      <c r="D338">
        <f t="shared" si="23"/>
        <v>2.7602112938025506E-2</v>
      </c>
      <c r="E338">
        <f t="shared" si="22"/>
        <v>2.7228042438735223E-2</v>
      </c>
      <c r="F338">
        <f t="shared" si="20"/>
        <v>4.9008948300830566</v>
      </c>
      <c r="G338">
        <f t="shared" si="20"/>
        <v>19.537045749828383</v>
      </c>
    </row>
    <row r="339" spans="1:7" x14ac:dyDescent="0.3">
      <c r="A339">
        <v>138.12</v>
      </c>
      <c r="B339">
        <v>333860240</v>
      </c>
      <c r="C339">
        <f t="shared" si="21"/>
        <v>-0.31999999999999318</v>
      </c>
      <c r="D339">
        <f t="shared" si="23"/>
        <v>-2.3168259484505731E-3</v>
      </c>
      <c r="E339">
        <f t="shared" si="22"/>
        <v>-2.3195139422336197E-3</v>
      </c>
      <c r="F339">
        <f t="shared" ref="F339:G402" si="24">LN(A339)</f>
        <v>4.9281228725217918</v>
      </c>
      <c r="G339">
        <f t="shared" si="24"/>
        <v>19.626233020255452</v>
      </c>
    </row>
    <row r="340" spans="1:7" x14ac:dyDescent="0.3">
      <c r="A340">
        <v>137.80000000000001</v>
      </c>
      <c r="B340">
        <v>229513310</v>
      </c>
      <c r="C340">
        <f t="shared" si="21"/>
        <v>1.3499999999999943</v>
      </c>
      <c r="D340">
        <f t="shared" si="23"/>
        <v>9.7968069666182454E-3</v>
      </c>
      <c r="E340">
        <f t="shared" si="22"/>
        <v>9.7491293923415157E-3</v>
      </c>
      <c r="F340">
        <f t="shared" si="24"/>
        <v>4.9258033585795582</v>
      </c>
      <c r="G340">
        <f t="shared" si="24"/>
        <v>19.251471581425893</v>
      </c>
    </row>
    <row r="341" spans="1:7" x14ac:dyDescent="0.3">
      <c r="A341">
        <v>139.15</v>
      </c>
      <c r="B341">
        <v>290061610</v>
      </c>
      <c r="C341">
        <f t="shared" si="21"/>
        <v>-0.46000000000000796</v>
      </c>
      <c r="D341">
        <f t="shared" si="23"/>
        <v>-3.3057851239669993E-3</v>
      </c>
      <c r="E341">
        <f t="shared" si="22"/>
        <v>-3.31126130365611E-3</v>
      </c>
      <c r="F341">
        <f t="shared" si="24"/>
        <v>4.9355524879718997</v>
      </c>
      <c r="G341">
        <f t="shared" si="24"/>
        <v>19.485603906656717</v>
      </c>
    </row>
    <row r="342" spans="1:7" x14ac:dyDescent="0.3">
      <c r="A342">
        <v>138.69</v>
      </c>
      <c r="B342">
        <v>237101950</v>
      </c>
      <c r="C342">
        <f t="shared" si="21"/>
        <v>0.75999999999999091</v>
      </c>
      <c r="D342">
        <f t="shared" si="23"/>
        <v>5.4798471411059988E-3</v>
      </c>
      <c r="E342">
        <f t="shared" si="22"/>
        <v>5.4648874052540819E-3</v>
      </c>
      <c r="F342">
        <f t="shared" si="24"/>
        <v>4.9322412266682436</v>
      </c>
      <c r="G342">
        <f t="shared" si="24"/>
        <v>19.284000775379713</v>
      </c>
    </row>
    <row r="343" spans="1:7" x14ac:dyDescent="0.3">
      <c r="A343">
        <v>139.44999999999999</v>
      </c>
      <c r="B343">
        <v>214589270</v>
      </c>
      <c r="C343">
        <f t="shared" si="21"/>
        <v>-3.6499999999999773</v>
      </c>
      <c r="D343">
        <f t="shared" si="23"/>
        <v>-2.6174256005736661E-2</v>
      </c>
      <c r="E343">
        <f t="shared" si="22"/>
        <v>-2.6522898948901918E-2</v>
      </c>
      <c r="F343">
        <f t="shared" si="24"/>
        <v>4.9377061140734977</v>
      </c>
      <c r="G343">
        <f t="shared" si="24"/>
        <v>19.184236386910829</v>
      </c>
    </row>
    <row r="344" spans="1:7" x14ac:dyDescent="0.3">
      <c r="A344">
        <v>135.80000000000001</v>
      </c>
      <c r="B344">
        <v>252351310</v>
      </c>
      <c r="C344">
        <f t="shared" si="21"/>
        <v>9.4499999999999886</v>
      </c>
      <c r="D344">
        <f t="shared" si="23"/>
        <v>6.9587628865979287E-2</v>
      </c>
      <c r="E344">
        <f t="shared" si="22"/>
        <v>6.7273180607425154E-2</v>
      </c>
      <c r="F344">
        <f t="shared" si="24"/>
        <v>4.9111832151245958</v>
      </c>
      <c r="G344">
        <f t="shared" si="24"/>
        <v>19.346332761939767</v>
      </c>
    </row>
    <row r="345" spans="1:7" x14ac:dyDescent="0.3">
      <c r="A345">
        <v>145.25</v>
      </c>
      <c r="B345">
        <v>303813520</v>
      </c>
      <c r="C345">
        <f t="shared" si="21"/>
        <v>1.6299999999999955</v>
      </c>
      <c r="D345">
        <f t="shared" si="23"/>
        <v>1.1222030981067095E-2</v>
      </c>
      <c r="E345">
        <f t="shared" si="22"/>
        <v>1.1159531140159551E-2</v>
      </c>
      <c r="F345">
        <f t="shared" si="24"/>
        <v>4.9784563957320209</v>
      </c>
      <c r="G345">
        <f t="shared" si="24"/>
        <v>19.531924650098194</v>
      </c>
    </row>
    <row r="346" spans="1:7" x14ac:dyDescent="0.3">
      <c r="A346">
        <v>146.88</v>
      </c>
      <c r="B346">
        <v>237062940</v>
      </c>
      <c r="C346">
        <f t="shared" si="21"/>
        <v>4.7199999999999989</v>
      </c>
      <c r="D346">
        <f t="shared" si="23"/>
        <v>3.2135076252723306E-2</v>
      </c>
      <c r="E346">
        <f t="shared" si="22"/>
        <v>3.1629546336090719E-2</v>
      </c>
      <c r="F346">
        <f t="shared" si="24"/>
        <v>4.9896159268721805</v>
      </c>
      <c r="G346">
        <f t="shared" si="24"/>
        <v>19.283836233462289</v>
      </c>
    </row>
    <row r="347" spans="1:7" x14ac:dyDescent="0.3">
      <c r="A347">
        <v>151.6</v>
      </c>
      <c r="B347">
        <v>313257430</v>
      </c>
      <c r="C347">
        <f t="shared" si="21"/>
        <v>-4.5999999999999943</v>
      </c>
      <c r="D347">
        <f t="shared" si="23"/>
        <v>-3.0343007915567245E-2</v>
      </c>
      <c r="E347">
        <f t="shared" si="22"/>
        <v>-3.0812886429535169E-2</v>
      </c>
      <c r="F347">
        <f t="shared" si="24"/>
        <v>5.0212454732082712</v>
      </c>
      <c r="G347">
        <f t="shared" si="24"/>
        <v>19.562535870533381</v>
      </c>
    </row>
    <row r="348" spans="1:7" x14ac:dyDescent="0.3">
      <c r="A348">
        <v>147</v>
      </c>
      <c r="B348">
        <v>225727160</v>
      </c>
      <c r="C348">
        <f t="shared" si="21"/>
        <v>4.5</v>
      </c>
      <c r="D348">
        <f t="shared" si="23"/>
        <v>3.0612244897959183E-2</v>
      </c>
      <c r="E348">
        <f t="shared" si="22"/>
        <v>3.0153038170687374E-2</v>
      </c>
      <c r="F348">
        <f t="shared" si="24"/>
        <v>4.990432586778736</v>
      </c>
      <c r="G348">
        <f t="shared" si="24"/>
        <v>19.234837571278053</v>
      </c>
    </row>
    <row r="349" spans="1:7" x14ac:dyDescent="0.3">
      <c r="A349">
        <v>151.5</v>
      </c>
      <c r="B349">
        <v>235040590</v>
      </c>
      <c r="C349">
        <f t="shared" si="21"/>
        <v>-6.1599999999999966</v>
      </c>
      <c r="D349">
        <f t="shared" si="23"/>
        <v>-4.0660066006600638E-2</v>
      </c>
      <c r="E349">
        <f t="shared" si="22"/>
        <v>-4.1509799760933497E-2</v>
      </c>
      <c r="F349">
        <f t="shared" si="24"/>
        <v>5.0205856249494234</v>
      </c>
      <c r="G349">
        <f t="shared" si="24"/>
        <v>19.27526878059772</v>
      </c>
    </row>
    <row r="350" spans="1:7" x14ac:dyDescent="0.3">
      <c r="A350">
        <v>145.34</v>
      </c>
      <c r="B350">
        <v>246661610</v>
      </c>
      <c r="C350">
        <f t="shared" si="21"/>
        <v>3.4000000000000057</v>
      </c>
      <c r="D350">
        <f t="shared" si="23"/>
        <v>2.3393422320077101E-2</v>
      </c>
      <c r="E350">
        <f t="shared" si="22"/>
        <v>2.3123990086664215E-2</v>
      </c>
      <c r="F350">
        <f t="shared" si="24"/>
        <v>4.9790758251884899</v>
      </c>
      <c r="G350">
        <f t="shared" si="24"/>
        <v>19.323527955284252</v>
      </c>
    </row>
    <row r="351" spans="1:7" x14ac:dyDescent="0.3">
      <c r="A351">
        <v>148.74</v>
      </c>
      <c r="B351">
        <v>214455720</v>
      </c>
      <c r="C351">
        <f t="shared" si="21"/>
        <v>-2.0100000000000193</v>
      </c>
      <c r="D351">
        <f t="shared" si="23"/>
        <v>-1.3513513513513643E-2</v>
      </c>
      <c r="E351">
        <f t="shared" si="22"/>
        <v>-1.360565205577835E-2</v>
      </c>
      <c r="F351">
        <f t="shared" si="24"/>
        <v>5.0021998152751541</v>
      </c>
      <c r="G351">
        <f t="shared" si="24"/>
        <v>19.183613841455571</v>
      </c>
    </row>
    <row r="352" spans="1:7" x14ac:dyDescent="0.3">
      <c r="A352">
        <v>146.72999999999999</v>
      </c>
      <c r="B352">
        <v>209077940</v>
      </c>
      <c r="C352">
        <f t="shared" si="21"/>
        <v>1.6899999999999977</v>
      </c>
      <c r="D352">
        <f t="shared" si="23"/>
        <v>1.1517753697267074E-2</v>
      </c>
      <c r="E352">
        <f t="shared" si="22"/>
        <v>1.1451929322611853E-2</v>
      </c>
      <c r="F352">
        <f t="shared" si="24"/>
        <v>4.9885941632193758</v>
      </c>
      <c r="G352">
        <f t="shared" si="24"/>
        <v>19.158217659072491</v>
      </c>
    </row>
    <row r="353" spans="1:7" x14ac:dyDescent="0.3">
      <c r="A353">
        <v>148.41999999999999</v>
      </c>
      <c r="B353">
        <v>164740270</v>
      </c>
      <c r="C353">
        <f t="shared" si="21"/>
        <v>0.78000000000000114</v>
      </c>
      <c r="D353">
        <f t="shared" si="23"/>
        <v>5.2553564209675326E-3</v>
      </c>
      <c r="E353">
        <f t="shared" si="22"/>
        <v>5.2415952276732014E-3</v>
      </c>
      <c r="F353">
        <f t="shared" si="24"/>
        <v>5.0000460925419876</v>
      </c>
      <c r="G353">
        <f t="shared" si="24"/>
        <v>18.919880670422252</v>
      </c>
    </row>
    <row r="354" spans="1:7" x14ac:dyDescent="0.3">
      <c r="A354">
        <v>149.19999999999999</v>
      </c>
      <c r="B354">
        <v>160586680</v>
      </c>
      <c r="C354">
        <f t="shared" si="21"/>
        <v>-6.4499999999999886</v>
      </c>
      <c r="D354">
        <f t="shared" si="23"/>
        <v>-4.323056300268089E-2</v>
      </c>
      <c r="E354">
        <f t="shared" si="22"/>
        <v>-4.4192839233541115E-2</v>
      </c>
      <c r="F354">
        <f t="shared" si="24"/>
        <v>5.0052876877696608</v>
      </c>
      <c r="G354">
        <f t="shared" si="24"/>
        <v>18.89434441705848</v>
      </c>
    </row>
    <row r="355" spans="1:7" x14ac:dyDescent="0.3">
      <c r="A355">
        <v>142.75</v>
      </c>
      <c r="B355">
        <v>172187910</v>
      </c>
      <c r="C355">
        <f t="shared" si="21"/>
        <v>8.7599999999999909</v>
      </c>
      <c r="D355">
        <f t="shared" si="23"/>
        <v>6.1366024518388726E-2</v>
      </c>
      <c r="E355">
        <f t="shared" si="22"/>
        <v>5.9556780835624323E-2</v>
      </c>
      <c r="F355">
        <f t="shared" si="24"/>
        <v>4.9610948485361197</v>
      </c>
      <c r="G355">
        <f t="shared" si="24"/>
        <v>18.964096938433901</v>
      </c>
    </row>
    <row r="356" spans="1:7" x14ac:dyDescent="0.3">
      <c r="A356">
        <v>151.51</v>
      </c>
      <c r="B356">
        <v>341581930</v>
      </c>
      <c r="C356">
        <f t="shared" si="21"/>
        <v>-1.4599999999999795</v>
      </c>
      <c r="D356">
        <f t="shared" si="23"/>
        <v>-9.6363276351394602E-3</v>
      </c>
      <c r="E356">
        <f t="shared" si="22"/>
        <v>-9.6830574853674634E-3</v>
      </c>
      <c r="F356">
        <f t="shared" si="24"/>
        <v>5.020651629371744</v>
      </c>
      <c r="G356">
        <f t="shared" si="24"/>
        <v>19.64909812035307</v>
      </c>
    </row>
    <row r="357" spans="1:7" x14ac:dyDescent="0.3">
      <c r="A357">
        <v>150.05000000000001</v>
      </c>
      <c r="B357">
        <v>198473790</v>
      </c>
      <c r="C357">
        <f t="shared" si="21"/>
        <v>10.310000000000002</v>
      </c>
      <c r="D357">
        <f t="shared" si="23"/>
        <v>6.8710429856714439E-2</v>
      </c>
      <c r="E357">
        <f t="shared" si="22"/>
        <v>6.6452715887929337E-2</v>
      </c>
      <c r="F357">
        <f t="shared" si="24"/>
        <v>5.0109685718863766</v>
      </c>
      <c r="G357">
        <f t="shared" si="24"/>
        <v>19.106167609071164</v>
      </c>
    </row>
    <row r="358" spans="1:7" x14ac:dyDescent="0.3">
      <c r="A358">
        <v>160.36000000000001</v>
      </c>
      <c r="B358">
        <v>282678710</v>
      </c>
      <c r="C358">
        <f t="shared" si="21"/>
        <v>-0.96000000000000796</v>
      </c>
      <c r="D358">
        <f t="shared" si="23"/>
        <v>-5.9865303068097273E-3</v>
      </c>
      <c r="E358">
        <f t="shared" si="22"/>
        <v>-6.0045214181911888E-3</v>
      </c>
      <c r="F358">
        <f t="shared" si="24"/>
        <v>5.0774212877743059</v>
      </c>
      <c r="G358">
        <f t="shared" si="24"/>
        <v>19.459821510312526</v>
      </c>
    </row>
    <row r="359" spans="1:7" x14ac:dyDescent="0.3">
      <c r="A359">
        <v>159.4</v>
      </c>
      <c r="B359">
        <v>242130300</v>
      </c>
      <c r="C359">
        <f t="shared" si="21"/>
        <v>10.259999999999991</v>
      </c>
      <c r="D359">
        <f t="shared" si="23"/>
        <v>6.4366373902132942E-2</v>
      </c>
      <c r="E359">
        <f t="shared" si="22"/>
        <v>6.2379668023473833E-2</v>
      </c>
      <c r="F359">
        <f t="shared" si="24"/>
        <v>5.0714167663561147</v>
      </c>
      <c r="G359">
        <f t="shared" si="24"/>
        <v>19.304986568971739</v>
      </c>
    </row>
    <row r="360" spans="1:7" x14ac:dyDescent="0.3">
      <c r="A360">
        <v>169.66</v>
      </c>
      <c r="B360">
        <v>323092190</v>
      </c>
      <c r="C360">
        <f t="shared" si="21"/>
        <v>4.2400000000000091</v>
      </c>
      <c r="D360">
        <f t="shared" si="23"/>
        <v>2.499115878816462E-2</v>
      </c>
      <c r="E360">
        <f t="shared" si="22"/>
        <v>2.4683986980648775E-2</v>
      </c>
      <c r="F360">
        <f t="shared" si="24"/>
        <v>5.1337964343795885</v>
      </c>
      <c r="G360">
        <f t="shared" si="24"/>
        <v>19.593448258419631</v>
      </c>
    </row>
    <row r="361" spans="1:7" x14ac:dyDescent="0.3">
      <c r="A361">
        <v>173.9</v>
      </c>
      <c r="B361">
        <v>357510770</v>
      </c>
      <c r="C361">
        <f t="shared" si="21"/>
        <v>-2.75</v>
      </c>
      <c r="D361">
        <f t="shared" si="23"/>
        <v>-1.5813686026451983E-2</v>
      </c>
      <c r="E361">
        <f t="shared" si="22"/>
        <v>-1.5940056384042833E-2</v>
      </c>
      <c r="F361">
        <f t="shared" si="24"/>
        <v>5.1584804213602373</v>
      </c>
      <c r="G361">
        <f t="shared" si="24"/>
        <v>19.694676045518687</v>
      </c>
    </row>
    <row r="362" spans="1:7" x14ac:dyDescent="0.3">
      <c r="A362">
        <v>171.15</v>
      </c>
      <c r="B362">
        <v>262498230</v>
      </c>
      <c r="C362">
        <f t="shared" si="21"/>
        <v>2.0999999999999943</v>
      </c>
      <c r="D362">
        <f t="shared" si="23"/>
        <v>1.2269938650306714E-2</v>
      </c>
      <c r="E362">
        <f t="shared" si="22"/>
        <v>1.219527309381796E-2</v>
      </c>
      <c r="F362">
        <f t="shared" si="24"/>
        <v>5.1425403649761945</v>
      </c>
      <c r="G362">
        <f t="shared" si="24"/>
        <v>19.385754897116076</v>
      </c>
    </row>
    <row r="363" spans="1:7" x14ac:dyDescent="0.3">
      <c r="A363">
        <v>173.25</v>
      </c>
      <c r="B363">
        <v>162937460</v>
      </c>
      <c r="C363">
        <f t="shared" si="21"/>
        <v>-2.5600000000000023</v>
      </c>
      <c r="D363">
        <f t="shared" si="23"/>
        <v>-1.477633477633479E-2</v>
      </c>
      <c r="E363">
        <f t="shared" si="22"/>
        <v>-1.4886592293771095E-2</v>
      </c>
      <c r="F363">
        <f t="shared" si="24"/>
        <v>5.1547356380700124</v>
      </c>
      <c r="G363">
        <f t="shared" si="24"/>
        <v>18.90887700416506</v>
      </c>
    </row>
    <row r="364" spans="1:7" x14ac:dyDescent="0.3">
      <c r="A364">
        <v>170.69</v>
      </c>
      <c r="B364">
        <v>165642640</v>
      </c>
      <c r="C364">
        <f t="shared" si="21"/>
        <v>-5.789999999999992</v>
      </c>
      <c r="D364">
        <f t="shared" si="23"/>
        <v>-3.3921143593649263E-2</v>
      </c>
      <c r="E364">
        <f t="shared" si="22"/>
        <v>-3.4509816210688271E-2</v>
      </c>
      <c r="F364">
        <f t="shared" si="24"/>
        <v>5.1398490457762414</v>
      </c>
      <c r="G364">
        <f t="shared" si="24"/>
        <v>18.925343254693814</v>
      </c>
    </row>
    <row r="365" spans="1:7" x14ac:dyDescent="0.3">
      <c r="A365">
        <v>164.9</v>
      </c>
      <c r="B365">
        <v>282483080</v>
      </c>
      <c r="C365">
        <f t="shared" si="21"/>
        <v>2.5900000000000034</v>
      </c>
      <c r="D365">
        <f t="shared" si="23"/>
        <v>1.5706488781079463E-2</v>
      </c>
      <c r="E365">
        <f t="shared" si="22"/>
        <v>1.5584418424825941E-2</v>
      </c>
      <c r="F365">
        <f t="shared" si="24"/>
        <v>5.1053392295655531</v>
      </c>
      <c r="G365">
        <f t="shared" si="24"/>
        <v>19.459129212951755</v>
      </c>
    </row>
    <row r="366" spans="1:7" x14ac:dyDescent="0.3">
      <c r="A366">
        <v>167.49</v>
      </c>
      <c r="B366">
        <v>196936880</v>
      </c>
      <c r="C366">
        <f t="shared" si="21"/>
        <v>11.429999999999978</v>
      </c>
      <c r="D366">
        <f t="shared" si="23"/>
        <v>6.8242880171950432E-2</v>
      </c>
      <c r="E366">
        <f t="shared" si="22"/>
        <v>6.6015130574267999E-2</v>
      </c>
      <c r="F366">
        <f t="shared" si="24"/>
        <v>5.120923647990379</v>
      </c>
      <c r="G366">
        <f t="shared" si="24"/>
        <v>19.098393829269895</v>
      </c>
    </row>
    <row r="367" spans="1:7" x14ac:dyDescent="0.3">
      <c r="A367">
        <v>178.92</v>
      </c>
      <c r="B367">
        <v>251441100</v>
      </c>
      <c r="C367">
        <f t="shared" si="21"/>
        <v>-5.1199999999999761</v>
      </c>
      <c r="D367">
        <f t="shared" si="23"/>
        <v>-2.86161412921975E-2</v>
      </c>
      <c r="E367">
        <f t="shared" si="22"/>
        <v>-2.903356573335536E-2</v>
      </c>
      <c r="F367">
        <f t="shared" si="24"/>
        <v>5.186938778564647</v>
      </c>
      <c r="G367">
        <f t="shared" si="24"/>
        <v>19.342719325245163</v>
      </c>
    </row>
    <row r="368" spans="1:7" x14ac:dyDescent="0.3">
      <c r="A368">
        <v>173.8</v>
      </c>
      <c r="B368">
        <v>200169000</v>
      </c>
      <c r="C368">
        <f t="shared" si="21"/>
        <v>-8.3000000000000114</v>
      </c>
      <c r="D368">
        <f t="shared" si="23"/>
        <v>-4.7756041426927562E-2</v>
      </c>
      <c r="E368">
        <f t="shared" si="22"/>
        <v>-4.8934018014174185E-2</v>
      </c>
      <c r="F368">
        <f t="shared" si="24"/>
        <v>5.1579052128312917</v>
      </c>
      <c r="G368">
        <f t="shared" si="24"/>
        <v>19.114672567700801</v>
      </c>
    </row>
    <row r="369" spans="1:7" x14ac:dyDescent="0.3">
      <c r="A369">
        <v>165.5</v>
      </c>
      <c r="B369">
        <v>208619900</v>
      </c>
      <c r="C369">
        <f t="shared" si="21"/>
        <v>-9.9999999999909051E-3</v>
      </c>
      <c r="D369">
        <f t="shared" si="23"/>
        <v>-6.0422960725020573E-5</v>
      </c>
      <c r="E369">
        <f t="shared" si="22"/>
        <v>-6.0424786265222963E-5</v>
      </c>
      <c r="F369">
        <f t="shared" si="24"/>
        <v>5.1089711948171175</v>
      </c>
      <c r="G369">
        <f t="shared" si="24"/>
        <v>19.156024493871556</v>
      </c>
    </row>
    <row r="370" spans="1:7" x14ac:dyDescent="0.3">
      <c r="A370">
        <v>165.49</v>
      </c>
      <c r="B370">
        <v>253093680</v>
      </c>
      <c r="C370">
        <f t="shared" si="21"/>
        <v>1.999999999998181E-2</v>
      </c>
      <c r="D370">
        <f t="shared" si="23"/>
        <v>1.2085322375963387E-4</v>
      </c>
      <c r="E370">
        <f t="shared" si="22"/>
        <v>1.208459215966684E-4</v>
      </c>
      <c r="F370">
        <f t="shared" si="24"/>
        <v>5.1089107700308523</v>
      </c>
      <c r="G370">
        <f t="shared" si="24"/>
        <v>19.349270254836146</v>
      </c>
    </row>
    <row r="371" spans="1:7" x14ac:dyDescent="0.3">
      <c r="A371">
        <v>165.51</v>
      </c>
      <c r="B371">
        <v>136801570</v>
      </c>
      <c r="C371">
        <f t="shared" si="21"/>
        <v>-1.1099999999999852</v>
      </c>
      <c r="D371">
        <f t="shared" si="23"/>
        <v>-6.7065434112741542E-3</v>
      </c>
      <c r="E371">
        <f t="shared" si="22"/>
        <v>-6.7291333303689527E-3</v>
      </c>
      <c r="F371">
        <f t="shared" si="24"/>
        <v>5.1090316159524489</v>
      </c>
      <c r="G371">
        <f t="shared" si="24"/>
        <v>18.734042039695055</v>
      </c>
    </row>
    <row r="372" spans="1:7" x14ac:dyDescent="0.3">
      <c r="A372">
        <v>164.4</v>
      </c>
      <c r="B372">
        <v>275260490</v>
      </c>
      <c r="C372">
        <f t="shared" si="21"/>
        <v>-6.9000000000000057</v>
      </c>
      <c r="D372">
        <f t="shared" si="23"/>
        <v>-4.1970802919708061E-2</v>
      </c>
      <c r="E372">
        <f t="shared" si="22"/>
        <v>-4.287702435639229E-2</v>
      </c>
      <c r="F372">
        <f t="shared" si="24"/>
        <v>5.10230248262208</v>
      </c>
      <c r="G372">
        <f t="shared" si="24"/>
        <v>19.43322844364922</v>
      </c>
    </row>
    <row r="373" spans="1:7" x14ac:dyDescent="0.3">
      <c r="A373">
        <v>157.5</v>
      </c>
      <c r="B373">
        <v>196469590</v>
      </c>
      <c r="C373">
        <f t="shared" si="21"/>
        <v>3.6500000000000057</v>
      </c>
      <c r="D373">
        <f t="shared" si="23"/>
        <v>2.3174603174603212E-2</v>
      </c>
      <c r="E373">
        <f t="shared" si="22"/>
        <v>2.2910149995759355E-2</v>
      </c>
      <c r="F373">
        <f t="shared" si="24"/>
        <v>5.0594254582656877</v>
      </c>
      <c r="G373">
        <f t="shared" si="24"/>
        <v>19.096018219027574</v>
      </c>
    </row>
    <row r="374" spans="1:7" x14ac:dyDescent="0.3">
      <c r="A374">
        <v>161.15</v>
      </c>
      <c r="B374">
        <v>275668680</v>
      </c>
      <c r="C374">
        <f t="shared" si="21"/>
        <v>3.3700000000000045</v>
      </c>
      <c r="D374">
        <f t="shared" si="23"/>
        <v>2.0912193608439371E-2</v>
      </c>
      <c r="E374">
        <f t="shared" si="22"/>
        <v>2.0696535100776181E-2</v>
      </c>
      <c r="F374">
        <f t="shared" si="24"/>
        <v>5.082335608261447</v>
      </c>
      <c r="G374">
        <f t="shared" si="24"/>
        <v>19.434710267799836</v>
      </c>
    </row>
    <row r="375" spans="1:7" x14ac:dyDescent="0.3">
      <c r="A375">
        <v>164.52</v>
      </c>
      <c r="B375">
        <v>193488810</v>
      </c>
      <c r="C375">
        <f t="shared" si="21"/>
        <v>-4.7199999999999989</v>
      </c>
      <c r="D375">
        <f t="shared" si="23"/>
        <v>-2.8689521030877695E-2</v>
      </c>
      <c r="E375">
        <f t="shared" si="22"/>
        <v>-2.9109110030049123E-2</v>
      </c>
      <c r="F375">
        <f t="shared" si="24"/>
        <v>5.1030321433622232</v>
      </c>
      <c r="G375">
        <f t="shared" si="24"/>
        <v>19.080730239304557</v>
      </c>
    </row>
    <row r="376" spans="1:7" x14ac:dyDescent="0.3">
      <c r="A376">
        <v>159.80000000000001</v>
      </c>
      <c r="B376">
        <v>147789700</v>
      </c>
      <c r="C376">
        <f t="shared" si="21"/>
        <v>1.6899999999999977</v>
      </c>
      <c r="D376">
        <f t="shared" si="23"/>
        <v>1.0575719649561938E-2</v>
      </c>
      <c r="E376">
        <f t="shared" si="22"/>
        <v>1.0520187908801937E-2</v>
      </c>
      <c r="F376">
        <f t="shared" si="24"/>
        <v>5.0739230333321741</v>
      </c>
      <c r="G376">
        <f t="shared" si="24"/>
        <v>18.811300875281393</v>
      </c>
    </row>
    <row r="377" spans="1:7" x14ac:dyDescent="0.3">
      <c r="A377">
        <v>161.49</v>
      </c>
      <c r="B377">
        <v>197673310</v>
      </c>
      <c r="C377">
        <f t="shared" si="21"/>
        <v>-12.25</v>
      </c>
      <c r="D377">
        <f t="shared" si="23"/>
        <v>-7.5856090160381445E-2</v>
      </c>
      <c r="E377">
        <f t="shared" si="22"/>
        <v>-7.8887472888018451E-2</v>
      </c>
      <c r="F377">
        <f t="shared" si="24"/>
        <v>5.084443221240976</v>
      </c>
      <c r="G377">
        <f t="shared" si="24"/>
        <v>19.102126276498097</v>
      </c>
    </row>
    <row r="378" spans="1:7" x14ac:dyDescent="0.3">
      <c r="A378">
        <v>149.24</v>
      </c>
      <c r="B378">
        <v>274969070</v>
      </c>
      <c r="C378">
        <f t="shared" si="21"/>
        <v>10.349999999999994</v>
      </c>
      <c r="D378">
        <f t="shared" si="23"/>
        <v>6.9351380326990036E-2</v>
      </c>
      <c r="E378">
        <f t="shared" si="22"/>
        <v>6.7052278058137738E-2</v>
      </c>
      <c r="F378">
        <f t="shared" si="24"/>
        <v>5.0055557483529576</v>
      </c>
      <c r="G378">
        <f t="shared" si="24"/>
        <v>19.432169176578043</v>
      </c>
    </row>
    <row r="379" spans="1:7" x14ac:dyDescent="0.3">
      <c r="A379">
        <v>159.59</v>
      </c>
      <c r="B379">
        <v>269265760</v>
      </c>
      <c r="C379">
        <f t="shared" si="21"/>
        <v>5.6099999999999852</v>
      </c>
      <c r="D379">
        <f t="shared" si="23"/>
        <v>3.5152578482360954E-2</v>
      </c>
      <c r="E379">
        <f t="shared" si="22"/>
        <v>3.4548834675782736E-2</v>
      </c>
      <c r="F379">
        <f t="shared" si="24"/>
        <v>5.0726080264110953</v>
      </c>
      <c r="G379">
        <f t="shared" si="24"/>
        <v>19.411209405249718</v>
      </c>
    </row>
    <row r="380" spans="1:7" x14ac:dyDescent="0.3">
      <c r="A380">
        <v>165.2</v>
      </c>
      <c r="B380">
        <v>222061890</v>
      </c>
      <c r="C380">
        <f t="shared" si="21"/>
        <v>0.60000000000002274</v>
      </c>
      <c r="D380">
        <f t="shared" si="23"/>
        <v>3.6319612590800412E-3</v>
      </c>
      <c r="E380">
        <f t="shared" si="22"/>
        <v>3.6253816143165807E-3</v>
      </c>
      <c r="F380">
        <f t="shared" si="24"/>
        <v>5.1071568610868781</v>
      </c>
      <c r="G380">
        <f t="shared" si="24"/>
        <v>19.21846668476736</v>
      </c>
    </row>
    <row r="381" spans="1:7" x14ac:dyDescent="0.3">
      <c r="A381">
        <v>165.8</v>
      </c>
      <c r="B381">
        <v>148906380</v>
      </c>
      <c r="C381">
        <f t="shared" si="21"/>
        <v>1.8999999999999773</v>
      </c>
      <c r="D381">
        <f t="shared" si="23"/>
        <v>1.1459589867309874E-2</v>
      </c>
      <c r="E381">
        <f t="shared" si="22"/>
        <v>1.1394426127968593E-2</v>
      </c>
      <c r="F381">
        <f t="shared" si="24"/>
        <v>5.1107822427011946</v>
      </c>
      <c r="G381">
        <f t="shared" si="24"/>
        <v>18.818828344284999</v>
      </c>
    </row>
    <row r="382" spans="1:7" x14ac:dyDescent="0.3">
      <c r="A382">
        <v>167.7</v>
      </c>
      <c r="B382">
        <v>140098240</v>
      </c>
      <c r="C382">
        <f t="shared" si="21"/>
        <v>1.1700000000000159</v>
      </c>
      <c r="D382">
        <f t="shared" si="23"/>
        <v>6.9767441860466069E-3</v>
      </c>
      <c r="E382">
        <f t="shared" si="22"/>
        <v>6.9525193148818332E-3</v>
      </c>
      <c r="F382">
        <f t="shared" si="24"/>
        <v>5.1221766688291632</v>
      </c>
      <c r="G382">
        <f t="shared" si="24"/>
        <v>18.757854448772939</v>
      </c>
    </row>
    <row r="383" spans="1:7" x14ac:dyDescent="0.3">
      <c r="A383">
        <v>168.87</v>
      </c>
      <c r="B383">
        <v>213280550</v>
      </c>
      <c r="C383">
        <f t="shared" si="21"/>
        <v>-8.1700000000000159</v>
      </c>
      <c r="D383">
        <f t="shared" si="23"/>
        <v>-4.8380410967016139E-2</v>
      </c>
      <c r="E383">
        <f t="shared" si="22"/>
        <v>-4.9589915400578555E-2</v>
      </c>
      <c r="F383">
        <f t="shared" si="24"/>
        <v>5.1291291881440451</v>
      </c>
      <c r="G383">
        <f t="shared" si="24"/>
        <v>19.178118993161039</v>
      </c>
    </row>
    <row r="384" spans="1:7" x14ac:dyDescent="0.3">
      <c r="A384">
        <v>160.69999999999999</v>
      </c>
      <c r="B384">
        <v>196196330</v>
      </c>
      <c r="C384">
        <f t="shared" si="21"/>
        <v>-3.5600000000000023</v>
      </c>
      <c r="D384">
        <f t="shared" si="23"/>
        <v>-2.2153080273802132E-2</v>
      </c>
      <c r="E384">
        <f t="shared" si="22"/>
        <v>-2.2402144995790962E-2</v>
      </c>
      <c r="F384">
        <f t="shared" si="24"/>
        <v>5.0795392727434665</v>
      </c>
      <c r="G384">
        <f t="shared" si="24"/>
        <v>19.094626399517939</v>
      </c>
    </row>
    <row r="385" spans="1:7" x14ac:dyDescent="0.3">
      <c r="A385">
        <v>157.13999999999999</v>
      </c>
      <c r="B385">
        <v>241583390</v>
      </c>
      <c r="C385">
        <f t="shared" si="21"/>
        <v>-7.0099999999999909</v>
      </c>
      <c r="D385">
        <f t="shared" si="23"/>
        <v>-4.4609901998218099E-2</v>
      </c>
      <c r="E385">
        <f t="shared" si="22"/>
        <v>-4.5635542323461564E-2</v>
      </c>
      <c r="F385">
        <f t="shared" si="24"/>
        <v>5.0571371277476755</v>
      </c>
      <c r="G385">
        <f t="shared" si="24"/>
        <v>19.302725271661544</v>
      </c>
    </row>
    <row r="386" spans="1:7" x14ac:dyDescent="0.3">
      <c r="A386">
        <v>150.13</v>
      </c>
      <c r="B386">
        <v>240047840</v>
      </c>
      <c r="C386">
        <f t="shared" si="21"/>
        <v>-8.5</v>
      </c>
      <c r="D386">
        <f t="shared" si="23"/>
        <v>-5.6617598081662564E-2</v>
      </c>
      <c r="E386">
        <f t="shared" si="22"/>
        <v>-5.8283562197908978E-2</v>
      </c>
      <c r="F386">
        <f t="shared" si="24"/>
        <v>5.011501585424214</v>
      </c>
      <c r="G386">
        <f t="shared" si="24"/>
        <v>19.296348794775348</v>
      </c>
    </row>
    <row r="387" spans="1:7" x14ac:dyDescent="0.3">
      <c r="A387">
        <v>141.63</v>
      </c>
      <c r="B387">
        <v>373952220</v>
      </c>
      <c r="C387">
        <f t="shared" ref="C387:C450" si="25">A388-A387</f>
        <v>2.4699999999999989</v>
      </c>
      <c r="D387">
        <f t="shared" si="23"/>
        <v>1.7439807950293009E-2</v>
      </c>
      <c r="E387">
        <f t="shared" ref="E387:E450" si="26">LN(A388)-LN(A387)</f>
        <v>1.7289479779170946E-2</v>
      </c>
      <c r="F387">
        <f t="shared" si="24"/>
        <v>4.953218023226305</v>
      </c>
      <c r="G387">
        <f t="shared" si="24"/>
        <v>19.739638593206873</v>
      </c>
    </row>
    <row r="388" spans="1:7" x14ac:dyDescent="0.3">
      <c r="A388">
        <v>144.1</v>
      </c>
      <c r="B388">
        <v>258756020</v>
      </c>
      <c r="C388">
        <f t="shared" si="25"/>
        <v>1.4900000000000091</v>
      </c>
      <c r="D388">
        <f t="shared" ref="D388:D451" si="27">C388/A388</f>
        <v>1.0340041637751625E-2</v>
      </c>
      <c r="E388">
        <f t="shared" si="26"/>
        <v>1.0286949079758578E-2</v>
      </c>
      <c r="F388">
        <f t="shared" si="24"/>
        <v>4.9705075030054759</v>
      </c>
      <c r="G388">
        <f t="shared" si="24"/>
        <v>19.371396167973693</v>
      </c>
    </row>
    <row r="389" spans="1:7" x14ac:dyDescent="0.3">
      <c r="A389">
        <v>145.59</v>
      </c>
      <c r="B389">
        <v>258959810</v>
      </c>
      <c r="C389">
        <f t="shared" si="25"/>
        <v>6.5699999999999932</v>
      </c>
      <c r="D389">
        <f t="shared" si="27"/>
        <v>4.5126725736657693E-2</v>
      </c>
      <c r="E389">
        <f t="shared" si="26"/>
        <v>4.4138146711845572E-2</v>
      </c>
      <c r="F389">
        <f t="shared" si="24"/>
        <v>4.9807944520852345</v>
      </c>
      <c r="G389">
        <f t="shared" si="24"/>
        <v>19.372183433877947</v>
      </c>
    </row>
    <row r="390" spans="1:7" x14ac:dyDescent="0.3">
      <c r="A390">
        <v>152.16</v>
      </c>
      <c r="B390">
        <v>234976030</v>
      </c>
      <c r="C390">
        <f t="shared" si="25"/>
        <v>9.2400000000000091</v>
      </c>
      <c r="D390">
        <f t="shared" si="27"/>
        <v>6.0725552050473246E-2</v>
      </c>
      <c r="E390">
        <f t="shared" si="26"/>
        <v>5.8953157038768467E-2</v>
      </c>
      <c r="F390">
        <f t="shared" si="24"/>
        <v>5.0249325987970801</v>
      </c>
      <c r="G390">
        <f t="shared" si="24"/>
        <v>19.274994066906078</v>
      </c>
    </row>
    <row r="391" spans="1:7" x14ac:dyDescent="0.3">
      <c r="A391">
        <v>161.4</v>
      </c>
      <c r="B391">
        <v>306503520</v>
      </c>
      <c r="C391">
        <f t="shared" si="25"/>
        <v>0.69999999999998863</v>
      </c>
      <c r="D391">
        <f t="shared" si="27"/>
        <v>4.3370508054522217E-3</v>
      </c>
      <c r="E391">
        <f t="shared" si="26"/>
        <v>4.327672905781732E-3</v>
      </c>
      <c r="F391">
        <f t="shared" si="24"/>
        <v>5.0838857558358486</v>
      </c>
      <c r="G391">
        <f t="shared" si="24"/>
        <v>19.540739797777039</v>
      </c>
    </row>
    <row r="392" spans="1:7" x14ac:dyDescent="0.3">
      <c r="A392">
        <v>162.1</v>
      </c>
      <c r="B392">
        <v>209829810</v>
      </c>
      <c r="C392">
        <f t="shared" si="25"/>
        <v>3.3000000000000114</v>
      </c>
      <c r="D392">
        <f t="shared" si="27"/>
        <v>2.0357803824799577E-2</v>
      </c>
      <c r="E392">
        <f t="shared" si="26"/>
        <v>2.0153353847960354E-2</v>
      </c>
      <c r="F392">
        <f t="shared" si="24"/>
        <v>5.0882134287416303</v>
      </c>
      <c r="G392">
        <f t="shared" si="24"/>
        <v>19.161807331535542</v>
      </c>
    </row>
    <row r="393" spans="1:7" x14ac:dyDescent="0.3">
      <c r="A393">
        <v>165.4</v>
      </c>
      <c r="B393">
        <v>248420620</v>
      </c>
      <c r="C393">
        <f t="shared" si="25"/>
        <v>4.3299999999999841</v>
      </c>
      <c r="D393">
        <f t="shared" si="27"/>
        <v>2.617896009673509E-2</v>
      </c>
      <c r="E393">
        <f t="shared" si="26"/>
        <v>2.5842156583848919E-2</v>
      </c>
      <c r="F393">
        <f t="shared" si="24"/>
        <v>5.1083667825895906</v>
      </c>
      <c r="G393">
        <f t="shared" si="24"/>
        <v>19.330633915850495</v>
      </c>
    </row>
    <row r="394" spans="1:7" x14ac:dyDescent="0.3">
      <c r="A394">
        <v>169.73</v>
      </c>
      <c r="B394">
        <v>249775640</v>
      </c>
      <c r="C394">
        <f t="shared" si="25"/>
        <v>2.3200000000000216</v>
      </c>
      <c r="D394">
        <f t="shared" si="27"/>
        <v>1.3668768043363116E-2</v>
      </c>
      <c r="E394">
        <f t="shared" si="26"/>
        <v>1.3576193070050202E-2</v>
      </c>
      <c r="F394">
        <f t="shared" si="24"/>
        <v>5.1342089391734396</v>
      </c>
      <c r="G394">
        <f t="shared" si="24"/>
        <v>19.336073632886148</v>
      </c>
    </row>
    <row r="395" spans="1:7" x14ac:dyDescent="0.3">
      <c r="A395">
        <v>172.05</v>
      </c>
      <c r="B395">
        <v>225336000</v>
      </c>
      <c r="C395">
        <f t="shared" si="25"/>
        <v>-2.5500000000000114</v>
      </c>
      <c r="D395">
        <f t="shared" si="27"/>
        <v>-1.4821272885789079E-2</v>
      </c>
      <c r="E395">
        <f t="shared" si="26"/>
        <v>-1.4932205422985234E-2</v>
      </c>
      <c r="F395">
        <f t="shared" si="24"/>
        <v>5.1477851322434898</v>
      </c>
      <c r="G395">
        <f t="shared" si="24"/>
        <v>19.233103179588632</v>
      </c>
    </row>
    <row r="396" spans="1:7" x14ac:dyDescent="0.3">
      <c r="A396">
        <v>169.5</v>
      </c>
      <c r="B396">
        <v>181219610</v>
      </c>
      <c r="C396">
        <f t="shared" si="25"/>
        <v>11.009999999999991</v>
      </c>
      <c r="D396">
        <f t="shared" si="27"/>
        <v>6.495575221238932E-2</v>
      </c>
      <c r="E396">
        <f t="shared" si="26"/>
        <v>6.2933251079865471E-2</v>
      </c>
      <c r="F396">
        <f t="shared" si="24"/>
        <v>5.1328529268205045</v>
      </c>
      <c r="G396">
        <f t="shared" si="24"/>
        <v>19.01522016867553</v>
      </c>
    </row>
    <row r="397" spans="1:7" x14ac:dyDescent="0.3">
      <c r="A397">
        <v>180.51</v>
      </c>
      <c r="B397">
        <v>277014960</v>
      </c>
      <c r="C397">
        <f t="shared" si="25"/>
        <v>3.1500000000000057</v>
      </c>
      <c r="D397">
        <f t="shared" si="27"/>
        <v>1.7450556755858434E-2</v>
      </c>
      <c r="E397">
        <f t="shared" si="26"/>
        <v>1.7300044285006422E-2</v>
      </c>
      <c r="F397">
        <f t="shared" si="24"/>
        <v>5.19578617790037</v>
      </c>
      <c r="G397">
        <f t="shared" si="24"/>
        <v>19.439582069913492</v>
      </c>
    </row>
    <row r="398" spans="1:7" x14ac:dyDescent="0.3">
      <c r="A398">
        <v>183.66</v>
      </c>
      <c r="B398">
        <v>220506770</v>
      </c>
      <c r="C398">
        <f t="shared" si="25"/>
        <v>2.2299999999999898</v>
      </c>
      <c r="D398">
        <f t="shared" si="27"/>
        <v>1.214200152455619E-2</v>
      </c>
      <c r="E398">
        <f t="shared" si="26"/>
        <v>1.2068878733676236E-2</v>
      </c>
      <c r="F398">
        <f t="shared" si="24"/>
        <v>5.2130862221853764</v>
      </c>
      <c r="G398">
        <f t="shared" si="24"/>
        <v>19.211438955327694</v>
      </c>
    </row>
    <row r="399" spans="1:7" x14ac:dyDescent="0.3">
      <c r="A399">
        <v>185.89</v>
      </c>
      <c r="B399">
        <v>199647000</v>
      </c>
      <c r="C399">
        <f t="shared" si="25"/>
        <v>2.8600000000000136</v>
      </c>
      <c r="D399">
        <f t="shared" si="27"/>
        <v>1.5385443003927128E-2</v>
      </c>
      <c r="E399">
        <f t="shared" si="26"/>
        <v>1.5268287210081333E-2</v>
      </c>
      <c r="F399">
        <f t="shared" si="24"/>
        <v>5.2251551009190527</v>
      </c>
      <c r="G399">
        <f t="shared" si="24"/>
        <v>19.112061365064591</v>
      </c>
    </row>
    <row r="400" spans="1:7" x14ac:dyDescent="0.3">
      <c r="A400">
        <v>188.75</v>
      </c>
      <c r="B400">
        <v>242503970</v>
      </c>
      <c r="C400">
        <f t="shared" si="25"/>
        <v>-1.1999999999999886</v>
      </c>
      <c r="D400">
        <f t="shared" si="27"/>
        <v>-6.3576158940396752E-3</v>
      </c>
      <c r="E400">
        <f t="shared" si="26"/>
        <v>-6.3779116012376846E-3</v>
      </c>
      <c r="F400">
        <f t="shared" si="24"/>
        <v>5.240423388129134</v>
      </c>
      <c r="G400">
        <f t="shared" si="24"/>
        <v>19.306528639341828</v>
      </c>
    </row>
    <row r="401" spans="1:7" x14ac:dyDescent="0.3">
      <c r="A401">
        <v>187.55</v>
      </c>
      <c r="B401">
        <v>199642330</v>
      </c>
      <c r="C401">
        <f t="shared" si="25"/>
        <v>4.7800000000000011</v>
      </c>
      <c r="D401">
        <f t="shared" si="27"/>
        <v>2.5486536923487076E-2</v>
      </c>
      <c r="E401">
        <f t="shared" si="26"/>
        <v>2.5167170139379635E-2</v>
      </c>
      <c r="F401">
        <f t="shared" si="24"/>
        <v>5.2340454765278963</v>
      </c>
      <c r="G401">
        <f t="shared" si="24"/>
        <v>19.112037973505391</v>
      </c>
    </row>
    <row r="402" spans="1:7" x14ac:dyDescent="0.3">
      <c r="A402">
        <v>192.33</v>
      </c>
      <c r="B402">
        <v>266439620</v>
      </c>
      <c r="C402">
        <f t="shared" si="25"/>
        <v>1.8299999999999841</v>
      </c>
      <c r="D402">
        <f t="shared" si="27"/>
        <v>9.5148962720323603E-3</v>
      </c>
      <c r="E402">
        <f t="shared" si="26"/>
        <v>9.4699147510697301E-3</v>
      </c>
      <c r="F402">
        <f t="shared" si="24"/>
        <v>5.2592126466672759</v>
      </c>
      <c r="G402">
        <f t="shared" si="24"/>
        <v>19.400658209295955</v>
      </c>
    </row>
    <row r="403" spans="1:7" x14ac:dyDescent="0.3">
      <c r="A403">
        <v>194.16</v>
      </c>
      <c r="B403">
        <v>192830100</v>
      </c>
      <c r="C403">
        <f t="shared" si="25"/>
        <v>2.3199999999999932</v>
      </c>
      <c r="D403">
        <f t="shared" si="27"/>
        <v>1.1948908117016859E-2</v>
      </c>
      <c r="E403">
        <f t="shared" si="26"/>
        <v>1.1878083540431739E-2</v>
      </c>
      <c r="F403">
        <f t="shared" ref="F403:G466" si="28">LN(A403)</f>
        <v>5.2686825614183457</v>
      </c>
      <c r="G403">
        <f t="shared" si="28"/>
        <v>19.077320048287159</v>
      </c>
    </row>
    <row r="404" spans="1:7" x14ac:dyDescent="0.3">
      <c r="A404">
        <v>196.48</v>
      </c>
      <c r="B404">
        <v>168715990</v>
      </c>
      <c r="C404">
        <f t="shared" si="25"/>
        <v>-3.5099999999999909</v>
      </c>
      <c r="D404">
        <f t="shared" si="27"/>
        <v>-1.7864413680781715E-2</v>
      </c>
      <c r="E404">
        <f t="shared" si="26"/>
        <v>-1.8025908550512781E-2</v>
      </c>
      <c r="F404">
        <f t="shared" si="28"/>
        <v>5.2805606449587774</v>
      </c>
      <c r="G404">
        <f t="shared" si="28"/>
        <v>18.94372732666411</v>
      </c>
    </row>
    <row r="405" spans="1:7" x14ac:dyDescent="0.3">
      <c r="A405">
        <v>192.97</v>
      </c>
      <c r="B405">
        <v>165666730</v>
      </c>
      <c r="C405">
        <f t="shared" si="25"/>
        <v>3.0800000000000125</v>
      </c>
      <c r="D405">
        <f t="shared" si="27"/>
        <v>1.5961030211950108E-2</v>
      </c>
      <c r="E405">
        <f t="shared" si="26"/>
        <v>1.5834992330075792E-2</v>
      </c>
      <c r="F405">
        <f t="shared" si="28"/>
        <v>5.2625347364082646</v>
      </c>
      <c r="G405">
        <f t="shared" si="28"/>
        <v>18.925488677686484</v>
      </c>
    </row>
    <row r="406" spans="1:7" x14ac:dyDescent="0.3">
      <c r="A406">
        <v>196.05</v>
      </c>
      <c r="B406">
        <v>159728870</v>
      </c>
      <c r="C406">
        <f t="shared" si="25"/>
        <v>-2.25</v>
      </c>
      <c r="D406">
        <f t="shared" si="27"/>
        <v>-1.1476664116296862E-2</v>
      </c>
      <c r="E406">
        <f t="shared" si="26"/>
        <v>-1.1543029281674499E-2</v>
      </c>
      <c r="F406">
        <f t="shared" si="28"/>
        <v>5.2783697287383404</v>
      </c>
      <c r="G406">
        <f t="shared" si="28"/>
        <v>18.888988373303</v>
      </c>
    </row>
    <row r="407" spans="1:7" x14ac:dyDescent="0.3">
      <c r="A407">
        <v>193.8</v>
      </c>
      <c r="B407">
        <v>162022280</v>
      </c>
      <c r="C407">
        <f t="shared" si="25"/>
        <v>23.899999999999977</v>
      </c>
      <c r="D407">
        <f t="shared" si="27"/>
        <v>0.12332301341589255</v>
      </c>
      <c r="E407">
        <f t="shared" si="26"/>
        <v>0.11629126878383556</v>
      </c>
      <c r="F407">
        <f t="shared" si="28"/>
        <v>5.2668266994566659</v>
      </c>
      <c r="G407">
        <f t="shared" si="28"/>
        <v>18.903244414604352</v>
      </c>
    </row>
    <row r="408" spans="1:7" x14ac:dyDescent="0.3">
      <c r="A408">
        <v>217.7</v>
      </c>
      <c r="B408">
        <v>483320890</v>
      </c>
      <c r="C408">
        <f t="shared" si="25"/>
        <v>7.9500000000000171</v>
      </c>
      <c r="D408">
        <f t="shared" si="27"/>
        <v>3.6518144235186116E-2</v>
      </c>
      <c r="E408">
        <f t="shared" si="26"/>
        <v>3.5867158032508506E-2</v>
      </c>
      <c r="F408">
        <f t="shared" si="28"/>
        <v>5.3831179682405015</v>
      </c>
      <c r="G408">
        <f t="shared" si="28"/>
        <v>19.996191359551794</v>
      </c>
    </row>
    <row r="409" spans="1:7" x14ac:dyDescent="0.3">
      <c r="A409">
        <v>225.65</v>
      </c>
      <c r="B409">
        <v>292658100</v>
      </c>
      <c r="C409">
        <f t="shared" si="25"/>
        <v>2.3499999999999943</v>
      </c>
      <c r="D409">
        <f t="shared" si="27"/>
        <v>1.0414358519831572E-2</v>
      </c>
      <c r="E409">
        <f t="shared" si="26"/>
        <v>1.0360502681431072E-2</v>
      </c>
      <c r="F409">
        <f t="shared" si="28"/>
        <v>5.41898512627301</v>
      </c>
      <c r="G409">
        <f t="shared" si="28"/>
        <v>19.494515591432261</v>
      </c>
    </row>
    <row r="410" spans="1:7" x14ac:dyDescent="0.3">
      <c r="A410">
        <v>228</v>
      </c>
      <c r="B410">
        <v>227632960</v>
      </c>
      <c r="C410">
        <f t="shared" si="25"/>
        <v>-6.5</v>
      </c>
      <c r="D410">
        <f t="shared" si="27"/>
        <v>-2.850877192982456E-2</v>
      </c>
      <c r="E410">
        <f t="shared" si="26"/>
        <v>-2.8923039469250789E-2</v>
      </c>
      <c r="F410">
        <f t="shared" si="28"/>
        <v>5.4293456289544411</v>
      </c>
      <c r="G410">
        <f t="shared" si="28"/>
        <v>19.243245065197431</v>
      </c>
    </row>
    <row r="411" spans="1:7" x14ac:dyDescent="0.3">
      <c r="A411">
        <v>221.5</v>
      </c>
      <c r="B411">
        <v>184347810</v>
      </c>
      <c r="C411">
        <f t="shared" si="25"/>
        <v>-0.61000000000001364</v>
      </c>
      <c r="D411">
        <f t="shared" si="27"/>
        <v>-2.7539503386005129E-3</v>
      </c>
      <c r="E411">
        <f t="shared" si="26"/>
        <v>-2.7577494364550148E-3</v>
      </c>
      <c r="F411">
        <f t="shared" si="28"/>
        <v>5.4004225894851903</v>
      </c>
      <c r="G411">
        <f t="shared" si="28"/>
        <v>19.032334802996974</v>
      </c>
    </row>
    <row r="412" spans="1:7" x14ac:dyDescent="0.3">
      <c r="A412">
        <v>220.89</v>
      </c>
      <c r="B412">
        <v>162523690</v>
      </c>
      <c r="C412">
        <f t="shared" si="25"/>
        <v>5.6400000000000148</v>
      </c>
      <c r="D412">
        <f t="shared" si="27"/>
        <v>2.5533070759201481E-2</v>
      </c>
      <c r="E412">
        <f t="shared" si="26"/>
        <v>2.5212546434708827E-2</v>
      </c>
      <c r="F412">
        <f t="shared" si="28"/>
        <v>5.3976648400487353</v>
      </c>
      <c r="G412">
        <f t="shared" si="28"/>
        <v>18.906334333723908</v>
      </c>
    </row>
    <row r="413" spans="1:7" x14ac:dyDescent="0.3">
      <c r="A413">
        <v>226.53</v>
      </c>
      <c r="B413">
        <v>233717430</v>
      </c>
      <c r="C413">
        <f t="shared" si="25"/>
        <v>-5.0900000000000034</v>
      </c>
      <c r="D413">
        <f t="shared" si="27"/>
        <v>-2.2469430097558838E-2</v>
      </c>
      <c r="E413">
        <f t="shared" si="26"/>
        <v>-2.2725714054139701E-2</v>
      </c>
      <c r="F413">
        <f t="shared" si="28"/>
        <v>5.4228773864834441</v>
      </c>
      <c r="G413">
        <f t="shared" si="28"/>
        <v>19.269623379526386</v>
      </c>
    </row>
    <row r="414" spans="1:7" x14ac:dyDescent="0.3">
      <c r="A414">
        <v>221.44</v>
      </c>
      <c r="B414">
        <v>149889740</v>
      </c>
      <c r="C414">
        <f t="shared" si="25"/>
        <v>3.7599999999999909</v>
      </c>
      <c r="D414">
        <f t="shared" si="27"/>
        <v>1.6979768786127128E-2</v>
      </c>
      <c r="E414">
        <f t="shared" si="26"/>
        <v>1.6837223836231097E-2</v>
      </c>
      <c r="F414">
        <f t="shared" si="28"/>
        <v>5.4001516724293044</v>
      </c>
      <c r="G414">
        <f t="shared" si="28"/>
        <v>18.825410515099897</v>
      </c>
    </row>
    <row r="415" spans="1:7" x14ac:dyDescent="0.3">
      <c r="A415">
        <v>225.2</v>
      </c>
      <c r="B415">
        <v>96493020</v>
      </c>
      <c r="C415">
        <f t="shared" si="25"/>
        <v>13.400000000000006</v>
      </c>
      <c r="D415">
        <f t="shared" si="27"/>
        <v>5.9502664298401446E-2</v>
      </c>
      <c r="E415">
        <f t="shared" si="26"/>
        <v>5.7799613398279881E-2</v>
      </c>
      <c r="F415">
        <f t="shared" si="28"/>
        <v>5.4169888962655355</v>
      </c>
      <c r="G415">
        <f t="shared" si="28"/>
        <v>18.38498123208694</v>
      </c>
    </row>
    <row r="416" spans="1:7" x14ac:dyDescent="0.3">
      <c r="A416">
        <v>238.6</v>
      </c>
      <c r="B416">
        <v>119582940</v>
      </c>
      <c r="C416">
        <f t="shared" si="25"/>
        <v>-0.84999999999999432</v>
      </c>
      <c r="D416">
        <f t="shared" si="27"/>
        <v>-3.5624476110645196E-3</v>
      </c>
      <c r="E416">
        <f t="shared" si="26"/>
        <v>-3.5688082383158459E-3</v>
      </c>
      <c r="F416">
        <f t="shared" si="28"/>
        <v>5.4747885096638154</v>
      </c>
      <c r="G416">
        <f t="shared" si="28"/>
        <v>18.599520747165979</v>
      </c>
    </row>
    <row r="417" spans="1:7" x14ac:dyDescent="0.3">
      <c r="A417">
        <v>237.75</v>
      </c>
      <c r="B417">
        <v>166460220</v>
      </c>
      <c r="C417">
        <f t="shared" si="25"/>
        <v>4.6999999999999886</v>
      </c>
      <c r="D417">
        <f t="shared" si="27"/>
        <v>1.9768664563617196E-2</v>
      </c>
      <c r="E417">
        <f t="shared" si="26"/>
        <v>1.9575802125861408E-2</v>
      </c>
      <c r="F417">
        <f t="shared" si="28"/>
        <v>5.4712197014254995</v>
      </c>
      <c r="G417">
        <f t="shared" si="28"/>
        <v>18.930266919920182</v>
      </c>
    </row>
    <row r="418" spans="1:7" x14ac:dyDescent="0.3">
      <c r="A418">
        <v>242.45</v>
      </c>
      <c r="B418">
        <v>184648940</v>
      </c>
      <c r="C418">
        <f t="shared" si="25"/>
        <v>4.5500000000000114</v>
      </c>
      <c r="D418">
        <f t="shared" si="27"/>
        <v>1.8766756032171629E-2</v>
      </c>
      <c r="E418">
        <f t="shared" si="26"/>
        <v>1.8592833076616522E-2</v>
      </c>
      <c r="F418">
        <f t="shared" si="28"/>
        <v>5.4907955035513609</v>
      </c>
      <c r="G418">
        <f t="shared" si="28"/>
        <v>19.033966958656062</v>
      </c>
    </row>
    <row r="419" spans="1:7" x14ac:dyDescent="0.3">
      <c r="A419">
        <v>247</v>
      </c>
      <c r="B419">
        <v>190317810</v>
      </c>
      <c r="C419">
        <f t="shared" si="25"/>
        <v>10.319999999999993</v>
      </c>
      <c r="D419">
        <f t="shared" si="27"/>
        <v>4.1781376518218595E-2</v>
      </c>
      <c r="E419">
        <f t="shared" si="26"/>
        <v>4.0932109914821879E-2</v>
      </c>
      <c r="F419">
        <f t="shared" si="28"/>
        <v>5.5093883366279774</v>
      </c>
      <c r="G419">
        <f t="shared" si="28"/>
        <v>19.064205916957082</v>
      </c>
    </row>
    <row r="420" spans="1:7" x14ac:dyDescent="0.3">
      <c r="A420">
        <v>257.32</v>
      </c>
      <c r="B420">
        <v>315944620</v>
      </c>
      <c r="C420">
        <f t="shared" si="25"/>
        <v>-7.2099999999999795</v>
      </c>
      <c r="D420">
        <f t="shared" si="27"/>
        <v>-2.8019586507072827E-2</v>
      </c>
      <c r="E420">
        <f t="shared" si="26"/>
        <v>-2.8419625452167807E-2</v>
      </c>
      <c r="F420">
        <f t="shared" si="28"/>
        <v>5.5503204465427993</v>
      </c>
      <c r="G420">
        <f t="shared" si="28"/>
        <v>19.571077503028</v>
      </c>
    </row>
    <row r="421" spans="1:7" x14ac:dyDescent="0.3">
      <c r="A421">
        <v>250.11</v>
      </c>
      <c r="B421">
        <v>303509660</v>
      </c>
      <c r="C421">
        <f t="shared" si="25"/>
        <v>16.879999999999995</v>
      </c>
      <c r="D421">
        <f t="shared" si="27"/>
        <v>6.7490304266122889E-2</v>
      </c>
      <c r="E421">
        <f t="shared" si="26"/>
        <v>6.5310383424709073E-2</v>
      </c>
      <c r="F421">
        <f t="shared" si="28"/>
        <v>5.5219008210906315</v>
      </c>
      <c r="G421">
        <f t="shared" si="28"/>
        <v>19.530923996622874</v>
      </c>
    </row>
    <row r="422" spans="1:7" x14ac:dyDescent="0.3">
      <c r="A422">
        <v>266.99</v>
      </c>
      <c r="B422">
        <v>258267290</v>
      </c>
      <c r="C422">
        <f t="shared" si="25"/>
        <v>10.5</v>
      </c>
      <c r="D422">
        <f t="shared" si="27"/>
        <v>3.9327315629798867E-2</v>
      </c>
      <c r="E422">
        <f t="shared" si="26"/>
        <v>3.8573691985798852E-2</v>
      </c>
      <c r="F422">
        <f t="shared" si="28"/>
        <v>5.5872112045153406</v>
      </c>
      <c r="G422">
        <f t="shared" si="28"/>
        <v>19.369505614352164</v>
      </c>
    </row>
    <row r="423" spans="1:7" x14ac:dyDescent="0.3">
      <c r="A423">
        <v>277.49</v>
      </c>
      <c r="B423">
        <v>169856090</v>
      </c>
      <c r="C423">
        <f t="shared" si="25"/>
        <v>-4.4900000000000091</v>
      </c>
      <c r="D423">
        <f t="shared" si="27"/>
        <v>-1.6180763270748529E-2</v>
      </c>
      <c r="E423">
        <f t="shared" si="26"/>
        <v>-1.631310131617969E-2</v>
      </c>
      <c r="F423">
        <f t="shared" si="28"/>
        <v>5.6257848965011394</v>
      </c>
      <c r="G423">
        <f t="shared" si="28"/>
        <v>18.95046210709441</v>
      </c>
    </row>
    <row r="424" spans="1:7" x14ac:dyDescent="0.3">
      <c r="A424">
        <v>273</v>
      </c>
      <c r="B424">
        <v>245194030</v>
      </c>
      <c r="C424">
        <f t="shared" si="25"/>
        <v>1.6000000000000227</v>
      </c>
      <c r="D424">
        <f t="shared" si="27"/>
        <v>5.8608058608059441E-3</v>
      </c>
      <c r="E424">
        <f t="shared" si="26"/>
        <v>5.8436981489107254E-3</v>
      </c>
      <c r="F424">
        <f t="shared" si="28"/>
        <v>5.6094717951849598</v>
      </c>
      <c r="G424">
        <f t="shared" si="28"/>
        <v>19.317560414258473</v>
      </c>
    </row>
    <row r="425" spans="1:7" x14ac:dyDescent="0.3">
      <c r="A425">
        <v>274.60000000000002</v>
      </c>
      <c r="B425">
        <v>150898360</v>
      </c>
      <c r="C425">
        <f t="shared" si="25"/>
        <v>-18.450000000000045</v>
      </c>
      <c r="D425">
        <f t="shared" si="27"/>
        <v>-6.7188638018936792E-2</v>
      </c>
      <c r="E425">
        <f t="shared" si="26"/>
        <v>-6.9552282948659006E-2</v>
      </c>
      <c r="F425">
        <f t="shared" si="28"/>
        <v>5.6153154933338705</v>
      </c>
      <c r="G425">
        <f t="shared" si="28"/>
        <v>18.832117055554434</v>
      </c>
    </row>
    <row r="426" spans="1:7" x14ac:dyDescent="0.3">
      <c r="A426">
        <v>256.14999999999998</v>
      </c>
      <c r="B426">
        <v>289826120</v>
      </c>
      <c r="C426">
        <f t="shared" si="25"/>
        <v>5.8500000000000227</v>
      </c>
      <c r="D426">
        <f t="shared" si="27"/>
        <v>2.2838180753464856E-2</v>
      </c>
      <c r="E426">
        <f t="shared" si="26"/>
        <v>2.2581293375885103E-2</v>
      </c>
      <c r="F426">
        <f t="shared" si="28"/>
        <v>5.5457632103852115</v>
      </c>
      <c r="G426">
        <f t="shared" si="28"/>
        <v>19.484791714914206</v>
      </c>
    </row>
    <row r="427" spans="1:7" x14ac:dyDescent="0.3">
      <c r="A427">
        <v>262</v>
      </c>
      <c r="B427">
        <v>276201030</v>
      </c>
      <c r="C427">
        <f t="shared" si="25"/>
        <v>-8.4300000000000068</v>
      </c>
      <c r="D427">
        <f t="shared" si="27"/>
        <v>-3.2175572519083998E-2</v>
      </c>
      <c r="E427">
        <f t="shared" si="26"/>
        <v>-3.2704584725580688E-2</v>
      </c>
      <c r="F427">
        <f t="shared" si="28"/>
        <v>5.5683445037610966</v>
      </c>
      <c r="G427">
        <f t="shared" si="28"/>
        <v>19.436639528114267</v>
      </c>
    </row>
    <row r="428" spans="1:7" x14ac:dyDescent="0.3">
      <c r="A428">
        <v>253.57</v>
      </c>
      <c r="B428">
        <v>190043060</v>
      </c>
      <c r="C428">
        <f t="shared" si="25"/>
        <v>3.1899999999999977</v>
      </c>
      <c r="D428">
        <f t="shared" si="27"/>
        <v>1.2580352565366557E-2</v>
      </c>
      <c r="E428">
        <f t="shared" si="26"/>
        <v>1.2501877408061191E-2</v>
      </c>
      <c r="F428">
        <f t="shared" si="28"/>
        <v>5.5356399190355159</v>
      </c>
      <c r="G428">
        <f t="shared" si="28"/>
        <v>19.062761236026653</v>
      </c>
    </row>
    <row r="429" spans="1:7" x14ac:dyDescent="0.3">
      <c r="A429">
        <v>256.76</v>
      </c>
      <c r="B429">
        <v>243814500</v>
      </c>
      <c r="C429">
        <f t="shared" si="25"/>
        <v>-52.06</v>
      </c>
      <c r="D429">
        <f t="shared" si="27"/>
        <v>-0.20275743885340397</v>
      </c>
      <c r="E429">
        <f t="shared" si="26"/>
        <v>-0.22659630377633366</v>
      </c>
      <c r="F429">
        <f t="shared" si="28"/>
        <v>5.5481417964435771</v>
      </c>
      <c r="G429">
        <f t="shared" si="28"/>
        <v>19.311918248222369</v>
      </c>
    </row>
    <row r="430" spans="1:7" x14ac:dyDescent="0.3">
      <c r="A430">
        <v>204.7</v>
      </c>
      <c r="B430">
        <v>911006960</v>
      </c>
      <c r="C430">
        <f t="shared" si="25"/>
        <v>10.660000000000025</v>
      </c>
      <c r="D430">
        <f t="shared" si="27"/>
        <v>5.207620908646813E-2</v>
      </c>
      <c r="E430">
        <f t="shared" si="26"/>
        <v>5.0765553789119622E-2</v>
      </c>
      <c r="F430">
        <f t="shared" si="28"/>
        <v>5.3215454926672434</v>
      </c>
      <c r="G430">
        <f t="shared" si="28"/>
        <v>20.630061095151142</v>
      </c>
    </row>
    <row r="431" spans="1:7" x14ac:dyDescent="0.3">
      <c r="A431">
        <v>215.36</v>
      </c>
      <c r="B431">
        <v>733031350</v>
      </c>
      <c r="C431">
        <f t="shared" si="25"/>
        <v>9.5099999999999909</v>
      </c>
      <c r="D431">
        <f t="shared" si="27"/>
        <v>4.4158618127785987E-2</v>
      </c>
      <c r="E431">
        <f t="shared" si="26"/>
        <v>4.3211410992378241E-2</v>
      </c>
      <c r="F431">
        <f t="shared" si="28"/>
        <v>5.372311046456363</v>
      </c>
      <c r="G431">
        <f t="shared" si="28"/>
        <v>20.412699028376995</v>
      </c>
    </row>
    <row r="432" spans="1:7" x14ac:dyDescent="0.3">
      <c r="A432">
        <v>224.87</v>
      </c>
      <c r="B432">
        <v>435250660</v>
      </c>
      <c r="C432">
        <f t="shared" si="25"/>
        <v>3.6800000000000068</v>
      </c>
      <c r="D432">
        <f t="shared" si="27"/>
        <v>1.6365010895183912E-2</v>
      </c>
      <c r="E432">
        <f t="shared" si="26"/>
        <v>1.6232547329011915E-2</v>
      </c>
      <c r="F432">
        <f t="shared" si="28"/>
        <v>5.4155224574487413</v>
      </c>
      <c r="G432">
        <f t="shared" si="28"/>
        <v>19.891432652981326</v>
      </c>
    </row>
    <row r="433" spans="1:7" x14ac:dyDescent="0.3">
      <c r="A433">
        <v>228.55</v>
      </c>
      <c r="B433">
        <v>206811780</v>
      </c>
      <c r="C433">
        <f t="shared" si="25"/>
        <v>7.1699999999999875</v>
      </c>
      <c r="D433">
        <f t="shared" si="27"/>
        <v>3.1371691096040197E-2</v>
      </c>
      <c r="E433">
        <f t="shared" si="26"/>
        <v>3.088965519195952E-2</v>
      </c>
      <c r="F433">
        <f t="shared" si="28"/>
        <v>5.4317550047777532</v>
      </c>
      <c r="G433">
        <f t="shared" si="28"/>
        <v>19.147319662225719</v>
      </c>
    </row>
    <row r="434" spans="1:7" x14ac:dyDescent="0.3">
      <c r="A434">
        <v>235.72</v>
      </c>
      <c r="B434">
        <v>220151290</v>
      </c>
      <c r="C434">
        <f t="shared" si="25"/>
        <v>-13.52000000000001</v>
      </c>
      <c r="D434">
        <f t="shared" si="27"/>
        <v>-5.7356185304598718E-2</v>
      </c>
      <c r="E434">
        <f t="shared" si="26"/>
        <v>-5.9066782764182868E-2</v>
      </c>
      <c r="F434">
        <f t="shared" si="28"/>
        <v>5.4626446599697127</v>
      </c>
      <c r="G434">
        <f t="shared" si="28"/>
        <v>19.209825549790022</v>
      </c>
    </row>
    <row r="435" spans="1:7" x14ac:dyDescent="0.3">
      <c r="A435">
        <v>222.2</v>
      </c>
      <c r="B435">
        <v>261445850</v>
      </c>
      <c r="C435">
        <f t="shared" si="25"/>
        <v>-2.1999999999999886</v>
      </c>
      <c r="D435">
        <f t="shared" si="27"/>
        <v>-9.9009900990098508E-3</v>
      </c>
      <c r="E435">
        <f t="shared" si="26"/>
        <v>-9.9503308531678769E-3</v>
      </c>
      <c r="F435">
        <f t="shared" si="28"/>
        <v>5.4035778772055298</v>
      </c>
      <c r="G435">
        <f t="shared" si="28"/>
        <v>19.381737745456562</v>
      </c>
    </row>
    <row r="436" spans="1:7" x14ac:dyDescent="0.3">
      <c r="A436">
        <v>220</v>
      </c>
      <c r="B436">
        <v>218158880</v>
      </c>
      <c r="C436">
        <f t="shared" si="25"/>
        <v>0</v>
      </c>
      <c r="D436">
        <f t="shared" si="27"/>
        <v>0</v>
      </c>
      <c r="E436">
        <f t="shared" si="26"/>
        <v>0</v>
      </c>
      <c r="F436">
        <f t="shared" si="28"/>
        <v>5.393627546352362</v>
      </c>
      <c r="G436">
        <f t="shared" si="28"/>
        <v>19.200734162641712</v>
      </c>
    </row>
    <row r="437" spans="1:7" x14ac:dyDescent="0.3">
      <c r="A437">
        <v>220</v>
      </c>
      <c r="B437">
        <v>210498410</v>
      </c>
      <c r="C437">
        <f t="shared" si="25"/>
        <v>-7.4000000000000057</v>
      </c>
      <c r="D437">
        <f t="shared" si="27"/>
        <v>-3.3636363636363666E-2</v>
      </c>
      <c r="E437">
        <f t="shared" si="26"/>
        <v>-3.4215080444514712E-2</v>
      </c>
      <c r="F437">
        <f t="shared" si="28"/>
        <v>5.393627546352362</v>
      </c>
      <c r="G437">
        <f t="shared" si="28"/>
        <v>19.164988657614003</v>
      </c>
    </row>
    <row r="438" spans="1:7" x14ac:dyDescent="0.3">
      <c r="A438">
        <v>212.6</v>
      </c>
      <c r="B438">
        <v>225652690</v>
      </c>
      <c r="C438">
        <f t="shared" si="25"/>
        <v>-3.2399999999999807</v>
      </c>
      <c r="D438">
        <f t="shared" si="27"/>
        <v>-1.5239887111947228E-2</v>
      </c>
      <c r="E438">
        <f t="shared" si="26"/>
        <v>-1.5357207685957164E-2</v>
      </c>
      <c r="F438">
        <f t="shared" si="28"/>
        <v>5.3594124659078473</v>
      </c>
      <c r="G438">
        <f t="shared" si="28"/>
        <v>19.234507605283003</v>
      </c>
    </row>
    <row r="439" spans="1:7" x14ac:dyDescent="0.3">
      <c r="A439">
        <v>209.36</v>
      </c>
      <c r="B439">
        <v>205662640</v>
      </c>
      <c r="C439">
        <f t="shared" si="25"/>
        <v>5.0699999999999932</v>
      </c>
      <c r="D439">
        <f t="shared" si="27"/>
        <v>2.4216660298051168E-2</v>
      </c>
      <c r="E439">
        <f t="shared" si="26"/>
        <v>2.3928086559249273E-2</v>
      </c>
      <c r="F439">
        <f t="shared" si="28"/>
        <v>5.3440552582218901</v>
      </c>
      <c r="G439">
        <f t="shared" si="28"/>
        <v>19.141747714403731</v>
      </c>
    </row>
    <row r="440" spans="1:7" x14ac:dyDescent="0.3">
      <c r="A440">
        <v>214.43</v>
      </c>
      <c r="B440">
        <v>298911760</v>
      </c>
      <c r="C440">
        <f t="shared" si="25"/>
        <v>3.5699999999999932</v>
      </c>
      <c r="D440">
        <f t="shared" si="27"/>
        <v>1.6648789814857963E-2</v>
      </c>
      <c r="E440">
        <f t="shared" si="26"/>
        <v>1.6511718007949483E-2</v>
      </c>
      <c r="F440">
        <f t="shared" si="28"/>
        <v>5.3679833447811394</v>
      </c>
      <c r="G440">
        <f t="shared" si="28"/>
        <v>19.515658970742496</v>
      </c>
    </row>
    <row r="441" spans="1:7" x14ac:dyDescent="0.3">
      <c r="A441">
        <v>218</v>
      </c>
      <c r="B441">
        <v>315002820</v>
      </c>
      <c r="C441">
        <f t="shared" si="25"/>
        <v>8.710000000000008</v>
      </c>
      <c r="D441">
        <f t="shared" si="27"/>
        <v>3.9954128440367012E-2</v>
      </c>
      <c r="E441">
        <f t="shared" si="26"/>
        <v>3.9176604911649093E-2</v>
      </c>
      <c r="F441">
        <f t="shared" si="28"/>
        <v>5.3844950627890888</v>
      </c>
      <c r="G441">
        <f t="shared" si="28"/>
        <v>19.568092149130788</v>
      </c>
    </row>
    <row r="442" spans="1:7" x14ac:dyDescent="0.3">
      <c r="A442">
        <v>226.71</v>
      </c>
      <c r="B442">
        <v>222571770</v>
      </c>
      <c r="C442">
        <f t="shared" si="25"/>
        <v>3.1399999999999864</v>
      </c>
      <c r="D442">
        <f t="shared" si="27"/>
        <v>1.3850293326275798E-2</v>
      </c>
      <c r="E442">
        <f t="shared" si="26"/>
        <v>1.375525455149873E-2</v>
      </c>
      <c r="F442">
        <f t="shared" si="28"/>
        <v>5.4236716677007379</v>
      </c>
      <c r="G442">
        <f t="shared" si="28"/>
        <v>19.220760169356449</v>
      </c>
    </row>
    <row r="443" spans="1:7" x14ac:dyDescent="0.3">
      <c r="A443">
        <v>229.85</v>
      </c>
      <c r="B443">
        <v>230581270</v>
      </c>
      <c r="C443">
        <f t="shared" si="25"/>
        <v>-25.509999999999991</v>
      </c>
      <c r="D443">
        <f t="shared" si="27"/>
        <v>-0.11098542527735476</v>
      </c>
      <c r="E443">
        <f t="shared" si="26"/>
        <v>-0.11764164908895935</v>
      </c>
      <c r="F443">
        <f t="shared" si="28"/>
        <v>5.4374269222522367</v>
      </c>
      <c r="G443">
        <f t="shared" si="28"/>
        <v>19.256113939603683</v>
      </c>
    </row>
    <row r="444" spans="1:7" x14ac:dyDescent="0.3">
      <c r="A444">
        <v>204.34</v>
      </c>
      <c r="B444">
        <v>378930630</v>
      </c>
      <c r="C444">
        <f t="shared" si="25"/>
        <v>4.5600000000000023</v>
      </c>
      <c r="D444">
        <f t="shared" si="27"/>
        <v>2.2315748262699435E-2</v>
      </c>
      <c r="E444">
        <f t="shared" si="26"/>
        <v>2.2070395399242493E-2</v>
      </c>
      <c r="F444">
        <f t="shared" si="28"/>
        <v>5.3197852731632773</v>
      </c>
      <c r="G444">
        <f t="shared" si="28"/>
        <v>19.752863711993086</v>
      </c>
    </row>
    <row r="445" spans="1:7" x14ac:dyDescent="0.3">
      <c r="A445">
        <v>208.9</v>
      </c>
      <c r="B445">
        <v>303647640</v>
      </c>
      <c r="C445">
        <f t="shared" si="25"/>
        <v>-6.6899999999999977</v>
      </c>
      <c r="D445">
        <f t="shared" si="27"/>
        <v>-3.2024892292963125E-2</v>
      </c>
      <c r="E445">
        <f t="shared" si="26"/>
        <v>-3.254890721488124E-2</v>
      </c>
      <c r="F445">
        <f t="shared" si="28"/>
        <v>5.3418556685625198</v>
      </c>
      <c r="G445">
        <f t="shared" si="28"/>
        <v>19.531378508171613</v>
      </c>
    </row>
    <row r="446" spans="1:7" x14ac:dyDescent="0.3">
      <c r="A446">
        <v>202.21</v>
      </c>
      <c r="B446">
        <v>263016630</v>
      </c>
      <c r="C446">
        <f t="shared" si="25"/>
        <v>-16.060000000000002</v>
      </c>
      <c r="D446">
        <f t="shared" si="27"/>
        <v>-7.9422382671480149E-2</v>
      </c>
      <c r="E446">
        <f t="shared" si="26"/>
        <v>-8.2753961028912748E-2</v>
      </c>
      <c r="F446">
        <f t="shared" si="28"/>
        <v>5.3093067613476386</v>
      </c>
      <c r="G446">
        <f t="shared" si="28"/>
        <v>19.387727820082148</v>
      </c>
    </row>
    <row r="447" spans="1:7" x14ac:dyDescent="0.3">
      <c r="A447">
        <v>186.15</v>
      </c>
      <c r="B447">
        <v>528480050</v>
      </c>
      <c r="C447">
        <f t="shared" si="25"/>
        <v>3.4000000000000057</v>
      </c>
      <c r="D447">
        <f t="shared" si="27"/>
        <v>1.8264840182648432E-2</v>
      </c>
      <c r="E447">
        <f t="shared" si="26"/>
        <v>1.8100041643617892E-2</v>
      </c>
      <c r="F447">
        <f t="shared" si="28"/>
        <v>5.2265528003187258</v>
      </c>
      <c r="G447">
        <f t="shared" si="28"/>
        <v>20.085515614217709</v>
      </c>
    </row>
    <row r="448" spans="1:7" x14ac:dyDescent="0.3">
      <c r="A448">
        <v>189.55</v>
      </c>
      <c r="B448">
        <v>366397820</v>
      </c>
      <c r="C448">
        <f t="shared" si="25"/>
        <v>-9.160000000000025</v>
      </c>
      <c r="D448">
        <f t="shared" si="27"/>
        <v>-4.8324980216301897E-2</v>
      </c>
      <c r="E448">
        <f t="shared" si="26"/>
        <v>-4.9531668242757121E-2</v>
      </c>
      <c r="F448">
        <f t="shared" si="28"/>
        <v>5.2446528419623437</v>
      </c>
      <c r="G448">
        <f t="shared" si="28"/>
        <v>19.71923024096489</v>
      </c>
    </row>
    <row r="449" spans="1:7" x14ac:dyDescent="0.3">
      <c r="A449">
        <v>180.39</v>
      </c>
      <c r="B449">
        <v>436374490</v>
      </c>
      <c r="C449">
        <f t="shared" si="25"/>
        <v>1.6100000000000136</v>
      </c>
      <c r="D449">
        <f t="shared" si="27"/>
        <v>8.9251067132325168E-3</v>
      </c>
      <c r="E449">
        <f t="shared" si="26"/>
        <v>8.8855133572085521E-3</v>
      </c>
      <c r="F449">
        <f t="shared" si="28"/>
        <v>5.1951211737195866</v>
      </c>
      <c r="G449">
        <f t="shared" si="28"/>
        <v>19.894011354669228</v>
      </c>
    </row>
    <row r="450" spans="1:7" x14ac:dyDescent="0.3">
      <c r="A450">
        <v>182</v>
      </c>
      <c r="B450">
        <v>270138970</v>
      </c>
      <c r="C450">
        <f t="shared" si="25"/>
        <v>-7.0999999999999943</v>
      </c>
      <c r="D450">
        <f t="shared" si="27"/>
        <v>-3.9010989010988976E-2</v>
      </c>
      <c r="E450">
        <f t="shared" si="26"/>
        <v>-3.9792305052238852E-2</v>
      </c>
      <c r="F450">
        <f t="shared" si="28"/>
        <v>5.2040066870767951</v>
      </c>
      <c r="G450">
        <f t="shared" si="28"/>
        <v>19.414447088251837</v>
      </c>
    </row>
    <row r="451" spans="1:7" x14ac:dyDescent="0.3">
      <c r="A451">
        <v>174.9</v>
      </c>
      <c r="B451">
        <v>249754030</v>
      </c>
      <c r="C451">
        <f t="shared" ref="C451:C501" si="29">A452-A451</f>
        <v>13.810000000000002</v>
      </c>
      <c r="D451">
        <f t="shared" si="27"/>
        <v>7.8959405374499719E-2</v>
      </c>
      <c r="E451">
        <f t="shared" ref="E451:E501" si="30">LN(A452)-LN(A451)</f>
        <v>7.599706311644816E-2</v>
      </c>
      <c r="F451">
        <f t="shared" si="28"/>
        <v>5.1642143820245563</v>
      </c>
      <c r="G451">
        <f t="shared" si="28"/>
        <v>19.335987111498888</v>
      </c>
    </row>
    <row r="452" spans="1:7" x14ac:dyDescent="0.3">
      <c r="A452">
        <v>188.71</v>
      </c>
      <c r="B452">
        <v>586678510</v>
      </c>
      <c r="C452">
        <f t="shared" si="29"/>
        <v>4.7299999999999898</v>
      </c>
      <c r="D452">
        <f t="shared" ref="D452:D501" si="31">C452/A452</f>
        <v>2.5064914418949657E-2</v>
      </c>
      <c r="E452">
        <f t="shared" si="30"/>
        <v>2.4755941725477904E-2</v>
      </c>
      <c r="F452">
        <f t="shared" si="28"/>
        <v>5.2402114451410045</v>
      </c>
      <c r="G452">
        <f t="shared" si="28"/>
        <v>20.189987544624596</v>
      </c>
    </row>
    <row r="453" spans="1:7" x14ac:dyDescent="0.3">
      <c r="A453">
        <v>193.44</v>
      </c>
      <c r="B453">
        <v>453045180</v>
      </c>
      <c r="C453">
        <f t="shared" si="29"/>
        <v>9.8799999999999955</v>
      </c>
      <c r="D453">
        <f t="shared" si="31"/>
        <v>5.1075268817204277E-2</v>
      </c>
      <c r="E453">
        <f t="shared" si="30"/>
        <v>4.9813705712219658E-2</v>
      </c>
      <c r="F453">
        <f t="shared" si="28"/>
        <v>5.2649673868664824</v>
      </c>
      <c r="G453">
        <f t="shared" si="28"/>
        <v>19.93150241357343</v>
      </c>
    </row>
    <row r="454" spans="1:7" x14ac:dyDescent="0.3">
      <c r="A454">
        <v>203.32</v>
      </c>
      <c r="B454">
        <v>430671780</v>
      </c>
      <c r="C454">
        <f t="shared" si="29"/>
        <v>-16.120000000000005</v>
      </c>
      <c r="D454">
        <f t="shared" si="31"/>
        <v>-7.9283887468030709E-2</v>
      </c>
      <c r="E454">
        <f t="shared" si="30"/>
        <v>-8.2603528535210025E-2</v>
      </c>
      <c r="F454">
        <f t="shared" si="28"/>
        <v>5.314781092578702</v>
      </c>
      <c r="G454">
        <f t="shared" si="28"/>
        <v>19.880856826633241</v>
      </c>
    </row>
    <row r="455" spans="1:7" x14ac:dyDescent="0.3">
      <c r="A455">
        <v>187.2</v>
      </c>
      <c r="B455">
        <v>400771440</v>
      </c>
      <c r="C455">
        <f t="shared" si="29"/>
        <v>4.6500000000000057</v>
      </c>
      <c r="D455">
        <f t="shared" si="31"/>
        <v>2.4839743589743623E-2</v>
      </c>
      <c r="E455">
        <f t="shared" si="30"/>
        <v>2.4536252649469681E-2</v>
      </c>
      <c r="F455">
        <f t="shared" si="28"/>
        <v>5.232177564043492</v>
      </c>
      <c r="G455">
        <f t="shared" si="28"/>
        <v>19.808901847710963</v>
      </c>
    </row>
    <row r="456" spans="1:7" x14ac:dyDescent="0.3">
      <c r="A456">
        <v>191.85</v>
      </c>
      <c r="B456">
        <v>423491980</v>
      </c>
      <c r="C456">
        <f t="shared" si="29"/>
        <v>-8.0499999999999829</v>
      </c>
      <c r="D456">
        <f t="shared" si="31"/>
        <v>-4.1959864477456262E-2</v>
      </c>
      <c r="E456">
        <f t="shared" si="30"/>
        <v>-4.2865606771375298E-2</v>
      </c>
      <c r="F456">
        <f t="shared" si="28"/>
        <v>5.2567138166929617</v>
      </c>
      <c r="G456">
        <f t="shared" si="28"/>
        <v>19.864045134450858</v>
      </c>
    </row>
    <row r="457" spans="1:7" x14ac:dyDescent="0.3">
      <c r="A457">
        <v>183.8</v>
      </c>
      <c r="B457">
        <v>342777280</v>
      </c>
      <c r="C457">
        <f t="shared" si="29"/>
        <v>-2.8000000000000114</v>
      </c>
      <c r="D457">
        <f t="shared" si="31"/>
        <v>-1.5233949945593097E-2</v>
      </c>
      <c r="E457">
        <f t="shared" si="30"/>
        <v>-1.53511786557603E-2</v>
      </c>
      <c r="F457">
        <f t="shared" si="28"/>
        <v>5.2138482099215864</v>
      </c>
      <c r="G457">
        <f t="shared" si="28"/>
        <v>19.652591464778482</v>
      </c>
    </row>
    <row r="458" spans="1:7" x14ac:dyDescent="0.3">
      <c r="A458">
        <v>181</v>
      </c>
      <c r="B458">
        <v>449918080</v>
      </c>
      <c r="C458">
        <f t="shared" si="29"/>
        <v>11.599999999999994</v>
      </c>
      <c r="D458">
        <f t="shared" si="31"/>
        <v>6.4088397790055221E-2</v>
      </c>
      <c r="E458">
        <f t="shared" si="30"/>
        <v>6.2118468098199209E-2</v>
      </c>
      <c r="F458">
        <f t="shared" si="28"/>
        <v>5.1984970312658261</v>
      </c>
      <c r="G458">
        <f t="shared" si="28"/>
        <v>19.924576079712093</v>
      </c>
    </row>
    <row r="459" spans="1:7" x14ac:dyDescent="0.3">
      <c r="A459">
        <v>192.6</v>
      </c>
      <c r="B459">
        <v>335652860</v>
      </c>
      <c r="C459">
        <f t="shared" si="29"/>
        <v>3.1500000000000057</v>
      </c>
      <c r="D459">
        <f t="shared" si="31"/>
        <v>1.6355140186915917E-2</v>
      </c>
      <c r="E459">
        <f t="shared" si="30"/>
        <v>1.6222835506887634E-2</v>
      </c>
      <c r="F459">
        <f t="shared" si="28"/>
        <v>5.2606154993640253</v>
      </c>
      <c r="G459">
        <f t="shared" si="28"/>
        <v>19.631588029093308</v>
      </c>
    </row>
    <row r="460" spans="1:7" x14ac:dyDescent="0.3">
      <c r="A460">
        <v>195.75</v>
      </c>
      <c r="B460">
        <v>354640240</v>
      </c>
      <c r="C460">
        <f t="shared" si="29"/>
        <v>3.5099999999999909</v>
      </c>
      <c r="D460">
        <f t="shared" si="31"/>
        <v>1.7931034482758575E-2</v>
      </c>
      <c r="E460">
        <f t="shared" si="30"/>
        <v>1.7772169745796873E-2</v>
      </c>
      <c r="F460">
        <f t="shared" si="28"/>
        <v>5.2768383348709129</v>
      </c>
      <c r="G460">
        <f t="shared" si="28"/>
        <v>19.686614425143457</v>
      </c>
    </row>
    <row r="461" spans="1:7" x14ac:dyDescent="0.3">
      <c r="A461">
        <v>199.26</v>
      </c>
      <c r="B461">
        <v>372119610</v>
      </c>
      <c r="C461">
        <f t="shared" si="29"/>
        <v>-1.9599999999999795</v>
      </c>
      <c r="D461">
        <f t="shared" si="31"/>
        <v>-9.8363946602427962E-3</v>
      </c>
      <c r="E461">
        <f t="shared" si="30"/>
        <v>-9.8850915881403267E-3</v>
      </c>
      <c r="F461">
        <f t="shared" si="28"/>
        <v>5.2946105046167098</v>
      </c>
      <c r="G461">
        <f t="shared" si="28"/>
        <v>19.734725892815067</v>
      </c>
    </row>
    <row r="462" spans="1:7" x14ac:dyDescent="0.3">
      <c r="A462">
        <v>197.3</v>
      </c>
      <c r="B462">
        <v>275761360</v>
      </c>
      <c r="C462">
        <f t="shared" si="29"/>
        <v>-3.3000000000000114</v>
      </c>
      <c r="D462">
        <f t="shared" si="31"/>
        <v>-1.6725798276735992E-2</v>
      </c>
      <c r="E462">
        <f t="shared" si="30"/>
        <v>-1.6867253965241247E-2</v>
      </c>
      <c r="F462">
        <f t="shared" si="28"/>
        <v>5.2847254130285695</v>
      </c>
      <c r="G462">
        <f t="shared" si="28"/>
        <v>19.435046411985496</v>
      </c>
    </row>
    <row r="463" spans="1:7" x14ac:dyDescent="0.3">
      <c r="A463">
        <v>194</v>
      </c>
      <c r="B463">
        <v>415389000</v>
      </c>
      <c r="C463">
        <f t="shared" si="29"/>
        <v>1.0099999999999909</v>
      </c>
      <c r="D463">
        <f t="shared" si="31"/>
        <v>5.206185567010262E-3</v>
      </c>
      <c r="E463">
        <f t="shared" si="30"/>
        <v>5.1926802368207348E-3</v>
      </c>
      <c r="F463">
        <f t="shared" si="28"/>
        <v>5.2678581590633282</v>
      </c>
      <c r="G463">
        <f t="shared" si="28"/>
        <v>19.844725988554949</v>
      </c>
    </row>
    <row r="464" spans="1:7" x14ac:dyDescent="0.3">
      <c r="A464">
        <v>195.01</v>
      </c>
      <c r="B464">
        <v>316962820</v>
      </c>
      <c r="C464">
        <f t="shared" si="29"/>
        <v>-10.079999999999984</v>
      </c>
      <c r="D464">
        <f t="shared" si="31"/>
        <v>-5.1689656940669633E-2</v>
      </c>
      <c r="E464">
        <f t="shared" si="30"/>
        <v>-5.3073464203364118E-2</v>
      </c>
      <c r="F464">
        <f t="shared" si="28"/>
        <v>5.273050839300149</v>
      </c>
      <c r="G464">
        <f t="shared" si="28"/>
        <v>19.574295037896643</v>
      </c>
    </row>
    <row r="465" spans="1:7" x14ac:dyDescent="0.3">
      <c r="A465">
        <v>184.93</v>
      </c>
      <c r="B465">
        <v>283905400</v>
      </c>
      <c r="C465">
        <f t="shared" si="29"/>
        <v>1.8599999999999852</v>
      </c>
      <c r="D465">
        <f t="shared" si="31"/>
        <v>1.0057859730708836E-2</v>
      </c>
      <c r="E465">
        <f t="shared" si="30"/>
        <v>1.0007616074426906E-2</v>
      </c>
      <c r="F465">
        <f t="shared" si="28"/>
        <v>5.2199773750967848</v>
      </c>
      <c r="G465">
        <f t="shared" si="28"/>
        <v>19.464151642044271</v>
      </c>
    </row>
    <row r="466" spans="1:7" x14ac:dyDescent="0.3">
      <c r="A466">
        <v>186.79</v>
      </c>
      <c r="B466">
        <v>349346480</v>
      </c>
      <c r="C466">
        <f t="shared" si="29"/>
        <v>-0.44999999999998863</v>
      </c>
      <c r="D466">
        <f t="shared" si="31"/>
        <v>-2.4091225440333458E-3</v>
      </c>
      <c r="E466">
        <f t="shared" si="30"/>
        <v>-2.4120291489326817E-3</v>
      </c>
      <c r="F466">
        <f t="shared" si="28"/>
        <v>5.2299849911712117</v>
      </c>
      <c r="G466">
        <f t="shared" si="28"/>
        <v>19.671574767056814</v>
      </c>
    </row>
    <row r="467" spans="1:7" x14ac:dyDescent="0.3">
      <c r="A467">
        <v>186.34</v>
      </c>
      <c r="B467">
        <v>193295940</v>
      </c>
      <c r="C467">
        <f t="shared" si="29"/>
        <v>4.6500000000000057</v>
      </c>
      <c r="D467">
        <f t="shared" si="31"/>
        <v>2.4954384458516721E-2</v>
      </c>
      <c r="E467">
        <f t="shared" si="30"/>
        <v>2.4648108632784549E-2</v>
      </c>
      <c r="F467">
        <f t="shared" ref="F467:G501" si="32">LN(A467)</f>
        <v>5.2275729620222791</v>
      </c>
      <c r="G467">
        <f t="shared" si="32"/>
        <v>19.079732940336665</v>
      </c>
    </row>
    <row r="468" spans="1:7" x14ac:dyDescent="0.3">
      <c r="A468">
        <v>190.99</v>
      </c>
      <c r="B468">
        <v>72642870</v>
      </c>
      <c r="C468">
        <f t="shared" si="29"/>
        <v>5.8100000000000023</v>
      </c>
      <c r="D468">
        <f t="shared" si="31"/>
        <v>3.0420440860778063E-2</v>
      </c>
      <c r="E468">
        <f t="shared" si="30"/>
        <v>2.9966913963089148E-2</v>
      </c>
      <c r="F468">
        <f t="shared" si="32"/>
        <v>5.2522210706550636</v>
      </c>
      <c r="G468">
        <f t="shared" si="32"/>
        <v>18.10106580138871</v>
      </c>
    </row>
    <row r="469" spans="1:7" x14ac:dyDescent="0.3">
      <c r="A469">
        <v>196.8</v>
      </c>
      <c r="B469">
        <v>229070500</v>
      </c>
      <c r="C469">
        <f t="shared" si="29"/>
        <v>11.639999999999986</v>
      </c>
      <c r="D469">
        <f t="shared" si="31"/>
        <v>5.9146341463414562E-2</v>
      </c>
      <c r="E469">
        <f t="shared" si="30"/>
        <v>5.7463245422860965E-2</v>
      </c>
      <c r="F469">
        <f t="shared" si="32"/>
        <v>5.2821879846181528</v>
      </c>
      <c r="G469">
        <f t="shared" si="32"/>
        <v>19.249540374401278</v>
      </c>
    </row>
    <row r="470" spans="1:7" x14ac:dyDescent="0.3">
      <c r="A470">
        <v>208.44</v>
      </c>
      <c r="B470">
        <v>294017730</v>
      </c>
      <c r="C470">
        <f t="shared" si="29"/>
        <v>3.5600000000000023</v>
      </c>
      <c r="D470">
        <f t="shared" si="31"/>
        <v>1.7079255421224345E-2</v>
      </c>
      <c r="E470">
        <f t="shared" si="30"/>
        <v>1.6935044630998597E-2</v>
      </c>
      <c r="F470">
        <f t="shared" si="32"/>
        <v>5.3396512300410137</v>
      </c>
      <c r="G470">
        <f t="shared" si="32"/>
        <v>19.499150629607065</v>
      </c>
    </row>
    <row r="471" spans="1:7" x14ac:dyDescent="0.3">
      <c r="A471">
        <v>212</v>
      </c>
      <c r="B471">
        <v>323113340</v>
      </c>
      <c r="C471">
        <f t="shared" si="29"/>
        <v>4.289999999999992</v>
      </c>
      <c r="D471">
        <f t="shared" si="31"/>
        <v>2.0235849056603736E-2</v>
      </c>
      <c r="E471">
        <f t="shared" si="30"/>
        <v>2.0033825133197958E-2</v>
      </c>
      <c r="F471">
        <f t="shared" si="32"/>
        <v>5.3565862746720123</v>
      </c>
      <c r="G471">
        <f t="shared" si="32"/>
        <v>19.593513717469502</v>
      </c>
    </row>
    <row r="472" spans="1:7" x14ac:dyDescent="0.3">
      <c r="A472">
        <v>216.29</v>
      </c>
      <c r="B472">
        <v>315090300</v>
      </c>
      <c r="C472">
        <f t="shared" si="29"/>
        <v>-5.8599999999999852</v>
      </c>
      <c r="D472">
        <f t="shared" si="31"/>
        <v>-2.7093254426926745E-2</v>
      </c>
      <c r="E472">
        <f t="shared" si="30"/>
        <v>-2.7467043554677772E-2</v>
      </c>
      <c r="F472">
        <f t="shared" si="32"/>
        <v>5.3766200998052103</v>
      </c>
      <c r="G472">
        <f t="shared" si="32"/>
        <v>19.568369822375537</v>
      </c>
    </row>
    <row r="473" spans="1:7" x14ac:dyDescent="0.3">
      <c r="A473">
        <v>210.43</v>
      </c>
      <c r="B473">
        <v>254239020</v>
      </c>
      <c r="C473">
        <f t="shared" si="29"/>
        <v>-2.4300000000000068</v>
      </c>
      <c r="D473">
        <f t="shared" si="31"/>
        <v>-1.1547783110773211E-2</v>
      </c>
      <c r="E473">
        <f t="shared" si="30"/>
        <v>-1.1614976549214617E-2</v>
      </c>
      <c r="F473">
        <f t="shared" si="32"/>
        <v>5.3491530562505325</v>
      </c>
      <c r="G473">
        <f t="shared" si="32"/>
        <v>19.353785406119702</v>
      </c>
    </row>
    <row r="474" spans="1:7" x14ac:dyDescent="0.3">
      <c r="A474">
        <v>208</v>
      </c>
      <c r="B474">
        <v>441904690</v>
      </c>
      <c r="C474">
        <f t="shared" si="29"/>
        <v>-2.75</v>
      </c>
      <c r="D474">
        <f t="shared" si="31"/>
        <v>-1.3221153846153846E-2</v>
      </c>
      <c r="E474">
        <f t="shared" si="30"/>
        <v>-1.3309331368779986E-2</v>
      </c>
      <c r="F474">
        <f t="shared" si="32"/>
        <v>5.3375380797013179</v>
      </c>
      <c r="G474">
        <f t="shared" si="32"/>
        <v>19.906604783305568</v>
      </c>
    </row>
    <row r="475" spans="1:7" x14ac:dyDescent="0.3">
      <c r="A475">
        <v>205.25</v>
      </c>
      <c r="B475">
        <v>323407480</v>
      </c>
      <c r="C475">
        <f t="shared" si="29"/>
        <v>1.289999999999992</v>
      </c>
      <c r="D475">
        <f t="shared" si="31"/>
        <v>6.2850182704019099E-3</v>
      </c>
      <c r="E475">
        <f t="shared" si="30"/>
        <v>6.2653499107199195E-3</v>
      </c>
      <c r="F475">
        <f t="shared" si="32"/>
        <v>5.3242287483325379</v>
      </c>
      <c r="G475">
        <f t="shared" si="32"/>
        <v>19.594423634091505</v>
      </c>
    </row>
    <row r="476" spans="1:7" x14ac:dyDescent="0.3">
      <c r="A476">
        <v>206.54</v>
      </c>
      <c r="B476">
        <v>283815020</v>
      </c>
      <c r="C476">
        <f t="shared" si="29"/>
        <v>-2.5900000000000034</v>
      </c>
      <c r="D476">
        <f t="shared" si="31"/>
        <v>-1.2539943836544996E-2</v>
      </c>
      <c r="E476">
        <f t="shared" si="30"/>
        <v>-1.2619232479690545E-2</v>
      </c>
      <c r="F476">
        <f t="shared" si="32"/>
        <v>5.3304940982432578</v>
      </c>
      <c r="G476">
        <f t="shared" si="32"/>
        <v>19.463833245884544</v>
      </c>
    </row>
    <row r="477" spans="1:7" x14ac:dyDescent="0.3">
      <c r="A477">
        <v>203.95</v>
      </c>
      <c r="B477">
        <v>176748330</v>
      </c>
      <c r="C477">
        <f t="shared" si="29"/>
        <v>-0.39999999999997726</v>
      </c>
      <c r="D477">
        <f t="shared" si="31"/>
        <v>-1.961265015935167E-3</v>
      </c>
      <c r="E477">
        <f t="shared" si="30"/>
        <v>-1.9631908145791854E-3</v>
      </c>
      <c r="F477">
        <f t="shared" si="32"/>
        <v>5.3178748657635673</v>
      </c>
      <c r="G477">
        <f t="shared" si="32"/>
        <v>18.990237414322912</v>
      </c>
    </row>
    <row r="478" spans="1:7" x14ac:dyDescent="0.3">
      <c r="A478">
        <v>203.55</v>
      </c>
      <c r="B478">
        <v>192531980</v>
      </c>
      <c r="C478">
        <f t="shared" si="29"/>
        <v>4.1499999999999773</v>
      </c>
      <c r="D478">
        <f t="shared" si="31"/>
        <v>2.0388111029231035E-2</v>
      </c>
      <c r="E478">
        <f t="shared" si="30"/>
        <v>2.0183055933078897E-2</v>
      </c>
      <c r="F478">
        <f t="shared" si="32"/>
        <v>5.3159116749489881</v>
      </c>
      <c r="G478">
        <f t="shared" si="32"/>
        <v>19.075772827764204</v>
      </c>
    </row>
    <row r="479" spans="1:7" x14ac:dyDescent="0.3">
      <c r="A479">
        <v>207.7</v>
      </c>
      <c r="B479">
        <v>260231340</v>
      </c>
      <c r="C479">
        <f t="shared" si="29"/>
        <v>6.7199999999999989</v>
      </c>
      <c r="D479">
        <f t="shared" si="31"/>
        <v>3.2354357246027921E-2</v>
      </c>
      <c r="E479">
        <f t="shared" si="30"/>
        <v>3.1841977546026357E-2</v>
      </c>
      <c r="F479">
        <f t="shared" si="32"/>
        <v>5.336094730882067</v>
      </c>
      <c r="G479">
        <f t="shared" si="32"/>
        <v>19.37708156260058</v>
      </c>
    </row>
    <row r="480" spans="1:7" x14ac:dyDescent="0.3">
      <c r="A480">
        <v>214.42</v>
      </c>
      <c r="B480">
        <v>394307160</v>
      </c>
      <c r="C480">
        <f t="shared" si="29"/>
        <v>13.080000000000013</v>
      </c>
      <c r="D480">
        <f t="shared" si="31"/>
        <v>6.1001772222740475E-2</v>
      </c>
      <c r="E480">
        <f t="shared" si="30"/>
        <v>5.9213529962911515E-2</v>
      </c>
      <c r="F480">
        <f t="shared" si="32"/>
        <v>5.3679367084280933</v>
      </c>
      <c r="G480">
        <f t="shared" si="32"/>
        <v>19.792640757445351</v>
      </c>
    </row>
    <row r="481" spans="1:7" x14ac:dyDescent="0.3">
      <c r="A481">
        <v>227.5</v>
      </c>
      <c r="B481">
        <v>322640440</v>
      </c>
      <c r="C481">
        <f t="shared" si="29"/>
        <v>12</v>
      </c>
      <c r="D481">
        <f t="shared" si="31"/>
        <v>5.2747252747252747E-2</v>
      </c>
      <c r="E481">
        <f t="shared" si="30"/>
        <v>5.1403178459964671E-2</v>
      </c>
      <c r="F481">
        <f t="shared" si="32"/>
        <v>5.4271502383910049</v>
      </c>
      <c r="G481">
        <f t="shared" si="32"/>
        <v>19.592049072277526</v>
      </c>
    </row>
    <row r="482" spans="1:7" x14ac:dyDescent="0.3">
      <c r="A482">
        <v>239.5</v>
      </c>
      <c r="B482">
        <v>518415160</v>
      </c>
      <c r="C482">
        <f t="shared" si="29"/>
        <v>-6.9000000000000057</v>
      </c>
      <c r="D482">
        <f t="shared" si="31"/>
        <v>-2.8810020876826745E-2</v>
      </c>
      <c r="E482">
        <f t="shared" si="30"/>
        <v>-2.9233176766405577E-2</v>
      </c>
      <c r="F482">
        <f t="shared" si="32"/>
        <v>5.4785534168509695</v>
      </c>
      <c r="G482">
        <f t="shared" si="32"/>
        <v>20.066286946401906</v>
      </c>
    </row>
    <row r="483" spans="1:7" x14ac:dyDescent="0.3">
      <c r="A483">
        <v>232.6</v>
      </c>
      <c r="B483">
        <v>272286600</v>
      </c>
      <c r="C483">
        <f t="shared" si="29"/>
        <v>-9.4199999999999875</v>
      </c>
      <c r="D483">
        <f t="shared" si="31"/>
        <v>-4.0498710232158161E-2</v>
      </c>
      <c r="E483">
        <f t="shared" si="30"/>
        <v>-4.1341619327008416E-2</v>
      </c>
      <c r="F483">
        <f t="shared" si="32"/>
        <v>5.4493202400845639</v>
      </c>
      <c r="G483">
        <f t="shared" si="32"/>
        <v>19.422365746003443</v>
      </c>
    </row>
    <row r="484" spans="1:7" x14ac:dyDescent="0.3">
      <c r="A484">
        <v>223.18</v>
      </c>
      <c r="B484">
        <v>339486700</v>
      </c>
      <c r="C484">
        <f t="shared" si="29"/>
        <v>9.3400000000000034</v>
      </c>
      <c r="D484">
        <f t="shared" si="31"/>
        <v>4.1849628102876617E-2</v>
      </c>
      <c r="E484">
        <f t="shared" si="30"/>
        <v>4.0997622075594542E-2</v>
      </c>
      <c r="F484">
        <f t="shared" si="32"/>
        <v>5.4079786207575555</v>
      </c>
      <c r="G484">
        <f t="shared" si="32"/>
        <v>19.642945328937923</v>
      </c>
    </row>
    <row r="485" spans="1:7" x14ac:dyDescent="0.3">
      <c r="A485">
        <v>232.52</v>
      </c>
      <c r="B485">
        <v>196194790</v>
      </c>
      <c r="C485">
        <f t="shared" si="29"/>
        <v>-5.5200000000000102</v>
      </c>
      <c r="D485">
        <f t="shared" si="31"/>
        <v>-2.3739893342508214E-2</v>
      </c>
      <c r="E485">
        <f t="shared" si="30"/>
        <v>-2.4026225351747144E-2</v>
      </c>
      <c r="F485">
        <f t="shared" si="32"/>
        <v>5.4489762428331501</v>
      </c>
      <c r="G485">
        <f t="shared" si="32"/>
        <v>19.094618550206771</v>
      </c>
    </row>
    <row r="486" spans="1:7" x14ac:dyDescent="0.3">
      <c r="A486">
        <v>227</v>
      </c>
      <c r="B486">
        <v>180837460</v>
      </c>
      <c r="C486">
        <f t="shared" si="29"/>
        <v>-6.0000000000002274E-2</v>
      </c>
      <c r="D486">
        <f t="shared" si="31"/>
        <v>-2.643171806167501E-4</v>
      </c>
      <c r="E486">
        <f t="shared" si="30"/>
        <v>-2.6435211855968532E-4</v>
      </c>
      <c r="F486">
        <f t="shared" si="32"/>
        <v>5.4249500174814029</v>
      </c>
      <c r="G486">
        <f t="shared" si="32"/>
        <v>19.0131091747269</v>
      </c>
    </row>
    <row r="487" spans="1:7" x14ac:dyDescent="0.3">
      <c r="A487">
        <v>226.94</v>
      </c>
      <c r="B487">
        <v>253136450</v>
      </c>
      <c r="C487">
        <f t="shared" si="29"/>
        <v>7.5099999999999909</v>
      </c>
      <c r="D487">
        <f t="shared" si="31"/>
        <v>3.3092447342909982E-2</v>
      </c>
      <c r="E487">
        <f t="shared" si="30"/>
        <v>3.2556680172752372E-2</v>
      </c>
      <c r="F487">
        <f t="shared" si="32"/>
        <v>5.4246856653628432</v>
      </c>
      <c r="G487">
        <f t="shared" si="32"/>
        <v>19.349439229369928</v>
      </c>
    </row>
    <row r="488" spans="1:7" x14ac:dyDescent="0.3">
      <c r="A488">
        <v>234.45</v>
      </c>
      <c r="B488">
        <v>265501300</v>
      </c>
      <c r="C488">
        <f t="shared" si="29"/>
        <v>-1.2099999999999795</v>
      </c>
      <c r="D488">
        <f t="shared" si="31"/>
        <v>-5.1610151418211968E-3</v>
      </c>
      <c r="E488">
        <f t="shared" si="30"/>
        <v>-5.1743791816400986E-3</v>
      </c>
      <c r="F488">
        <f t="shared" si="32"/>
        <v>5.4572423455355956</v>
      </c>
      <c r="G488">
        <f t="shared" si="32"/>
        <v>19.397130295056126</v>
      </c>
    </row>
    <row r="489" spans="1:7" x14ac:dyDescent="0.3">
      <c r="A489">
        <v>233.24</v>
      </c>
      <c r="B489">
        <v>242751310</v>
      </c>
      <c r="C489">
        <f t="shared" si="29"/>
        <v>15.039999999999992</v>
      </c>
      <c r="D489">
        <f t="shared" si="31"/>
        <v>6.4482936031555443E-2</v>
      </c>
      <c r="E489">
        <f t="shared" si="30"/>
        <v>6.2489175191496216E-2</v>
      </c>
      <c r="F489">
        <f t="shared" si="32"/>
        <v>5.4520679663539555</v>
      </c>
      <c r="G489">
        <f t="shared" si="32"/>
        <v>19.307548061619602</v>
      </c>
    </row>
    <row r="490" spans="1:7" x14ac:dyDescent="0.3">
      <c r="A490">
        <v>248.28</v>
      </c>
      <c r="B490">
        <v>336689480</v>
      </c>
      <c r="C490">
        <f t="shared" si="29"/>
        <v>-9.4799999999999898</v>
      </c>
      <c r="D490">
        <f t="shared" si="31"/>
        <v>-3.8182696955050707E-2</v>
      </c>
      <c r="E490">
        <f t="shared" si="30"/>
        <v>-3.8930760027004574E-2</v>
      </c>
      <c r="F490">
        <f t="shared" si="32"/>
        <v>5.5145571415454517</v>
      </c>
      <c r="G490">
        <f t="shared" si="32"/>
        <v>19.634671639211941</v>
      </c>
    </row>
    <row r="491" spans="1:7" x14ac:dyDescent="0.3">
      <c r="A491">
        <v>238.8</v>
      </c>
      <c r="B491">
        <v>255107320</v>
      </c>
      <c r="C491">
        <f t="shared" si="29"/>
        <v>-0.78000000000000114</v>
      </c>
      <c r="D491">
        <f t="shared" si="31"/>
        <v>-3.2663316582914621E-3</v>
      </c>
      <c r="E491">
        <f t="shared" si="30"/>
        <v>-3.271677764153047E-3</v>
      </c>
      <c r="F491">
        <f t="shared" si="32"/>
        <v>5.4756263815184472</v>
      </c>
      <c r="G491">
        <f t="shared" si="32"/>
        <v>19.357194877329913</v>
      </c>
    </row>
    <row r="492" spans="1:7" x14ac:dyDescent="0.3">
      <c r="A492">
        <v>238.02</v>
      </c>
      <c r="B492">
        <v>241528740</v>
      </c>
      <c r="C492">
        <f t="shared" si="29"/>
        <v>0.53000000000000114</v>
      </c>
      <c r="D492">
        <f t="shared" si="31"/>
        <v>2.2267036383497234E-3</v>
      </c>
      <c r="E492">
        <f t="shared" si="30"/>
        <v>2.2242282078215325E-3</v>
      </c>
      <c r="F492">
        <f t="shared" si="32"/>
        <v>5.4723547037542941</v>
      </c>
      <c r="G492">
        <f t="shared" si="32"/>
        <v>19.302499030187406</v>
      </c>
    </row>
    <row r="493" spans="1:7" x14ac:dyDescent="0.3">
      <c r="A493">
        <v>238.55</v>
      </c>
      <c r="B493">
        <v>187354020</v>
      </c>
      <c r="C493">
        <f t="shared" si="29"/>
        <v>4.2800000000000011</v>
      </c>
      <c r="D493">
        <f t="shared" si="31"/>
        <v>1.7941731293229936E-2</v>
      </c>
      <c r="E493">
        <f t="shared" si="30"/>
        <v>1.7782678074856229E-2</v>
      </c>
      <c r="F493">
        <f t="shared" si="32"/>
        <v>5.4745789319621156</v>
      </c>
      <c r="G493">
        <f t="shared" si="32"/>
        <v>19.0485105401395</v>
      </c>
    </row>
    <row r="494" spans="1:7" x14ac:dyDescent="0.3">
      <c r="A494">
        <v>242.83</v>
      </c>
      <c r="B494">
        <v>164931950</v>
      </c>
      <c r="C494">
        <f t="shared" si="29"/>
        <v>-5.8100000000000023</v>
      </c>
      <c r="D494">
        <f t="shared" si="31"/>
        <v>-2.3926203516863656E-2</v>
      </c>
      <c r="E494">
        <f t="shared" si="30"/>
        <v>-2.4217084276669354E-2</v>
      </c>
      <c r="F494">
        <f t="shared" si="32"/>
        <v>5.4923616100369719</v>
      </c>
      <c r="G494">
        <f t="shared" si="32"/>
        <v>18.921043522552161</v>
      </c>
    </row>
    <row r="495" spans="1:7" x14ac:dyDescent="0.3">
      <c r="A495">
        <v>237.02</v>
      </c>
      <c r="B495">
        <v>177139110</v>
      </c>
      <c r="C495">
        <f t="shared" si="29"/>
        <v>-4.1700000000000159</v>
      </c>
      <c r="D495">
        <f t="shared" si="31"/>
        <v>-1.7593452029364676E-2</v>
      </c>
      <c r="E495">
        <f t="shared" si="30"/>
        <v>-1.7750056331916397E-2</v>
      </c>
      <c r="F495">
        <f t="shared" si="32"/>
        <v>5.4681445257603025</v>
      </c>
      <c r="G495">
        <f t="shared" si="32"/>
        <v>18.992445914058504</v>
      </c>
    </row>
    <row r="496" spans="1:7" x14ac:dyDescent="0.3">
      <c r="A496">
        <v>232.85</v>
      </c>
      <c r="B496">
        <v>172048120</v>
      </c>
      <c r="C496">
        <f t="shared" si="29"/>
        <v>-2.2999999999999829</v>
      </c>
      <c r="D496">
        <f t="shared" si="31"/>
        <v>-9.8776036074725484E-3</v>
      </c>
      <c r="E496">
        <f t="shared" si="30"/>
        <v>-9.9267107756713102E-3</v>
      </c>
      <c r="F496">
        <f t="shared" si="32"/>
        <v>5.4503944694283861</v>
      </c>
      <c r="G496">
        <f t="shared" si="32"/>
        <v>18.963284763091973</v>
      </c>
    </row>
    <row r="497" spans="1:7" x14ac:dyDescent="0.3">
      <c r="A497">
        <v>230.55</v>
      </c>
      <c r="B497">
        <v>160382720</v>
      </c>
      <c r="C497">
        <f t="shared" si="29"/>
        <v>-9.7400000000000091</v>
      </c>
      <c r="D497">
        <f t="shared" si="31"/>
        <v>-4.2246801127738057E-2</v>
      </c>
      <c r="E497">
        <f t="shared" si="30"/>
        <v>-4.316515542025634E-2</v>
      </c>
      <c r="F497">
        <f t="shared" si="32"/>
        <v>5.4404677586527148</v>
      </c>
      <c r="G497">
        <f t="shared" si="32"/>
        <v>18.893073516920005</v>
      </c>
    </row>
    <row r="498" spans="1:7" x14ac:dyDescent="0.3">
      <c r="A498">
        <v>220.81</v>
      </c>
      <c r="B498">
        <v>253540070</v>
      </c>
      <c r="C498">
        <f t="shared" si="29"/>
        <v>-0.14000000000001478</v>
      </c>
      <c r="D498">
        <f t="shared" si="31"/>
        <v>-6.3402925592144727E-4</v>
      </c>
      <c r="E498">
        <f t="shared" si="30"/>
        <v>-6.3423033746889956E-4</v>
      </c>
      <c r="F498">
        <f t="shared" si="32"/>
        <v>5.3973026032324585</v>
      </c>
      <c r="G498">
        <f t="shared" si="32"/>
        <v>19.351032435565376</v>
      </c>
    </row>
    <row r="499" spans="1:7" x14ac:dyDescent="0.3">
      <c r="A499">
        <v>220.67</v>
      </c>
      <c r="B499">
        <v>209915490</v>
      </c>
      <c r="C499">
        <f t="shared" si="29"/>
        <v>-5.6199999999999761</v>
      </c>
      <c r="D499">
        <f t="shared" si="31"/>
        <v>-2.5467893234241069E-2</v>
      </c>
      <c r="E499">
        <f t="shared" si="30"/>
        <v>-2.5797813665244362E-2</v>
      </c>
      <c r="F499">
        <f t="shared" si="32"/>
        <v>5.3966683728949896</v>
      </c>
      <c r="G499">
        <f t="shared" si="32"/>
        <v>19.162215579114207</v>
      </c>
    </row>
    <row r="500" spans="1:7" x14ac:dyDescent="0.3">
      <c r="A500">
        <v>215.05</v>
      </c>
      <c r="B500">
        <v>233924910</v>
      </c>
      <c r="C500">
        <f t="shared" si="29"/>
        <v>4.4499999999999886</v>
      </c>
      <c r="D500">
        <f t="shared" si="31"/>
        <v>2.0692862125087134E-2</v>
      </c>
      <c r="E500">
        <f t="shared" si="30"/>
        <v>2.0481673285480895E-2</v>
      </c>
      <c r="F500">
        <f t="shared" si="32"/>
        <v>5.3708705592297452</v>
      </c>
      <c r="G500">
        <f t="shared" si="32"/>
        <v>19.270510724387478</v>
      </c>
    </row>
    <row r="501" spans="1:7" x14ac:dyDescent="0.3">
      <c r="A501">
        <v>219.5</v>
      </c>
      <c r="B501">
        <v>217815280</v>
      </c>
      <c r="C501">
        <f t="shared" si="29"/>
        <v>-219.5</v>
      </c>
      <c r="D501">
        <f t="shared" si="31"/>
        <v>-1</v>
      </c>
      <c r="E501" t="e">
        <f t="shared" si="30"/>
        <v>#NUM!</v>
      </c>
      <c r="F501">
        <f t="shared" si="32"/>
        <v>5.3913522325152261</v>
      </c>
      <c r="G501">
        <f t="shared" si="32"/>
        <v>19.199157922108828</v>
      </c>
    </row>
  </sheetData>
  <conditionalFormatting sqref="M30">
    <cfRule type="cellIs" dxfId="3" priority="2" operator="greaterThan">
      <formula>0</formula>
    </cfRule>
  </conditionalFormatting>
  <conditionalFormatting sqref="C2:G501">
    <cfRule type="cellIs" dxfId="2" priority="1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FD99-2B46-40CA-85CA-BA9CE17A20DB}">
  <dimension ref="A1:U505"/>
  <sheetViews>
    <sheetView workbookViewId="0">
      <selection activeCell="G1" sqref="G1:H1"/>
    </sheetView>
  </sheetViews>
  <sheetFormatPr defaultRowHeight="14.4" x14ac:dyDescent="0.3"/>
  <sheetData>
    <row r="1" spans="1:21" x14ac:dyDescent="0.3">
      <c r="A1" s="48" t="s">
        <v>1</v>
      </c>
      <c r="B1" s="48"/>
      <c r="C1" s="48" t="s">
        <v>0</v>
      </c>
      <c r="D1" s="48"/>
      <c r="E1" s="48" t="s">
        <v>2</v>
      </c>
      <c r="F1" s="48"/>
      <c r="G1" s="48" t="s">
        <v>3</v>
      </c>
      <c r="H1" s="48"/>
      <c r="I1" s="48" t="s">
        <v>4</v>
      </c>
      <c r="J1" s="48"/>
      <c r="L1" s="49" t="s">
        <v>87</v>
      </c>
      <c r="M1" s="49"/>
      <c r="N1" s="49"/>
      <c r="Q1" s="49" t="s">
        <v>88</v>
      </c>
      <c r="R1" s="49"/>
      <c r="U1" s="4"/>
    </row>
    <row r="2" spans="1:21" x14ac:dyDescent="0.3">
      <c r="A2" s="14" t="s">
        <v>69</v>
      </c>
      <c r="B2" s="15">
        <f>AVERAGE(B5:B505)</f>
        <v>4.2011949145812284E-4</v>
      </c>
      <c r="C2" s="14" t="s">
        <v>69</v>
      </c>
      <c r="D2" s="15">
        <f>AVERAGE(D5:D505)</f>
        <v>1.352980261948418E-3</v>
      </c>
      <c r="E2" s="14" t="s">
        <v>69</v>
      </c>
      <c r="F2" s="15">
        <f>AVERAGE(F5:F505)</f>
        <v>-4.2399119351543726E-4</v>
      </c>
      <c r="G2" s="14" t="s">
        <v>69</v>
      </c>
      <c r="H2" s="15">
        <f>AVERAGE(H5:H505)</f>
        <v>2.0022241473077059E-3</v>
      </c>
      <c r="I2" s="14" t="s">
        <v>69</v>
      </c>
      <c r="J2" s="15">
        <f>AVERAGE(J5:J505)</f>
        <v>-1.6389724691974299E-3</v>
      </c>
      <c r="L2" s="48" t="s">
        <v>1</v>
      </c>
      <c r="M2" s="48"/>
      <c r="N2">
        <f>B2</f>
        <v>4.2011949145812284E-4</v>
      </c>
      <c r="Q2" s="16" t="s">
        <v>3</v>
      </c>
      <c r="R2">
        <f>N2</f>
        <v>4.2011949145812284E-4</v>
      </c>
      <c r="S2" s="17">
        <f>S10</f>
        <v>6.9999999999999999E-4</v>
      </c>
    </row>
    <row r="3" spans="1:21" x14ac:dyDescent="0.3">
      <c r="A3" t="s">
        <v>70</v>
      </c>
      <c r="B3" s="50" t="s">
        <v>71</v>
      </c>
      <c r="C3" t="s">
        <v>70</v>
      </c>
      <c r="D3" s="50" t="s">
        <v>71</v>
      </c>
      <c r="E3" t="s">
        <v>70</v>
      </c>
      <c r="F3" s="50" t="s">
        <v>71</v>
      </c>
      <c r="G3" t="s">
        <v>70</v>
      </c>
      <c r="H3" s="50" t="s">
        <v>71</v>
      </c>
      <c r="I3" t="s">
        <v>70</v>
      </c>
      <c r="J3" s="50" t="s">
        <v>71</v>
      </c>
      <c r="L3" s="48" t="s">
        <v>0</v>
      </c>
      <c r="M3" s="48"/>
      <c r="N3">
        <f>D2</f>
        <v>1.352980261948418E-3</v>
      </c>
      <c r="Q3" s="16" t="s">
        <v>0</v>
      </c>
      <c r="R3">
        <f>N3</f>
        <v>1.352980261948418E-3</v>
      </c>
      <c r="S3" s="17">
        <f>S10</f>
        <v>6.9999999999999999E-4</v>
      </c>
    </row>
    <row r="4" spans="1:21" x14ac:dyDescent="0.3">
      <c r="A4">
        <v>187.86</v>
      </c>
      <c r="B4" s="50"/>
      <c r="C4">
        <v>54.65</v>
      </c>
      <c r="D4" s="50"/>
      <c r="E4">
        <v>70.489999999999995</v>
      </c>
      <c r="F4" s="50"/>
      <c r="G4">
        <v>142</v>
      </c>
      <c r="H4" s="50"/>
      <c r="I4">
        <v>1.2569999999999999</v>
      </c>
      <c r="J4" s="50"/>
      <c r="L4" s="48" t="s">
        <v>2</v>
      </c>
      <c r="M4" s="48"/>
      <c r="N4">
        <f>F2</f>
        <v>-4.2399119351543726E-4</v>
      </c>
      <c r="Q4" s="16" t="s">
        <v>1</v>
      </c>
      <c r="R4">
        <f>N4</f>
        <v>-4.2399119351543726E-4</v>
      </c>
      <c r="S4" s="17">
        <f>S10</f>
        <v>6.9999999999999999E-4</v>
      </c>
    </row>
    <row r="5" spans="1:21" x14ac:dyDescent="0.3">
      <c r="A5">
        <v>181.5</v>
      </c>
      <c r="B5">
        <f>LN(A5)-LN(A4)</f>
        <v>-3.4441350861464493E-2</v>
      </c>
      <c r="C5">
        <v>52.14</v>
      </c>
      <c r="D5">
        <f>LN(C5)-LN(C4)</f>
        <v>-4.7016806117191834E-2</v>
      </c>
      <c r="E5">
        <v>68</v>
      </c>
      <c r="F5">
        <f>LN(E5)-LN(E4)</f>
        <v>-3.5963150609677363E-2</v>
      </c>
      <c r="G5">
        <v>155</v>
      </c>
      <c r="H5">
        <f>LN(G5)-LN(G4)</f>
        <v>8.7598059317985921E-2</v>
      </c>
      <c r="I5">
        <v>1.232</v>
      </c>
      <c r="J5">
        <f>LN(I5)-LN(I4)</f>
        <v>-2.0089064496782272E-2</v>
      </c>
      <c r="L5" s="48" t="s">
        <v>3</v>
      </c>
      <c r="M5" s="48"/>
      <c r="N5">
        <f>H2</f>
        <v>2.0022241473077059E-3</v>
      </c>
      <c r="Q5" s="16" t="s">
        <v>2</v>
      </c>
      <c r="R5">
        <f>N5</f>
        <v>2.0022241473077059E-3</v>
      </c>
      <c r="S5" s="17">
        <f>S10</f>
        <v>6.9999999999999999E-4</v>
      </c>
    </row>
    <row r="6" spans="1:21" x14ac:dyDescent="0.3">
      <c r="A6">
        <v>186.44</v>
      </c>
      <c r="B6">
        <f t="shared" ref="B6:D69" si="0">LN(A6)-LN(A5)</f>
        <v>2.6853817799635138E-2</v>
      </c>
      <c r="C6">
        <v>56.48</v>
      </c>
      <c r="D6">
        <f t="shared" si="0"/>
        <v>7.9954184679630558E-2</v>
      </c>
      <c r="E6">
        <v>70.47</v>
      </c>
      <c r="F6">
        <f t="shared" ref="F6:H21" si="1">LN(E6)-LN(E5)</f>
        <v>3.5679382162824069E-2</v>
      </c>
      <c r="G6">
        <v>158.78</v>
      </c>
      <c r="H6">
        <f t="shared" si="1"/>
        <v>2.4094479377720468E-2</v>
      </c>
      <c r="I6">
        <v>1.3</v>
      </c>
      <c r="J6">
        <f t="shared" ref="J6:J69" si="2">LN(I6)-LN(I5)</f>
        <v>5.3725399356163051E-2</v>
      </c>
      <c r="L6" s="48" t="s">
        <v>4</v>
      </c>
      <c r="M6" s="48"/>
      <c r="N6">
        <f>J2</f>
        <v>-1.6389724691974299E-3</v>
      </c>
      <c r="Q6" s="16" t="s">
        <v>4</v>
      </c>
      <c r="R6">
        <f>N6</f>
        <v>-1.6389724691974299E-3</v>
      </c>
      <c r="S6" s="17">
        <f>S10</f>
        <v>6.9999999999999999E-4</v>
      </c>
    </row>
    <row r="7" spans="1:21" x14ac:dyDescent="0.3">
      <c r="A7">
        <v>182.31</v>
      </c>
      <c r="B7">
        <f t="shared" si="0"/>
        <v>-2.2400936689166429E-2</v>
      </c>
      <c r="C7">
        <v>52.51</v>
      </c>
      <c r="D7">
        <f t="shared" si="0"/>
        <v>-7.2882965535218336E-2</v>
      </c>
      <c r="E7">
        <v>70</v>
      </c>
      <c r="F7">
        <f t="shared" si="1"/>
        <v>-6.691845289571674E-3</v>
      </c>
      <c r="G7">
        <v>138.99</v>
      </c>
      <c r="H7">
        <f t="shared" si="1"/>
        <v>-0.13311760820030027</v>
      </c>
      <c r="I7">
        <v>1.232</v>
      </c>
      <c r="J7">
        <f t="shared" si="2"/>
        <v>-5.3725399356163051E-2</v>
      </c>
    </row>
    <row r="8" spans="1:21" x14ac:dyDescent="0.3">
      <c r="A8">
        <v>163.04</v>
      </c>
      <c r="B8">
        <f t="shared" si="0"/>
        <v>-0.11171296534095898</v>
      </c>
      <c r="C8">
        <v>50.38</v>
      </c>
      <c r="D8">
        <f t="shared" si="0"/>
        <v>-4.140935672530377E-2</v>
      </c>
      <c r="E8">
        <v>75.39</v>
      </c>
      <c r="F8">
        <f t="shared" si="1"/>
        <v>7.4179398174250899E-2</v>
      </c>
      <c r="G8">
        <v>140.69999999999999</v>
      </c>
      <c r="H8">
        <f t="shared" si="1"/>
        <v>1.2227976023676312E-2</v>
      </c>
      <c r="I8">
        <v>1.1819999999999999</v>
      </c>
      <c r="J8">
        <f t="shared" si="2"/>
        <v>-4.1430946127421597E-2</v>
      </c>
    </row>
    <row r="9" spans="1:21" x14ac:dyDescent="0.3">
      <c r="A9">
        <v>171.83</v>
      </c>
      <c r="B9">
        <f t="shared" si="0"/>
        <v>5.2510046484239403E-2</v>
      </c>
      <c r="C9">
        <v>55</v>
      </c>
      <c r="D9">
        <f t="shared" si="0"/>
        <v>8.7738914308006954E-2</v>
      </c>
      <c r="E9">
        <v>75.7</v>
      </c>
      <c r="F9">
        <f t="shared" si="1"/>
        <v>4.1035202197932108E-3</v>
      </c>
      <c r="G9">
        <v>145.71</v>
      </c>
      <c r="H9">
        <f t="shared" si="1"/>
        <v>3.4988380905420335E-2</v>
      </c>
      <c r="I9">
        <v>1.284</v>
      </c>
      <c r="J9">
        <f t="shared" si="2"/>
        <v>8.2772286283863045E-2</v>
      </c>
    </row>
    <row r="10" spans="1:21" x14ac:dyDescent="0.3">
      <c r="A10">
        <v>167.61</v>
      </c>
      <c r="B10">
        <f t="shared" si="0"/>
        <v>-2.4865763819486908E-2</v>
      </c>
      <c r="C10">
        <v>55.5</v>
      </c>
      <c r="D10">
        <f t="shared" si="0"/>
        <v>9.0498355199173375E-3</v>
      </c>
      <c r="E10">
        <v>76.900000000000006</v>
      </c>
      <c r="F10">
        <f t="shared" si="1"/>
        <v>1.5727716068195008E-2</v>
      </c>
      <c r="G10">
        <v>151.4</v>
      </c>
      <c r="H10">
        <f t="shared" si="1"/>
        <v>3.8306995977585245E-2</v>
      </c>
      <c r="I10">
        <v>1.28</v>
      </c>
      <c r="J10">
        <f t="shared" si="2"/>
        <v>-3.1201273362436444E-3</v>
      </c>
      <c r="Q10" s="49" t="s">
        <v>89</v>
      </c>
      <c r="R10" s="49"/>
      <c r="S10" s="17">
        <v>6.9999999999999999E-4</v>
      </c>
    </row>
    <row r="11" spans="1:21" x14ac:dyDescent="0.3">
      <c r="A11">
        <v>176.8</v>
      </c>
      <c r="B11">
        <f t="shared" si="0"/>
        <v>5.3379298064375469E-2</v>
      </c>
      <c r="C11">
        <v>55.05</v>
      </c>
      <c r="D11">
        <f t="shared" si="0"/>
        <v>-8.1411575836991545E-3</v>
      </c>
      <c r="E11">
        <v>81.22</v>
      </c>
      <c r="F11">
        <f t="shared" si="1"/>
        <v>5.4655645746553461E-2</v>
      </c>
      <c r="G11">
        <v>146.18</v>
      </c>
      <c r="H11">
        <f t="shared" si="1"/>
        <v>-3.5086601951102914E-2</v>
      </c>
      <c r="I11">
        <v>1.33</v>
      </c>
      <c r="J11">
        <f t="shared" si="2"/>
        <v>3.8318864302136657E-2</v>
      </c>
    </row>
    <row r="12" spans="1:21" x14ac:dyDescent="0.3">
      <c r="A12">
        <v>172.71</v>
      </c>
      <c r="B12">
        <f t="shared" si="0"/>
        <v>-2.3405262847714603E-2</v>
      </c>
      <c r="C12">
        <v>55.55</v>
      </c>
      <c r="D12">
        <f t="shared" si="0"/>
        <v>9.041652916949694E-3</v>
      </c>
      <c r="E12">
        <v>78.81</v>
      </c>
      <c r="F12">
        <f t="shared" si="1"/>
        <v>-3.0121629892593482E-2</v>
      </c>
      <c r="G12">
        <v>148</v>
      </c>
      <c r="H12">
        <f t="shared" si="1"/>
        <v>1.237353471186875E-2</v>
      </c>
      <c r="I12">
        <v>1.4350000000000001</v>
      </c>
      <c r="J12">
        <f t="shared" si="2"/>
        <v>7.5985906977922013E-2</v>
      </c>
    </row>
    <row r="13" spans="1:21" x14ac:dyDescent="0.3">
      <c r="A13">
        <v>167.06</v>
      </c>
      <c r="B13">
        <f t="shared" si="0"/>
        <v>-3.3260858028067553E-2</v>
      </c>
      <c r="C13">
        <v>60.3</v>
      </c>
      <c r="D13">
        <f t="shared" si="0"/>
        <v>8.2048587647500781E-2</v>
      </c>
      <c r="E13">
        <v>77.98</v>
      </c>
      <c r="F13">
        <f t="shared" si="1"/>
        <v>-1.0587508811107149E-2</v>
      </c>
      <c r="G13">
        <v>155.06</v>
      </c>
      <c r="H13">
        <f t="shared" si="1"/>
        <v>4.6599865026697884E-2</v>
      </c>
      <c r="I13">
        <v>1.4419999999999999</v>
      </c>
      <c r="J13">
        <f t="shared" si="2"/>
        <v>4.8661896511728031E-3</v>
      </c>
    </row>
    <row r="14" spans="1:21" x14ac:dyDescent="0.3">
      <c r="A14">
        <v>161.1</v>
      </c>
      <c r="B14">
        <f t="shared" si="0"/>
        <v>-3.6327739144831561E-2</v>
      </c>
      <c r="C14">
        <v>63.99</v>
      </c>
      <c r="D14">
        <f t="shared" si="0"/>
        <v>5.9394717418228993E-2</v>
      </c>
      <c r="E14">
        <v>74.86</v>
      </c>
      <c r="F14">
        <f t="shared" si="1"/>
        <v>-4.0832681078168065E-2</v>
      </c>
      <c r="G14">
        <v>154.11000000000001</v>
      </c>
      <c r="H14">
        <f t="shared" si="1"/>
        <v>-6.1455056435262279E-3</v>
      </c>
      <c r="I14">
        <v>1.476</v>
      </c>
      <c r="J14">
        <f t="shared" si="2"/>
        <v>2.3304687315523431E-2</v>
      </c>
    </row>
    <row r="15" spans="1:21" x14ac:dyDescent="0.3">
      <c r="A15">
        <v>175.34</v>
      </c>
      <c r="B15">
        <f t="shared" si="0"/>
        <v>8.4701655977510448E-2</v>
      </c>
      <c r="C15">
        <v>68.849999999999994</v>
      </c>
      <c r="D15">
        <f t="shared" si="0"/>
        <v>7.3203404023295171E-2</v>
      </c>
      <c r="E15">
        <v>76.319999999999993</v>
      </c>
      <c r="F15">
        <f t="shared" si="1"/>
        <v>1.9315324663748079E-2</v>
      </c>
      <c r="G15">
        <v>153.88999999999999</v>
      </c>
      <c r="H15">
        <f t="shared" si="1"/>
        <v>-1.42857167152588E-3</v>
      </c>
      <c r="I15">
        <v>1.639</v>
      </c>
      <c r="J15">
        <f t="shared" si="2"/>
        <v>0.10475057358341194</v>
      </c>
    </row>
    <row r="16" spans="1:21" x14ac:dyDescent="0.3">
      <c r="A16">
        <v>175.15</v>
      </c>
      <c r="B16">
        <f t="shared" si="0"/>
        <v>-1.0841965169436918E-3</v>
      </c>
      <c r="C16">
        <v>67.67</v>
      </c>
      <c r="D16">
        <f t="shared" si="0"/>
        <v>-1.7287274930529506E-2</v>
      </c>
      <c r="E16">
        <v>75</v>
      </c>
      <c r="F16">
        <f t="shared" si="1"/>
        <v>-1.7446913603721192E-2</v>
      </c>
      <c r="G16">
        <v>157.5</v>
      </c>
      <c r="H16">
        <f t="shared" si="1"/>
        <v>2.3187396789927206E-2</v>
      </c>
      <c r="I16">
        <v>1.7390000000000001</v>
      </c>
      <c r="J16">
        <f t="shared" si="2"/>
        <v>5.9223935610453415E-2</v>
      </c>
    </row>
    <row r="17" spans="1:10" x14ac:dyDescent="0.3">
      <c r="A17">
        <v>179.99</v>
      </c>
      <c r="B17">
        <f t="shared" si="0"/>
        <v>2.7258544147891861E-2</v>
      </c>
      <c r="C17">
        <v>65</v>
      </c>
      <c r="D17">
        <f t="shared" si="0"/>
        <v>-4.0255680348497691E-2</v>
      </c>
      <c r="E17">
        <v>73.25</v>
      </c>
      <c r="F17">
        <f t="shared" si="1"/>
        <v>-2.3609865639133254E-2</v>
      </c>
      <c r="G17">
        <v>160.19999999999999</v>
      </c>
      <c r="H17">
        <f t="shared" si="1"/>
        <v>1.6997576368571465E-2</v>
      </c>
      <c r="I17">
        <v>1.669</v>
      </c>
      <c r="J17">
        <f t="shared" si="2"/>
        <v>-4.1085590692447993E-2</v>
      </c>
    </row>
    <row r="18" spans="1:10" x14ac:dyDescent="0.3">
      <c r="A18">
        <v>175</v>
      </c>
      <c r="B18">
        <f t="shared" si="0"/>
        <v>-2.811531986787319E-2</v>
      </c>
      <c r="C18">
        <v>62.99</v>
      </c>
      <c r="D18">
        <f t="shared" si="0"/>
        <v>-3.1411286261799454E-2</v>
      </c>
      <c r="E18">
        <v>73</v>
      </c>
      <c r="F18">
        <f t="shared" si="1"/>
        <v>-3.4188067487859186E-3</v>
      </c>
      <c r="G18">
        <v>162</v>
      </c>
      <c r="H18">
        <f t="shared" si="1"/>
        <v>1.1173300598124492E-2</v>
      </c>
      <c r="I18">
        <v>1.698</v>
      </c>
      <c r="J18">
        <f t="shared" si="2"/>
        <v>1.7226443209457432E-2</v>
      </c>
    </row>
    <row r="19" spans="1:10" x14ac:dyDescent="0.3">
      <c r="A19">
        <v>170</v>
      </c>
      <c r="B19">
        <f t="shared" si="0"/>
        <v>-2.8987536873252395E-2</v>
      </c>
      <c r="C19">
        <v>62.17</v>
      </c>
      <c r="D19">
        <f t="shared" si="0"/>
        <v>-1.3103415352591519E-2</v>
      </c>
      <c r="E19">
        <v>71.790000000000006</v>
      </c>
      <c r="F19">
        <f t="shared" si="1"/>
        <v>-1.6714250559998867E-2</v>
      </c>
      <c r="G19">
        <v>155.79</v>
      </c>
      <c r="H19">
        <f t="shared" si="1"/>
        <v>-3.9087388708046511E-2</v>
      </c>
      <c r="I19">
        <v>1.6870000000000001</v>
      </c>
      <c r="J19">
        <f t="shared" si="2"/>
        <v>-6.4992843253242061E-3</v>
      </c>
    </row>
    <row r="20" spans="1:10" x14ac:dyDescent="0.3">
      <c r="A20">
        <v>155</v>
      </c>
      <c r="B20">
        <f t="shared" si="0"/>
        <v>-9.2373320131015291E-2</v>
      </c>
      <c r="C20">
        <v>54.37</v>
      </c>
      <c r="D20">
        <f t="shared" si="0"/>
        <v>-0.13406003712341663</v>
      </c>
      <c r="E20">
        <v>63</v>
      </c>
      <c r="F20">
        <f t="shared" si="1"/>
        <v>-0.13061046419685951</v>
      </c>
      <c r="G20">
        <v>136</v>
      </c>
      <c r="H20">
        <f t="shared" si="1"/>
        <v>-0.13585406078828477</v>
      </c>
      <c r="I20">
        <v>1.4350000000000001</v>
      </c>
      <c r="J20">
        <f t="shared" si="2"/>
        <v>-0.16178695435224683</v>
      </c>
    </row>
    <row r="21" spans="1:10" x14ac:dyDescent="0.3">
      <c r="A21">
        <v>159.86000000000001</v>
      </c>
      <c r="B21">
        <f t="shared" si="0"/>
        <v>3.0873315278626023E-2</v>
      </c>
      <c r="C21">
        <v>58.7</v>
      </c>
      <c r="D21">
        <f t="shared" si="0"/>
        <v>7.6627195676221671E-2</v>
      </c>
      <c r="E21">
        <v>65.459999999999994</v>
      </c>
      <c r="F21">
        <f t="shared" si="1"/>
        <v>3.830454268150163E-2</v>
      </c>
      <c r="G21">
        <v>135</v>
      </c>
      <c r="H21">
        <f t="shared" si="1"/>
        <v>-7.3801072976227289E-3</v>
      </c>
      <c r="I21">
        <v>1.62</v>
      </c>
      <c r="J21">
        <f t="shared" si="2"/>
        <v>0.1212613000327083</v>
      </c>
    </row>
    <row r="22" spans="1:10" x14ac:dyDescent="0.3">
      <c r="A22">
        <v>150</v>
      </c>
      <c r="B22">
        <f t="shared" si="0"/>
        <v>-6.3663138101617278E-2</v>
      </c>
      <c r="C22">
        <v>56.45</v>
      </c>
      <c r="D22">
        <f t="shared" si="0"/>
        <v>-3.9084436238379539E-2</v>
      </c>
      <c r="E22">
        <v>66.400000000000006</v>
      </c>
      <c r="F22">
        <f t="shared" ref="F22:H37" si="3">LN(E22)-LN(E21)</f>
        <v>1.425778740935435E-2</v>
      </c>
      <c r="G22">
        <v>120.7</v>
      </c>
      <c r="H22">
        <f t="shared" si="3"/>
        <v>-0.11196665033494391</v>
      </c>
      <c r="I22">
        <v>1.5509999999999999</v>
      </c>
      <c r="J22">
        <f t="shared" si="2"/>
        <v>-4.3526265049891044E-2</v>
      </c>
    </row>
    <row r="23" spans="1:10" x14ac:dyDescent="0.3">
      <c r="A23">
        <v>157.88</v>
      </c>
      <c r="B23">
        <f t="shared" si="0"/>
        <v>5.1199956698391169E-2</v>
      </c>
      <c r="C23">
        <v>56.17</v>
      </c>
      <c r="D23">
        <f t="shared" si="0"/>
        <v>-4.9724840513301061E-3</v>
      </c>
      <c r="E23">
        <v>68.33</v>
      </c>
      <c r="F23">
        <f t="shared" si="3"/>
        <v>2.8651852310298764E-2</v>
      </c>
      <c r="G23">
        <v>126.38</v>
      </c>
      <c r="H23">
        <f t="shared" si="3"/>
        <v>4.5985113241823861E-2</v>
      </c>
      <c r="I23">
        <v>1.64</v>
      </c>
      <c r="J23">
        <f t="shared" si="2"/>
        <v>5.5796357641705263E-2</v>
      </c>
    </row>
    <row r="24" spans="1:10" x14ac:dyDescent="0.3">
      <c r="A24">
        <v>163</v>
      </c>
      <c r="B24">
        <f t="shared" si="0"/>
        <v>3.1914950012115639E-2</v>
      </c>
      <c r="C24">
        <v>60.2</v>
      </c>
      <c r="D24">
        <f t="shared" si="0"/>
        <v>6.9289545770434557E-2</v>
      </c>
      <c r="E24">
        <v>70.45</v>
      </c>
      <c r="F24">
        <f t="shared" si="3"/>
        <v>3.0554329552002102E-2</v>
      </c>
      <c r="G24">
        <v>124.5</v>
      </c>
      <c r="H24">
        <f t="shared" si="3"/>
        <v>-1.49875254405476E-2</v>
      </c>
      <c r="I24">
        <v>1.6220000000000001</v>
      </c>
      <c r="J24">
        <f t="shared" si="2"/>
        <v>-1.1036286142885765E-2</v>
      </c>
    </row>
    <row r="25" spans="1:10" x14ac:dyDescent="0.3">
      <c r="A25">
        <v>156.44</v>
      </c>
      <c r="B25">
        <f t="shared" si="0"/>
        <v>-4.1077650919448594E-2</v>
      </c>
      <c r="C25">
        <v>59.16</v>
      </c>
      <c r="D25">
        <f t="shared" si="0"/>
        <v>-1.7426714472176918E-2</v>
      </c>
      <c r="E25">
        <v>67.3</v>
      </c>
      <c r="F25">
        <f t="shared" si="3"/>
        <v>-4.5743001694007468E-2</v>
      </c>
      <c r="G25">
        <v>116.27</v>
      </c>
      <c r="H25">
        <f t="shared" si="3"/>
        <v>-6.8390643224245373E-2</v>
      </c>
      <c r="I25">
        <v>1.629</v>
      </c>
      <c r="J25">
        <f t="shared" si="2"/>
        <v>4.3063739266868684E-3</v>
      </c>
    </row>
    <row r="26" spans="1:10" x14ac:dyDescent="0.3">
      <c r="A26">
        <v>159.4</v>
      </c>
      <c r="B26">
        <f t="shared" si="0"/>
        <v>1.8744216468800978E-2</v>
      </c>
      <c r="C26">
        <v>62.4</v>
      </c>
      <c r="D26">
        <f t="shared" si="0"/>
        <v>5.3319637532783126E-2</v>
      </c>
      <c r="E26">
        <v>68.45</v>
      </c>
      <c r="F26">
        <f t="shared" si="3"/>
        <v>1.6943315083776334E-2</v>
      </c>
      <c r="G26">
        <v>117.6</v>
      </c>
      <c r="H26">
        <f t="shared" si="3"/>
        <v>1.1373962784009706E-2</v>
      </c>
      <c r="I26">
        <v>1.776</v>
      </c>
      <c r="J26">
        <f t="shared" si="2"/>
        <v>8.6397314950070248E-2</v>
      </c>
    </row>
    <row r="27" spans="1:10" x14ac:dyDescent="0.3">
      <c r="A27">
        <v>152</v>
      </c>
      <c r="B27">
        <f t="shared" si="0"/>
        <v>-4.753624550983826E-2</v>
      </c>
      <c r="C27">
        <v>59.69</v>
      </c>
      <c r="D27">
        <f t="shared" si="0"/>
        <v>-4.4400773194823273E-2</v>
      </c>
      <c r="E27">
        <v>70.19</v>
      </c>
      <c r="F27">
        <f t="shared" si="3"/>
        <v>2.5102299007872197E-2</v>
      </c>
      <c r="G27">
        <v>113</v>
      </c>
      <c r="H27">
        <f t="shared" si="3"/>
        <v>-3.9901216752185498E-2</v>
      </c>
      <c r="I27">
        <v>1.61</v>
      </c>
      <c r="J27">
        <f t="shared" si="2"/>
        <v>-9.8129465573606633E-2</v>
      </c>
    </row>
    <row r="28" spans="1:10" x14ac:dyDescent="0.3">
      <c r="A28">
        <v>148.25</v>
      </c>
      <c r="B28">
        <f t="shared" si="0"/>
        <v>-2.4980482968441464E-2</v>
      </c>
      <c r="C28">
        <v>55.69</v>
      </c>
      <c r="D28">
        <f t="shared" si="0"/>
        <v>-6.9363904578981561E-2</v>
      </c>
      <c r="E28">
        <v>64.900000000000006</v>
      </c>
      <c r="F28">
        <f t="shared" si="3"/>
        <v>-7.835822703228601E-2</v>
      </c>
      <c r="G28">
        <v>99.8</v>
      </c>
      <c r="H28">
        <f t="shared" si="3"/>
        <v>-0.12421963539492253</v>
      </c>
      <c r="I28">
        <v>1.534</v>
      </c>
      <c r="J28">
        <f t="shared" si="2"/>
        <v>-4.8355476051307245E-2</v>
      </c>
    </row>
    <row r="29" spans="1:10" x14ac:dyDescent="0.3">
      <c r="A29">
        <v>154.19999999999999</v>
      </c>
      <c r="B29">
        <f t="shared" si="0"/>
        <v>3.9350423251393707E-2</v>
      </c>
      <c r="C29">
        <v>61.22</v>
      </c>
      <c r="D29">
        <f t="shared" si="0"/>
        <v>9.4673335915689272E-2</v>
      </c>
      <c r="E29">
        <v>66.48</v>
      </c>
      <c r="F29">
        <f t="shared" si="3"/>
        <v>2.4053526837148453E-2</v>
      </c>
      <c r="G29">
        <v>111.48</v>
      </c>
      <c r="H29">
        <f t="shared" si="3"/>
        <v>0.11067701929632889</v>
      </c>
      <c r="I29">
        <v>1.5449999999999999</v>
      </c>
      <c r="J29">
        <f t="shared" si="2"/>
        <v>7.1452074046442493E-3</v>
      </c>
    </row>
    <row r="30" spans="1:10" x14ac:dyDescent="0.3">
      <c r="A30">
        <v>155.19</v>
      </c>
      <c r="B30">
        <f t="shared" si="0"/>
        <v>6.3997115543044103E-3</v>
      </c>
      <c r="C30">
        <v>62.39</v>
      </c>
      <c r="D30">
        <f t="shared" si="0"/>
        <v>1.8931072605428589E-2</v>
      </c>
      <c r="E30">
        <v>65.59</v>
      </c>
      <c r="F30">
        <f t="shared" si="3"/>
        <v>-1.3477905241548349E-2</v>
      </c>
      <c r="G30">
        <v>105.65</v>
      </c>
      <c r="H30">
        <f t="shared" si="3"/>
        <v>-5.3713458551681192E-2</v>
      </c>
      <c r="I30">
        <v>1.5640000000000001</v>
      </c>
      <c r="J30">
        <f t="shared" si="2"/>
        <v>1.2222731773410656E-2</v>
      </c>
    </row>
    <row r="31" spans="1:10" x14ac:dyDescent="0.3">
      <c r="A31">
        <v>160.9</v>
      </c>
      <c r="B31">
        <f t="shared" si="0"/>
        <v>3.6132881314804521E-2</v>
      </c>
      <c r="C31">
        <v>61.75</v>
      </c>
      <c r="D31">
        <f t="shared" si="0"/>
        <v>-1.0311030614608363E-2</v>
      </c>
      <c r="E31">
        <v>66.099999999999994</v>
      </c>
      <c r="F31">
        <f t="shared" si="3"/>
        <v>7.74550155199627E-3</v>
      </c>
      <c r="G31">
        <v>102</v>
      </c>
      <c r="H31">
        <f t="shared" si="3"/>
        <v>-3.5158930777795305E-2</v>
      </c>
      <c r="I31">
        <v>1.585</v>
      </c>
      <c r="J31">
        <f t="shared" si="2"/>
        <v>1.3337765206124563E-2</v>
      </c>
    </row>
    <row r="32" spans="1:10" x14ac:dyDescent="0.3">
      <c r="A32">
        <v>162.85</v>
      </c>
      <c r="B32">
        <f t="shared" si="0"/>
        <v>1.2046477723904658E-2</v>
      </c>
      <c r="C32">
        <v>60.68</v>
      </c>
      <c r="D32">
        <f t="shared" si="0"/>
        <v>-1.7479821027754916E-2</v>
      </c>
      <c r="E32">
        <v>66.61</v>
      </c>
      <c r="F32">
        <f t="shared" si="3"/>
        <v>7.6859695674471595E-3</v>
      </c>
      <c r="G32">
        <v>108.26</v>
      </c>
      <c r="H32">
        <f t="shared" si="3"/>
        <v>5.9562928084560873E-2</v>
      </c>
      <c r="I32">
        <v>1.577</v>
      </c>
      <c r="J32">
        <f t="shared" si="2"/>
        <v>-5.0600993483426171E-3</v>
      </c>
    </row>
    <row r="33" spans="1:10" x14ac:dyDescent="0.3">
      <c r="A33">
        <v>166.88</v>
      </c>
      <c r="B33">
        <f t="shared" si="0"/>
        <v>2.4445459530220148E-2</v>
      </c>
      <c r="C33">
        <v>62.47</v>
      </c>
      <c r="D33">
        <f t="shared" si="0"/>
        <v>2.907228702514697E-2</v>
      </c>
      <c r="E33">
        <v>70</v>
      </c>
      <c r="F33">
        <f t="shared" si="3"/>
        <v>4.9640525624271348E-2</v>
      </c>
      <c r="G33">
        <v>112.95</v>
      </c>
      <c r="H33">
        <f t="shared" si="3"/>
        <v>4.2409501545180639E-2</v>
      </c>
      <c r="I33">
        <v>1.611</v>
      </c>
      <c r="J33">
        <f t="shared" si="2"/>
        <v>2.1330796213936021E-2</v>
      </c>
    </row>
    <row r="34" spans="1:10" x14ac:dyDescent="0.3">
      <c r="A34">
        <v>161.26</v>
      </c>
      <c r="B34">
        <f t="shared" si="0"/>
        <v>-3.4257021995586889E-2</v>
      </c>
      <c r="C34">
        <v>60.5</v>
      </c>
      <c r="D34">
        <f t="shared" si="0"/>
        <v>-3.2043076468682763E-2</v>
      </c>
      <c r="E34">
        <v>69.02</v>
      </c>
      <c r="F34">
        <f t="shared" si="3"/>
        <v>-1.4098924379502442E-2</v>
      </c>
      <c r="G34">
        <v>109.69</v>
      </c>
      <c r="H34">
        <f t="shared" si="3"/>
        <v>-2.9287037490769663E-2</v>
      </c>
      <c r="I34">
        <v>1.673</v>
      </c>
      <c r="J34">
        <f t="shared" si="2"/>
        <v>3.776331780984965E-2</v>
      </c>
    </row>
    <row r="35" spans="1:10" x14ac:dyDescent="0.3">
      <c r="A35">
        <v>158.72999999999999</v>
      </c>
      <c r="B35">
        <f t="shared" si="0"/>
        <v>-1.5813323672725588E-2</v>
      </c>
      <c r="C35">
        <v>60.47</v>
      </c>
      <c r="D35">
        <f t="shared" si="0"/>
        <v>-4.9599075167439111E-4</v>
      </c>
      <c r="E35">
        <v>68.209999999999994</v>
      </c>
      <c r="F35">
        <f t="shared" si="3"/>
        <v>-1.1805136003228967E-2</v>
      </c>
      <c r="G35">
        <v>107.51</v>
      </c>
      <c r="H35">
        <f t="shared" si="3"/>
        <v>-2.0074338926105995E-2</v>
      </c>
      <c r="I35">
        <v>1.613</v>
      </c>
      <c r="J35">
        <f t="shared" si="2"/>
        <v>-3.6522622861615173E-2</v>
      </c>
    </row>
    <row r="36" spans="1:10" x14ac:dyDescent="0.3">
      <c r="A36">
        <v>158.56</v>
      </c>
      <c r="B36">
        <f t="shared" si="0"/>
        <v>-1.0715750024719028E-3</v>
      </c>
      <c r="C36">
        <v>61.38</v>
      </c>
      <c r="D36">
        <f t="shared" si="0"/>
        <v>1.4936674906468994E-2</v>
      </c>
      <c r="E36">
        <v>70.709999999999994</v>
      </c>
      <c r="F36">
        <f t="shared" si="3"/>
        <v>3.5995823949521721E-2</v>
      </c>
      <c r="G36">
        <v>108.4</v>
      </c>
      <c r="H36">
        <f t="shared" si="3"/>
        <v>8.2442225084093934E-3</v>
      </c>
      <c r="I36">
        <v>1.5860000000000001</v>
      </c>
      <c r="J36">
        <f t="shared" si="2"/>
        <v>-1.6880675930415534E-2</v>
      </c>
    </row>
    <row r="37" spans="1:10" x14ac:dyDescent="0.3">
      <c r="A37">
        <v>163</v>
      </c>
      <c r="B37">
        <f t="shared" si="0"/>
        <v>2.7617130225084274E-2</v>
      </c>
      <c r="C37">
        <v>63</v>
      </c>
      <c r="D37">
        <f t="shared" si="0"/>
        <v>2.6050677199942029E-2</v>
      </c>
      <c r="E37">
        <v>73.400000000000006</v>
      </c>
      <c r="F37">
        <f t="shared" si="3"/>
        <v>3.7336930004320479E-2</v>
      </c>
      <c r="G37">
        <v>118.22</v>
      </c>
      <c r="H37">
        <f t="shared" si="3"/>
        <v>8.6719206390677428E-2</v>
      </c>
      <c r="I37">
        <v>1.6459999999999999</v>
      </c>
      <c r="J37">
        <f t="shared" si="2"/>
        <v>3.7132979042221737E-2</v>
      </c>
    </row>
    <row r="38" spans="1:10" x14ac:dyDescent="0.3">
      <c r="A38">
        <v>164.4</v>
      </c>
      <c r="B38">
        <f t="shared" si="0"/>
        <v>8.5522818153176416E-3</v>
      </c>
      <c r="C38">
        <v>63.62</v>
      </c>
      <c r="D38">
        <f t="shared" si="0"/>
        <v>9.7931599294653893E-3</v>
      </c>
      <c r="E38">
        <v>74</v>
      </c>
      <c r="F38">
        <f t="shared" ref="F38:H53" si="4">LN(E38)-LN(E37)</f>
        <v>8.1411575837000427E-3</v>
      </c>
      <c r="G38">
        <v>125.96</v>
      </c>
      <c r="H38">
        <f t="shared" si="4"/>
        <v>6.3417100836600682E-2</v>
      </c>
      <c r="I38">
        <v>1.637</v>
      </c>
      <c r="J38">
        <f t="shared" si="2"/>
        <v>-5.4828038658801814E-3</v>
      </c>
    </row>
    <row r="39" spans="1:10" x14ac:dyDescent="0.3">
      <c r="A39">
        <v>162.18</v>
      </c>
      <c r="B39">
        <f t="shared" si="0"/>
        <v>-1.3595653105668681E-2</v>
      </c>
      <c r="C39">
        <v>67.989999999999995</v>
      </c>
      <c r="D39">
        <f t="shared" si="0"/>
        <v>6.6432749217370635E-2</v>
      </c>
      <c r="E39">
        <v>72.349999999999994</v>
      </c>
      <c r="F39">
        <f t="shared" si="4"/>
        <v>-2.2549640126677595E-2</v>
      </c>
      <c r="G39">
        <v>124.5</v>
      </c>
      <c r="H39">
        <f t="shared" si="4"/>
        <v>-1.1658680328062054E-2</v>
      </c>
      <c r="I39">
        <v>1.611</v>
      </c>
      <c r="J39">
        <f t="shared" si="2"/>
        <v>-1.6010194194160499E-2</v>
      </c>
    </row>
    <row r="40" spans="1:10" x14ac:dyDescent="0.3">
      <c r="A40">
        <v>157.97</v>
      </c>
      <c r="B40">
        <f t="shared" si="0"/>
        <v>-2.630168793540566E-2</v>
      </c>
      <c r="C40">
        <v>65.92</v>
      </c>
      <c r="D40">
        <f t="shared" si="0"/>
        <v>-3.0918749937152157E-2</v>
      </c>
      <c r="E40">
        <v>71.75</v>
      </c>
      <c r="F40">
        <f t="shared" si="4"/>
        <v>-8.3275984377619849E-3</v>
      </c>
      <c r="G40">
        <v>123.2</v>
      </c>
      <c r="H40">
        <f t="shared" si="4"/>
        <v>-1.0496664805342171E-2</v>
      </c>
      <c r="I40">
        <v>1.5720000000000001</v>
      </c>
      <c r="J40">
        <f t="shared" si="2"/>
        <v>-2.4506410187822514E-2</v>
      </c>
    </row>
    <row r="41" spans="1:10" x14ac:dyDescent="0.3">
      <c r="A41">
        <v>160.54</v>
      </c>
      <c r="B41">
        <f t="shared" si="0"/>
        <v>1.6137991122425532E-2</v>
      </c>
      <c r="C41">
        <v>66.97</v>
      </c>
      <c r="D41">
        <f t="shared" si="0"/>
        <v>1.5802872320742622E-2</v>
      </c>
      <c r="E41">
        <v>71.45</v>
      </c>
      <c r="F41">
        <f t="shared" si="4"/>
        <v>-4.1899502638544917E-3</v>
      </c>
      <c r="G41">
        <v>117.2</v>
      </c>
      <c r="H41">
        <f t="shared" si="4"/>
        <v>-4.9927173956507254E-2</v>
      </c>
      <c r="I41">
        <v>1.573</v>
      </c>
      <c r="J41">
        <f t="shared" si="2"/>
        <v>6.3593006912593397E-4</v>
      </c>
    </row>
    <row r="42" spans="1:10" x14ac:dyDescent="0.3">
      <c r="A42">
        <v>163.35</v>
      </c>
      <c r="B42">
        <f t="shared" si="0"/>
        <v>1.7352005343648003E-2</v>
      </c>
      <c r="C42">
        <v>66</v>
      </c>
      <c r="D42">
        <f t="shared" si="0"/>
        <v>-1.4590015895533881E-2</v>
      </c>
      <c r="E42">
        <v>74.17</v>
      </c>
      <c r="F42">
        <f t="shared" si="4"/>
        <v>3.7361851372590849E-2</v>
      </c>
      <c r="G42">
        <v>116.7</v>
      </c>
      <c r="H42">
        <f t="shared" si="4"/>
        <v>-4.2753378504025719E-3</v>
      </c>
      <c r="I42">
        <v>1.5860000000000001</v>
      </c>
      <c r="J42">
        <f t="shared" si="2"/>
        <v>8.2304991365155233E-3</v>
      </c>
    </row>
    <row r="43" spans="1:10" x14ac:dyDescent="0.3">
      <c r="A43">
        <v>161</v>
      </c>
      <c r="B43">
        <f t="shared" si="0"/>
        <v>-1.4490773062616036E-2</v>
      </c>
      <c r="C43">
        <v>69.98</v>
      </c>
      <c r="D43">
        <f t="shared" si="0"/>
        <v>5.8554744913116963E-2</v>
      </c>
      <c r="E43">
        <v>71.819999999999993</v>
      </c>
      <c r="F43">
        <f t="shared" si="4"/>
        <v>-3.2196766950530531E-2</v>
      </c>
      <c r="G43">
        <v>114</v>
      </c>
      <c r="H43">
        <f t="shared" si="4"/>
        <v>-2.3408090898014322E-2</v>
      </c>
      <c r="I43">
        <v>1.5980000000000001</v>
      </c>
      <c r="J43">
        <f t="shared" si="2"/>
        <v>7.5377241314266707E-3</v>
      </c>
    </row>
    <row r="44" spans="1:10" x14ac:dyDescent="0.3">
      <c r="A44">
        <v>168.49</v>
      </c>
      <c r="B44">
        <f t="shared" si="0"/>
        <v>4.5472035865830485E-2</v>
      </c>
      <c r="C44">
        <v>74.3</v>
      </c>
      <c r="D44">
        <f t="shared" si="0"/>
        <v>5.9901464784171132E-2</v>
      </c>
      <c r="E44">
        <v>73.349999999999994</v>
      </c>
      <c r="F44">
        <f t="shared" si="4"/>
        <v>2.1079515791054604E-2</v>
      </c>
      <c r="G44">
        <v>111.92</v>
      </c>
      <c r="H44">
        <f t="shared" si="4"/>
        <v>-1.8414118037269667E-2</v>
      </c>
      <c r="I44">
        <v>1.61</v>
      </c>
      <c r="J44">
        <f t="shared" si="2"/>
        <v>7.4813316522887585E-3</v>
      </c>
    </row>
    <row r="45" spans="1:10" x14ac:dyDescent="0.3">
      <c r="A45">
        <v>168.89</v>
      </c>
      <c r="B45">
        <f t="shared" si="0"/>
        <v>2.3712145795364847E-3</v>
      </c>
      <c r="C45">
        <v>76.8</v>
      </c>
      <c r="D45">
        <f t="shared" si="0"/>
        <v>3.3093688429913115E-2</v>
      </c>
      <c r="E45">
        <v>72.150000000000006</v>
      </c>
      <c r="F45">
        <f t="shared" si="4"/>
        <v>-1.6495219369111247E-2</v>
      </c>
      <c r="G45">
        <v>115.6</v>
      </c>
      <c r="H45">
        <f t="shared" si="4"/>
        <v>3.2351625881051227E-2</v>
      </c>
      <c r="I45">
        <v>1.5860000000000001</v>
      </c>
      <c r="J45">
        <f t="shared" si="2"/>
        <v>-1.5019055783715429E-2</v>
      </c>
    </row>
    <row r="46" spans="1:10" x14ac:dyDescent="0.3">
      <c r="A46">
        <v>170.19</v>
      </c>
      <c r="B46">
        <f t="shared" si="0"/>
        <v>7.6678445767557335E-3</v>
      </c>
      <c r="C46">
        <v>76.760000000000005</v>
      </c>
      <c r="D46">
        <f t="shared" si="0"/>
        <v>-5.2096901412745922E-4</v>
      </c>
      <c r="E46">
        <v>71.75</v>
      </c>
      <c r="F46">
        <f t="shared" si="4"/>
        <v>-5.5594305801491828E-3</v>
      </c>
      <c r="G46">
        <v>115.5</v>
      </c>
      <c r="H46">
        <f t="shared" si="4"/>
        <v>-8.6542627642938186E-4</v>
      </c>
      <c r="I46">
        <v>1.571</v>
      </c>
      <c r="J46">
        <f t="shared" si="2"/>
        <v>-9.5027639391722096E-3</v>
      </c>
    </row>
    <row r="47" spans="1:10" x14ac:dyDescent="0.3">
      <c r="A47">
        <v>171.69</v>
      </c>
      <c r="B47">
        <f t="shared" si="0"/>
        <v>8.7750650825348941E-3</v>
      </c>
      <c r="C47">
        <v>75.2</v>
      </c>
      <c r="D47">
        <f t="shared" si="0"/>
        <v>-2.0532440183704814E-2</v>
      </c>
      <c r="E47">
        <v>72.709999999999994</v>
      </c>
      <c r="F47">
        <f t="shared" si="4"/>
        <v>1.3291072022235007E-2</v>
      </c>
      <c r="G47">
        <v>114</v>
      </c>
      <c r="H47">
        <f t="shared" si="4"/>
        <v>-1.3072081567352178E-2</v>
      </c>
      <c r="I47">
        <v>1.577</v>
      </c>
      <c r="J47">
        <f t="shared" si="2"/>
        <v>3.8119487074172453E-3</v>
      </c>
    </row>
    <row r="48" spans="1:10" x14ac:dyDescent="0.3">
      <c r="A48">
        <v>172.2</v>
      </c>
      <c r="B48">
        <f t="shared" si="0"/>
        <v>2.9660669045092902E-3</v>
      </c>
      <c r="C48">
        <v>79.099999999999994</v>
      </c>
      <c r="D48">
        <f t="shared" si="0"/>
        <v>5.056164381781425E-2</v>
      </c>
      <c r="E48">
        <v>72.5</v>
      </c>
      <c r="F48">
        <f t="shared" si="4"/>
        <v>-2.8923648013368108E-3</v>
      </c>
      <c r="G48">
        <v>115.2</v>
      </c>
      <c r="H48">
        <f t="shared" si="4"/>
        <v>1.0471299867295336E-2</v>
      </c>
      <c r="I48">
        <v>1.5680000000000001</v>
      </c>
      <c r="J48">
        <f t="shared" si="2"/>
        <v>-5.7233860526851865E-3</v>
      </c>
    </row>
    <row r="49" spans="1:10" x14ac:dyDescent="0.3">
      <c r="A49">
        <v>174.49</v>
      </c>
      <c r="B49">
        <f t="shared" si="0"/>
        <v>1.3210841416508856E-2</v>
      </c>
      <c r="C49">
        <v>81.5</v>
      </c>
      <c r="D49">
        <f t="shared" si="0"/>
        <v>2.9890145473208563E-2</v>
      </c>
      <c r="E49">
        <v>72.47</v>
      </c>
      <c r="F49">
        <f t="shared" si="4"/>
        <v>-4.1387873943854459E-4</v>
      </c>
      <c r="G49">
        <v>118.2</v>
      </c>
      <c r="H49">
        <f t="shared" si="4"/>
        <v>2.5708356710206992E-2</v>
      </c>
      <c r="I49">
        <v>1.6439999999999999</v>
      </c>
      <c r="J49">
        <f t="shared" si="2"/>
        <v>4.7331374705771978E-2</v>
      </c>
    </row>
    <row r="50" spans="1:10" x14ac:dyDescent="0.3">
      <c r="A50">
        <v>190.7</v>
      </c>
      <c r="B50">
        <f t="shared" si="0"/>
        <v>8.8834079196234761E-2</v>
      </c>
      <c r="C50">
        <v>82.39</v>
      </c>
      <c r="D50">
        <f t="shared" si="0"/>
        <v>1.0861050080682055E-2</v>
      </c>
      <c r="E50">
        <v>72.989999999999995</v>
      </c>
      <c r="F50">
        <f t="shared" si="4"/>
        <v>7.1497623423502077E-3</v>
      </c>
      <c r="G50">
        <v>125.2</v>
      </c>
      <c r="H50">
        <f t="shared" si="4"/>
        <v>5.753435369399984E-2</v>
      </c>
      <c r="I50">
        <v>1.6339999999999999</v>
      </c>
      <c r="J50">
        <f t="shared" si="2"/>
        <v>-6.1013001961770508E-3</v>
      </c>
    </row>
    <row r="51" spans="1:10" x14ac:dyDescent="0.3">
      <c r="A51">
        <v>192.87</v>
      </c>
      <c r="B51">
        <f t="shared" si="0"/>
        <v>1.1314874215331727E-2</v>
      </c>
      <c r="C51">
        <v>80.7</v>
      </c>
      <c r="D51">
        <f t="shared" si="0"/>
        <v>-2.0725495051595821E-2</v>
      </c>
      <c r="E51">
        <v>72.52</v>
      </c>
      <c r="F51">
        <f t="shared" si="4"/>
        <v>-6.4600595768897762E-3</v>
      </c>
      <c r="G51">
        <v>124.9</v>
      </c>
      <c r="H51">
        <f t="shared" si="4"/>
        <v>-2.3990415344661287E-3</v>
      </c>
      <c r="I51">
        <v>1.621</v>
      </c>
      <c r="J51">
        <f t="shared" si="2"/>
        <v>-7.9877536842720143E-3</v>
      </c>
    </row>
    <row r="52" spans="1:10" x14ac:dyDescent="0.3">
      <c r="A52">
        <v>194.11</v>
      </c>
      <c r="B52">
        <f t="shared" si="0"/>
        <v>6.4086218612944279E-3</v>
      </c>
      <c r="C52">
        <v>80.75</v>
      </c>
      <c r="D52">
        <f t="shared" si="0"/>
        <v>6.1938682686246693E-4</v>
      </c>
      <c r="E52">
        <v>72.69</v>
      </c>
      <c r="F52">
        <f t="shared" si="4"/>
        <v>2.3414376098935819E-3</v>
      </c>
      <c r="G52">
        <v>131.91999999999999</v>
      </c>
      <c r="H52">
        <f t="shared" si="4"/>
        <v>5.468226111981167E-2</v>
      </c>
      <c r="I52">
        <v>1.641</v>
      </c>
      <c r="J52">
        <f t="shared" si="2"/>
        <v>1.2262569354414832E-2</v>
      </c>
    </row>
    <row r="53" spans="1:10" x14ac:dyDescent="0.3">
      <c r="A53">
        <v>195.32</v>
      </c>
      <c r="B53">
        <f t="shared" si="0"/>
        <v>6.2142305104595508E-3</v>
      </c>
      <c r="C53">
        <v>80.150000000000006</v>
      </c>
      <c r="D53">
        <f t="shared" si="0"/>
        <v>-7.4580830472035231E-3</v>
      </c>
      <c r="E53">
        <v>72.95</v>
      </c>
      <c r="F53">
        <f t="shared" si="4"/>
        <v>3.5704514722505465E-3</v>
      </c>
      <c r="G53">
        <v>130.35</v>
      </c>
      <c r="H53">
        <f t="shared" si="4"/>
        <v>-1.19725378718325E-2</v>
      </c>
      <c r="I53">
        <v>1.6439999999999999</v>
      </c>
      <c r="J53">
        <f t="shared" si="2"/>
        <v>1.8264845260342333E-3</v>
      </c>
    </row>
    <row r="54" spans="1:10" x14ac:dyDescent="0.3">
      <c r="A54">
        <v>193.5</v>
      </c>
      <c r="B54">
        <f t="shared" si="0"/>
        <v>-9.3617267236227875E-3</v>
      </c>
      <c r="C54">
        <v>79.989999999999995</v>
      </c>
      <c r="D54">
        <f t="shared" si="0"/>
        <v>-1.998252194831629E-3</v>
      </c>
      <c r="E54">
        <v>72.290000000000006</v>
      </c>
      <c r="F54">
        <f t="shared" ref="F54:H69" si="5">LN(E54)-LN(E53)</f>
        <v>-9.0884679565892412E-3</v>
      </c>
      <c r="G54">
        <v>122.89</v>
      </c>
      <c r="H54">
        <f t="shared" si="5"/>
        <v>-5.89334940830053E-2</v>
      </c>
      <c r="I54">
        <v>1.649</v>
      </c>
      <c r="J54">
        <f t="shared" si="2"/>
        <v>3.0367469434737226E-3</v>
      </c>
    </row>
    <row r="55" spans="1:10" x14ac:dyDescent="0.3">
      <c r="A55">
        <v>195.92</v>
      </c>
      <c r="B55">
        <f t="shared" si="0"/>
        <v>1.2428900174075608E-2</v>
      </c>
      <c r="C55">
        <v>81.790000000000006</v>
      </c>
      <c r="D55">
        <f t="shared" si="0"/>
        <v>2.2253359886152069E-2</v>
      </c>
      <c r="E55">
        <v>72.62</v>
      </c>
      <c r="F55">
        <f t="shared" si="5"/>
        <v>4.5545589739841574E-3</v>
      </c>
      <c r="G55">
        <v>132.35</v>
      </c>
      <c r="H55">
        <f t="shared" si="5"/>
        <v>7.4160282376604769E-2</v>
      </c>
      <c r="I55">
        <v>1.6739999999999999</v>
      </c>
      <c r="J55">
        <f t="shared" si="2"/>
        <v>1.5046928489821698E-2</v>
      </c>
    </row>
    <row r="56" spans="1:10" x14ac:dyDescent="0.3">
      <c r="A56">
        <v>192.71</v>
      </c>
      <c r="B56">
        <f t="shared" si="0"/>
        <v>-1.6519944434082667E-2</v>
      </c>
      <c r="C56">
        <v>79.5</v>
      </c>
      <c r="D56">
        <f t="shared" si="0"/>
        <v>-2.8397965086596422E-2</v>
      </c>
      <c r="E56">
        <v>80.239999999999995</v>
      </c>
      <c r="F56">
        <f t="shared" si="5"/>
        <v>9.9781777667490523E-2</v>
      </c>
      <c r="G56">
        <v>128.28</v>
      </c>
      <c r="H56">
        <f t="shared" si="5"/>
        <v>-3.123455384815621E-2</v>
      </c>
      <c r="I56">
        <v>1.6</v>
      </c>
      <c r="J56">
        <f t="shared" si="2"/>
        <v>-4.5212342821547902E-2</v>
      </c>
    </row>
    <row r="57" spans="1:10" x14ac:dyDescent="0.3">
      <c r="A57">
        <v>199.7</v>
      </c>
      <c r="B57">
        <f t="shared" si="0"/>
        <v>3.5629772211939859E-2</v>
      </c>
      <c r="C57">
        <v>76.599999999999994</v>
      </c>
      <c r="D57">
        <f t="shared" si="0"/>
        <v>-3.7159944913740972E-2</v>
      </c>
      <c r="E57">
        <v>80.33</v>
      </c>
      <c r="F57">
        <f t="shared" si="5"/>
        <v>1.1210065320410578E-3</v>
      </c>
      <c r="G57">
        <v>124.65</v>
      </c>
      <c r="H57">
        <f t="shared" si="5"/>
        <v>-2.8705564855386889E-2</v>
      </c>
      <c r="I57">
        <v>1.5049999999999999</v>
      </c>
      <c r="J57">
        <f t="shared" si="2"/>
        <v>-6.121073104489666E-2</v>
      </c>
    </row>
    <row r="58" spans="1:10" x14ac:dyDescent="0.3">
      <c r="A58">
        <v>213.3</v>
      </c>
      <c r="B58">
        <f t="shared" si="0"/>
        <v>6.5883385055535371E-2</v>
      </c>
      <c r="C58">
        <v>78</v>
      </c>
      <c r="D58">
        <f t="shared" si="0"/>
        <v>1.811174994304654E-2</v>
      </c>
      <c r="E58">
        <v>81.349999999999994</v>
      </c>
      <c r="F58">
        <f t="shared" si="5"/>
        <v>1.2617683479325237E-2</v>
      </c>
      <c r="G58">
        <v>121</v>
      </c>
      <c r="H58">
        <f t="shared" si="5"/>
        <v>-2.9719264372825904E-2</v>
      </c>
      <c r="I58">
        <v>1.5109999999999999</v>
      </c>
      <c r="J58">
        <f t="shared" si="2"/>
        <v>3.9787850897634591E-3</v>
      </c>
    </row>
    <row r="59" spans="1:10" x14ac:dyDescent="0.3">
      <c r="A59">
        <v>208.5</v>
      </c>
      <c r="B59">
        <f t="shared" si="0"/>
        <v>-2.2760584238448622E-2</v>
      </c>
      <c r="C59">
        <v>73.8</v>
      </c>
      <c r="D59">
        <f t="shared" si="0"/>
        <v>-5.5350095083165129E-2</v>
      </c>
      <c r="E59">
        <v>80.37</v>
      </c>
      <c r="F59">
        <f t="shared" si="5"/>
        <v>-1.2119861440419655E-2</v>
      </c>
      <c r="G59">
        <v>134.25</v>
      </c>
      <c r="H59">
        <f t="shared" si="5"/>
        <v>0.1039131877922328</v>
      </c>
      <c r="I59">
        <v>1.492</v>
      </c>
      <c r="J59">
        <f t="shared" si="2"/>
        <v>-1.2654181509033302E-2</v>
      </c>
    </row>
    <row r="60" spans="1:10" x14ac:dyDescent="0.3">
      <c r="A60">
        <v>195.5</v>
      </c>
      <c r="B60">
        <f t="shared" si="0"/>
        <v>-6.4378661813435656E-2</v>
      </c>
      <c r="C60">
        <v>72.7</v>
      </c>
      <c r="D60">
        <f t="shared" si="0"/>
        <v>-1.5017347066953235E-2</v>
      </c>
      <c r="E60">
        <v>82.57</v>
      </c>
      <c r="F60">
        <f t="shared" si="5"/>
        <v>2.7005446204710459E-2</v>
      </c>
      <c r="G60">
        <v>136.94999999999999</v>
      </c>
      <c r="H60">
        <f t="shared" si="5"/>
        <v>1.9912162320112614E-2</v>
      </c>
      <c r="I60">
        <v>1.462</v>
      </c>
      <c r="J60">
        <f t="shared" si="2"/>
        <v>-2.0312140453982386E-2</v>
      </c>
    </row>
    <row r="61" spans="1:10" x14ac:dyDescent="0.3">
      <c r="A61">
        <v>209.3</v>
      </c>
      <c r="B61">
        <f t="shared" si="0"/>
        <v>6.8208250026533968E-2</v>
      </c>
      <c r="C61">
        <v>71.25</v>
      </c>
      <c r="D61">
        <f t="shared" si="0"/>
        <v>-2.0146565390713356E-2</v>
      </c>
      <c r="E61">
        <v>81.209999999999994</v>
      </c>
      <c r="F61">
        <f t="shared" si="5"/>
        <v>-1.6608026135018328E-2</v>
      </c>
      <c r="G61">
        <v>141.80000000000001</v>
      </c>
      <c r="H61">
        <f t="shared" si="5"/>
        <v>3.4801718388940195E-2</v>
      </c>
      <c r="I61">
        <v>1.47</v>
      </c>
      <c r="J61">
        <f t="shared" si="2"/>
        <v>5.4570394630581442E-3</v>
      </c>
    </row>
    <row r="62" spans="1:10" x14ac:dyDescent="0.3">
      <c r="A62">
        <v>214.12</v>
      </c>
      <c r="B62">
        <f t="shared" si="0"/>
        <v>2.2767976073225782E-2</v>
      </c>
      <c r="C62">
        <v>74.62</v>
      </c>
      <c r="D62">
        <f t="shared" si="0"/>
        <v>4.6213748644252206E-2</v>
      </c>
      <c r="E62">
        <v>82.3</v>
      </c>
      <c r="F62">
        <f t="shared" si="5"/>
        <v>1.3332715388704841E-2</v>
      </c>
      <c r="G62">
        <v>143.83000000000001</v>
      </c>
      <c r="H62">
        <f t="shared" si="5"/>
        <v>1.4214432517770881E-2</v>
      </c>
      <c r="I62">
        <v>1.4698</v>
      </c>
      <c r="J62">
        <f t="shared" si="2"/>
        <v>-1.360636780111113E-4</v>
      </c>
    </row>
    <row r="63" spans="1:10" x14ac:dyDescent="0.3">
      <c r="A63">
        <v>209.1</v>
      </c>
      <c r="B63">
        <f t="shared" si="0"/>
        <v>-2.3723999090591974E-2</v>
      </c>
      <c r="C63">
        <v>74.13</v>
      </c>
      <c r="D63">
        <f t="shared" si="0"/>
        <v>-6.5882591243839883E-3</v>
      </c>
      <c r="E63">
        <v>80.59</v>
      </c>
      <c r="F63">
        <f t="shared" si="5"/>
        <v>-2.0996535346603729E-2</v>
      </c>
      <c r="G63">
        <v>135.5</v>
      </c>
      <c r="H63">
        <f t="shared" si="5"/>
        <v>-5.966040629604219E-2</v>
      </c>
      <c r="I63">
        <v>1.4291</v>
      </c>
      <c r="J63">
        <f t="shared" si="2"/>
        <v>-2.808146160702174E-2</v>
      </c>
    </row>
    <row r="64" spans="1:10" x14ac:dyDescent="0.3">
      <c r="A64">
        <v>224.1</v>
      </c>
      <c r="B64">
        <f t="shared" si="0"/>
        <v>6.9279774372293268E-2</v>
      </c>
      <c r="C64">
        <v>74.8</v>
      </c>
      <c r="D64">
        <f t="shared" si="0"/>
        <v>8.9975763118035346E-3</v>
      </c>
      <c r="E64">
        <v>76.94</v>
      </c>
      <c r="F64">
        <f t="shared" si="5"/>
        <v>-4.6348675012271023E-2</v>
      </c>
      <c r="G64">
        <v>127.99</v>
      </c>
      <c r="H64">
        <f t="shared" si="5"/>
        <v>-5.7019504452055614E-2</v>
      </c>
      <c r="I64">
        <v>1.3743000000000001</v>
      </c>
      <c r="J64">
        <f t="shared" si="2"/>
        <v>-3.910036492694291E-2</v>
      </c>
    </row>
    <row r="65" spans="1:10" x14ac:dyDescent="0.3">
      <c r="A65">
        <v>222.81</v>
      </c>
      <c r="B65">
        <f t="shared" si="0"/>
        <v>-5.7729904575669622E-3</v>
      </c>
      <c r="C65">
        <v>73.3</v>
      </c>
      <c r="D65">
        <f t="shared" si="0"/>
        <v>-2.0257276087826348E-2</v>
      </c>
      <c r="E65">
        <v>77.02</v>
      </c>
      <c r="F65">
        <f t="shared" si="5"/>
        <v>1.0392310626139434E-3</v>
      </c>
      <c r="G65">
        <v>129.35</v>
      </c>
      <c r="H65">
        <f t="shared" si="5"/>
        <v>1.0569772764338126E-2</v>
      </c>
      <c r="I65">
        <v>1.4369000000000001</v>
      </c>
      <c r="J65">
        <f t="shared" si="2"/>
        <v>4.4543504674354806E-2</v>
      </c>
    </row>
    <row r="66" spans="1:10" x14ac:dyDescent="0.3">
      <c r="A66">
        <v>235.1</v>
      </c>
      <c r="B66">
        <f t="shared" si="0"/>
        <v>5.369156519670959E-2</v>
      </c>
      <c r="C66">
        <v>72.56</v>
      </c>
      <c r="D66">
        <f t="shared" si="0"/>
        <v>-1.014680308572391E-2</v>
      </c>
      <c r="E66">
        <v>76.459999999999994</v>
      </c>
      <c r="F66">
        <f t="shared" si="5"/>
        <v>-7.2974001184960002E-3</v>
      </c>
      <c r="G66">
        <v>127.15</v>
      </c>
      <c r="H66">
        <f t="shared" si="5"/>
        <v>-1.7154416763909275E-2</v>
      </c>
      <c r="I66">
        <v>1.4475</v>
      </c>
      <c r="J66">
        <f t="shared" si="2"/>
        <v>7.3499152119893552E-3</v>
      </c>
    </row>
    <row r="67" spans="1:10" x14ac:dyDescent="0.3">
      <c r="A67">
        <v>243.2</v>
      </c>
      <c r="B67">
        <f t="shared" si="0"/>
        <v>3.3873194545988028E-2</v>
      </c>
      <c r="C67">
        <v>73.02</v>
      </c>
      <c r="D67">
        <f t="shared" si="0"/>
        <v>6.3195704206089331E-3</v>
      </c>
      <c r="E67">
        <v>74.72</v>
      </c>
      <c r="F67">
        <f t="shared" si="5"/>
        <v>-2.3019934347679794E-2</v>
      </c>
      <c r="G67">
        <v>128.94</v>
      </c>
      <c r="H67">
        <f t="shared" si="5"/>
        <v>1.3979688014345015E-2</v>
      </c>
      <c r="I67">
        <v>1.4731000000000001</v>
      </c>
      <c r="J67">
        <f t="shared" si="2"/>
        <v>1.7531093373742368E-2</v>
      </c>
    </row>
    <row r="68" spans="1:10" x14ac:dyDescent="0.3">
      <c r="A68">
        <v>227.6</v>
      </c>
      <c r="B68">
        <f t="shared" si="0"/>
        <v>-6.6294447839836401E-2</v>
      </c>
      <c r="C68">
        <v>72.5</v>
      </c>
      <c r="D68">
        <f t="shared" si="0"/>
        <v>-7.146814366861598E-3</v>
      </c>
      <c r="E68">
        <v>73.010000000000005</v>
      </c>
      <c r="F68">
        <f t="shared" si="5"/>
        <v>-2.315137585259297E-2</v>
      </c>
      <c r="G68">
        <v>125</v>
      </c>
      <c r="H68">
        <f t="shared" si="5"/>
        <v>-3.1033442580172377E-2</v>
      </c>
      <c r="I68">
        <v>1.4339</v>
      </c>
      <c r="J68">
        <f t="shared" si="2"/>
        <v>-2.6971019099899241E-2</v>
      </c>
    </row>
    <row r="69" spans="1:10" x14ac:dyDescent="0.3">
      <c r="A69">
        <v>236.89</v>
      </c>
      <c r="B69">
        <f t="shared" si="0"/>
        <v>4.0006196117859716E-2</v>
      </c>
      <c r="C69">
        <v>70.14</v>
      </c>
      <c r="D69">
        <f t="shared" si="0"/>
        <v>-3.3093317148596313E-2</v>
      </c>
      <c r="E69">
        <v>70.599999999999994</v>
      </c>
      <c r="F69">
        <f t="shared" si="5"/>
        <v>-3.3566273568798266E-2</v>
      </c>
      <c r="G69">
        <v>118.51</v>
      </c>
      <c r="H69">
        <f t="shared" si="5"/>
        <v>-5.3316392101944388E-2</v>
      </c>
      <c r="I69">
        <v>1.444</v>
      </c>
      <c r="J69">
        <f t="shared" si="2"/>
        <v>7.0190357317780339E-3</v>
      </c>
    </row>
    <row r="70" spans="1:10" x14ac:dyDescent="0.3">
      <c r="A70">
        <v>231.78</v>
      </c>
      <c r="B70">
        <f t="shared" ref="B70:D133" si="6">LN(A70)-LN(A69)</f>
        <v>-2.1807252463790228E-2</v>
      </c>
      <c r="C70">
        <v>68.52</v>
      </c>
      <c r="D70">
        <f t="shared" si="6"/>
        <v>-2.3367571256112996E-2</v>
      </c>
      <c r="E70">
        <v>66</v>
      </c>
      <c r="F70">
        <f t="shared" ref="F70:H85" si="7">LN(E70)-LN(E69)</f>
        <v>-6.7375402472770851E-2</v>
      </c>
      <c r="G70">
        <v>116.5</v>
      </c>
      <c r="H70">
        <f t="shared" si="7"/>
        <v>-1.7106072194601474E-2</v>
      </c>
      <c r="I70">
        <v>1.39</v>
      </c>
      <c r="J70">
        <f t="shared" ref="J70:J133" si="8">LN(I70)-LN(I69)</f>
        <v>-3.8113293328034148E-2</v>
      </c>
    </row>
    <row r="71" spans="1:10" x14ac:dyDescent="0.3">
      <c r="A71">
        <v>211.68</v>
      </c>
      <c r="B71">
        <f t="shared" si="6"/>
        <v>-9.071294553959941E-2</v>
      </c>
      <c r="C71">
        <v>67</v>
      </c>
      <c r="D71">
        <f t="shared" si="6"/>
        <v>-2.2433054064953772E-2</v>
      </c>
      <c r="E71">
        <v>63</v>
      </c>
      <c r="F71">
        <f t="shared" si="7"/>
        <v>-4.6520015634892609E-2</v>
      </c>
      <c r="G71">
        <v>111.66</v>
      </c>
      <c r="H71">
        <f t="shared" si="7"/>
        <v>-4.2432733123541233E-2</v>
      </c>
      <c r="I71">
        <v>1.3823000000000001</v>
      </c>
      <c r="J71">
        <f t="shared" si="8"/>
        <v>-5.5549686544257293E-3</v>
      </c>
    </row>
    <row r="72" spans="1:10" x14ac:dyDescent="0.3">
      <c r="A72">
        <v>201.08</v>
      </c>
      <c r="B72">
        <f t="shared" si="6"/>
        <v>-5.1372861542271053E-2</v>
      </c>
      <c r="C72">
        <v>68.3</v>
      </c>
      <c r="D72">
        <f t="shared" si="6"/>
        <v>1.9217147185778494E-2</v>
      </c>
      <c r="E72">
        <v>59.87</v>
      </c>
      <c r="F72">
        <f t="shared" si="7"/>
        <v>-5.0959181454271807E-2</v>
      </c>
      <c r="G72">
        <v>108.29</v>
      </c>
      <c r="H72">
        <f t="shared" si="7"/>
        <v>-3.0645726241925964E-2</v>
      </c>
      <c r="I72">
        <v>1.3783000000000001</v>
      </c>
      <c r="J72">
        <f t="shared" si="8"/>
        <v>-2.897922769918404E-3</v>
      </c>
    </row>
    <row r="73" spans="1:10" x14ac:dyDescent="0.3">
      <c r="A73">
        <v>196.9</v>
      </c>
      <c r="B73">
        <f t="shared" si="6"/>
        <v>-2.1006853179295071E-2</v>
      </c>
      <c r="C73">
        <v>68.73</v>
      </c>
      <c r="D73">
        <f t="shared" si="6"/>
        <v>6.2760185567700688E-3</v>
      </c>
      <c r="E73">
        <v>59.69</v>
      </c>
      <c r="F73">
        <f t="shared" si="7"/>
        <v>-3.0110427567020537E-3</v>
      </c>
      <c r="G73">
        <v>106.19</v>
      </c>
      <c r="H73">
        <f t="shared" si="7"/>
        <v>-1.958287122453406E-2</v>
      </c>
      <c r="I73">
        <v>1.3683000000000001</v>
      </c>
      <c r="J73">
        <f t="shared" si="8"/>
        <v>-7.2817623146287369E-3</v>
      </c>
    </row>
    <row r="74" spans="1:10" x14ac:dyDescent="0.3">
      <c r="A74">
        <v>201.82</v>
      </c>
      <c r="B74">
        <f t="shared" si="6"/>
        <v>2.468022539130299E-2</v>
      </c>
      <c r="C74">
        <v>70.099999999999994</v>
      </c>
      <c r="D74">
        <f t="shared" si="6"/>
        <v>1.9737008907029896E-2</v>
      </c>
      <c r="E74">
        <v>62</v>
      </c>
      <c r="F74">
        <f t="shared" si="7"/>
        <v>3.7969882864532956E-2</v>
      </c>
      <c r="G74">
        <v>105.28</v>
      </c>
      <c r="H74">
        <f t="shared" si="7"/>
        <v>-8.6064748387473244E-3</v>
      </c>
      <c r="I74">
        <v>1.3411</v>
      </c>
      <c r="J74">
        <f t="shared" si="8"/>
        <v>-2.0078920668870071E-2</v>
      </c>
    </row>
    <row r="75" spans="1:10" x14ac:dyDescent="0.3">
      <c r="A75">
        <v>196.55</v>
      </c>
      <c r="B75">
        <f t="shared" si="6"/>
        <v>-2.6459359168513608E-2</v>
      </c>
      <c r="C75">
        <v>71</v>
      </c>
      <c r="D75">
        <f t="shared" si="6"/>
        <v>1.2757083000771274E-2</v>
      </c>
      <c r="E75">
        <v>62.16</v>
      </c>
      <c r="F75">
        <f t="shared" si="7"/>
        <v>2.5773210143000824E-3</v>
      </c>
      <c r="G75">
        <v>106.75</v>
      </c>
      <c r="H75">
        <f t="shared" si="7"/>
        <v>1.3866184531726944E-2</v>
      </c>
      <c r="I75">
        <v>1.333</v>
      </c>
      <c r="J75">
        <f t="shared" si="8"/>
        <v>-6.0581315381857959E-3</v>
      </c>
    </row>
    <row r="76" spans="1:10" x14ac:dyDescent="0.3">
      <c r="A76">
        <v>209.21</v>
      </c>
      <c r="B76">
        <f t="shared" si="6"/>
        <v>6.2421680327688023E-2</v>
      </c>
      <c r="C76">
        <v>71.52</v>
      </c>
      <c r="D76">
        <f t="shared" si="6"/>
        <v>7.2972538239435281E-3</v>
      </c>
      <c r="E76">
        <v>62.64</v>
      </c>
      <c r="F76">
        <f t="shared" si="7"/>
        <v>7.6923456231563492E-3</v>
      </c>
      <c r="G76">
        <v>107.57</v>
      </c>
      <c r="H76">
        <f t="shared" si="7"/>
        <v>7.6521463351797436E-3</v>
      </c>
      <c r="I76">
        <v>1.38</v>
      </c>
      <c r="J76">
        <f t="shared" si="8"/>
        <v>3.4651457972541655E-2</v>
      </c>
    </row>
    <row r="77" spans="1:10" x14ac:dyDescent="0.3">
      <c r="A77">
        <v>200.8</v>
      </c>
      <c r="B77">
        <f t="shared" si="6"/>
        <v>-4.1029144377983329E-2</v>
      </c>
      <c r="C77">
        <v>69.67</v>
      </c>
      <c r="D77">
        <f t="shared" si="6"/>
        <v>-2.6207321823231489E-2</v>
      </c>
      <c r="E77">
        <v>62.4</v>
      </c>
      <c r="F77">
        <f t="shared" si="7"/>
        <v>-3.8387763071661141E-3</v>
      </c>
      <c r="G77">
        <v>106.22</v>
      </c>
      <c r="H77">
        <f t="shared" si="7"/>
        <v>-1.2629383449660914E-2</v>
      </c>
      <c r="I77">
        <v>1.3415999999999999</v>
      </c>
      <c r="J77">
        <f t="shared" si="8"/>
        <v>-2.8220567642251226E-2</v>
      </c>
    </row>
    <row r="78" spans="1:10" x14ac:dyDescent="0.3">
      <c r="A78">
        <v>199.22</v>
      </c>
      <c r="B78">
        <f t="shared" si="6"/>
        <v>-7.8996461005544916E-3</v>
      </c>
      <c r="C78">
        <v>68.88</v>
      </c>
      <c r="D78">
        <f t="shared" si="6"/>
        <v>-1.1403948922552587E-2</v>
      </c>
      <c r="E78">
        <v>61.83</v>
      </c>
      <c r="F78">
        <f t="shared" si="7"/>
        <v>-9.1765918049047102E-3</v>
      </c>
      <c r="G78">
        <v>104.29</v>
      </c>
      <c r="H78">
        <f t="shared" si="7"/>
        <v>-1.8336934861131304E-2</v>
      </c>
      <c r="I78">
        <v>1.3312999999999999</v>
      </c>
      <c r="J78">
        <f t="shared" si="8"/>
        <v>-7.7070230711276388E-3</v>
      </c>
    </row>
    <row r="79" spans="1:10" x14ac:dyDescent="0.3">
      <c r="A79">
        <v>205</v>
      </c>
      <c r="B79">
        <f t="shared" si="6"/>
        <v>2.8600237421389174E-2</v>
      </c>
      <c r="C79">
        <v>69.25</v>
      </c>
      <c r="D79">
        <f t="shared" si="6"/>
        <v>5.3572849479728291E-3</v>
      </c>
      <c r="E79">
        <v>62.68</v>
      </c>
      <c r="F79">
        <f t="shared" si="7"/>
        <v>1.3653733917342592E-2</v>
      </c>
      <c r="G79">
        <v>108.66</v>
      </c>
      <c r="H79">
        <f t="shared" si="7"/>
        <v>4.1048260990255159E-2</v>
      </c>
      <c r="I79">
        <v>1.3441000000000001</v>
      </c>
      <c r="J79">
        <f t="shared" si="8"/>
        <v>9.5687356392312739E-3</v>
      </c>
    </row>
    <row r="80" spans="1:10" x14ac:dyDescent="0.3">
      <c r="A80">
        <v>205.44</v>
      </c>
      <c r="B80">
        <f t="shared" si="6"/>
        <v>2.1440413631879096E-3</v>
      </c>
      <c r="C80">
        <v>71.75</v>
      </c>
      <c r="D80">
        <f t="shared" si="6"/>
        <v>3.5464709572282871E-2</v>
      </c>
      <c r="E80">
        <v>63.4</v>
      </c>
      <c r="F80">
        <f t="shared" si="7"/>
        <v>1.1421443955359933E-2</v>
      </c>
      <c r="G80">
        <v>106.87</v>
      </c>
      <c r="H80">
        <f t="shared" si="7"/>
        <v>-1.6610598586571435E-2</v>
      </c>
      <c r="I80">
        <v>1.3834</v>
      </c>
      <c r="J80">
        <f t="shared" si="8"/>
        <v>2.8819593089381645E-2</v>
      </c>
    </row>
    <row r="81" spans="1:10" x14ac:dyDescent="0.3">
      <c r="A81">
        <v>201.6</v>
      </c>
      <c r="B81">
        <f t="shared" si="6"/>
        <v>-1.8868484304382704E-2</v>
      </c>
      <c r="C81">
        <v>69.489999999999995</v>
      </c>
      <c r="D81">
        <f t="shared" si="6"/>
        <v>-3.2004997313494599E-2</v>
      </c>
      <c r="E81">
        <v>62.43</v>
      </c>
      <c r="F81">
        <f t="shared" si="7"/>
        <v>-1.541793236952671E-2</v>
      </c>
      <c r="G81">
        <v>106.58</v>
      </c>
      <c r="H81">
        <f t="shared" si="7"/>
        <v>-2.7172656681688778E-3</v>
      </c>
      <c r="I81">
        <v>1.355</v>
      </c>
      <c r="J81">
        <f t="shared" si="8"/>
        <v>-2.074278285268305E-2</v>
      </c>
    </row>
    <row r="82" spans="1:10" x14ac:dyDescent="0.3">
      <c r="A82">
        <v>202.7</v>
      </c>
      <c r="B82">
        <f t="shared" si="6"/>
        <v>5.4415172607402695E-3</v>
      </c>
      <c r="C82">
        <v>70.02</v>
      </c>
      <c r="D82">
        <f t="shared" si="6"/>
        <v>7.5980582002834751E-3</v>
      </c>
      <c r="E82">
        <v>61.35</v>
      </c>
      <c r="F82">
        <f t="shared" si="7"/>
        <v>-1.7450757916732229E-2</v>
      </c>
      <c r="G82">
        <v>107.12</v>
      </c>
      <c r="H82">
        <f t="shared" si="7"/>
        <v>5.0538245142810467E-3</v>
      </c>
      <c r="I82">
        <v>1.3333999999999999</v>
      </c>
      <c r="J82">
        <f t="shared" si="8"/>
        <v>-1.6069383129841686E-2</v>
      </c>
    </row>
    <row r="83" spans="1:10" x14ac:dyDescent="0.3">
      <c r="A83">
        <v>199.44</v>
      </c>
      <c r="B83">
        <f t="shared" si="6"/>
        <v>-1.6213614242651886E-2</v>
      </c>
      <c r="C83">
        <v>70.08</v>
      </c>
      <c r="D83">
        <f t="shared" si="6"/>
        <v>8.5653110161665325E-4</v>
      </c>
      <c r="E83">
        <v>59.7</v>
      </c>
      <c r="F83">
        <f t="shared" si="7"/>
        <v>-2.7263150758364496E-2</v>
      </c>
      <c r="G83">
        <v>108</v>
      </c>
      <c r="H83">
        <f t="shared" si="7"/>
        <v>8.1815257413024867E-3</v>
      </c>
      <c r="I83">
        <v>1.381</v>
      </c>
      <c r="J83">
        <f t="shared" si="8"/>
        <v>3.5075803225332547E-2</v>
      </c>
    </row>
    <row r="84" spans="1:10" x14ac:dyDescent="0.3">
      <c r="A84">
        <v>181.8</v>
      </c>
      <c r="B84">
        <f t="shared" si="6"/>
        <v>-9.2606257471923747E-2</v>
      </c>
      <c r="C84">
        <v>64.5</v>
      </c>
      <c r="D84">
        <f t="shared" si="6"/>
        <v>-8.2972222826409592E-2</v>
      </c>
      <c r="E84">
        <v>54.01</v>
      </c>
      <c r="F84">
        <f t="shared" si="7"/>
        <v>-0.10016280579375669</v>
      </c>
      <c r="G84">
        <v>97</v>
      </c>
      <c r="H84">
        <f t="shared" si="7"/>
        <v>-0.1074202486208371</v>
      </c>
      <c r="I84">
        <v>1.3171999999999999</v>
      </c>
      <c r="J84">
        <f t="shared" si="8"/>
        <v>-4.729960290708296E-2</v>
      </c>
    </row>
    <row r="85" spans="1:10" x14ac:dyDescent="0.3">
      <c r="A85">
        <v>169.5</v>
      </c>
      <c r="B85">
        <f t="shared" si="6"/>
        <v>-7.005425492287376E-2</v>
      </c>
      <c r="C85">
        <v>57.99</v>
      </c>
      <c r="D85">
        <f t="shared" si="6"/>
        <v>-0.10639464191337744</v>
      </c>
      <c r="E85">
        <v>45.7</v>
      </c>
      <c r="F85">
        <f t="shared" si="7"/>
        <v>-0.16707091670464047</v>
      </c>
      <c r="G85">
        <v>113.58</v>
      </c>
      <c r="H85">
        <f t="shared" si="7"/>
        <v>0.15779645594590352</v>
      </c>
      <c r="I85">
        <v>1.1850000000000001</v>
      </c>
      <c r="J85">
        <f t="shared" si="8"/>
        <v>-0.10576549693297757</v>
      </c>
    </row>
    <row r="86" spans="1:10" x14ac:dyDescent="0.3">
      <c r="A86">
        <v>169.56</v>
      </c>
      <c r="B86">
        <f t="shared" si="6"/>
        <v>3.5391966393216734E-4</v>
      </c>
      <c r="C86">
        <v>53.29</v>
      </c>
      <c r="D86">
        <f t="shared" si="6"/>
        <v>-8.4521885579658118E-2</v>
      </c>
      <c r="E86">
        <v>41.97</v>
      </c>
      <c r="F86">
        <f t="shared" ref="F86:H101" si="9">LN(E86)-LN(E85)</f>
        <v>-8.5143220554659838E-2</v>
      </c>
      <c r="G86">
        <v>115</v>
      </c>
      <c r="H86">
        <f t="shared" si="9"/>
        <v>1.2424693913963836E-2</v>
      </c>
      <c r="I86">
        <v>1.1639999999999999</v>
      </c>
      <c r="J86">
        <f t="shared" si="8"/>
        <v>-1.7880425277848527E-2</v>
      </c>
    </row>
    <row r="87" spans="1:10" x14ac:dyDescent="0.3">
      <c r="A87">
        <v>172.8</v>
      </c>
      <c r="B87">
        <f t="shared" si="6"/>
        <v>1.8928009885518904E-2</v>
      </c>
      <c r="C87">
        <v>49.57</v>
      </c>
      <c r="D87">
        <f t="shared" si="6"/>
        <v>-7.2362884276208295E-2</v>
      </c>
      <c r="E87">
        <v>41.98</v>
      </c>
      <c r="F87">
        <f t="shared" si="9"/>
        <v>2.3823704698733295E-4</v>
      </c>
      <c r="G87">
        <v>108</v>
      </c>
      <c r="H87">
        <f t="shared" si="9"/>
        <v>-6.280090123903026E-2</v>
      </c>
      <c r="I87">
        <v>1.2025999999999999</v>
      </c>
      <c r="J87">
        <f t="shared" si="8"/>
        <v>3.2623530314085131E-2</v>
      </c>
    </row>
    <row r="88" spans="1:10" x14ac:dyDescent="0.3">
      <c r="A88">
        <v>171</v>
      </c>
      <c r="B88">
        <f t="shared" si="6"/>
        <v>-1.0471299867295336E-2</v>
      </c>
      <c r="C88">
        <v>57.17</v>
      </c>
      <c r="D88">
        <f t="shared" si="6"/>
        <v>0.14264347324339743</v>
      </c>
      <c r="E88">
        <v>46.63</v>
      </c>
      <c r="F88">
        <f t="shared" si="9"/>
        <v>0.10505079642774273</v>
      </c>
      <c r="G88">
        <v>109.18</v>
      </c>
      <c r="H88">
        <f t="shared" si="9"/>
        <v>1.0866669229391945E-2</v>
      </c>
      <c r="I88">
        <v>1.2150000000000001</v>
      </c>
      <c r="J88">
        <f t="shared" si="8"/>
        <v>1.0258197169180694E-2</v>
      </c>
    </row>
    <row r="89" spans="1:10" x14ac:dyDescent="0.3">
      <c r="A89">
        <v>168.79</v>
      </c>
      <c r="B89">
        <f t="shared" si="6"/>
        <v>-1.3008217801823818E-2</v>
      </c>
      <c r="C89">
        <v>59</v>
      </c>
      <c r="D89">
        <f t="shared" si="6"/>
        <v>3.1508158629839578E-2</v>
      </c>
      <c r="E89">
        <v>47.1</v>
      </c>
      <c r="F89">
        <f t="shared" si="9"/>
        <v>1.0028890202142815E-2</v>
      </c>
      <c r="G89">
        <v>106.49</v>
      </c>
      <c r="H89">
        <f t="shared" si="9"/>
        <v>-2.49468123263199E-2</v>
      </c>
      <c r="I89">
        <v>1.2509999999999999</v>
      </c>
      <c r="J89">
        <f t="shared" si="8"/>
        <v>2.9199154692262141E-2</v>
      </c>
    </row>
    <row r="90" spans="1:10" x14ac:dyDescent="0.3">
      <c r="A90">
        <v>164.5</v>
      </c>
      <c r="B90">
        <f t="shared" si="6"/>
        <v>-2.5744768495409964E-2</v>
      </c>
      <c r="C90">
        <v>57.5</v>
      </c>
      <c r="D90">
        <f t="shared" si="6"/>
        <v>-2.5752496102414923E-2</v>
      </c>
      <c r="E90">
        <v>45.51</v>
      </c>
      <c r="F90">
        <f t="shared" si="9"/>
        <v>-3.4340918993821745E-2</v>
      </c>
      <c r="G90">
        <v>98.15</v>
      </c>
      <c r="H90">
        <f t="shared" si="9"/>
        <v>-8.1554163304821792E-2</v>
      </c>
      <c r="I90">
        <v>1.2712000000000001</v>
      </c>
      <c r="J90">
        <f t="shared" si="8"/>
        <v>1.6018104755595258E-2</v>
      </c>
    </row>
    <row r="91" spans="1:10" x14ac:dyDescent="0.3">
      <c r="A91">
        <v>151.25</v>
      </c>
      <c r="B91">
        <f t="shared" si="6"/>
        <v>-8.397647329447544E-2</v>
      </c>
      <c r="C91">
        <v>48.92</v>
      </c>
      <c r="D91">
        <f t="shared" si="6"/>
        <v>-0.16159863698433297</v>
      </c>
      <c r="E91">
        <v>42.29</v>
      </c>
      <c r="F91">
        <f t="shared" si="9"/>
        <v>-7.3381430544153137E-2</v>
      </c>
      <c r="G91">
        <v>97.21</v>
      </c>
      <c r="H91">
        <f t="shared" si="9"/>
        <v>-9.6233338894924358E-3</v>
      </c>
      <c r="I91">
        <v>1.0811999999999999</v>
      </c>
      <c r="J91">
        <f t="shared" si="8"/>
        <v>-0.16188980082021381</v>
      </c>
    </row>
    <row r="92" spans="1:10" x14ac:dyDescent="0.3">
      <c r="A92">
        <v>155.9</v>
      </c>
      <c r="B92">
        <f t="shared" si="6"/>
        <v>3.0280679152779655E-2</v>
      </c>
      <c r="C92">
        <v>52.25</v>
      </c>
      <c r="D92">
        <f t="shared" si="6"/>
        <v>6.5853580025948766E-2</v>
      </c>
      <c r="E92">
        <v>41</v>
      </c>
      <c r="F92">
        <f t="shared" si="9"/>
        <v>-3.0978584780089413E-2</v>
      </c>
      <c r="G92">
        <v>103.01</v>
      </c>
      <c r="H92">
        <f t="shared" si="9"/>
        <v>5.7952484062623988E-2</v>
      </c>
      <c r="I92">
        <v>1.0470999999999999</v>
      </c>
      <c r="J92">
        <f t="shared" si="8"/>
        <v>-3.2047097108876182E-2</v>
      </c>
    </row>
    <row r="93" spans="1:10" x14ac:dyDescent="0.3">
      <c r="A93">
        <v>151</v>
      </c>
      <c r="B93">
        <f t="shared" si="6"/>
        <v>-3.1934939248806415E-2</v>
      </c>
      <c r="C93">
        <v>50.77</v>
      </c>
      <c r="D93">
        <f t="shared" si="6"/>
        <v>-2.8734261885617673E-2</v>
      </c>
      <c r="E93">
        <v>42.78</v>
      </c>
      <c r="F93">
        <f t="shared" si="9"/>
        <v>4.2498636949951596E-2</v>
      </c>
      <c r="G93">
        <v>92.45</v>
      </c>
      <c r="H93">
        <f t="shared" si="9"/>
        <v>-0.10815811306246825</v>
      </c>
      <c r="I93">
        <v>1.1037999999999999</v>
      </c>
      <c r="J93">
        <f t="shared" si="8"/>
        <v>5.2734333711984507E-2</v>
      </c>
    </row>
    <row r="94" spans="1:10" x14ac:dyDescent="0.3">
      <c r="A94">
        <v>162.86000000000001</v>
      </c>
      <c r="B94">
        <f t="shared" si="6"/>
        <v>7.5611099224061284E-2</v>
      </c>
      <c r="C94">
        <v>52.73</v>
      </c>
      <c r="D94">
        <f t="shared" si="6"/>
        <v>3.7878924583075513E-2</v>
      </c>
      <c r="E94">
        <v>43.19</v>
      </c>
      <c r="F94">
        <f t="shared" si="9"/>
        <v>9.5382833183501603E-3</v>
      </c>
      <c r="G94">
        <v>87.6</v>
      </c>
      <c r="H94">
        <f t="shared" si="9"/>
        <v>-5.3886959890787622E-2</v>
      </c>
      <c r="I94">
        <v>1.127</v>
      </c>
      <c r="J94">
        <f t="shared" si="8"/>
        <v>2.0800463034375494E-2</v>
      </c>
    </row>
    <row r="95" spans="1:10" x14ac:dyDescent="0.3">
      <c r="A95">
        <v>166.01</v>
      </c>
      <c r="B95">
        <f t="shared" si="6"/>
        <v>1.9157091466999177E-2</v>
      </c>
      <c r="C95">
        <v>51.12</v>
      </c>
      <c r="D95">
        <f t="shared" si="6"/>
        <v>-3.100874347309901E-2</v>
      </c>
      <c r="E95">
        <v>42.49</v>
      </c>
      <c r="F95">
        <f t="shared" si="9"/>
        <v>-1.6340232845889258E-2</v>
      </c>
      <c r="G95">
        <v>87.55</v>
      </c>
      <c r="H95">
        <f t="shared" si="9"/>
        <v>-5.7093921048512186E-4</v>
      </c>
      <c r="I95">
        <v>1.085</v>
      </c>
      <c r="J95">
        <f t="shared" si="8"/>
        <v>-3.7979248065216409E-2</v>
      </c>
    </row>
    <row r="96" spans="1:10" x14ac:dyDescent="0.3">
      <c r="A96">
        <v>185</v>
      </c>
      <c r="B96">
        <f t="shared" si="6"/>
        <v>0.10830779757233966</v>
      </c>
      <c r="C96">
        <v>57.19</v>
      </c>
      <c r="D96">
        <f t="shared" si="6"/>
        <v>0.11220324785794533</v>
      </c>
      <c r="E96">
        <v>44.77</v>
      </c>
      <c r="F96">
        <f t="shared" si="9"/>
        <v>5.226951812615388E-2</v>
      </c>
      <c r="G96">
        <v>91.23</v>
      </c>
      <c r="H96">
        <f t="shared" si="9"/>
        <v>4.1173731625522514E-2</v>
      </c>
      <c r="I96">
        <v>1.1479999999999999</v>
      </c>
      <c r="J96">
        <f t="shared" si="8"/>
        <v>5.6441310904951761E-2</v>
      </c>
    </row>
    <row r="97" spans="1:10" x14ac:dyDescent="0.3">
      <c r="A97">
        <v>183.23</v>
      </c>
      <c r="B97">
        <f t="shared" si="6"/>
        <v>-9.6136307862408898E-3</v>
      </c>
      <c r="C97">
        <v>52.27</v>
      </c>
      <c r="D97">
        <f t="shared" si="6"/>
        <v>-8.9956465202394309E-2</v>
      </c>
      <c r="E97">
        <v>43.6</v>
      </c>
      <c r="F97">
        <f t="shared" si="9"/>
        <v>-2.648112189788554E-2</v>
      </c>
      <c r="G97">
        <v>86.1</v>
      </c>
      <c r="H97">
        <f t="shared" si="9"/>
        <v>-5.7874378923698622E-2</v>
      </c>
      <c r="I97">
        <v>1.1519999999999999</v>
      </c>
      <c r="J97">
        <f t="shared" si="8"/>
        <v>3.4782643763248133E-3</v>
      </c>
    </row>
    <row r="98" spans="1:10" x14ac:dyDescent="0.3">
      <c r="A98">
        <v>183.5</v>
      </c>
      <c r="B98">
        <f t="shared" si="6"/>
        <v>1.4724732025417353E-3</v>
      </c>
      <c r="C98">
        <v>51.62</v>
      </c>
      <c r="D98">
        <f t="shared" si="6"/>
        <v>-1.251339843436261E-2</v>
      </c>
      <c r="E98">
        <v>42.55</v>
      </c>
      <c r="F98">
        <f t="shared" si="9"/>
        <v>-2.437729533560562E-2</v>
      </c>
      <c r="G98">
        <v>83.6</v>
      </c>
      <c r="H98">
        <f t="shared" si="9"/>
        <v>-2.9465891343028794E-2</v>
      </c>
      <c r="I98">
        <v>1.1721999999999999</v>
      </c>
      <c r="J98">
        <f t="shared" si="8"/>
        <v>1.7382762786492312E-2</v>
      </c>
    </row>
    <row r="99" spans="1:10" x14ac:dyDescent="0.3">
      <c r="A99">
        <v>180.01</v>
      </c>
      <c r="B99">
        <f t="shared" si="6"/>
        <v>-1.9202262592012076E-2</v>
      </c>
      <c r="C99">
        <v>50.74</v>
      </c>
      <c r="D99">
        <f t="shared" si="6"/>
        <v>-1.7194640119332139E-2</v>
      </c>
      <c r="E99">
        <v>40.58</v>
      </c>
      <c r="F99">
        <f t="shared" si="9"/>
        <v>-4.7404520621714408E-2</v>
      </c>
      <c r="G99">
        <v>82.7</v>
      </c>
      <c r="H99">
        <f t="shared" si="9"/>
        <v>-1.0823918061010573E-2</v>
      </c>
      <c r="I99">
        <v>1.1501999999999999</v>
      </c>
      <c r="J99">
        <f t="shared" si="8"/>
        <v>-1.8946484762675075E-2</v>
      </c>
    </row>
    <row r="100" spans="1:10" x14ac:dyDescent="0.3">
      <c r="A100">
        <v>166.28</v>
      </c>
      <c r="B100">
        <f t="shared" si="6"/>
        <v>-7.9339290518176675E-2</v>
      </c>
      <c r="C100">
        <v>49.75</v>
      </c>
      <c r="D100">
        <f t="shared" si="6"/>
        <v>-1.9704090566533772E-2</v>
      </c>
      <c r="E100">
        <v>40</v>
      </c>
      <c r="F100">
        <f t="shared" si="9"/>
        <v>-1.4395880283732509E-2</v>
      </c>
      <c r="G100">
        <v>80.78</v>
      </c>
      <c r="H100">
        <f t="shared" si="9"/>
        <v>-2.3490191894378398E-2</v>
      </c>
      <c r="I100">
        <v>1.1332</v>
      </c>
      <c r="J100">
        <f t="shared" si="8"/>
        <v>-1.4890351323292222E-2</v>
      </c>
    </row>
    <row r="101" spans="1:10" x14ac:dyDescent="0.3">
      <c r="A101">
        <v>183.52</v>
      </c>
      <c r="B101">
        <f t="shared" si="6"/>
        <v>9.8650538996624348E-2</v>
      </c>
      <c r="C101">
        <v>50.58</v>
      </c>
      <c r="D101">
        <f t="shared" si="6"/>
        <v>1.6545777637217096E-2</v>
      </c>
      <c r="E101">
        <v>41.96</v>
      </c>
      <c r="F101">
        <f t="shared" si="9"/>
        <v>4.7837329414160301E-2</v>
      </c>
      <c r="G101">
        <v>81.5</v>
      </c>
      <c r="H101">
        <f t="shared" si="9"/>
        <v>8.8736101115500787E-3</v>
      </c>
      <c r="I101">
        <v>1.1999</v>
      </c>
      <c r="J101">
        <f t="shared" si="8"/>
        <v>5.7192731013981701E-2</v>
      </c>
    </row>
    <row r="102" spans="1:10" x14ac:dyDescent="0.3">
      <c r="A102">
        <v>170.45</v>
      </c>
      <c r="B102">
        <f t="shared" si="6"/>
        <v>-7.3881654797149032E-2</v>
      </c>
      <c r="C102">
        <v>47.14</v>
      </c>
      <c r="D102">
        <f t="shared" si="6"/>
        <v>-7.0434343733833948E-2</v>
      </c>
      <c r="E102">
        <v>39.89</v>
      </c>
      <c r="F102">
        <f t="shared" ref="F102:H117" si="10">LN(E102)-LN(E101)</f>
        <v>-5.0591117610781389E-2</v>
      </c>
      <c r="G102">
        <v>75.52</v>
      </c>
      <c r="H102">
        <f t="shared" si="10"/>
        <v>-7.6205498409572137E-2</v>
      </c>
      <c r="I102">
        <v>1.0705</v>
      </c>
      <c r="J102">
        <f t="shared" si="8"/>
        <v>-0.1141123909406057</v>
      </c>
    </row>
    <row r="103" spans="1:10" x14ac:dyDescent="0.3">
      <c r="A103">
        <v>169.51</v>
      </c>
      <c r="B103">
        <f t="shared" si="6"/>
        <v>-5.5300764535166635E-3</v>
      </c>
      <c r="C103">
        <v>44.95</v>
      </c>
      <c r="D103">
        <f t="shared" si="6"/>
        <v>-4.7571136590355501E-2</v>
      </c>
      <c r="E103">
        <v>39.97</v>
      </c>
      <c r="F103">
        <f t="shared" si="10"/>
        <v>2.003506805916988E-3</v>
      </c>
      <c r="G103">
        <v>75.87</v>
      </c>
      <c r="H103">
        <f t="shared" si="10"/>
        <v>4.6238275127388206E-3</v>
      </c>
      <c r="I103">
        <v>1.0820000000000001</v>
      </c>
      <c r="J103">
        <f t="shared" si="8"/>
        <v>1.0685351376689411E-2</v>
      </c>
    </row>
    <row r="104" spans="1:10" x14ac:dyDescent="0.3">
      <c r="A104">
        <v>169.71</v>
      </c>
      <c r="B104">
        <f t="shared" si="6"/>
        <v>1.1791758927790497E-3</v>
      </c>
      <c r="C104">
        <v>44</v>
      </c>
      <c r="D104">
        <f t="shared" si="6"/>
        <v>-2.136112699936854E-2</v>
      </c>
      <c r="E104">
        <v>37.33</v>
      </c>
      <c r="F104">
        <f t="shared" si="10"/>
        <v>-6.8331879796739603E-2</v>
      </c>
      <c r="G104">
        <v>76.11</v>
      </c>
      <c r="H104">
        <f t="shared" si="10"/>
        <v>3.1583129293162315E-3</v>
      </c>
      <c r="I104">
        <v>1.002</v>
      </c>
      <c r="J104">
        <f t="shared" si="8"/>
        <v>-7.6813177761616794E-2</v>
      </c>
    </row>
    <row r="105" spans="1:10" x14ac:dyDescent="0.3">
      <c r="A105">
        <v>171.36</v>
      </c>
      <c r="B105">
        <f t="shared" si="6"/>
        <v>9.6755086762643217E-3</v>
      </c>
      <c r="C105">
        <v>50.22</v>
      </c>
      <c r="D105">
        <f t="shared" si="6"/>
        <v>0.13222371981117798</v>
      </c>
      <c r="E105">
        <v>35.159999999999997</v>
      </c>
      <c r="F105">
        <f t="shared" si="10"/>
        <v>-5.9888220109516332E-2</v>
      </c>
      <c r="G105">
        <v>77.400000000000006</v>
      </c>
      <c r="H105">
        <f t="shared" si="10"/>
        <v>1.6807118316381597E-2</v>
      </c>
      <c r="I105">
        <v>0.96579999999999999</v>
      </c>
      <c r="J105">
        <f t="shared" si="8"/>
        <v>-3.6796508205368603E-2</v>
      </c>
    </row>
    <row r="106" spans="1:10" x14ac:dyDescent="0.3">
      <c r="A106">
        <v>176.2</v>
      </c>
      <c r="B106">
        <f t="shared" si="6"/>
        <v>2.7853106802640859E-2</v>
      </c>
      <c r="C106">
        <v>50.51</v>
      </c>
      <c r="D106">
        <f t="shared" si="6"/>
        <v>5.7579827505223058E-3</v>
      </c>
      <c r="E106">
        <v>36.799999999999997</v>
      </c>
      <c r="F106">
        <f t="shared" si="10"/>
        <v>4.5588772357909146E-2</v>
      </c>
      <c r="G106">
        <v>74.709999999999994</v>
      </c>
      <c r="H106">
        <f t="shared" si="10"/>
        <v>-3.5372828607971307E-2</v>
      </c>
      <c r="I106">
        <v>1.0029999999999999</v>
      </c>
      <c r="J106">
        <f t="shared" si="8"/>
        <v>3.779401452249391E-2</v>
      </c>
    </row>
    <row r="107" spans="1:10" x14ac:dyDescent="0.3">
      <c r="A107">
        <v>178.84</v>
      </c>
      <c r="B107">
        <f t="shared" si="6"/>
        <v>1.4871837863700499E-2</v>
      </c>
      <c r="C107">
        <v>50.19</v>
      </c>
      <c r="D107">
        <f t="shared" si="6"/>
        <v>-6.3555328131190691E-3</v>
      </c>
      <c r="E107">
        <v>37.65</v>
      </c>
      <c r="F107">
        <f t="shared" si="10"/>
        <v>2.2835109071017268E-2</v>
      </c>
      <c r="G107">
        <v>73.05</v>
      </c>
      <c r="H107">
        <f t="shared" si="10"/>
        <v>-2.2469813791001769E-2</v>
      </c>
      <c r="I107">
        <v>1.0271999999999999</v>
      </c>
      <c r="J107">
        <f t="shared" si="8"/>
        <v>2.3841144973761198E-2</v>
      </c>
    </row>
    <row r="108" spans="1:10" x14ac:dyDescent="0.3">
      <c r="A108">
        <v>183.48</v>
      </c>
      <c r="B108">
        <f t="shared" si="6"/>
        <v>2.5614118363191274E-2</v>
      </c>
      <c r="C108">
        <v>50.15</v>
      </c>
      <c r="D108">
        <f t="shared" si="6"/>
        <v>-7.9728925889765989E-4</v>
      </c>
      <c r="E108">
        <v>39.200000000000003</v>
      </c>
      <c r="F108">
        <f t="shared" si="10"/>
        <v>4.0343792550514124E-2</v>
      </c>
      <c r="G108">
        <v>72.38</v>
      </c>
      <c r="H108">
        <f t="shared" si="10"/>
        <v>-9.2141200611122187E-3</v>
      </c>
      <c r="I108">
        <v>1.0498000000000001</v>
      </c>
      <c r="J108">
        <f t="shared" si="8"/>
        <v>2.1763015882502842E-2</v>
      </c>
    </row>
    <row r="109" spans="1:10" x14ac:dyDescent="0.3">
      <c r="A109">
        <v>182.5</v>
      </c>
      <c r="B109">
        <f t="shared" si="6"/>
        <v>-5.3554967064251002E-3</v>
      </c>
      <c r="C109">
        <v>50.1</v>
      </c>
      <c r="D109">
        <f t="shared" si="6"/>
        <v>-9.9750631712547388E-4</v>
      </c>
      <c r="E109">
        <v>39.1</v>
      </c>
      <c r="F109">
        <f t="shared" si="10"/>
        <v>-2.5542798050968152E-3</v>
      </c>
      <c r="G109">
        <v>75.8</v>
      </c>
      <c r="H109">
        <f t="shared" si="10"/>
        <v>4.6168274512729646E-2</v>
      </c>
      <c r="I109">
        <v>1.123</v>
      </c>
      <c r="J109">
        <f t="shared" si="8"/>
        <v>6.7404005920243718E-2</v>
      </c>
    </row>
    <row r="110" spans="1:10" x14ac:dyDescent="0.3">
      <c r="A110">
        <v>189.7</v>
      </c>
      <c r="B110">
        <f t="shared" si="6"/>
        <v>3.8693703918422528E-2</v>
      </c>
      <c r="C110">
        <v>51.15</v>
      </c>
      <c r="D110">
        <f t="shared" si="6"/>
        <v>2.0741484306816549E-2</v>
      </c>
      <c r="E110">
        <v>42.85</v>
      </c>
      <c r="F110">
        <f t="shared" si="10"/>
        <v>9.1583178052468739E-2</v>
      </c>
      <c r="G110">
        <v>80.099999999999994</v>
      </c>
      <c r="H110">
        <f t="shared" si="10"/>
        <v>5.5177561425987953E-2</v>
      </c>
      <c r="I110">
        <v>1.173</v>
      </c>
      <c r="J110">
        <f t="shared" si="8"/>
        <v>4.3560893915032317E-2</v>
      </c>
    </row>
    <row r="111" spans="1:10" x14ac:dyDescent="0.3">
      <c r="A111">
        <v>188.16</v>
      </c>
      <c r="B111">
        <f t="shared" si="6"/>
        <v>-8.1512122307065837E-3</v>
      </c>
      <c r="C111">
        <v>50.45</v>
      </c>
      <c r="D111">
        <f t="shared" si="6"/>
        <v>-1.3779745598017534E-2</v>
      </c>
      <c r="E111">
        <v>42.45</v>
      </c>
      <c r="F111">
        <f t="shared" si="10"/>
        <v>-9.3787322864322675E-3</v>
      </c>
      <c r="G111">
        <v>83.2</v>
      </c>
      <c r="H111">
        <f t="shared" si="10"/>
        <v>3.7971493752849028E-2</v>
      </c>
      <c r="I111">
        <v>1.0885</v>
      </c>
      <c r="J111">
        <f t="shared" si="8"/>
        <v>-7.4763967978873344E-2</v>
      </c>
    </row>
    <row r="112" spans="1:10" x14ac:dyDescent="0.3">
      <c r="A112">
        <v>189.7</v>
      </c>
      <c r="B112">
        <f t="shared" si="6"/>
        <v>8.1512122307065837E-3</v>
      </c>
      <c r="C112">
        <v>55.45</v>
      </c>
      <c r="D112">
        <f t="shared" si="6"/>
        <v>9.4498966996757972E-2</v>
      </c>
      <c r="E112">
        <v>46.09</v>
      </c>
      <c r="F112">
        <f t="shared" si="10"/>
        <v>8.226909397506077E-2</v>
      </c>
      <c r="G112">
        <v>84.7</v>
      </c>
      <c r="H112">
        <f t="shared" si="10"/>
        <v>1.7868253830846115E-2</v>
      </c>
      <c r="I112">
        <v>1.1400999999999999</v>
      </c>
      <c r="J112">
        <f t="shared" si="8"/>
        <v>4.631537616507185E-2</v>
      </c>
    </row>
    <row r="113" spans="1:10" x14ac:dyDescent="0.3">
      <c r="A113">
        <v>193.85</v>
      </c>
      <c r="B113">
        <f t="shared" si="6"/>
        <v>2.16407871759694E-2</v>
      </c>
      <c r="C113">
        <v>52.68</v>
      </c>
      <c r="D113">
        <f t="shared" si="6"/>
        <v>-5.1245836921295584E-2</v>
      </c>
      <c r="E113">
        <v>47.55</v>
      </c>
      <c r="F113">
        <f t="shared" si="10"/>
        <v>3.1185782258982275E-2</v>
      </c>
      <c r="G113">
        <v>82.76</v>
      </c>
      <c r="H113">
        <f t="shared" si="10"/>
        <v>-2.3170748780666273E-2</v>
      </c>
      <c r="I113">
        <v>1.1778999999999999</v>
      </c>
      <c r="J113">
        <f t="shared" si="8"/>
        <v>3.261721412506477E-2</v>
      </c>
    </row>
    <row r="114" spans="1:10" x14ac:dyDescent="0.3">
      <c r="A114">
        <v>195.85</v>
      </c>
      <c r="B114">
        <f t="shared" si="6"/>
        <v>1.0264395994902031E-2</v>
      </c>
      <c r="C114">
        <v>50.3</v>
      </c>
      <c r="D114">
        <f t="shared" si="6"/>
        <v>-4.6230799769387154E-2</v>
      </c>
      <c r="E114">
        <v>45.25</v>
      </c>
      <c r="F114">
        <f t="shared" si="10"/>
        <v>-4.9579118845464176E-2</v>
      </c>
      <c r="G114">
        <v>79.92</v>
      </c>
      <c r="H114">
        <f t="shared" si="10"/>
        <v>-3.4918718537044313E-2</v>
      </c>
      <c r="I114">
        <v>1.1960999999999999</v>
      </c>
      <c r="J114">
        <f t="shared" si="8"/>
        <v>1.5333072090680216E-2</v>
      </c>
    </row>
    <row r="115" spans="1:10" x14ac:dyDescent="0.3">
      <c r="A115">
        <v>197.53</v>
      </c>
      <c r="B115">
        <f t="shared" si="6"/>
        <v>8.541411428069523E-3</v>
      </c>
      <c r="C115">
        <v>50.23</v>
      </c>
      <c r="D115">
        <f t="shared" si="6"/>
        <v>-1.3926193437399093E-3</v>
      </c>
      <c r="E115">
        <v>44.67</v>
      </c>
      <c r="F115">
        <f t="shared" si="10"/>
        <v>-1.290053478190778E-2</v>
      </c>
      <c r="G115">
        <v>78.78</v>
      </c>
      <c r="H115">
        <f t="shared" si="10"/>
        <v>-1.4366976797538733E-2</v>
      </c>
      <c r="I115">
        <v>1.1883999999999999</v>
      </c>
      <c r="J115">
        <f t="shared" si="8"/>
        <v>-6.4583994669664968E-3</v>
      </c>
    </row>
    <row r="116" spans="1:10" x14ac:dyDescent="0.3">
      <c r="A116">
        <v>197.01</v>
      </c>
      <c r="B116">
        <f t="shared" si="6"/>
        <v>-2.6359826689184018E-3</v>
      </c>
      <c r="C116">
        <v>49.5</v>
      </c>
      <c r="D116">
        <f t="shared" si="6"/>
        <v>-1.46397881873086E-2</v>
      </c>
      <c r="E116">
        <v>45.82</v>
      </c>
      <c r="F116">
        <f t="shared" si="10"/>
        <v>2.541854166132218E-2</v>
      </c>
      <c r="G116">
        <v>74.900000000000006</v>
      </c>
      <c r="H116">
        <f t="shared" si="10"/>
        <v>-5.0505267019585354E-2</v>
      </c>
      <c r="I116">
        <v>1.1464000000000001</v>
      </c>
      <c r="J116">
        <f t="shared" si="8"/>
        <v>-3.5981267074490314E-2</v>
      </c>
    </row>
    <row r="117" spans="1:10" x14ac:dyDescent="0.3">
      <c r="A117">
        <v>182.28</v>
      </c>
      <c r="B117">
        <f t="shared" si="6"/>
        <v>-7.7710522475308963E-2</v>
      </c>
      <c r="C117">
        <v>47.96</v>
      </c>
      <c r="D117">
        <f t="shared" si="6"/>
        <v>-3.1605339415331279E-2</v>
      </c>
      <c r="E117">
        <v>46.75</v>
      </c>
      <c r="F117">
        <f t="shared" si="10"/>
        <v>2.009357870934636E-2</v>
      </c>
      <c r="G117">
        <v>75.650000000000006</v>
      </c>
      <c r="H117">
        <f t="shared" si="10"/>
        <v>9.9635497111911775E-3</v>
      </c>
      <c r="I117">
        <v>1.1114999999999999</v>
      </c>
      <c r="J117">
        <f t="shared" si="8"/>
        <v>-3.091614310971097E-2</v>
      </c>
    </row>
    <row r="118" spans="1:10" x14ac:dyDescent="0.3">
      <c r="A118">
        <v>181.3</v>
      </c>
      <c r="B118">
        <f t="shared" si="6"/>
        <v>-5.3908486348763773E-3</v>
      </c>
      <c r="C118">
        <v>47.58</v>
      </c>
      <c r="D118">
        <f t="shared" si="6"/>
        <v>-7.9548252845018652E-3</v>
      </c>
      <c r="E118">
        <v>46.53</v>
      </c>
      <c r="F118">
        <f t="shared" ref="F118:H133" si="11">LN(E118)-LN(E117)</f>
        <v>-4.7169898781387332E-3</v>
      </c>
      <c r="G118">
        <v>74.709999999999994</v>
      </c>
      <c r="H118">
        <f t="shared" si="11"/>
        <v>-1.2503488246655259E-2</v>
      </c>
      <c r="I118">
        <v>1.0861000000000001</v>
      </c>
      <c r="J118">
        <f t="shared" si="8"/>
        <v>-2.311715611826079E-2</v>
      </c>
    </row>
    <row r="119" spans="1:10" x14ac:dyDescent="0.3">
      <c r="A119">
        <v>178.07</v>
      </c>
      <c r="B119">
        <f t="shared" si="6"/>
        <v>-1.7976386347582363E-2</v>
      </c>
      <c r="C119">
        <v>46.52</v>
      </c>
      <c r="D119">
        <f t="shared" si="6"/>
        <v>-2.2530177224347803E-2</v>
      </c>
      <c r="E119">
        <v>46.25</v>
      </c>
      <c r="F119">
        <f t="shared" si="11"/>
        <v>-6.0358018981232497E-3</v>
      </c>
      <c r="G119">
        <v>73.62</v>
      </c>
      <c r="H119">
        <f t="shared" si="11"/>
        <v>-1.4697224036835266E-2</v>
      </c>
      <c r="I119">
        <v>1.0409999999999999</v>
      </c>
      <c r="J119">
        <f t="shared" si="8"/>
        <v>-4.2411508671021607E-2</v>
      </c>
    </row>
    <row r="120" spans="1:10" x14ac:dyDescent="0.3">
      <c r="A120">
        <v>177.97</v>
      </c>
      <c r="B120">
        <f t="shared" si="6"/>
        <v>-5.6173465132935974E-4</v>
      </c>
      <c r="C120">
        <v>49.5</v>
      </c>
      <c r="D120">
        <f t="shared" si="6"/>
        <v>6.2090341924180947E-2</v>
      </c>
      <c r="E120">
        <v>47.9</v>
      </c>
      <c r="F120">
        <f t="shared" si="11"/>
        <v>3.5054040458435409E-2</v>
      </c>
      <c r="G120">
        <v>72.760000000000005</v>
      </c>
      <c r="H120">
        <f t="shared" si="11"/>
        <v>-1.1750374300953048E-2</v>
      </c>
      <c r="I120">
        <v>1.0568</v>
      </c>
      <c r="J120">
        <f t="shared" si="8"/>
        <v>1.5063684593146713E-2</v>
      </c>
    </row>
    <row r="121" spans="1:10" x14ac:dyDescent="0.3">
      <c r="A121">
        <v>170.93</v>
      </c>
      <c r="B121">
        <f t="shared" si="6"/>
        <v>-4.0360880793717691E-2</v>
      </c>
      <c r="C121">
        <v>48.6</v>
      </c>
      <c r="D121">
        <f t="shared" si="6"/>
        <v>-1.8349138668196652E-2</v>
      </c>
      <c r="E121">
        <v>48.24</v>
      </c>
      <c r="F121">
        <f t="shared" si="11"/>
        <v>7.0730480020606556E-3</v>
      </c>
      <c r="G121">
        <v>73.45</v>
      </c>
      <c r="H121">
        <f t="shared" si="11"/>
        <v>9.4385489699648772E-3</v>
      </c>
      <c r="I121">
        <v>1.085</v>
      </c>
      <c r="J121">
        <f t="shared" si="8"/>
        <v>2.6334512766444371E-2</v>
      </c>
    </row>
    <row r="122" spans="1:10" x14ac:dyDescent="0.3">
      <c r="A122">
        <v>169.27</v>
      </c>
      <c r="B122">
        <f t="shared" si="6"/>
        <v>-9.7590427671701008E-3</v>
      </c>
      <c r="C122">
        <v>48.8</v>
      </c>
      <c r="D122">
        <f t="shared" si="6"/>
        <v>4.1067819526534599E-3</v>
      </c>
      <c r="E122">
        <v>53.79</v>
      </c>
      <c r="F122">
        <f t="shared" si="11"/>
        <v>0.10889902386622108</v>
      </c>
      <c r="G122">
        <v>71</v>
      </c>
      <c r="H122">
        <f t="shared" si="11"/>
        <v>-3.3925025578571244E-2</v>
      </c>
      <c r="I122">
        <v>1.0403</v>
      </c>
      <c r="J122">
        <f t="shared" si="8"/>
        <v>-4.2070853897710356E-2</v>
      </c>
    </row>
    <row r="123" spans="1:10" x14ac:dyDescent="0.3">
      <c r="A123">
        <v>164</v>
      </c>
      <c r="B123">
        <f t="shared" si="6"/>
        <v>-3.162864537680754E-2</v>
      </c>
      <c r="C123">
        <v>47.01</v>
      </c>
      <c r="D123">
        <f t="shared" si="6"/>
        <v>-3.7369967823062566E-2</v>
      </c>
      <c r="E123">
        <v>48.65</v>
      </c>
      <c r="F123">
        <f t="shared" si="11"/>
        <v>-0.10043576765313711</v>
      </c>
      <c r="G123">
        <v>67.430000000000007</v>
      </c>
      <c r="H123">
        <f t="shared" si="11"/>
        <v>-5.1589854294824988E-2</v>
      </c>
      <c r="I123">
        <v>0.93799999999999994</v>
      </c>
      <c r="J123">
        <f t="shared" si="8"/>
        <v>-0.10351446307062492</v>
      </c>
    </row>
    <row r="124" spans="1:10" x14ac:dyDescent="0.3">
      <c r="A124">
        <v>158.02000000000001</v>
      </c>
      <c r="B124">
        <f t="shared" si="6"/>
        <v>-3.7144820529611877E-2</v>
      </c>
      <c r="C124">
        <v>45.2</v>
      </c>
      <c r="D124">
        <f t="shared" si="6"/>
        <v>-3.9263258197853368E-2</v>
      </c>
      <c r="E124">
        <v>48.41</v>
      </c>
      <c r="F124">
        <f t="shared" si="11"/>
        <v>-4.9454046804111584E-3</v>
      </c>
      <c r="G124">
        <v>67.75</v>
      </c>
      <c r="H124">
        <f t="shared" si="11"/>
        <v>4.73443701331977E-3</v>
      </c>
      <c r="I124">
        <v>0.95</v>
      </c>
      <c r="J124">
        <f t="shared" si="8"/>
        <v>1.2712035588361856E-2</v>
      </c>
    </row>
    <row r="125" spans="1:10" x14ac:dyDescent="0.3">
      <c r="A125">
        <v>139.58000000000001</v>
      </c>
      <c r="B125">
        <f t="shared" si="6"/>
        <v>-0.12408369370558159</v>
      </c>
      <c r="C125">
        <v>39.93</v>
      </c>
      <c r="D125">
        <f t="shared" si="6"/>
        <v>-0.12396916576305594</v>
      </c>
      <c r="E125">
        <v>47.11</v>
      </c>
      <c r="F125">
        <f t="shared" si="11"/>
        <v>-2.7221111239652984E-2</v>
      </c>
      <c r="G125">
        <v>71</v>
      </c>
      <c r="H125">
        <f t="shared" si="11"/>
        <v>4.6855417281505218E-2</v>
      </c>
      <c r="I125">
        <v>0.80320000000000003</v>
      </c>
      <c r="J125">
        <f t="shared" si="8"/>
        <v>-0.16785823565712171</v>
      </c>
    </row>
    <row r="126" spans="1:10" x14ac:dyDescent="0.3">
      <c r="A126">
        <v>143</v>
      </c>
      <c r="B126">
        <f t="shared" si="6"/>
        <v>2.4206716670901685E-2</v>
      </c>
      <c r="C126">
        <v>40.9</v>
      </c>
      <c r="D126">
        <f t="shared" si="6"/>
        <v>2.4002141973626046E-2</v>
      </c>
      <c r="E126">
        <v>47.98</v>
      </c>
      <c r="F126">
        <f t="shared" si="11"/>
        <v>1.8298964699598574E-2</v>
      </c>
      <c r="G126">
        <v>72.67</v>
      </c>
      <c r="H126">
        <f t="shared" si="11"/>
        <v>2.3248767587229047E-2</v>
      </c>
      <c r="I126">
        <v>0.77600000000000002</v>
      </c>
      <c r="J126">
        <f t="shared" si="8"/>
        <v>-3.4451228754245972E-2</v>
      </c>
    </row>
    <row r="127" spans="1:10" x14ac:dyDescent="0.3">
      <c r="A127">
        <v>148.65</v>
      </c>
      <c r="B127">
        <f t="shared" si="6"/>
        <v>3.874991918420001E-2</v>
      </c>
      <c r="C127">
        <v>41.95</v>
      </c>
      <c r="D127">
        <f t="shared" si="6"/>
        <v>2.5348369864459652E-2</v>
      </c>
      <c r="E127">
        <v>43.19</v>
      </c>
      <c r="F127">
        <f t="shared" si="11"/>
        <v>-0.10517527043893882</v>
      </c>
      <c r="G127">
        <v>76.25</v>
      </c>
      <c r="H127">
        <f t="shared" si="11"/>
        <v>4.8088770858976559E-2</v>
      </c>
      <c r="I127">
        <v>0.80449999999999999</v>
      </c>
      <c r="J127">
        <f t="shared" si="8"/>
        <v>3.6068446249219094E-2</v>
      </c>
    </row>
    <row r="128" spans="1:10" x14ac:dyDescent="0.3">
      <c r="A128">
        <v>152.13999999999999</v>
      </c>
      <c r="B128">
        <f t="shared" si="6"/>
        <v>2.3206600125048382E-2</v>
      </c>
      <c r="C128">
        <v>44.51</v>
      </c>
      <c r="D128">
        <f t="shared" si="6"/>
        <v>5.9235450114547561E-2</v>
      </c>
      <c r="E128">
        <v>44.23</v>
      </c>
      <c r="F128">
        <f t="shared" si="11"/>
        <v>2.3794304907625463E-2</v>
      </c>
      <c r="G128">
        <v>73.510000000000005</v>
      </c>
      <c r="H128">
        <f t="shared" si="11"/>
        <v>-3.6595964101524991E-2</v>
      </c>
      <c r="I128">
        <v>0.85099999999999998</v>
      </c>
      <c r="J128">
        <f t="shared" si="8"/>
        <v>5.6191162140936224E-2</v>
      </c>
    </row>
    <row r="129" spans="1:10" x14ac:dyDescent="0.3">
      <c r="A129">
        <v>156.19999999999999</v>
      </c>
      <c r="B129">
        <f t="shared" si="6"/>
        <v>2.6336087836430266E-2</v>
      </c>
      <c r="C129">
        <v>44.53</v>
      </c>
      <c r="D129">
        <f t="shared" si="6"/>
        <v>4.4923630584792207E-4</v>
      </c>
      <c r="E129">
        <v>44.7</v>
      </c>
      <c r="F129">
        <f t="shared" si="11"/>
        <v>1.0570209739288128E-2</v>
      </c>
      <c r="G129">
        <v>74.459999999999994</v>
      </c>
      <c r="H129">
        <f t="shared" si="11"/>
        <v>1.2840617058574644E-2</v>
      </c>
      <c r="I129">
        <v>0.88219999999999998</v>
      </c>
      <c r="J129">
        <f t="shared" si="8"/>
        <v>3.6006659097465227E-2</v>
      </c>
    </row>
    <row r="130" spans="1:10" x14ac:dyDescent="0.3">
      <c r="A130">
        <v>154.9</v>
      </c>
      <c r="B130">
        <f t="shared" si="6"/>
        <v>-8.3574899827629778E-3</v>
      </c>
      <c r="C130">
        <v>42.5</v>
      </c>
      <c r="D130">
        <f t="shared" si="6"/>
        <v>-4.6659043403239675E-2</v>
      </c>
      <c r="E130">
        <v>43.15</v>
      </c>
      <c r="F130">
        <f t="shared" si="11"/>
        <v>-3.5291084090086411E-2</v>
      </c>
      <c r="G130">
        <v>75.099999999999994</v>
      </c>
      <c r="H130">
        <f t="shared" si="11"/>
        <v>8.5584903255186973E-3</v>
      </c>
      <c r="I130">
        <v>0.79300000000000004</v>
      </c>
      <c r="J130">
        <f t="shared" si="8"/>
        <v>-0.10659556603599132</v>
      </c>
    </row>
    <row r="131" spans="1:10" x14ac:dyDescent="0.3">
      <c r="A131">
        <v>153.76</v>
      </c>
      <c r="B131">
        <f t="shared" si="6"/>
        <v>-7.3868022008403145E-3</v>
      </c>
      <c r="C131">
        <v>43.41</v>
      </c>
      <c r="D131">
        <f t="shared" si="6"/>
        <v>2.1185753381130823E-2</v>
      </c>
      <c r="E131">
        <v>45.19</v>
      </c>
      <c r="F131">
        <f t="shared" si="11"/>
        <v>4.6193405893751205E-2</v>
      </c>
      <c r="G131">
        <v>73.849999999999994</v>
      </c>
      <c r="H131">
        <f t="shared" si="11"/>
        <v>-1.6784549792700609E-2</v>
      </c>
      <c r="I131">
        <v>0.78800000000000003</v>
      </c>
      <c r="J131">
        <f t="shared" si="8"/>
        <v>-6.325131776968862E-3</v>
      </c>
    </row>
    <row r="132" spans="1:10" x14ac:dyDescent="0.3">
      <c r="A132">
        <v>155.41</v>
      </c>
      <c r="B132">
        <f t="shared" si="6"/>
        <v>1.0673840705537785E-2</v>
      </c>
      <c r="C132">
        <v>43</v>
      </c>
      <c r="D132">
        <f t="shared" si="6"/>
        <v>-9.4897136179397101E-3</v>
      </c>
      <c r="E132">
        <v>43.4</v>
      </c>
      <c r="F132">
        <f t="shared" si="11"/>
        <v>-4.0416382316828869E-2</v>
      </c>
      <c r="G132">
        <v>74.31</v>
      </c>
      <c r="H132">
        <f t="shared" si="11"/>
        <v>6.2095231919894189E-3</v>
      </c>
      <c r="I132">
        <v>0.80759999999999998</v>
      </c>
      <c r="J132">
        <f t="shared" si="8"/>
        <v>2.4568796580803243E-2</v>
      </c>
    </row>
    <row r="133" spans="1:10" x14ac:dyDescent="0.3">
      <c r="A133">
        <v>153.33000000000001</v>
      </c>
      <c r="B133">
        <f t="shared" si="6"/>
        <v>-1.3474324479222588E-2</v>
      </c>
      <c r="C133">
        <v>43.65</v>
      </c>
      <c r="D133">
        <f t="shared" si="6"/>
        <v>1.50031665920487E-2</v>
      </c>
      <c r="E133">
        <v>43.15</v>
      </c>
      <c r="F133">
        <f t="shared" si="11"/>
        <v>-5.7770235769223355E-3</v>
      </c>
      <c r="G133">
        <v>74.2</v>
      </c>
      <c r="H133">
        <f t="shared" si="11"/>
        <v>-1.4813819960437513E-3</v>
      </c>
      <c r="I133">
        <v>0.85840000000000005</v>
      </c>
      <c r="J133">
        <f t="shared" si="8"/>
        <v>6.1003304877806364E-2</v>
      </c>
    </row>
    <row r="134" spans="1:10" x14ac:dyDescent="0.3">
      <c r="A134">
        <v>153.01</v>
      </c>
      <c r="B134">
        <f t="shared" ref="B134:D197" si="12">LN(A134)-LN(A133)</f>
        <v>-2.0891827145756992E-3</v>
      </c>
      <c r="C134">
        <v>43.35</v>
      </c>
      <c r="D134">
        <f t="shared" si="12"/>
        <v>-6.8965790590600484E-3</v>
      </c>
      <c r="E134">
        <v>43.12</v>
      </c>
      <c r="F134">
        <f t="shared" ref="F134:H149" si="13">LN(E134)-LN(E133)</f>
        <v>-6.9549092869536366E-4</v>
      </c>
      <c r="G134">
        <v>72.5</v>
      </c>
      <c r="H134">
        <f t="shared" si="13"/>
        <v>-2.3177588312705666E-2</v>
      </c>
      <c r="I134">
        <v>0.85270000000000001</v>
      </c>
      <c r="J134">
        <f t="shared" ref="J134:J197" si="14">LN(I134)-LN(I133)</f>
        <v>-6.6624055684848527E-3</v>
      </c>
    </row>
    <row r="135" spans="1:10" x14ac:dyDescent="0.3">
      <c r="A135">
        <v>152.35</v>
      </c>
      <c r="B135">
        <f t="shared" si="12"/>
        <v>-4.3227733020039238E-3</v>
      </c>
      <c r="C135">
        <v>42.19</v>
      </c>
      <c r="D135">
        <f t="shared" si="12"/>
        <v>-2.7123477090303716E-2</v>
      </c>
      <c r="E135">
        <v>42.26</v>
      </c>
      <c r="F135">
        <f t="shared" si="13"/>
        <v>-2.014591441283109E-2</v>
      </c>
      <c r="G135">
        <v>72.67</v>
      </c>
      <c r="H135">
        <f t="shared" si="13"/>
        <v>2.3420827679156986E-3</v>
      </c>
      <c r="I135">
        <v>0.81920000000000004</v>
      </c>
      <c r="J135">
        <f t="shared" si="14"/>
        <v>-4.0079531462760526E-2</v>
      </c>
    </row>
    <row r="136" spans="1:10" x14ac:dyDescent="0.3">
      <c r="A136">
        <v>151.1</v>
      </c>
      <c r="B136">
        <f t="shared" si="12"/>
        <v>-8.2386361530240038E-3</v>
      </c>
      <c r="C136">
        <v>41.55</v>
      </c>
      <c r="D136">
        <f t="shared" si="12"/>
        <v>-1.5285704834790081E-2</v>
      </c>
      <c r="E136">
        <v>41.62</v>
      </c>
      <c r="F136">
        <f t="shared" si="13"/>
        <v>-1.5260191222421948E-2</v>
      </c>
      <c r="G136">
        <v>72.97</v>
      </c>
      <c r="H136">
        <f t="shared" si="13"/>
        <v>4.1197531489842731E-3</v>
      </c>
      <c r="I136">
        <v>0.85560000000000003</v>
      </c>
      <c r="J136">
        <f t="shared" si="14"/>
        <v>4.3474722923007192E-2</v>
      </c>
    </row>
    <row r="137" spans="1:10" x14ac:dyDescent="0.3">
      <c r="A137">
        <v>153.85</v>
      </c>
      <c r="B137">
        <f t="shared" si="12"/>
        <v>1.803623248935704E-2</v>
      </c>
      <c r="C137">
        <v>41.76</v>
      </c>
      <c r="D137">
        <f t="shared" si="12"/>
        <v>5.0414222729258107E-3</v>
      </c>
      <c r="E137">
        <v>41.31</v>
      </c>
      <c r="F137">
        <f t="shared" si="13"/>
        <v>-7.4762195568154333E-3</v>
      </c>
      <c r="G137">
        <v>72.150000000000006</v>
      </c>
      <c r="H137">
        <f t="shared" si="13"/>
        <v>-1.1301112557648985E-2</v>
      </c>
      <c r="I137">
        <v>0.85809999999999997</v>
      </c>
      <c r="J137">
        <f t="shared" si="14"/>
        <v>2.9176656048246485E-3</v>
      </c>
    </row>
    <row r="138" spans="1:10" x14ac:dyDescent="0.3">
      <c r="A138">
        <v>156.83000000000001</v>
      </c>
      <c r="B138">
        <f t="shared" si="12"/>
        <v>1.9184314378282608E-2</v>
      </c>
      <c r="C138">
        <v>43.67</v>
      </c>
      <c r="D138">
        <f t="shared" si="12"/>
        <v>4.4722423923086563E-2</v>
      </c>
      <c r="E138">
        <v>40.93</v>
      </c>
      <c r="F138">
        <f t="shared" si="13"/>
        <v>-9.2413109043616437E-3</v>
      </c>
      <c r="G138">
        <v>72.45</v>
      </c>
      <c r="H138">
        <f t="shared" si="13"/>
        <v>4.1493835468120466E-3</v>
      </c>
      <c r="I138">
        <v>0.87619999999999998</v>
      </c>
      <c r="J138">
        <f t="shared" si="14"/>
        <v>2.0873732566722841E-2</v>
      </c>
    </row>
    <row r="139" spans="1:10" x14ac:dyDescent="0.3">
      <c r="A139">
        <v>156.81</v>
      </c>
      <c r="B139">
        <f t="shared" si="12"/>
        <v>-1.2753475339355447E-4</v>
      </c>
      <c r="C139">
        <v>43</v>
      </c>
      <c r="D139">
        <f t="shared" si="12"/>
        <v>-1.5461251803907228E-2</v>
      </c>
      <c r="E139">
        <v>40.5</v>
      </c>
      <c r="F139">
        <f t="shared" si="13"/>
        <v>-1.0561316391818121E-2</v>
      </c>
      <c r="G139">
        <v>71.75</v>
      </c>
      <c r="H139">
        <f t="shared" si="13"/>
        <v>-9.7088141269612294E-3</v>
      </c>
      <c r="I139">
        <v>0.85599999999999998</v>
      </c>
      <c r="J139">
        <f t="shared" si="14"/>
        <v>-2.3323999238056004E-2</v>
      </c>
    </row>
    <row r="140" spans="1:10" x14ac:dyDescent="0.3">
      <c r="A140">
        <v>157.4</v>
      </c>
      <c r="B140">
        <f t="shared" si="12"/>
        <v>3.7554545903626391E-3</v>
      </c>
      <c r="C140">
        <v>42.6</v>
      </c>
      <c r="D140">
        <f t="shared" si="12"/>
        <v>-9.3458624182374272E-3</v>
      </c>
      <c r="E140">
        <v>39.270000000000003</v>
      </c>
      <c r="F140">
        <f t="shared" si="13"/>
        <v>-3.0841105522574797E-2</v>
      </c>
      <c r="G140">
        <v>72.75</v>
      </c>
      <c r="H140">
        <f t="shared" si="13"/>
        <v>1.3841051411871419E-2</v>
      </c>
      <c r="I140">
        <v>0.81699999999999995</v>
      </c>
      <c r="J140">
        <f t="shared" si="14"/>
        <v>-4.663128128173924E-2</v>
      </c>
    </row>
    <row r="141" spans="1:10" x14ac:dyDescent="0.3">
      <c r="A141">
        <v>163.24</v>
      </c>
      <c r="B141">
        <f t="shared" si="12"/>
        <v>3.6431174554302004E-2</v>
      </c>
      <c r="C141">
        <v>43.3</v>
      </c>
      <c r="D141">
        <f t="shared" si="12"/>
        <v>1.629838173311926E-2</v>
      </c>
      <c r="E141">
        <v>39.25</v>
      </c>
      <c r="F141">
        <f t="shared" si="13"/>
        <v>-5.094243615011429E-4</v>
      </c>
      <c r="G141">
        <v>72.47</v>
      </c>
      <c r="H141">
        <f t="shared" si="13"/>
        <v>-3.8562229304117679E-3</v>
      </c>
      <c r="I141">
        <v>0.86450000000000005</v>
      </c>
      <c r="J141">
        <f t="shared" si="14"/>
        <v>5.6512210263342411E-2</v>
      </c>
    </row>
    <row r="142" spans="1:10" x14ac:dyDescent="0.3">
      <c r="A142">
        <v>169.52</v>
      </c>
      <c r="B142">
        <f t="shared" si="12"/>
        <v>3.7749403422439265E-2</v>
      </c>
      <c r="C142">
        <v>45</v>
      </c>
      <c r="D142">
        <f t="shared" si="12"/>
        <v>3.8509854761875406E-2</v>
      </c>
      <c r="E142">
        <v>41.14</v>
      </c>
      <c r="F142">
        <f t="shared" si="13"/>
        <v>4.7029439996393751E-2</v>
      </c>
      <c r="G142">
        <v>73.540000000000006</v>
      </c>
      <c r="H142">
        <f t="shared" si="13"/>
        <v>1.4656792751935654E-2</v>
      </c>
      <c r="I142">
        <v>0.88519999999999999</v>
      </c>
      <c r="J142">
        <f t="shared" si="14"/>
        <v>2.3662303053549341E-2</v>
      </c>
    </row>
    <row r="143" spans="1:10" x14ac:dyDescent="0.3">
      <c r="A143">
        <v>163.80000000000001</v>
      </c>
      <c r="B143">
        <f t="shared" si="12"/>
        <v>-3.4324742541074649E-2</v>
      </c>
      <c r="C143">
        <v>43.99</v>
      </c>
      <c r="D143">
        <f t="shared" si="12"/>
        <v>-2.2700154409691198E-2</v>
      </c>
      <c r="E143">
        <v>39.35</v>
      </c>
      <c r="F143">
        <f t="shared" si="13"/>
        <v>-4.4484909361398817E-2</v>
      </c>
      <c r="G143">
        <v>73.069999999999993</v>
      </c>
      <c r="H143">
        <f t="shared" si="13"/>
        <v>-6.4115900699999173E-3</v>
      </c>
      <c r="I143">
        <v>0.86550000000000005</v>
      </c>
      <c r="J143">
        <f t="shared" si="14"/>
        <v>-2.250623356063057E-2</v>
      </c>
    </row>
    <row r="144" spans="1:10" x14ac:dyDescent="0.3">
      <c r="A144">
        <v>157.75</v>
      </c>
      <c r="B144">
        <f t="shared" si="12"/>
        <v>-3.7634669997646419E-2</v>
      </c>
      <c r="C144">
        <v>43.45</v>
      </c>
      <c r="D144">
        <f t="shared" si="12"/>
        <v>-1.2351483649227113E-2</v>
      </c>
      <c r="E144">
        <v>40.64</v>
      </c>
      <c r="F144">
        <f t="shared" si="13"/>
        <v>3.2256828406814098E-2</v>
      </c>
      <c r="G144">
        <v>70.459999999999994</v>
      </c>
      <c r="H144">
        <f t="shared" si="13"/>
        <v>-3.6372712890034187E-2</v>
      </c>
      <c r="I144">
        <v>0.85450000000000004</v>
      </c>
      <c r="J144">
        <f t="shared" si="14"/>
        <v>-1.279087206061838E-2</v>
      </c>
    </row>
    <row r="145" spans="1:10" x14ac:dyDescent="0.3">
      <c r="A145">
        <v>159.07</v>
      </c>
      <c r="B145">
        <f t="shared" si="12"/>
        <v>8.3328554889465778E-3</v>
      </c>
      <c r="C145">
        <v>43.44</v>
      </c>
      <c r="D145">
        <f t="shared" si="12"/>
        <v>-2.3017608572128978E-4</v>
      </c>
      <c r="E145">
        <v>41.67</v>
      </c>
      <c r="F145">
        <f t="shared" si="13"/>
        <v>2.5028642164135917E-2</v>
      </c>
      <c r="G145">
        <v>72.13</v>
      </c>
      <c r="H145">
        <f t="shared" si="13"/>
        <v>2.3424873602489349E-2</v>
      </c>
      <c r="I145">
        <v>0.86850000000000005</v>
      </c>
      <c r="J145">
        <f t="shared" si="14"/>
        <v>1.6251083125514043E-2</v>
      </c>
    </row>
    <row r="146" spans="1:10" x14ac:dyDescent="0.3">
      <c r="A146">
        <v>152.36000000000001</v>
      </c>
      <c r="B146">
        <f t="shared" si="12"/>
        <v>-4.309821529986646E-2</v>
      </c>
      <c r="C146">
        <v>43.1</v>
      </c>
      <c r="D146">
        <f t="shared" si="12"/>
        <v>-7.8576785159780727E-3</v>
      </c>
      <c r="E146">
        <v>40.06</v>
      </c>
      <c r="F146">
        <f t="shared" si="13"/>
        <v>-3.9403115196690042E-2</v>
      </c>
      <c r="G146">
        <v>69.87</v>
      </c>
      <c r="H146">
        <f t="shared" si="13"/>
        <v>-3.1833673951221719E-2</v>
      </c>
      <c r="I146">
        <v>0.84299999999999997</v>
      </c>
      <c r="J146">
        <f t="shared" si="14"/>
        <v>-2.9800627679304248E-2</v>
      </c>
    </row>
    <row r="147" spans="1:10" x14ac:dyDescent="0.3">
      <c r="A147">
        <v>154.68</v>
      </c>
      <c r="B147">
        <f t="shared" si="12"/>
        <v>1.5112325128693094E-2</v>
      </c>
      <c r="C147">
        <v>42.25</v>
      </c>
      <c r="D147">
        <f t="shared" si="12"/>
        <v>-1.9918643306519268E-2</v>
      </c>
      <c r="E147">
        <v>38.6</v>
      </c>
      <c r="F147">
        <f t="shared" si="13"/>
        <v>-3.7126053766887157E-2</v>
      </c>
      <c r="G147">
        <v>68.680000000000007</v>
      </c>
      <c r="H147">
        <f t="shared" si="13"/>
        <v>-1.7178336535084604E-2</v>
      </c>
      <c r="I147">
        <v>0.82669999999999999</v>
      </c>
      <c r="J147">
        <f t="shared" si="14"/>
        <v>-1.9525085743225506E-2</v>
      </c>
    </row>
    <row r="148" spans="1:10" x14ac:dyDescent="0.3">
      <c r="A148">
        <v>151.56</v>
      </c>
      <c r="B148">
        <f t="shared" si="12"/>
        <v>-2.0376880588695911E-2</v>
      </c>
      <c r="C148">
        <v>39.56</v>
      </c>
      <c r="D148">
        <f t="shared" si="12"/>
        <v>-6.5785847048671187E-2</v>
      </c>
      <c r="E148">
        <v>38.700000000000003</v>
      </c>
      <c r="F148">
        <f t="shared" si="13"/>
        <v>2.5873235649509496E-3</v>
      </c>
      <c r="G148">
        <v>69.849999999999994</v>
      </c>
      <c r="H148">
        <f t="shared" si="13"/>
        <v>1.689204967369573E-2</v>
      </c>
      <c r="I148">
        <v>0.78190000000000004</v>
      </c>
      <c r="J148">
        <f t="shared" si="14"/>
        <v>-5.5715017128161543E-2</v>
      </c>
    </row>
    <row r="149" spans="1:10" x14ac:dyDescent="0.3">
      <c r="A149">
        <v>146.03</v>
      </c>
      <c r="B149">
        <f t="shared" si="12"/>
        <v>-3.7169506098019944E-2</v>
      </c>
      <c r="C149">
        <v>40.5</v>
      </c>
      <c r="D149">
        <f t="shared" si="12"/>
        <v>2.3483467357981791E-2</v>
      </c>
      <c r="E149">
        <v>39.08</v>
      </c>
      <c r="F149">
        <f t="shared" si="13"/>
        <v>9.7712271388457062E-3</v>
      </c>
      <c r="G149">
        <v>70.94</v>
      </c>
      <c r="H149">
        <f t="shared" si="13"/>
        <v>1.5484363642505272E-2</v>
      </c>
      <c r="I149">
        <v>0.76300000000000001</v>
      </c>
      <c r="J149">
        <f t="shared" si="14"/>
        <v>-2.4468823846011345E-2</v>
      </c>
    </row>
    <row r="150" spans="1:10" x14ac:dyDescent="0.3">
      <c r="A150">
        <v>145.6</v>
      </c>
      <c r="B150">
        <f t="shared" si="12"/>
        <v>-2.9489442897947526E-3</v>
      </c>
      <c r="C150">
        <v>40.700000000000003</v>
      </c>
      <c r="D150">
        <f t="shared" si="12"/>
        <v>4.9261183360562733E-3</v>
      </c>
      <c r="E150">
        <v>38.700000000000003</v>
      </c>
      <c r="F150">
        <f t="shared" ref="F150:H165" si="15">LN(E150)-LN(E149)</f>
        <v>-9.7712271388457062E-3</v>
      </c>
      <c r="G150">
        <v>69.19</v>
      </c>
      <c r="H150">
        <f t="shared" si="15"/>
        <v>-2.4978105834756015E-2</v>
      </c>
      <c r="I150">
        <v>0.73609999999999998</v>
      </c>
      <c r="J150">
        <f t="shared" si="14"/>
        <v>-3.5892052219796799E-2</v>
      </c>
    </row>
    <row r="151" spans="1:10" x14ac:dyDescent="0.3">
      <c r="A151">
        <v>140.19999999999999</v>
      </c>
      <c r="B151">
        <f t="shared" si="12"/>
        <v>-3.7793161162095856E-2</v>
      </c>
      <c r="C151">
        <v>42.39</v>
      </c>
      <c r="D151">
        <f t="shared" si="12"/>
        <v>4.0684392915996348E-2</v>
      </c>
      <c r="E151">
        <v>37.36</v>
      </c>
      <c r="F151">
        <f t="shared" si="15"/>
        <v>-3.5238986675094175E-2</v>
      </c>
      <c r="G151">
        <v>67.86</v>
      </c>
      <c r="H151">
        <f t="shared" si="15"/>
        <v>-1.940958415463534E-2</v>
      </c>
      <c r="I151">
        <v>0.72340000000000004</v>
      </c>
      <c r="J151">
        <f t="shared" si="14"/>
        <v>-1.740365954666262E-2</v>
      </c>
    </row>
    <row r="152" spans="1:10" x14ac:dyDescent="0.3">
      <c r="A152">
        <v>141.63</v>
      </c>
      <c r="B152">
        <f t="shared" si="12"/>
        <v>1.014804862581542E-2</v>
      </c>
      <c r="C152">
        <v>42.89</v>
      </c>
      <c r="D152">
        <f t="shared" si="12"/>
        <v>1.1726213164243049E-2</v>
      </c>
      <c r="E152">
        <v>36</v>
      </c>
      <c r="F152">
        <f t="shared" si="15"/>
        <v>-3.7081674904531958E-2</v>
      </c>
      <c r="G152">
        <v>65.95</v>
      </c>
      <c r="H152">
        <f t="shared" si="15"/>
        <v>-2.8549880192761279E-2</v>
      </c>
      <c r="I152">
        <v>0.76849999999999996</v>
      </c>
      <c r="J152">
        <f t="shared" si="14"/>
        <v>6.0478243460652892E-2</v>
      </c>
    </row>
    <row r="153" spans="1:10" x14ac:dyDescent="0.3">
      <c r="A153">
        <v>138.66999999999999</v>
      </c>
      <c r="B153">
        <f t="shared" si="12"/>
        <v>-2.112101346053219E-2</v>
      </c>
      <c r="C153">
        <v>42.86</v>
      </c>
      <c r="D153">
        <f t="shared" si="12"/>
        <v>-6.997084833582079E-4</v>
      </c>
      <c r="E153">
        <v>35.549999999999997</v>
      </c>
      <c r="F153">
        <f t="shared" si="15"/>
        <v>-1.2578782206860151E-2</v>
      </c>
      <c r="G153">
        <v>65.2</v>
      </c>
      <c r="H153">
        <f t="shared" si="15"/>
        <v>-1.1437410230715983E-2</v>
      </c>
      <c r="I153">
        <v>0.73550000000000004</v>
      </c>
      <c r="J153">
        <f t="shared" si="14"/>
        <v>-4.3890022937158213E-2</v>
      </c>
    </row>
    <row r="154" spans="1:10" x14ac:dyDescent="0.3">
      <c r="A154">
        <v>139.5</v>
      </c>
      <c r="B154">
        <f t="shared" si="12"/>
        <v>5.9675914956471843E-3</v>
      </c>
      <c r="C154">
        <v>42.9</v>
      </c>
      <c r="D154">
        <f t="shared" si="12"/>
        <v>9.3283588854031763E-4</v>
      </c>
      <c r="E154">
        <v>37.380000000000003</v>
      </c>
      <c r="F154">
        <f t="shared" si="15"/>
        <v>5.0195645778166931E-2</v>
      </c>
      <c r="G154">
        <v>62.67</v>
      </c>
      <c r="H154">
        <f t="shared" si="15"/>
        <v>-3.957660469602331E-2</v>
      </c>
      <c r="I154">
        <v>0.73550000000000004</v>
      </c>
      <c r="J154">
        <f t="shared" si="14"/>
        <v>0</v>
      </c>
    </row>
    <row r="155" spans="1:10" x14ac:dyDescent="0.3">
      <c r="A155">
        <v>139.41</v>
      </c>
      <c r="B155">
        <f t="shared" si="12"/>
        <v>-6.4536949642324259E-4</v>
      </c>
      <c r="C155">
        <v>43.57</v>
      </c>
      <c r="D155">
        <f t="shared" si="12"/>
        <v>1.5497014195379855E-2</v>
      </c>
      <c r="E155">
        <v>37.21</v>
      </c>
      <c r="F155">
        <f t="shared" si="15"/>
        <v>-4.558259668885345E-3</v>
      </c>
      <c r="G155">
        <v>59.85</v>
      </c>
      <c r="H155">
        <f t="shared" si="15"/>
        <v>-4.6041432232601487E-2</v>
      </c>
      <c r="I155">
        <v>0.746</v>
      </c>
      <c r="J155">
        <f t="shared" si="14"/>
        <v>1.4175060162268549E-2</v>
      </c>
    </row>
    <row r="156" spans="1:10" x14ac:dyDescent="0.3">
      <c r="A156">
        <v>144.35</v>
      </c>
      <c r="B156">
        <f t="shared" si="12"/>
        <v>3.4821674343946896E-2</v>
      </c>
      <c r="C156">
        <v>42.99</v>
      </c>
      <c r="D156">
        <f t="shared" si="12"/>
        <v>-1.3401309621160706E-2</v>
      </c>
      <c r="E156">
        <v>37.22</v>
      </c>
      <c r="F156">
        <f t="shared" si="15"/>
        <v>2.6870885557350732E-4</v>
      </c>
      <c r="G156">
        <v>60</v>
      </c>
      <c r="H156">
        <f t="shared" si="15"/>
        <v>2.5031302181179882E-3</v>
      </c>
      <c r="I156">
        <v>0.74250000000000005</v>
      </c>
      <c r="J156">
        <f t="shared" si="14"/>
        <v>-4.7027295269060909E-3</v>
      </c>
    </row>
    <row r="157" spans="1:10" x14ac:dyDescent="0.3">
      <c r="A157">
        <v>143.69999999999999</v>
      </c>
      <c r="B157">
        <f t="shared" si="12"/>
        <v>-4.5131130239646211E-3</v>
      </c>
      <c r="C157">
        <v>44.99</v>
      </c>
      <c r="D157">
        <f t="shared" si="12"/>
        <v>4.5472712344890809E-2</v>
      </c>
      <c r="E157">
        <v>37.47</v>
      </c>
      <c r="F157">
        <f t="shared" si="15"/>
        <v>6.6943615914909493E-3</v>
      </c>
      <c r="G157">
        <v>67.5</v>
      </c>
      <c r="H157">
        <f t="shared" si="15"/>
        <v>0.11778303565638382</v>
      </c>
      <c r="I157">
        <v>0.73350000000000004</v>
      </c>
      <c r="J157">
        <f t="shared" si="14"/>
        <v>-1.2195273093818293E-2</v>
      </c>
    </row>
    <row r="158" spans="1:10" x14ac:dyDescent="0.3">
      <c r="A158">
        <v>147.97</v>
      </c>
      <c r="B158">
        <f t="shared" si="12"/>
        <v>2.928175742946415E-2</v>
      </c>
      <c r="C158">
        <v>48</v>
      </c>
      <c r="D158">
        <f t="shared" si="12"/>
        <v>6.4760768054810125E-2</v>
      </c>
      <c r="E158">
        <v>38.32</v>
      </c>
      <c r="F158">
        <f t="shared" si="15"/>
        <v>2.2431340297063951E-2</v>
      </c>
      <c r="G158">
        <v>65.36</v>
      </c>
      <c r="H158">
        <f t="shared" si="15"/>
        <v>-3.221714732673675E-2</v>
      </c>
      <c r="I158">
        <v>0.74780000000000002</v>
      </c>
      <c r="J158">
        <f t="shared" si="14"/>
        <v>1.9307964959976942E-2</v>
      </c>
    </row>
    <row r="159" spans="1:10" x14ac:dyDescent="0.3">
      <c r="A159">
        <v>148.41999999999999</v>
      </c>
      <c r="B159">
        <f t="shared" si="12"/>
        <v>3.0365420275444421E-3</v>
      </c>
      <c r="C159">
        <v>49.88</v>
      </c>
      <c r="D159">
        <f t="shared" si="12"/>
        <v>3.8419109903944815E-2</v>
      </c>
      <c r="E159">
        <v>40</v>
      </c>
      <c r="F159">
        <f t="shared" si="15"/>
        <v>4.2907501011276494E-2</v>
      </c>
      <c r="G159">
        <v>66.44</v>
      </c>
      <c r="H159">
        <f t="shared" si="15"/>
        <v>1.6388834193346469E-2</v>
      </c>
      <c r="I159">
        <v>0.78800000000000003</v>
      </c>
      <c r="J159">
        <f t="shared" si="14"/>
        <v>5.2362527314865764E-2</v>
      </c>
    </row>
    <row r="160" spans="1:10" x14ac:dyDescent="0.3">
      <c r="A160">
        <v>146.4</v>
      </c>
      <c r="B160">
        <f t="shared" si="12"/>
        <v>-1.370349101477597E-2</v>
      </c>
      <c r="C160">
        <v>53.3</v>
      </c>
      <c r="D160">
        <f t="shared" si="12"/>
        <v>6.6316210359962824E-2</v>
      </c>
      <c r="E160">
        <v>40.08</v>
      </c>
      <c r="F160">
        <f t="shared" si="15"/>
        <v>1.9980026626731373E-3</v>
      </c>
      <c r="G160">
        <v>65.44</v>
      </c>
      <c r="H160">
        <f t="shared" si="15"/>
        <v>-1.5165592450602006E-2</v>
      </c>
      <c r="I160">
        <v>0.78300000000000003</v>
      </c>
      <c r="J160">
        <f t="shared" si="14"/>
        <v>-6.3653938670760191E-3</v>
      </c>
    </row>
    <row r="161" spans="1:10" x14ac:dyDescent="0.3">
      <c r="A161">
        <v>142.28</v>
      </c>
      <c r="B161">
        <f t="shared" si="12"/>
        <v>-2.8545654446957336E-2</v>
      </c>
      <c r="C161">
        <v>53.8</v>
      </c>
      <c r="D161">
        <f t="shared" si="12"/>
        <v>9.3371359959397715E-3</v>
      </c>
      <c r="E161">
        <v>38.4</v>
      </c>
      <c r="F161">
        <f t="shared" si="15"/>
        <v>-4.2819997182928393E-2</v>
      </c>
      <c r="G161">
        <v>67</v>
      </c>
      <c r="H161">
        <f t="shared" si="15"/>
        <v>2.3558927096473781E-2</v>
      </c>
      <c r="I161">
        <v>0.75</v>
      </c>
      <c r="J161">
        <f t="shared" si="14"/>
        <v>-4.3059489460446992E-2</v>
      </c>
    </row>
    <row r="162" spans="1:10" x14ac:dyDescent="0.3">
      <c r="A162">
        <v>137.68</v>
      </c>
      <c r="B162">
        <f t="shared" si="12"/>
        <v>-3.2864795176970496E-2</v>
      </c>
      <c r="C162">
        <v>55.9</v>
      </c>
      <c r="D162">
        <f t="shared" si="12"/>
        <v>3.8290912993314663E-2</v>
      </c>
      <c r="E162">
        <v>37.1</v>
      </c>
      <c r="F162">
        <f t="shared" si="15"/>
        <v>-3.4440489980291478E-2</v>
      </c>
      <c r="G162">
        <v>66.63</v>
      </c>
      <c r="H162">
        <f t="shared" si="15"/>
        <v>-5.5376928165200567E-3</v>
      </c>
      <c r="I162">
        <v>0.71899999999999997</v>
      </c>
      <c r="J162">
        <f t="shared" si="14"/>
        <v>-4.2211848809309505E-2</v>
      </c>
    </row>
    <row r="163" spans="1:10" x14ac:dyDescent="0.3">
      <c r="A163">
        <v>133.99</v>
      </c>
      <c r="B163">
        <f t="shared" si="12"/>
        <v>-2.7166981602767315E-2</v>
      </c>
      <c r="C163">
        <v>58.7</v>
      </c>
      <c r="D163">
        <f t="shared" si="12"/>
        <v>4.8875346672997644E-2</v>
      </c>
      <c r="E163">
        <v>38.97</v>
      </c>
      <c r="F163">
        <f t="shared" si="15"/>
        <v>4.9175149737228363E-2</v>
      </c>
      <c r="G163">
        <v>66.87</v>
      </c>
      <c r="H163">
        <f t="shared" si="15"/>
        <v>3.5955094914417174E-3</v>
      </c>
      <c r="I163">
        <v>0.7137</v>
      </c>
      <c r="J163">
        <f t="shared" si="14"/>
        <v>-7.3986517440249866E-3</v>
      </c>
    </row>
    <row r="164" spans="1:10" x14ac:dyDescent="0.3">
      <c r="A164">
        <v>136.81</v>
      </c>
      <c r="B164">
        <f t="shared" si="12"/>
        <v>2.0827931631505869E-2</v>
      </c>
      <c r="C164">
        <v>55.3</v>
      </c>
      <c r="D164">
        <f t="shared" si="12"/>
        <v>-5.9666818305761815E-2</v>
      </c>
      <c r="E164">
        <v>41.05</v>
      </c>
      <c r="F164">
        <f t="shared" si="15"/>
        <v>5.1998716547819068E-2</v>
      </c>
      <c r="G164">
        <v>66.489999999999995</v>
      </c>
      <c r="H164">
        <f t="shared" si="15"/>
        <v>-5.698875651523494E-3</v>
      </c>
      <c r="I164">
        <v>0.69720000000000004</v>
      </c>
      <c r="J164">
        <f t="shared" si="14"/>
        <v>-2.3390392331155752E-2</v>
      </c>
    </row>
    <row r="165" spans="1:10" x14ac:dyDescent="0.3">
      <c r="A165">
        <v>134.75</v>
      </c>
      <c r="B165">
        <f t="shared" si="12"/>
        <v>-1.5171892142915588E-2</v>
      </c>
      <c r="C165">
        <v>52.42</v>
      </c>
      <c r="D165">
        <f t="shared" si="12"/>
        <v>-5.3484710633028953E-2</v>
      </c>
      <c r="E165">
        <v>40.25</v>
      </c>
      <c r="F165">
        <f t="shared" si="15"/>
        <v>-1.9680832033864615E-2</v>
      </c>
      <c r="G165">
        <v>64.59</v>
      </c>
      <c r="H165">
        <f t="shared" si="15"/>
        <v>-2.8991960369982195E-2</v>
      </c>
      <c r="I165">
        <v>0.68020000000000003</v>
      </c>
      <c r="J165">
        <f t="shared" si="14"/>
        <v>-2.4685441072770764E-2</v>
      </c>
    </row>
    <row r="166" spans="1:10" x14ac:dyDescent="0.3">
      <c r="A166">
        <v>133.72999999999999</v>
      </c>
      <c r="B166">
        <f t="shared" si="12"/>
        <v>-7.598367904401826E-3</v>
      </c>
      <c r="C166">
        <v>56.1</v>
      </c>
      <c r="D166">
        <f t="shared" si="12"/>
        <v>6.784761463339084E-2</v>
      </c>
      <c r="E166">
        <v>39.85</v>
      </c>
      <c r="F166">
        <f t="shared" ref="F166:H181" si="16">LN(E166)-LN(E165)</f>
        <v>-9.9875986283484153E-3</v>
      </c>
      <c r="G166">
        <v>64.5</v>
      </c>
      <c r="H166">
        <f t="shared" si="16"/>
        <v>-1.3943762426551487E-3</v>
      </c>
      <c r="I166">
        <v>0.68500000000000005</v>
      </c>
      <c r="J166">
        <f t="shared" si="14"/>
        <v>7.0319656891302262E-3</v>
      </c>
    </row>
    <row r="167" spans="1:10" x14ac:dyDescent="0.3">
      <c r="A167">
        <v>144.5</v>
      </c>
      <c r="B167">
        <f t="shared" si="12"/>
        <v>7.7456665667781976E-2</v>
      </c>
      <c r="C167">
        <v>54.39</v>
      </c>
      <c r="D167">
        <f t="shared" si="12"/>
        <v>-3.095549909378148E-2</v>
      </c>
      <c r="E167">
        <v>39.869999999999997</v>
      </c>
      <c r="F167">
        <f t="shared" si="16"/>
        <v>5.0175615703951237E-4</v>
      </c>
      <c r="G167">
        <v>62.6</v>
      </c>
      <c r="H167">
        <f t="shared" si="16"/>
        <v>-2.9899945695674113E-2</v>
      </c>
      <c r="I167">
        <v>0.66049999999999998</v>
      </c>
      <c r="J167">
        <f t="shared" si="14"/>
        <v>-3.642171429984542E-2</v>
      </c>
    </row>
    <row r="168" spans="1:10" x14ac:dyDescent="0.3">
      <c r="A168">
        <v>140.18</v>
      </c>
      <c r="B168">
        <f t="shared" si="12"/>
        <v>-3.035219648030818E-2</v>
      </c>
      <c r="C168">
        <v>52.5</v>
      </c>
      <c r="D168">
        <f t="shared" si="12"/>
        <v>-3.5367143837291337E-2</v>
      </c>
      <c r="E168">
        <v>39.200000000000003</v>
      </c>
      <c r="F168">
        <f t="shared" si="16"/>
        <v>-1.6947414596846677E-2</v>
      </c>
      <c r="G168">
        <v>60.26</v>
      </c>
      <c r="H168">
        <f t="shared" si="16"/>
        <v>-3.8096744403897098E-2</v>
      </c>
      <c r="I168">
        <v>0.62749999999999995</v>
      </c>
      <c r="J168">
        <f t="shared" si="14"/>
        <v>-5.125345295644107E-2</v>
      </c>
    </row>
    <row r="169" spans="1:10" x14ac:dyDescent="0.3">
      <c r="A169">
        <v>134.08000000000001</v>
      </c>
      <c r="B169">
        <f t="shared" si="12"/>
        <v>-4.4490674338406144E-2</v>
      </c>
      <c r="C169">
        <v>52.99</v>
      </c>
      <c r="D169">
        <f t="shared" si="12"/>
        <v>9.290046907092453E-3</v>
      </c>
      <c r="E169">
        <v>38.340000000000003</v>
      </c>
      <c r="F169">
        <f t="shared" si="16"/>
        <v>-2.2183009178918134E-2</v>
      </c>
      <c r="G169">
        <v>60.3</v>
      </c>
      <c r="H169">
        <f t="shared" si="16"/>
        <v>6.6357003098449496E-4</v>
      </c>
      <c r="I169">
        <v>0.61360000000000003</v>
      </c>
      <c r="J169">
        <f t="shared" si="14"/>
        <v>-2.2400420952892408E-2</v>
      </c>
    </row>
    <row r="170" spans="1:10" x14ac:dyDescent="0.3">
      <c r="A170">
        <v>130.5</v>
      </c>
      <c r="B170">
        <f t="shared" si="12"/>
        <v>-2.7063409971024299E-2</v>
      </c>
      <c r="C170">
        <v>54.8</v>
      </c>
      <c r="D170">
        <f t="shared" si="12"/>
        <v>3.3586977449299393E-2</v>
      </c>
      <c r="E170">
        <v>38.19</v>
      </c>
      <c r="F170">
        <f t="shared" si="16"/>
        <v>-3.9200363800739879E-3</v>
      </c>
      <c r="G170">
        <v>61.64</v>
      </c>
      <c r="H170">
        <f t="shared" si="16"/>
        <v>2.1978906718775448E-2</v>
      </c>
      <c r="I170">
        <v>0.55200000000000005</v>
      </c>
      <c r="J170">
        <f t="shared" si="14"/>
        <v>-0.10579520377595103</v>
      </c>
    </row>
    <row r="171" spans="1:10" x14ac:dyDescent="0.3">
      <c r="A171">
        <v>126.7</v>
      </c>
      <c r="B171">
        <f t="shared" si="12"/>
        <v>-2.9551139435654683E-2</v>
      </c>
      <c r="C171">
        <v>52.3</v>
      </c>
      <c r="D171">
        <f t="shared" si="12"/>
        <v>-4.669382288309265E-2</v>
      </c>
      <c r="E171">
        <v>37.99</v>
      </c>
      <c r="F171">
        <f t="shared" si="16"/>
        <v>-5.2507340378902256E-3</v>
      </c>
      <c r="G171">
        <v>60.5</v>
      </c>
      <c r="H171">
        <f t="shared" si="16"/>
        <v>-1.8667645415119338E-2</v>
      </c>
      <c r="I171">
        <v>0.50019999999999998</v>
      </c>
      <c r="J171">
        <f t="shared" si="14"/>
        <v>-9.8540027833576849E-2</v>
      </c>
    </row>
    <row r="172" spans="1:10" x14ac:dyDescent="0.3">
      <c r="A172">
        <v>120.11</v>
      </c>
      <c r="B172">
        <f t="shared" si="12"/>
        <v>-5.3414097760694723E-2</v>
      </c>
      <c r="C172">
        <v>52.51</v>
      </c>
      <c r="D172">
        <f t="shared" si="12"/>
        <v>4.0072565788906722E-3</v>
      </c>
      <c r="E172">
        <v>32.99</v>
      </c>
      <c r="F172">
        <f t="shared" si="16"/>
        <v>-0.14111848195904431</v>
      </c>
      <c r="G172">
        <v>58</v>
      </c>
      <c r="H172">
        <f t="shared" si="16"/>
        <v>-4.2200354490376846E-2</v>
      </c>
      <c r="I172">
        <v>0.45369999999999999</v>
      </c>
      <c r="J172">
        <f t="shared" si="14"/>
        <v>-9.7571831773600404E-2</v>
      </c>
    </row>
    <row r="173" spans="1:10" x14ac:dyDescent="0.3">
      <c r="A173">
        <v>122.82</v>
      </c>
      <c r="B173">
        <f t="shared" si="12"/>
        <v>2.2311879334854012E-2</v>
      </c>
      <c r="C173">
        <v>52.7</v>
      </c>
      <c r="D173">
        <f t="shared" si="12"/>
        <v>3.6118278975485474E-3</v>
      </c>
      <c r="E173">
        <v>33.96</v>
      </c>
      <c r="F173">
        <f t="shared" si="16"/>
        <v>2.89788762026566E-2</v>
      </c>
      <c r="G173">
        <v>59.01</v>
      </c>
      <c r="H173">
        <f t="shared" si="16"/>
        <v>1.7263910522657966E-2</v>
      </c>
      <c r="I173">
        <v>0.51390000000000002</v>
      </c>
      <c r="J173">
        <f t="shared" si="14"/>
        <v>0.12459250732826577</v>
      </c>
    </row>
    <row r="174" spans="1:10" x14ac:dyDescent="0.3">
      <c r="A174">
        <v>128.69999999999999</v>
      </c>
      <c r="B174">
        <f t="shared" si="12"/>
        <v>4.6764245700828155E-2</v>
      </c>
      <c r="C174">
        <v>53</v>
      </c>
      <c r="D174">
        <f t="shared" si="12"/>
        <v>5.6764580048054292E-3</v>
      </c>
      <c r="E174">
        <v>34.51</v>
      </c>
      <c r="F174">
        <f t="shared" si="16"/>
        <v>1.6065775666765258E-2</v>
      </c>
      <c r="G174">
        <v>64</v>
      </c>
      <c r="H174">
        <f t="shared" si="16"/>
        <v>8.1176162290594434E-2</v>
      </c>
      <c r="I174">
        <v>0.57669999999999999</v>
      </c>
      <c r="J174">
        <f t="shared" si="14"/>
        <v>0.11529350662318294</v>
      </c>
    </row>
    <row r="175" spans="1:10" x14ac:dyDescent="0.3">
      <c r="A175">
        <v>132.88999999999999</v>
      </c>
      <c r="B175">
        <f t="shared" si="12"/>
        <v>3.2037603741335019E-2</v>
      </c>
      <c r="C175">
        <v>51.7</v>
      </c>
      <c r="D175">
        <f t="shared" si="12"/>
        <v>-2.4834132037738321E-2</v>
      </c>
      <c r="E175">
        <v>34.35</v>
      </c>
      <c r="F175">
        <f t="shared" si="16"/>
        <v>-4.6471184415537437E-3</v>
      </c>
      <c r="G175">
        <v>62.28</v>
      </c>
      <c r="H175">
        <f t="shared" si="16"/>
        <v>-2.724273639387409E-2</v>
      </c>
      <c r="I175">
        <v>0.54069999999999996</v>
      </c>
      <c r="J175">
        <f t="shared" si="14"/>
        <v>-6.445760423340785E-2</v>
      </c>
    </row>
    <row r="176" spans="1:10" x14ac:dyDescent="0.3">
      <c r="A176">
        <v>125.49</v>
      </c>
      <c r="B176">
        <f t="shared" si="12"/>
        <v>-5.7295644221199815E-2</v>
      </c>
      <c r="C176">
        <v>50.22</v>
      </c>
      <c r="D176">
        <f t="shared" si="12"/>
        <v>-2.9044427784944649E-2</v>
      </c>
      <c r="E176">
        <v>32.799999999999997</v>
      </c>
      <c r="F176">
        <f t="shared" si="16"/>
        <v>-4.6173503278260419E-2</v>
      </c>
      <c r="G176">
        <v>62.7</v>
      </c>
      <c r="H176">
        <f t="shared" si="16"/>
        <v>6.721100673077629E-3</v>
      </c>
      <c r="I176">
        <v>0.53259999999999996</v>
      </c>
      <c r="J176">
        <f t="shared" si="14"/>
        <v>-1.5093923008127286E-2</v>
      </c>
    </row>
    <row r="177" spans="1:10" x14ac:dyDescent="0.3">
      <c r="A177">
        <v>120</v>
      </c>
      <c r="B177">
        <f t="shared" si="12"/>
        <v>-4.4734331340170463E-2</v>
      </c>
      <c r="C177">
        <v>50.1</v>
      </c>
      <c r="D177">
        <f t="shared" si="12"/>
        <v>-2.3923456386198971E-3</v>
      </c>
      <c r="E177">
        <v>31.62</v>
      </c>
      <c r="F177">
        <f t="shared" si="16"/>
        <v>-3.663868360877176E-2</v>
      </c>
      <c r="G177">
        <v>65</v>
      </c>
      <c r="H177">
        <f t="shared" si="16"/>
        <v>3.6025822256761764E-2</v>
      </c>
      <c r="I177">
        <v>0.52590000000000003</v>
      </c>
      <c r="J177">
        <f t="shared" si="14"/>
        <v>-1.2659592784533213E-2</v>
      </c>
    </row>
    <row r="178" spans="1:10" x14ac:dyDescent="0.3">
      <c r="A178">
        <v>123.4</v>
      </c>
      <c r="B178">
        <f t="shared" si="12"/>
        <v>2.7939368689241739E-2</v>
      </c>
      <c r="C178">
        <v>52.3</v>
      </c>
      <c r="D178">
        <f t="shared" si="12"/>
        <v>4.2975362980058218E-2</v>
      </c>
      <c r="E178">
        <v>30.21</v>
      </c>
      <c r="F178">
        <f t="shared" si="16"/>
        <v>-4.5616836382745607E-2</v>
      </c>
      <c r="G178">
        <v>63.13</v>
      </c>
      <c r="H178">
        <f t="shared" si="16"/>
        <v>-2.9191177516102229E-2</v>
      </c>
      <c r="I178">
        <v>0.4698</v>
      </c>
      <c r="J178">
        <f t="shared" si="14"/>
        <v>-0.1128040083704861</v>
      </c>
    </row>
    <row r="179" spans="1:10" x14ac:dyDescent="0.3">
      <c r="A179">
        <v>117.25</v>
      </c>
      <c r="B179">
        <f t="shared" si="12"/>
        <v>-5.1122704144899167E-2</v>
      </c>
      <c r="C179">
        <v>53.47</v>
      </c>
      <c r="D179">
        <f t="shared" si="12"/>
        <v>2.2124377889762847E-2</v>
      </c>
      <c r="E179">
        <v>29.98</v>
      </c>
      <c r="F179">
        <f t="shared" si="16"/>
        <v>-7.6425027241286969E-3</v>
      </c>
      <c r="G179">
        <v>62.04</v>
      </c>
      <c r="H179">
        <f t="shared" si="16"/>
        <v>-1.7416754071196472E-2</v>
      </c>
      <c r="I179">
        <v>0.48299999999999998</v>
      </c>
      <c r="J179">
        <f t="shared" si="14"/>
        <v>2.7709581427760255E-2</v>
      </c>
    </row>
    <row r="180" spans="1:10" x14ac:dyDescent="0.3">
      <c r="A180">
        <v>109.8</v>
      </c>
      <c r="B180">
        <f t="shared" si="12"/>
        <v>-6.5647878250958414E-2</v>
      </c>
      <c r="C180">
        <v>53.46</v>
      </c>
      <c r="D180">
        <f t="shared" si="12"/>
        <v>-1.8703824986721074E-4</v>
      </c>
      <c r="E180">
        <v>27.58</v>
      </c>
      <c r="F180">
        <f t="shared" si="16"/>
        <v>-8.3439620309296192E-2</v>
      </c>
      <c r="G180">
        <v>61.38</v>
      </c>
      <c r="H180">
        <f t="shared" si="16"/>
        <v>-1.0695289116747553E-2</v>
      </c>
      <c r="I180">
        <v>0.48399999999999999</v>
      </c>
      <c r="J180">
        <f t="shared" si="14"/>
        <v>2.0682530640590002E-3</v>
      </c>
    </row>
    <row r="181" spans="1:10" x14ac:dyDescent="0.3">
      <c r="A181">
        <v>109.6</v>
      </c>
      <c r="B181">
        <f t="shared" si="12"/>
        <v>-1.8231545615146061E-3</v>
      </c>
      <c r="C181">
        <v>54.35</v>
      </c>
      <c r="D181">
        <f t="shared" si="12"/>
        <v>1.6510902856445409E-2</v>
      </c>
      <c r="E181">
        <v>28.36</v>
      </c>
      <c r="F181">
        <f t="shared" si="16"/>
        <v>2.7888829298771345E-2</v>
      </c>
      <c r="G181">
        <v>62.33</v>
      </c>
      <c r="H181">
        <f t="shared" si="16"/>
        <v>1.5358801629168362E-2</v>
      </c>
      <c r="I181">
        <v>0.49399999999999999</v>
      </c>
      <c r="J181">
        <f t="shared" si="14"/>
        <v>2.045061047129082E-2</v>
      </c>
    </row>
    <row r="182" spans="1:10" x14ac:dyDescent="0.3">
      <c r="A182">
        <v>109.1</v>
      </c>
      <c r="B182">
        <f t="shared" si="12"/>
        <v>-4.5724816748906605E-3</v>
      </c>
      <c r="C182">
        <v>56.7</v>
      </c>
      <c r="D182">
        <f t="shared" si="12"/>
        <v>4.232959716648832E-2</v>
      </c>
      <c r="E182">
        <v>36.26</v>
      </c>
      <c r="F182">
        <f t="shared" ref="F182:H197" si="17">LN(E182)-LN(E181)</f>
        <v>0.24573550366277797</v>
      </c>
      <c r="G182">
        <v>63.73</v>
      </c>
      <c r="H182">
        <f t="shared" si="17"/>
        <v>2.2212558505444235E-2</v>
      </c>
      <c r="I182">
        <v>0.50490000000000002</v>
      </c>
      <c r="J182">
        <f t="shared" si="14"/>
        <v>2.1824872676947549E-2</v>
      </c>
    </row>
    <row r="183" spans="1:10" x14ac:dyDescent="0.3">
      <c r="A183">
        <v>113.57</v>
      </c>
      <c r="B183">
        <f t="shared" si="12"/>
        <v>4.0154494064529977E-2</v>
      </c>
      <c r="C183">
        <v>58.05</v>
      </c>
      <c r="D183">
        <f t="shared" si="12"/>
        <v>2.3530497410193973E-2</v>
      </c>
      <c r="E183">
        <v>43.7</v>
      </c>
      <c r="F183">
        <f t="shared" si="17"/>
        <v>0.18663289677483963</v>
      </c>
      <c r="G183">
        <v>67.510000000000005</v>
      </c>
      <c r="H183">
        <f t="shared" si="17"/>
        <v>5.7620325727576471E-2</v>
      </c>
      <c r="I183">
        <v>0.52370000000000005</v>
      </c>
      <c r="J183">
        <f t="shared" si="14"/>
        <v>3.655861142057204E-2</v>
      </c>
    </row>
    <row r="184" spans="1:10" x14ac:dyDescent="0.3">
      <c r="A184">
        <v>121.85</v>
      </c>
      <c r="B184">
        <f t="shared" si="12"/>
        <v>7.0371393167660834E-2</v>
      </c>
      <c r="C184">
        <v>57.9</v>
      </c>
      <c r="D184">
        <f t="shared" si="12"/>
        <v>-2.5873235649509496E-3</v>
      </c>
      <c r="E184">
        <v>42.42</v>
      </c>
      <c r="F184">
        <f t="shared" si="17"/>
        <v>-2.9728152965008192E-2</v>
      </c>
      <c r="G184">
        <v>70.61</v>
      </c>
      <c r="H184">
        <f t="shared" si="17"/>
        <v>4.4896042474475983E-2</v>
      </c>
      <c r="I184">
        <v>0.54949999999999999</v>
      </c>
      <c r="J184">
        <f t="shared" si="14"/>
        <v>4.8089772558233879E-2</v>
      </c>
    </row>
    <row r="185" spans="1:10" x14ac:dyDescent="0.3">
      <c r="A185">
        <v>129.53</v>
      </c>
      <c r="B185">
        <f t="shared" si="12"/>
        <v>6.112173447094893E-2</v>
      </c>
      <c r="C185">
        <v>57.03</v>
      </c>
      <c r="D185">
        <f t="shared" si="12"/>
        <v>-1.5139939410501846E-2</v>
      </c>
      <c r="E185">
        <v>41.5</v>
      </c>
      <c r="F185">
        <f t="shared" si="17"/>
        <v>-2.1926521899883866E-2</v>
      </c>
      <c r="G185">
        <v>71.25</v>
      </c>
      <c r="H185">
        <f t="shared" si="17"/>
        <v>9.0230416205043795E-3</v>
      </c>
      <c r="I185">
        <v>0.57430000000000003</v>
      </c>
      <c r="J185">
        <f t="shared" si="14"/>
        <v>4.4143134026574882E-2</v>
      </c>
    </row>
    <row r="186" spans="1:10" x14ac:dyDescent="0.3">
      <c r="A186">
        <v>128.84</v>
      </c>
      <c r="B186">
        <f t="shared" si="12"/>
        <v>-5.3411900791662248E-3</v>
      </c>
      <c r="C186">
        <v>55.11</v>
      </c>
      <c r="D186">
        <f t="shared" si="12"/>
        <v>-3.4246257273303549E-2</v>
      </c>
      <c r="E186">
        <v>42.98</v>
      </c>
      <c r="F186">
        <f t="shared" si="17"/>
        <v>3.5041463977711906E-2</v>
      </c>
      <c r="G186">
        <v>71.47</v>
      </c>
      <c r="H186">
        <f t="shared" si="17"/>
        <v>3.0829620831278604E-3</v>
      </c>
      <c r="I186">
        <v>0.55779999999999996</v>
      </c>
      <c r="J186">
        <f t="shared" si="14"/>
        <v>-2.9151432676862377E-2</v>
      </c>
    </row>
    <row r="187" spans="1:10" x14ac:dyDescent="0.3">
      <c r="A187">
        <v>128.44999999999999</v>
      </c>
      <c r="B187">
        <f t="shared" si="12"/>
        <v>-3.031600907105414E-3</v>
      </c>
      <c r="C187">
        <v>57.01</v>
      </c>
      <c r="D187">
        <f t="shared" si="12"/>
        <v>3.3895503148346329E-2</v>
      </c>
      <c r="E187">
        <v>41.76</v>
      </c>
      <c r="F187">
        <f t="shared" si="17"/>
        <v>-2.8795947639981279E-2</v>
      </c>
      <c r="G187">
        <v>71.33</v>
      </c>
      <c r="H187">
        <f t="shared" si="17"/>
        <v>-1.9607849419411849E-3</v>
      </c>
      <c r="I187">
        <v>0.57750000000000001</v>
      </c>
      <c r="J187">
        <f t="shared" si="14"/>
        <v>3.4707967202560086E-2</v>
      </c>
    </row>
    <row r="188" spans="1:10" x14ac:dyDescent="0.3">
      <c r="A188">
        <v>128.24</v>
      </c>
      <c r="B188">
        <f t="shared" si="12"/>
        <v>-1.6362152545950082E-3</v>
      </c>
      <c r="C188">
        <v>55.96</v>
      </c>
      <c r="D188">
        <f t="shared" si="12"/>
        <v>-1.858954124621004E-2</v>
      </c>
      <c r="E188">
        <v>42.9</v>
      </c>
      <c r="F188">
        <f t="shared" si="17"/>
        <v>2.6932882359588017E-2</v>
      </c>
      <c r="G188">
        <v>70.48</v>
      </c>
      <c r="H188">
        <f t="shared" si="17"/>
        <v>-1.1988014662022373E-2</v>
      </c>
      <c r="I188">
        <v>0.56910000000000005</v>
      </c>
      <c r="J188">
        <f t="shared" si="14"/>
        <v>-1.4652276786870311E-2</v>
      </c>
    </row>
    <row r="189" spans="1:10" x14ac:dyDescent="0.3">
      <c r="A189">
        <v>130.79</v>
      </c>
      <c r="B189">
        <f t="shared" si="12"/>
        <v>1.9689475199762718E-2</v>
      </c>
      <c r="C189">
        <v>53.91</v>
      </c>
      <c r="D189">
        <f t="shared" si="12"/>
        <v>-3.7321160333703141E-2</v>
      </c>
      <c r="E189">
        <v>59.5</v>
      </c>
      <c r="F189">
        <f t="shared" si="17"/>
        <v>0.32710448661761315</v>
      </c>
      <c r="G189">
        <v>69.599999999999994</v>
      </c>
      <c r="H189">
        <f t="shared" si="17"/>
        <v>-1.2564414287550285E-2</v>
      </c>
      <c r="I189">
        <v>0.5655</v>
      </c>
      <c r="J189">
        <f t="shared" si="14"/>
        <v>-6.345870052903102E-3</v>
      </c>
    </row>
    <row r="190" spans="1:10" x14ac:dyDescent="0.3">
      <c r="A190">
        <v>133.1</v>
      </c>
      <c r="B190">
        <f t="shared" si="12"/>
        <v>1.7507741900005591E-2</v>
      </c>
      <c r="C190">
        <v>54</v>
      </c>
      <c r="D190">
        <f t="shared" si="12"/>
        <v>1.6680571006970624E-3</v>
      </c>
      <c r="E190">
        <v>55.53</v>
      </c>
      <c r="F190">
        <f t="shared" si="17"/>
        <v>-6.9052897298067961E-2</v>
      </c>
      <c r="G190">
        <v>68.44</v>
      </c>
      <c r="H190">
        <f t="shared" si="17"/>
        <v>-1.6807118316381597E-2</v>
      </c>
      <c r="I190">
        <v>0.5696</v>
      </c>
      <c r="J190">
        <f t="shared" si="14"/>
        <v>7.2240645415908578E-3</v>
      </c>
    </row>
    <row r="191" spans="1:10" x14ac:dyDescent="0.3">
      <c r="A191">
        <v>131.9</v>
      </c>
      <c r="B191">
        <f t="shared" si="12"/>
        <v>-9.0566656777975041E-3</v>
      </c>
      <c r="C191">
        <v>48.82</v>
      </c>
      <c r="D191">
        <f t="shared" si="12"/>
        <v>-0.10084398159946062</v>
      </c>
      <c r="E191">
        <v>54</v>
      </c>
      <c r="F191">
        <f t="shared" si="17"/>
        <v>-2.7939368689241739E-2</v>
      </c>
      <c r="G191">
        <v>65.989999999999995</v>
      </c>
      <c r="H191">
        <f t="shared" si="17"/>
        <v>-3.645423362866218E-2</v>
      </c>
      <c r="I191">
        <v>0.54049999999999998</v>
      </c>
      <c r="J191">
        <f t="shared" si="14"/>
        <v>-5.2439723018503082E-2</v>
      </c>
    </row>
    <row r="192" spans="1:10" x14ac:dyDescent="0.3">
      <c r="A192">
        <v>141.97</v>
      </c>
      <c r="B192">
        <f t="shared" si="12"/>
        <v>7.3571707952213572E-2</v>
      </c>
      <c r="C192">
        <v>49.47</v>
      </c>
      <c r="D192">
        <f t="shared" si="12"/>
        <v>1.3226360274803284E-2</v>
      </c>
      <c r="E192">
        <v>61.88</v>
      </c>
      <c r="F192">
        <f t="shared" si="17"/>
        <v>0.13621297914059127</v>
      </c>
      <c r="G192">
        <v>62.51</v>
      </c>
      <c r="H192">
        <f t="shared" si="17"/>
        <v>-5.4176671451608982E-2</v>
      </c>
      <c r="I192">
        <v>0.54320000000000002</v>
      </c>
      <c r="J192">
        <f t="shared" si="14"/>
        <v>4.9829391652234101E-3</v>
      </c>
    </row>
    <row r="193" spans="1:10" x14ac:dyDescent="0.3">
      <c r="A193">
        <v>142.35</v>
      </c>
      <c r="B193">
        <f t="shared" si="12"/>
        <v>2.6730460485646645E-3</v>
      </c>
      <c r="C193">
        <v>51.24</v>
      </c>
      <c r="D193">
        <f t="shared" si="12"/>
        <v>3.5154051788916174E-2</v>
      </c>
      <c r="E193">
        <v>62.52</v>
      </c>
      <c r="F193">
        <f t="shared" si="17"/>
        <v>1.028947984841011E-2</v>
      </c>
      <c r="G193">
        <v>63.97</v>
      </c>
      <c r="H193">
        <f t="shared" si="17"/>
        <v>2.3087679518324578E-2</v>
      </c>
      <c r="I193">
        <v>0.53739999999999999</v>
      </c>
      <c r="J193">
        <f t="shared" si="14"/>
        <v>-1.0734880063095531E-2</v>
      </c>
    </row>
    <row r="194" spans="1:10" x14ac:dyDescent="0.3">
      <c r="A194">
        <v>147.71</v>
      </c>
      <c r="B194">
        <f t="shared" si="12"/>
        <v>3.6962078328461878E-2</v>
      </c>
      <c r="C194">
        <v>54.97</v>
      </c>
      <c r="D194">
        <f t="shared" si="12"/>
        <v>7.0267104844035533E-2</v>
      </c>
      <c r="E194">
        <v>63.47</v>
      </c>
      <c r="F194">
        <f t="shared" si="17"/>
        <v>1.5080847765102767E-2</v>
      </c>
      <c r="G194">
        <v>63.17</v>
      </c>
      <c r="H194">
        <f t="shared" si="17"/>
        <v>-1.2584718551436502E-2</v>
      </c>
      <c r="I194">
        <v>0.56279999999999997</v>
      </c>
      <c r="J194">
        <f t="shared" si="14"/>
        <v>4.6181629058843154E-2</v>
      </c>
    </row>
    <row r="195" spans="1:10" x14ac:dyDescent="0.3">
      <c r="A195">
        <v>145.07</v>
      </c>
      <c r="B195">
        <f t="shared" si="12"/>
        <v>-1.8034507501697661E-2</v>
      </c>
      <c r="C195">
        <v>54.64</v>
      </c>
      <c r="D195">
        <f t="shared" si="12"/>
        <v>-6.0213666100343843E-3</v>
      </c>
      <c r="E195">
        <v>62.99</v>
      </c>
      <c r="F195">
        <f t="shared" si="17"/>
        <v>-7.591369684541327E-3</v>
      </c>
      <c r="G195">
        <v>64.41</v>
      </c>
      <c r="H195">
        <f t="shared" si="17"/>
        <v>1.9439395648189972E-2</v>
      </c>
      <c r="I195">
        <v>0.55000000000000004</v>
      </c>
      <c r="J195">
        <f t="shared" si="14"/>
        <v>-2.3006047013717335E-2</v>
      </c>
    </row>
    <row r="196" spans="1:10" x14ac:dyDescent="0.3">
      <c r="A196">
        <v>144.85</v>
      </c>
      <c r="B196">
        <f t="shared" si="12"/>
        <v>-1.5176603354518647E-3</v>
      </c>
      <c r="C196">
        <v>55.2</v>
      </c>
      <c r="D196">
        <f t="shared" si="12"/>
        <v>1.0196738020515461E-2</v>
      </c>
      <c r="E196">
        <v>60.8</v>
      </c>
      <c r="F196">
        <f t="shared" si="17"/>
        <v>-3.5386194661715997E-2</v>
      </c>
      <c r="G196">
        <v>64</v>
      </c>
      <c r="H196">
        <f t="shared" si="17"/>
        <v>-6.3858171991277857E-3</v>
      </c>
      <c r="I196">
        <v>0.53280000000000005</v>
      </c>
      <c r="J196">
        <f t="shared" si="14"/>
        <v>-3.1772159000337141E-2</v>
      </c>
    </row>
    <row r="197" spans="1:10" x14ac:dyDescent="0.3">
      <c r="A197">
        <v>153.22</v>
      </c>
      <c r="B197">
        <f t="shared" si="12"/>
        <v>5.6176072873316052E-2</v>
      </c>
      <c r="C197">
        <v>55.05</v>
      </c>
      <c r="D197">
        <f t="shared" si="12"/>
        <v>-2.7210901143606137E-3</v>
      </c>
      <c r="E197">
        <v>58.48</v>
      </c>
      <c r="F197">
        <f t="shared" si="17"/>
        <v>-3.8904973530597964E-2</v>
      </c>
      <c r="G197">
        <v>63.2</v>
      </c>
      <c r="H197">
        <f t="shared" si="17"/>
        <v>-1.2578782206859707E-2</v>
      </c>
      <c r="I197">
        <v>0.55200000000000005</v>
      </c>
      <c r="J197">
        <f t="shared" si="14"/>
        <v>3.5401927050915938E-2</v>
      </c>
    </row>
    <row r="198" spans="1:10" x14ac:dyDescent="0.3">
      <c r="A198">
        <v>157.1</v>
      </c>
      <c r="B198">
        <f t="shared" ref="B198:D261" si="18">LN(A198)-LN(A197)</f>
        <v>2.5007748172900079E-2</v>
      </c>
      <c r="C198">
        <v>55.41</v>
      </c>
      <c r="D198">
        <f t="shared" si="18"/>
        <v>6.5182197105686512E-3</v>
      </c>
      <c r="E198">
        <v>57.72</v>
      </c>
      <c r="F198">
        <f t="shared" ref="F198:H213" si="19">LN(E198)-LN(E197)</f>
        <v>-1.3081081535853301E-2</v>
      </c>
      <c r="G198">
        <v>62.5</v>
      </c>
      <c r="H198">
        <f t="shared" si="19"/>
        <v>-1.1137744410455674E-2</v>
      </c>
      <c r="I198">
        <v>0.56299999999999994</v>
      </c>
      <c r="J198">
        <f t="shared" ref="J198:J261" si="20">LN(I198)-LN(I197)</f>
        <v>1.9731581862594827E-2</v>
      </c>
    </row>
    <row r="199" spans="1:10" x14ac:dyDescent="0.3">
      <c r="A199">
        <v>150.08000000000001</v>
      </c>
      <c r="B199">
        <f t="shared" si="18"/>
        <v>-4.5714060003660961E-2</v>
      </c>
      <c r="C199">
        <v>57.02</v>
      </c>
      <c r="D199">
        <f t="shared" si="18"/>
        <v>2.8642000605268336E-2</v>
      </c>
      <c r="E199">
        <v>56.7</v>
      </c>
      <c r="F199">
        <f t="shared" si="19"/>
        <v>-1.7829523171963402E-2</v>
      </c>
      <c r="G199">
        <v>62.47</v>
      </c>
      <c r="H199">
        <f t="shared" si="19"/>
        <v>-4.8011523687740976E-4</v>
      </c>
      <c r="I199">
        <v>0.5423</v>
      </c>
      <c r="J199">
        <f t="shared" si="20"/>
        <v>-3.7460274292675289E-2</v>
      </c>
    </row>
    <row r="200" spans="1:10" x14ac:dyDescent="0.3">
      <c r="A200">
        <v>150.44</v>
      </c>
      <c r="B200">
        <f t="shared" si="18"/>
        <v>2.3958483442214629E-3</v>
      </c>
      <c r="C200">
        <v>57.38</v>
      </c>
      <c r="D200">
        <f t="shared" si="18"/>
        <v>6.2937270686926894E-3</v>
      </c>
      <c r="E200">
        <v>54.32</v>
      </c>
      <c r="F200">
        <f t="shared" si="19"/>
        <v>-4.2881727483266019E-2</v>
      </c>
      <c r="G200">
        <v>63.93</v>
      </c>
      <c r="H200">
        <f t="shared" si="19"/>
        <v>2.3102293273156604E-2</v>
      </c>
      <c r="I200">
        <v>0.55879999999999996</v>
      </c>
      <c r="J200">
        <f t="shared" si="20"/>
        <v>2.9972273535791683E-2</v>
      </c>
    </row>
    <row r="201" spans="1:10" x14ac:dyDescent="0.3">
      <c r="A201">
        <v>147.55000000000001</v>
      </c>
      <c r="B201">
        <f t="shared" si="18"/>
        <v>-1.939723221318701E-2</v>
      </c>
      <c r="C201">
        <v>57.1</v>
      </c>
      <c r="D201">
        <f t="shared" si="18"/>
        <v>-4.8916938912544339E-3</v>
      </c>
      <c r="E201">
        <v>52.06</v>
      </c>
      <c r="F201">
        <f t="shared" si="19"/>
        <v>-4.2495583684021287E-2</v>
      </c>
      <c r="G201">
        <v>62.55</v>
      </c>
      <c r="H201">
        <f t="shared" si="19"/>
        <v>-2.1822497865715107E-2</v>
      </c>
      <c r="I201">
        <v>0.55430000000000001</v>
      </c>
      <c r="J201">
        <f t="shared" si="20"/>
        <v>-8.0855709570476497E-3</v>
      </c>
    </row>
    <row r="202" spans="1:10" x14ac:dyDescent="0.3">
      <c r="A202">
        <v>147.13999999999999</v>
      </c>
      <c r="B202">
        <f t="shared" si="18"/>
        <v>-2.7825868848303514E-3</v>
      </c>
      <c r="C202">
        <v>59.88</v>
      </c>
      <c r="D202">
        <f t="shared" si="18"/>
        <v>4.7538442889463184E-2</v>
      </c>
      <c r="E202">
        <v>51.42</v>
      </c>
      <c r="F202">
        <f t="shared" si="19"/>
        <v>-1.2369697728675799E-2</v>
      </c>
      <c r="G202">
        <v>62.05</v>
      </c>
      <c r="H202">
        <f t="shared" si="19"/>
        <v>-8.025725262304384E-3</v>
      </c>
      <c r="I202">
        <v>0.56010000000000004</v>
      </c>
      <c r="J202">
        <f t="shared" si="20"/>
        <v>1.040928279002773E-2</v>
      </c>
    </row>
    <row r="203" spans="1:10" x14ac:dyDescent="0.3">
      <c r="A203">
        <v>149.59</v>
      </c>
      <c r="B203">
        <f t="shared" si="18"/>
        <v>1.651370388225093E-2</v>
      </c>
      <c r="C203">
        <v>58.29</v>
      </c>
      <c r="D203">
        <f t="shared" si="18"/>
        <v>-2.691200749396927E-2</v>
      </c>
      <c r="E203">
        <v>49.73</v>
      </c>
      <c r="F203">
        <f t="shared" si="19"/>
        <v>-3.3418829111096393E-2</v>
      </c>
      <c r="G203">
        <v>63.06</v>
      </c>
      <c r="H203">
        <f t="shared" si="19"/>
        <v>1.6146142466299196E-2</v>
      </c>
      <c r="I203">
        <v>0.57779999999999998</v>
      </c>
      <c r="J203">
        <f t="shared" si="20"/>
        <v>3.1112448816348115E-2</v>
      </c>
    </row>
    <row r="204" spans="1:10" x14ac:dyDescent="0.3">
      <c r="A204">
        <v>143.1</v>
      </c>
      <c r="B204">
        <f t="shared" si="18"/>
        <v>-4.4354531823964649E-2</v>
      </c>
      <c r="C204">
        <v>60.42</v>
      </c>
      <c r="D204">
        <f t="shared" si="18"/>
        <v>3.5889623901067758E-2</v>
      </c>
      <c r="E204">
        <v>47.38</v>
      </c>
      <c r="F204">
        <f t="shared" si="19"/>
        <v>-4.8408173996007609E-2</v>
      </c>
      <c r="G204">
        <v>63.9</v>
      </c>
      <c r="H204">
        <f t="shared" si="19"/>
        <v>1.3232707266573662E-2</v>
      </c>
      <c r="I204">
        <v>0.57099999999999995</v>
      </c>
      <c r="J204">
        <f t="shared" si="20"/>
        <v>-1.1838578376124675E-2</v>
      </c>
    </row>
    <row r="205" spans="1:10" x14ac:dyDescent="0.3">
      <c r="A205">
        <v>137.47999999999999</v>
      </c>
      <c r="B205">
        <f t="shared" si="18"/>
        <v>-4.0065234580771936E-2</v>
      </c>
      <c r="C205">
        <v>68.8</v>
      </c>
      <c r="D205">
        <f t="shared" si="18"/>
        <v>0.12988356898077136</v>
      </c>
      <c r="E205">
        <v>51.1</v>
      </c>
      <c r="F205">
        <f t="shared" si="19"/>
        <v>7.5584298479019374E-2</v>
      </c>
      <c r="G205">
        <v>61.3</v>
      </c>
      <c r="H205">
        <f t="shared" si="19"/>
        <v>-4.1539518441322976E-2</v>
      </c>
      <c r="I205">
        <v>0.5615</v>
      </c>
      <c r="J205">
        <f t="shared" si="20"/>
        <v>-1.6777435477512315E-2</v>
      </c>
    </row>
    <row r="206" spans="1:10" x14ac:dyDescent="0.3">
      <c r="A206">
        <v>133.38</v>
      </c>
      <c r="B206">
        <f t="shared" si="18"/>
        <v>-3.0276254777472644E-2</v>
      </c>
      <c r="C206">
        <v>76.75</v>
      </c>
      <c r="D206">
        <f t="shared" si="18"/>
        <v>0.1093496415280093</v>
      </c>
      <c r="E206">
        <v>53.5</v>
      </c>
      <c r="F206">
        <f t="shared" si="19"/>
        <v>4.5897156692301877E-2</v>
      </c>
      <c r="G206">
        <v>64.099999999999994</v>
      </c>
      <c r="H206">
        <f t="shared" si="19"/>
        <v>4.4664520984458278E-2</v>
      </c>
      <c r="I206">
        <v>0.55800000000000005</v>
      </c>
      <c r="J206">
        <f t="shared" si="20"/>
        <v>-6.2528117971868413E-3</v>
      </c>
    </row>
    <row r="207" spans="1:10" x14ac:dyDescent="0.3">
      <c r="A207">
        <v>141.5</v>
      </c>
      <c r="B207">
        <f t="shared" si="18"/>
        <v>5.9097519879132143E-2</v>
      </c>
      <c r="C207">
        <v>79.23</v>
      </c>
      <c r="D207">
        <f t="shared" si="18"/>
        <v>3.1801628509843916E-2</v>
      </c>
      <c r="E207">
        <v>50.45</v>
      </c>
      <c r="F207">
        <f t="shared" si="19"/>
        <v>-5.8698907102342712E-2</v>
      </c>
      <c r="G207">
        <v>70.400000000000006</v>
      </c>
      <c r="H207">
        <f t="shared" si="19"/>
        <v>9.3748899237373173E-2</v>
      </c>
      <c r="I207">
        <v>0.58850000000000002</v>
      </c>
      <c r="J207">
        <f t="shared" si="20"/>
        <v>5.3217964319020372E-2</v>
      </c>
    </row>
    <row r="208" spans="1:10" x14ac:dyDescent="0.3">
      <c r="A208">
        <v>139.01</v>
      </c>
      <c r="B208">
        <f t="shared" si="18"/>
        <v>-1.775384409429126E-2</v>
      </c>
      <c r="C208">
        <v>82.5</v>
      </c>
      <c r="D208">
        <f t="shared" si="18"/>
        <v>4.0443278363484048E-2</v>
      </c>
      <c r="E208">
        <v>51.23</v>
      </c>
      <c r="F208">
        <f t="shared" si="19"/>
        <v>1.5342551151492856E-2</v>
      </c>
      <c r="G208">
        <v>70.3</v>
      </c>
      <c r="H208">
        <f t="shared" si="19"/>
        <v>-1.4214643473779986E-3</v>
      </c>
      <c r="I208">
        <v>0.5696</v>
      </c>
      <c r="J208">
        <f t="shared" si="20"/>
        <v>-3.264256660256537E-2</v>
      </c>
    </row>
    <row r="209" spans="1:10" x14ac:dyDescent="0.3">
      <c r="A209">
        <v>138.75</v>
      </c>
      <c r="B209">
        <f t="shared" si="18"/>
        <v>-1.8721203624574301E-3</v>
      </c>
      <c r="C209">
        <v>83.7</v>
      </c>
      <c r="D209">
        <f t="shared" si="18"/>
        <v>1.4440684154794603E-2</v>
      </c>
      <c r="E209">
        <v>51.72</v>
      </c>
      <c r="F209">
        <f t="shared" si="19"/>
        <v>9.5192559525458798E-3</v>
      </c>
      <c r="G209">
        <v>70.5</v>
      </c>
      <c r="H209">
        <f t="shared" si="19"/>
        <v>2.8409110016038852E-3</v>
      </c>
      <c r="I209">
        <v>0.5675</v>
      </c>
      <c r="J209">
        <f t="shared" si="20"/>
        <v>-3.6936107422083087E-3</v>
      </c>
    </row>
    <row r="210" spans="1:10" x14ac:dyDescent="0.3">
      <c r="A210">
        <v>139.69</v>
      </c>
      <c r="B210">
        <f t="shared" si="18"/>
        <v>6.7519291129158887E-3</v>
      </c>
      <c r="C210">
        <v>82.83</v>
      </c>
      <c r="D210">
        <f t="shared" si="18"/>
        <v>-1.0448662885257143E-2</v>
      </c>
      <c r="E210">
        <v>51.59</v>
      </c>
      <c r="F210">
        <f t="shared" si="19"/>
        <v>-2.5166986470983588E-3</v>
      </c>
      <c r="G210">
        <v>68.61</v>
      </c>
      <c r="H210">
        <f t="shared" si="19"/>
        <v>-2.7174413115423235E-2</v>
      </c>
      <c r="I210">
        <v>0.56569999999999998</v>
      </c>
      <c r="J210">
        <f t="shared" si="20"/>
        <v>-3.1768470064477139E-3</v>
      </c>
    </row>
    <row r="211" spans="1:10" x14ac:dyDescent="0.3">
      <c r="A211">
        <v>137.22</v>
      </c>
      <c r="B211">
        <f t="shared" si="18"/>
        <v>-1.7840204476714305E-2</v>
      </c>
      <c r="C211">
        <v>84.25</v>
      </c>
      <c r="D211">
        <f t="shared" si="18"/>
        <v>1.6998254622298425E-2</v>
      </c>
      <c r="E211">
        <v>51</v>
      </c>
      <c r="F211">
        <f t="shared" si="19"/>
        <v>-1.1502222532232764E-2</v>
      </c>
      <c r="G211">
        <v>69.7</v>
      </c>
      <c r="H211">
        <f t="shared" si="19"/>
        <v>1.5762021063678411E-2</v>
      </c>
      <c r="I211">
        <v>0.5645</v>
      </c>
      <c r="J211">
        <f t="shared" si="20"/>
        <v>-2.1235187593933169E-3</v>
      </c>
    </row>
    <row r="212" spans="1:10" x14ac:dyDescent="0.3">
      <c r="A212">
        <v>146.72</v>
      </c>
      <c r="B212">
        <f t="shared" si="18"/>
        <v>6.6940531245409218E-2</v>
      </c>
      <c r="C212">
        <v>78.7</v>
      </c>
      <c r="D212">
        <f t="shared" si="18"/>
        <v>-6.8145413809113542E-2</v>
      </c>
      <c r="E212">
        <v>50.12</v>
      </c>
      <c r="F212">
        <f t="shared" si="19"/>
        <v>-1.7405502696458353E-2</v>
      </c>
      <c r="G212">
        <v>67.67</v>
      </c>
      <c r="H212">
        <f t="shared" si="19"/>
        <v>-2.9557367522343725E-2</v>
      </c>
      <c r="I212">
        <v>0.56000000000000005</v>
      </c>
      <c r="J212">
        <f t="shared" si="20"/>
        <v>-8.0035998605216818E-3</v>
      </c>
    </row>
    <row r="213" spans="1:10" x14ac:dyDescent="0.3">
      <c r="A213">
        <v>145.16</v>
      </c>
      <c r="B213">
        <f t="shared" si="18"/>
        <v>-1.0689426163285276E-2</v>
      </c>
      <c r="C213">
        <v>83</v>
      </c>
      <c r="D213">
        <f t="shared" si="18"/>
        <v>5.3197452373241028E-2</v>
      </c>
      <c r="E213">
        <v>46.48</v>
      </c>
      <c r="F213">
        <f t="shared" si="19"/>
        <v>-7.539801748421171E-2</v>
      </c>
      <c r="G213">
        <v>67</v>
      </c>
      <c r="H213">
        <f t="shared" si="19"/>
        <v>-9.9503308531687651E-3</v>
      </c>
      <c r="I213">
        <v>0.55400000000000005</v>
      </c>
      <c r="J213">
        <f t="shared" si="20"/>
        <v>-1.0772096981911061E-2</v>
      </c>
    </row>
    <row r="214" spans="1:10" x14ac:dyDescent="0.3">
      <c r="A214">
        <v>146.41999999999999</v>
      </c>
      <c r="B214">
        <f t="shared" si="18"/>
        <v>8.6426218736272986E-3</v>
      </c>
      <c r="C214">
        <v>79.5</v>
      </c>
      <c r="D214">
        <f t="shared" si="18"/>
        <v>-4.3083586136312135E-2</v>
      </c>
      <c r="E214">
        <v>48</v>
      </c>
      <c r="F214">
        <f t="shared" ref="F214:H229" si="21">LN(E214)-LN(E213)</f>
        <v>3.2178898364235486E-2</v>
      </c>
      <c r="G214">
        <v>76.03</v>
      </c>
      <c r="H214">
        <f t="shared" si="21"/>
        <v>0.12643537984937936</v>
      </c>
      <c r="I214">
        <v>0.56469999999999998</v>
      </c>
      <c r="J214">
        <f t="shared" si="20"/>
        <v>1.9129929931507084E-2</v>
      </c>
    </row>
    <row r="215" spans="1:10" x14ac:dyDescent="0.3">
      <c r="A215">
        <v>148.84</v>
      </c>
      <c r="B215">
        <f t="shared" si="18"/>
        <v>1.6392699259925259E-2</v>
      </c>
      <c r="C215">
        <v>80.28</v>
      </c>
      <c r="D215">
        <f t="shared" si="18"/>
        <v>9.7635022678517203E-3</v>
      </c>
      <c r="E215">
        <v>47.91</v>
      </c>
      <c r="F215">
        <f t="shared" si="21"/>
        <v>-1.8767600128604123E-3</v>
      </c>
      <c r="G215">
        <v>80.52</v>
      </c>
      <c r="H215">
        <f t="shared" si="21"/>
        <v>5.7377601531245936E-2</v>
      </c>
      <c r="I215">
        <v>0.56240000000000001</v>
      </c>
      <c r="J215">
        <f t="shared" si="20"/>
        <v>-4.0812761823358912E-3</v>
      </c>
    </row>
    <row r="216" spans="1:10" x14ac:dyDescent="0.3">
      <c r="A216">
        <v>149.16999999999999</v>
      </c>
      <c r="B216">
        <f t="shared" si="18"/>
        <v>2.2146916874170586E-3</v>
      </c>
      <c r="C216">
        <v>77.88</v>
      </c>
      <c r="D216">
        <f t="shared" si="18"/>
        <v>-3.0351343424139365E-2</v>
      </c>
      <c r="E216">
        <v>46.55</v>
      </c>
      <c r="F216">
        <f t="shared" si="21"/>
        <v>-2.8797247171954865E-2</v>
      </c>
      <c r="G216">
        <v>81.5</v>
      </c>
      <c r="H216">
        <f t="shared" si="21"/>
        <v>1.2097419475225912E-2</v>
      </c>
      <c r="I216">
        <v>0.56000000000000005</v>
      </c>
      <c r="J216">
        <f t="shared" si="20"/>
        <v>-4.2765567672601312E-3</v>
      </c>
    </row>
    <row r="217" spans="1:10" x14ac:dyDescent="0.3">
      <c r="A217">
        <v>139.19999999999999</v>
      </c>
      <c r="B217">
        <f t="shared" si="18"/>
        <v>-6.9174847265519368E-2</v>
      </c>
      <c r="C217">
        <v>70.61</v>
      </c>
      <c r="D217">
        <f t="shared" si="18"/>
        <v>-9.7997402975742887E-2</v>
      </c>
      <c r="E217">
        <v>44.83</v>
      </c>
      <c r="F217">
        <f t="shared" si="21"/>
        <v>-3.7649445555727912E-2</v>
      </c>
      <c r="G217">
        <v>82.4</v>
      </c>
      <c r="H217">
        <f t="shared" si="21"/>
        <v>1.0982416668609218E-2</v>
      </c>
      <c r="I217">
        <v>0.5595</v>
      </c>
      <c r="J217">
        <f t="shared" si="20"/>
        <v>-8.9325597721512384E-4</v>
      </c>
    </row>
    <row r="218" spans="1:10" x14ac:dyDescent="0.3">
      <c r="A218">
        <v>124.01</v>
      </c>
      <c r="B218">
        <f t="shared" si="18"/>
        <v>-0.11554954038563814</v>
      </c>
      <c r="C218">
        <v>61.08</v>
      </c>
      <c r="D218">
        <f t="shared" si="18"/>
        <v>-0.1449872971778241</v>
      </c>
      <c r="E218">
        <v>39.159999999999997</v>
      </c>
      <c r="F218">
        <f t="shared" si="21"/>
        <v>-0.13522174050503821</v>
      </c>
      <c r="G218">
        <v>80.599999999999994</v>
      </c>
      <c r="H218">
        <f t="shared" si="21"/>
        <v>-2.20867874028432E-2</v>
      </c>
      <c r="I218">
        <v>0.5262</v>
      </c>
      <c r="J218">
        <f t="shared" si="20"/>
        <v>-6.1362159145787576E-2</v>
      </c>
    </row>
    <row r="219" spans="1:10" x14ac:dyDescent="0.3">
      <c r="A219">
        <v>118.6</v>
      </c>
      <c r="B219">
        <f t="shared" si="18"/>
        <v>-4.4605720951055972E-2</v>
      </c>
      <c r="C219">
        <v>47.29</v>
      </c>
      <c r="D219">
        <f t="shared" si="18"/>
        <v>-0.25588562369464718</v>
      </c>
      <c r="E219">
        <v>31.96</v>
      </c>
      <c r="F219">
        <f t="shared" si="21"/>
        <v>-0.20317069676423571</v>
      </c>
      <c r="G219">
        <v>78</v>
      </c>
      <c r="H219">
        <f t="shared" si="21"/>
        <v>-3.2789822822991255E-2</v>
      </c>
      <c r="I219">
        <v>0.50760000000000005</v>
      </c>
      <c r="J219">
        <f t="shared" si="20"/>
        <v>-3.5987632765959621E-2</v>
      </c>
    </row>
    <row r="220" spans="1:10" x14ac:dyDescent="0.3">
      <c r="A220">
        <v>124.71</v>
      </c>
      <c r="B220">
        <f t="shared" si="18"/>
        <v>5.0234555369030431E-2</v>
      </c>
      <c r="C220">
        <v>55.15</v>
      </c>
      <c r="D220">
        <f t="shared" si="18"/>
        <v>0.15375788904372722</v>
      </c>
      <c r="E220">
        <v>34.409999999999997</v>
      </c>
      <c r="F220">
        <f t="shared" si="21"/>
        <v>7.3862098911314789E-2</v>
      </c>
      <c r="G220">
        <v>81.88</v>
      </c>
      <c r="H220">
        <f t="shared" si="21"/>
        <v>4.8545934103496613E-2</v>
      </c>
      <c r="I220">
        <v>0.54320000000000002</v>
      </c>
      <c r="J220">
        <f t="shared" si="20"/>
        <v>6.778384040425367E-2</v>
      </c>
    </row>
    <row r="221" spans="1:10" x14ac:dyDescent="0.3">
      <c r="A221">
        <v>132.94999999999999</v>
      </c>
      <c r="B221">
        <f t="shared" si="18"/>
        <v>6.3982075756372936E-2</v>
      </c>
      <c r="C221">
        <v>53.85</v>
      </c>
      <c r="D221">
        <f t="shared" si="18"/>
        <v>-2.385434209711379E-2</v>
      </c>
      <c r="E221">
        <v>36.659999999999997</v>
      </c>
      <c r="F221">
        <f t="shared" si="21"/>
        <v>6.3339022602169948E-2</v>
      </c>
      <c r="G221">
        <v>81.38</v>
      </c>
      <c r="H221">
        <f t="shared" si="21"/>
        <v>-6.1252182195445926E-3</v>
      </c>
      <c r="I221">
        <v>0.56799999999999995</v>
      </c>
      <c r="J221">
        <f t="shared" si="20"/>
        <v>4.4643842476664863E-2</v>
      </c>
    </row>
    <row r="222" spans="1:10" x14ac:dyDescent="0.3">
      <c r="A222">
        <v>137.47</v>
      </c>
      <c r="B222">
        <f t="shared" si="18"/>
        <v>3.3432593794300303E-2</v>
      </c>
      <c r="C222">
        <v>56.02</v>
      </c>
      <c r="D222">
        <f t="shared" si="18"/>
        <v>3.9506366229564716E-2</v>
      </c>
      <c r="E222">
        <v>37.369999999999997</v>
      </c>
      <c r="F222">
        <f t="shared" si="21"/>
        <v>1.91820010858339E-2</v>
      </c>
      <c r="G222">
        <v>81.91</v>
      </c>
      <c r="H222">
        <f t="shared" si="21"/>
        <v>6.4915409539665347E-3</v>
      </c>
      <c r="I222">
        <v>0.56289999999999996</v>
      </c>
      <c r="J222">
        <f t="shared" si="20"/>
        <v>-9.0194262511703593E-3</v>
      </c>
    </row>
    <row r="223" spans="1:10" x14ac:dyDescent="0.3">
      <c r="A223">
        <v>134</v>
      </c>
      <c r="B223">
        <f t="shared" si="18"/>
        <v>-2.5565911532417829E-2</v>
      </c>
      <c r="C223">
        <v>53.4</v>
      </c>
      <c r="D223">
        <f t="shared" si="18"/>
        <v>-4.7898023865813322E-2</v>
      </c>
      <c r="E223">
        <v>36.369999999999997</v>
      </c>
      <c r="F223">
        <f t="shared" si="21"/>
        <v>-2.7123984498495179E-2</v>
      </c>
      <c r="G223">
        <v>87.99</v>
      </c>
      <c r="H223">
        <f t="shared" si="21"/>
        <v>7.160208812995883E-2</v>
      </c>
      <c r="I223">
        <v>0.56730000000000003</v>
      </c>
      <c r="J223">
        <f t="shared" si="20"/>
        <v>7.7862718625406613E-3</v>
      </c>
    </row>
    <row r="224" spans="1:10" x14ac:dyDescent="0.3">
      <c r="A224">
        <v>133.9</v>
      </c>
      <c r="B224">
        <f t="shared" si="18"/>
        <v>-7.4654725378398012E-4</v>
      </c>
      <c r="C224">
        <v>53.75</v>
      </c>
      <c r="D224">
        <f t="shared" si="18"/>
        <v>6.5329210416229522E-3</v>
      </c>
      <c r="E224">
        <v>35.4</v>
      </c>
      <c r="F224">
        <f t="shared" si="21"/>
        <v>-2.7032438859168728E-2</v>
      </c>
      <c r="G224">
        <v>86</v>
      </c>
      <c r="H224">
        <f t="shared" si="21"/>
        <v>-2.2875875403961743E-2</v>
      </c>
      <c r="I224">
        <v>0.54949999999999999</v>
      </c>
      <c r="J224">
        <f t="shared" si="20"/>
        <v>-3.187949048884553E-2</v>
      </c>
    </row>
    <row r="225" spans="1:10" x14ac:dyDescent="0.3">
      <c r="A225">
        <v>125.4</v>
      </c>
      <c r="B225">
        <f t="shared" si="18"/>
        <v>-6.5584624498306709E-2</v>
      </c>
      <c r="C225">
        <v>49.25</v>
      </c>
      <c r="D225">
        <f t="shared" si="18"/>
        <v>-8.7434299389674397E-2</v>
      </c>
      <c r="E225">
        <v>33.25</v>
      </c>
      <c r="F225">
        <f t="shared" si="21"/>
        <v>-6.2657053037865396E-2</v>
      </c>
      <c r="G225">
        <v>83.89</v>
      </c>
      <c r="H225">
        <f t="shared" si="21"/>
        <v>-2.4840879395304327E-2</v>
      </c>
      <c r="I225">
        <v>0.53039999999999998</v>
      </c>
      <c r="J225">
        <f t="shared" si="20"/>
        <v>-3.5377334972023222E-2</v>
      </c>
    </row>
    <row r="226" spans="1:10" x14ac:dyDescent="0.3">
      <c r="A226">
        <v>127</v>
      </c>
      <c r="B226">
        <f t="shared" si="18"/>
        <v>1.2678458259770764E-2</v>
      </c>
      <c r="C226">
        <v>50.35</v>
      </c>
      <c r="D226">
        <f t="shared" si="18"/>
        <v>2.2089251546473676E-2</v>
      </c>
      <c r="E226">
        <v>33.5</v>
      </c>
      <c r="F226">
        <f t="shared" si="21"/>
        <v>7.4906717291574054E-3</v>
      </c>
      <c r="G226">
        <v>84.83</v>
      </c>
      <c r="H226">
        <f t="shared" si="21"/>
        <v>1.1142836961440139E-2</v>
      </c>
      <c r="I226">
        <v>0.57310000000000005</v>
      </c>
      <c r="J226">
        <f t="shared" si="20"/>
        <v>7.7428782686039144E-2</v>
      </c>
    </row>
    <row r="227" spans="1:10" x14ac:dyDescent="0.3">
      <c r="A227">
        <v>135.63</v>
      </c>
      <c r="B227">
        <f t="shared" si="18"/>
        <v>6.5743503516031865E-2</v>
      </c>
      <c r="C227">
        <v>51.49</v>
      </c>
      <c r="D227">
        <f t="shared" si="18"/>
        <v>2.2388994893478564E-2</v>
      </c>
      <c r="E227">
        <v>35.96</v>
      </c>
      <c r="F227">
        <f t="shared" si="21"/>
        <v>7.0861770772398636E-2</v>
      </c>
      <c r="G227">
        <v>84.5</v>
      </c>
      <c r="H227">
        <f t="shared" si="21"/>
        <v>-3.8977194565150697E-3</v>
      </c>
      <c r="I227">
        <v>0.56999999999999995</v>
      </c>
      <c r="J227">
        <f t="shared" si="20"/>
        <v>-5.4238607290961749E-3</v>
      </c>
    </row>
    <row r="228" spans="1:10" x14ac:dyDescent="0.3">
      <c r="A228">
        <v>144.29</v>
      </c>
      <c r="B228">
        <f t="shared" si="18"/>
        <v>6.1894573334541292E-2</v>
      </c>
      <c r="C228">
        <v>52.65</v>
      </c>
      <c r="D228">
        <f t="shared" si="18"/>
        <v>2.2278624521934631E-2</v>
      </c>
      <c r="E228">
        <v>35.94</v>
      </c>
      <c r="F228">
        <f t="shared" si="21"/>
        <v>-5.5632824800655456E-4</v>
      </c>
      <c r="G228">
        <v>82.51</v>
      </c>
      <c r="H228">
        <f t="shared" si="21"/>
        <v>-2.3832036246876243E-2</v>
      </c>
      <c r="I228">
        <v>0.59360000000000002</v>
      </c>
      <c r="J228">
        <f t="shared" si="20"/>
        <v>4.0569331024574939E-2</v>
      </c>
    </row>
    <row r="229" spans="1:10" x14ac:dyDescent="0.3">
      <c r="A229">
        <v>144.30000000000001</v>
      </c>
      <c r="B229">
        <f t="shared" si="18"/>
        <v>6.9302470660836946E-5</v>
      </c>
      <c r="C229">
        <v>53.89</v>
      </c>
      <c r="D229">
        <f t="shared" si="18"/>
        <v>2.3278693365420988E-2</v>
      </c>
      <c r="E229">
        <v>35.659999999999997</v>
      </c>
      <c r="F229">
        <f t="shared" si="21"/>
        <v>-7.8212689204186781E-3</v>
      </c>
      <c r="G229">
        <v>84.7</v>
      </c>
      <c r="H229">
        <f t="shared" si="21"/>
        <v>2.6196103541757054E-2</v>
      </c>
      <c r="I229">
        <v>0.6835</v>
      </c>
      <c r="J229">
        <f t="shared" si="20"/>
        <v>0.14102096431083355</v>
      </c>
    </row>
    <row r="230" spans="1:10" x14ac:dyDescent="0.3">
      <c r="A230">
        <v>141.69999999999999</v>
      </c>
      <c r="B230">
        <f t="shared" si="18"/>
        <v>-1.8182319083190457E-2</v>
      </c>
      <c r="C230">
        <v>55.15</v>
      </c>
      <c r="D230">
        <f t="shared" si="18"/>
        <v>2.3111813754105981E-2</v>
      </c>
      <c r="E230">
        <v>36.799999999999997</v>
      </c>
      <c r="F230">
        <f t="shared" ref="F230:H245" si="22">LN(E230)-LN(E229)</f>
        <v>3.1468232739891189E-2</v>
      </c>
      <c r="G230">
        <v>93.98</v>
      </c>
      <c r="H230">
        <f t="shared" si="22"/>
        <v>0.10396639201666069</v>
      </c>
      <c r="I230">
        <v>0.68610000000000004</v>
      </c>
      <c r="J230">
        <f t="shared" si="20"/>
        <v>3.7967335328409901E-3</v>
      </c>
    </row>
    <row r="231" spans="1:10" x14ac:dyDescent="0.3">
      <c r="A231">
        <v>143.97</v>
      </c>
      <c r="B231">
        <f t="shared" si="18"/>
        <v>1.5892797841629225E-2</v>
      </c>
      <c r="C231">
        <v>57.59</v>
      </c>
      <c r="D231">
        <f t="shared" si="18"/>
        <v>4.3292195819069512E-2</v>
      </c>
      <c r="E231">
        <v>37.369999999999997</v>
      </c>
      <c r="F231">
        <f t="shared" si="22"/>
        <v>1.5370398322507306E-2</v>
      </c>
      <c r="G231">
        <v>90</v>
      </c>
      <c r="H231">
        <f t="shared" si="22"/>
        <v>-4.3272323344404562E-2</v>
      </c>
      <c r="I231">
        <v>0.74339999999999995</v>
      </c>
      <c r="J231">
        <f t="shared" si="20"/>
        <v>8.0210868166306459E-2</v>
      </c>
    </row>
    <row r="232" spans="1:10" x14ac:dyDescent="0.3">
      <c r="A232">
        <v>146.4</v>
      </c>
      <c r="B232">
        <f t="shared" si="18"/>
        <v>1.6737656988947691E-2</v>
      </c>
      <c r="C232">
        <v>58.74</v>
      </c>
      <c r="D232">
        <f t="shared" si="18"/>
        <v>1.977198425189286E-2</v>
      </c>
      <c r="E232">
        <v>37</v>
      </c>
      <c r="F232">
        <f t="shared" si="22"/>
        <v>-9.950330853168321E-3</v>
      </c>
      <c r="G232">
        <v>81.42</v>
      </c>
      <c r="H232">
        <f t="shared" si="22"/>
        <v>-0.10018872725543204</v>
      </c>
      <c r="I232">
        <v>0.74</v>
      </c>
      <c r="J232">
        <f t="shared" si="20"/>
        <v>-4.5840716649362401E-3</v>
      </c>
    </row>
    <row r="233" spans="1:10" x14ac:dyDescent="0.3">
      <c r="A233">
        <v>145.6</v>
      </c>
      <c r="B233">
        <f t="shared" si="18"/>
        <v>-5.4794657646262124E-3</v>
      </c>
      <c r="C233">
        <v>55.68</v>
      </c>
      <c r="D233">
        <f t="shared" si="18"/>
        <v>-5.3499909744309626E-2</v>
      </c>
      <c r="E233">
        <v>37.090000000000003</v>
      </c>
      <c r="F233">
        <f t="shared" si="22"/>
        <v>2.4294788572749582E-3</v>
      </c>
      <c r="G233">
        <v>79.69</v>
      </c>
      <c r="H233">
        <f t="shared" si="22"/>
        <v>-2.1476835665175997E-2</v>
      </c>
      <c r="I233">
        <v>0.70799999999999996</v>
      </c>
      <c r="J233">
        <f t="shared" si="20"/>
        <v>-4.4206092504495753E-2</v>
      </c>
    </row>
    <row r="234" spans="1:10" x14ac:dyDescent="0.3">
      <c r="A234">
        <v>149.38999999999999</v>
      </c>
      <c r="B234">
        <f t="shared" si="18"/>
        <v>2.5697200291640243E-2</v>
      </c>
      <c r="C234">
        <v>55.6</v>
      </c>
      <c r="D234">
        <f t="shared" si="18"/>
        <v>-1.4378147696278987E-3</v>
      </c>
      <c r="E234">
        <v>37.26</v>
      </c>
      <c r="F234">
        <f t="shared" si="22"/>
        <v>4.5729736719430925E-3</v>
      </c>
      <c r="G234">
        <v>79.78</v>
      </c>
      <c r="H234">
        <f t="shared" si="22"/>
        <v>1.1287390676040232E-3</v>
      </c>
      <c r="I234">
        <v>0.68020000000000003</v>
      </c>
      <c r="J234">
        <f t="shared" si="20"/>
        <v>-4.0057221120624542E-2</v>
      </c>
    </row>
    <row r="235" spans="1:10" x14ac:dyDescent="0.3">
      <c r="A235">
        <v>149.13</v>
      </c>
      <c r="B235">
        <f t="shared" si="18"/>
        <v>-1.7419272795349272E-3</v>
      </c>
      <c r="C235">
        <v>57.3</v>
      </c>
      <c r="D235">
        <f t="shared" si="18"/>
        <v>3.0117422464157606E-2</v>
      </c>
      <c r="E235">
        <v>37.11</v>
      </c>
      <c r="F235">
        <f t="shared" si="22"/>
        <v>-4.0338901009362438E-3</v>
      </c>
      <c r="G235">
        <v>81</v>
      </c>
      <c r="H235">
        <f t="shared" si="22"/>
        <v>1.5176308195178123E-2</v>
      </c>
      <c r="I235">
        <v>0.69299999999999995</v>
      </c>
      <c r="J235">
        <f t="shared" si="20"/>
        <v>1.8643126616808003E-2</v>
      </c>
    </row>
    <row r="236" spans="1:10" x14ac:dyDescent="0.3">
      <c r="A236">
        <v>148.15</v>
      </c>
      <c r="B236">
        <f t="shared" si="18"/>
        <v>-6.5931347551160258E-3</v>
      </c>
      <c r="C236">
        <v>59.1</v>
      </c>
      <c r="D236">
        <f t="shared" si="18"/>
        <v>3.0930300691358603E-2</v>
      </c>
      <c r="E236">
        <v>36.06</v>
      </c>
      <c r="F236">
        <f t="shared" si="22"/>
        <v>-2.8702257297334999E-2</v>
      </c>
      <c r="G236">
        <v>78.33</v>
      </c>
      <c r="H236">
        <f t="shared" si="22"/>
        <v>-3.3518483293291546E-2</v>
      </c>
      <c r="I236">
        <v>0.69410000000000005</v>
      </c>
      <c r="J236">
        <f t="shared" si="20"/>
        <v>1.5860431556349308E-3</v>
      </c>
    </row>
    <row r="237" spans="1:10" x14ac:dyDescent="0.3">
      <c r="A237">
        <v>139.26</v>
      </c>
      <c r="B237">
        <f t="shared" si="18"/>
        <v>-6.188258450517381E-2</v>
      </c>
      <c r="C237">
        <v>54.4</v>
      </c>
      <c r="D237">
        <f t="shared" si="18"/>
        <v>-8.2866770550155788E-2</v>
      </c>
      <c r="E237">
        <v>33.950000000000003</v>
      </c>
      <c r="F237">
        <f t="shared" si="22"/>
        <v>-6.0295363770465737E-2</v>
      </c>
      <c r="G237">
        <v>76.599999999999994</v>
      </c>
      <c r="H237">
        <f t="shared" si="22"/>
        <v>-2.2333594632602427E-2</v>
      </c>
      <c r="I237">
        <v>0.63449999999999995</v>
      </c>
      <c r="J237">
        <f t="shared" si="20"/>
        <v>-8.9778755191095794E-2</v>
      </c>
    </row>
    <row r="238" spans="1:10" x14ac:dyDescent="0.3">
      <c r="A238">
        <v>135.12</v>
      </c>
      <c r="B238">
        <f t="shared" si="18"/>
        <v>-3.0179417014855936E-2</v>
      </c>
      <c r="C238">
        <v>52.28</v>
      </c>
      <c r="D238">
        <f t="shared" si="18"/>
        <v>-3.9750265105875648E-2</v>
      </c>
      <c r="E238">
        <v>33.270000000000003</v>
      </c>
      <c r="F238">
        <f t="shared" si="22"/>
        <v>-2.0232763974319834E-2</v>
      </c>
      <c r="G238">
        <v>76.02</v>
      </c>
      <c r="H238">
        <f t="shared" si="22"/>
        <v>-7.6006131854429171E-3</v>
      </c>
      <c r="I238">
        <v>0.60760000000000003</v>
      </c>
      <c r="J238">
        <f t="shared" si="20"/>
        <v>-4.3320516432824419E-2</v>
      </c>
    </row>
    <row r="239" spans="1:10" x14ac:dyDescent="0.3">
      <c r="A239">
        <v>131.5</v>
      </c>
      <c r="B239">
        <f t="shared" si="18"/>
        <v>-2.7156420881725651E-2</v>
      </c>
      <c r="C239">
        <v>49.53</v>
      </c>
      <c r="D239">
        <f t="shared" si="18"/>
        <v>-5.4035342155875021E-2</v>
      </c>
      <c r="E239">
        <v>32.93</v>
      </c>
      <c r="F239">
        <f t="shared" si="22"/>
        <v>-1.0271993642112509E-2</v>
      </c>
      <c r="G239">
        <v>78.400000000000006</v>
      </c>
      <c r="H239">
        <f t="shared" si="22"/>
        <v>3.0827463795260357E-2</v>
      </c>
      <c r="I239">
        <v>0.59989999999999999</v>
      </c>
      <c r="J239">
        <f t="shared" si="20"/>
        <v>-1.2753796062570433E-2</v>
      </c>
    </row>
    <row r="240" spans="1:10" x14ac:dyDescent="0.3">
      <c r="A240">
        <v>126.55</v>
      </c>
      <c r="B240">
        <f t="shared" si="18"/>
        <v>-3.8369364626686497E-2</v>
      </c>
      <c r="C240">
        <v>44.71</v>
      </c>
      <c r="D240">
        <f t="shared" si="18"/>
        <v>-0.10238135635425705</v>
      </c>
      <c r="E240">
        <v>32.75</v>
      </c>
      <c r="F240">
        <f t="shared" si="22"/>
        <v>-5.4811343070122476E-3</v>
      </c>
      <c r="G240">
        <v>85.03</v>
      </c>
      <c r="H240">
        <f t="shared" si="22"/>
        <v>8.1180208041338631E-2</v>
      </c>
      <c r="I240">
        <v>0.64149999999999996</v>
      </c>
      <c r="J240">
        <f t="shared" si="20"/>
        <v>6.704620939664363E-2</v>
      </c>
    </row>
    <row r="241" spans="1:10" x14ac:dyDescent="0.3">
      <c r="A241">
        <v>132.66999999999999</v>
      </c>
      <c r="B241">
        <f t="shared" si="18"/>
        <v>4.7227354937692922E-2</v>
      </c>
      <c r="C241">
        <v>48.6</v>
      </c>
      <c r="D241">
        <f t="shared" si="18"/>
        <v>8.3426340660559095E-2</v>
      </c>
      <c r="E241">
        <v>32.049999999999997</v>
      </c>
      <c r="F241">
        <f t="shared" si="22"/>
        <v>-2.1605778714581803E-2</v>
      </c>
      <c r="G241">
        <v>100</v>
      </c>
      <c r="H241">
        <f t="shared" si="22"/>
        <v>0.16216605059039058</v>
      </c>
      <c r="I241">
        <v>0.68500000000000005</v>
      </c>
      <c r="J241">
        <f t="shared" si="20"/>
        <v>6.5609654206534307E-2</v>
      </c>
    </row>
    <row r="242" spans="1:10" x14ac:dyDescent="0.3">
      <c r="A242">
        <v>135</v>
      </c>
      <c r="B242">
        <f t="shared" si="18"/>
        <v>1.7409936509603874E-2</v>
      </c>
      <c r="C242">
        <v>48.88</v>
      </c>
      <c r="D242">
        <f t="shared" si="18"/>
        <v>5.7447839568918191E-3</v>
      </c>
      <c r="E242">
        <v>35.01</v>
      </c>
      <c r="F242">
        <f t="shared" si="22"/>
        <v>8.8336551599895063E-2</v>
      </c>
      <c r="G242">
        <v>100.97</v>
      </c>
      <c r="H242">
        <f t="shared" si="22"/>
        <v>9.653257028137574E-3</v>
      </c>
      <c r="I242">
        <v>0.70299999999999996</v>
      </c>
      <c r="J242">
        <f t="shared" si="20"/>
        <v>2.5938053548439477E-2</v>
      </c>
    </row>
    <row r="243" spans="1:10" x14ac:dyDescent="0.3">
      <c r="A243">
        <v>131.94999999999999</v>
      </c>
      <c r="B243">
        <f t="shared" si="18"/>
        <v>-2.2851715489096591E-2</v>
      </c>
      <c r="C243">
        <v>46.73</v>
      </c>
      <c r="D243">
        <f t="shared" si="18"/>
        <v>-4.4981958151005141E-2</v>
      </c>
      <c r="E243">
        <v>34.520000000000003</v>
      </c>
      <c r="F243">
        <f t="shared" si="22"/>
        <v>-1.4094868751346912E-2</v>
      </c>
      <c r="G243">
        <v>96.73</v>
      </c>
      <c r="H243">
        <f t="shared" si="22"/>
        <v>-4.2899850821773278E-2</v>
      </c>
      <c r="I243">
        <v>0.69330000000000003</v>
      </c>
      <c r="J243">
        <f t="shared" si="20"/>
        <v>-1.3894085862220074E-2</v>
      </c>
    </row>
    <row r="244" spans="1:10" x14ac:dyDescent="0.3">
      <c r="A244">
        <v>139</v>
      </c>
      <c r="B244">
        <f t="shared" si="18"/>
        <v>5.2050870181358455E-2</v>
      </c>
      <c r="C244">
        <v>47.8</v>
      </c>
      <c r="D244">
        <f t="shared" si="18"/>
        <v>2.263928278507521E-2</v>
      </c>
      <c r="E244">
        <v>34.5</v>
      </c>
      <c r="F244">
        <f t="shared" si="22"/>
        <v>-5.7954217791289508E-4</v>
      </c>
      <c r="G244">
        <v>107.31</v>
      </c>
      <c r="H244">
        <f t="shared" si="22"/>
        <v>0.10379824974457996</v>
      </c>
      <c r="I244">
        <v>0.71750000000000003</v>
      </c>
      <c r="J244">
        <f t="shared" si="20"/>
        <v>3.4310141685331419E-2</v>
      </c>
    </row>
    <row r="245" spans="1:10" x14ac:dyDescent="0.3">
      <c r="A245">
        <v>137.56</v>
      </c>
      <c r="B245">
        <f t="shared" si="18"/>
        <v>-1.0413747566626164E-2</v>
      </c>
      <c r="C245">
        <v>46.25</v>
      </c>
      <c r="D245">
        <f t="shared" si="18"/>
        <v>-3.2964175538976015E-2</v>
      </c>
      <c r="E245">
        <v>34.700000000000003</v>
      </c>
      <c r="F245">
        <f t="shared" si="22"/>
        <v>5.7803629154991043E-3</v>
      </c>
      <c r="G245">
        <v>119.86</v>
      </c>
      <c r="H245">
        <f t="shared" si="22"/>
        <v>0.11060255309100331</v>
      </c>
      <c r="I245">
        <v>0.70699999999999996</v>
      </c>
      <c r="J245">
        <f t="shared" si="20"/>
        <v>-1.4742281737203489E-2</v>
      </c>
    </row>
    <row r="246" spans="1:10" x14ac:dyDescent="0.3">
      <c r="A246">
        <v>135.99</v>
      </c>
      <c r="B246">
        <f t="shared" si="18"/>
        <v>-1.1478831943197321E-2</v>
      </c>
      <c r="C246">
        <v>45.8</v>
      </c>
      <c r="D246">
        <f t="shared" si="18"/>
        <v>-9.7773728382950509E-3</v>
      </c>
      <c r="E246">
        <v>33.39</v>
      </c>
      <c r="F246">
        <f t="shared" ref="F246:H261" si="23">LN(E246)-LN(E245)</f>
        <v>-3.8483232997250205E-2</v>
      </c>
      <c r="G246">
        <v>130.02000000000001</v>
      </c>
      <c r="H246">
        <f t="shared" si="23"/>
        <v>8.1363889746283391E-2</v>
      </c>
      <c r="I246">
        <v>0.73</v>
      </c>
      <c r="J246">
        <f t="shared" si="20"/>
        <v>3.2013868245864108E-2</v>
      </c>
    </row>
    <row r="247" spans="1:10" x14ac:dyDescent="0.3">
      <c r="A247">
        <v>137.11000000000001</v>
      </c>
      <c r="B247">
        <f t="shared" si="18"/>
        <v>8.20216974769572E-3</v>
      </c>
      <c r="C247">
        <v>43.6</v>
      </c>
      <c r="D247">
        <f t="shared" si="18"/>
        <v>-4.9226940765150218E-2</v>
      </c>
      <c r="E247">
        <v>32.630000000000003</v>
      </c>
      <c r="F247">
        <f t="shared" si="23"/>
        <v>-2.3024343350333876E-2</v>
      </c>
      <c r="G247">
        <v>125.4</v>
      </c>
      <c r="H247">
        <f t="shared" si="23"/>
        <v>-3.6179656577502328E-2</v>
      </c>
      <c r="I247">
        <v>0.7248</v>
      </c>
      <c r="J247">
        <f t="shared" si="20"/>
        <v>-7.1487794136672611E-3</v>
      </c>
    </row>
    <row r="248" spans="1:10" x14ac:dyDescent="0.3">
      <c r="A248">
        <v>135.80000000000001</v>
      </c>
      <c r="B248">
        <f t="shared" si="18"/>
        <v>-9.6003082439679588E-3</v>
      </c>
      <c r="C248">
        <v>42.25</v>
      </c>
      <c r="D248">
        <f t="shared" si="18"/>
        <v>-3.1452796551806106E-2</v>
      </c>
      <c r="E248">
        <v>33</v>
      </c>
      <c r="F248">
        <f t="shared" si="23"/>
        <v>1.1275450861250924E-2</v>
      </c>
      <c r="G248">
        <v>113.6</v>
      </c>
      <c r="H248">
        <f t="shared" si="23"/>
        <v>-9.8825121911769287E-2</v>
      </c>
      <c r="I248">
        <v>0.67930000000000001</v>
      </c>
      <c r="J248">
        <f t="shared" si="20"/>
        <v>-6.4832898531513306E-2</v>
      </c>
    </row>
    <row r="249" spans="1:10" x14ac:dyDescent="0.3">
      <c r="A249">
        <v>133.21</v>
      </c>
      <c r="B249">
        <f t="shared" si="18"/>
        <v>-1.9256384761224155E-2</v>
      </c>
      <c r="C249">
        <v>40.130000000000003</v>
      </c>
      <c r="D249">
        <f t="shared" si="18"/>
        <v>-5.1480169524357411E-2</v>
      </c>
      <c r="E249">
        <v>30.85</v>
      </c>
      <c r="F249">
        <f t="shared" si="23"/>
        <v>-6.7370811115083473E-2</v>
      </c>
      <c r="G249">
        <v>109.5</v>
      </c>
      <c r="H249">
        <f t="shared" si="23"/>
        <v>-3.6758957030495587E-2</v>
      </c>
      <c r="I249">
        <v>0.69399999999999995</v>
      </c>
      <c r="J249">
        <f t="shared" si="20"/>
        <v>2.1409104309548177E-2</v>
      </c>
    </row>
    <row r="250" spans="1:10" x14ac:dyDescent="0.3">
      <c r="A250">
        <v>134.6</v>
      </c>
      <c r="B250">
        <f t="shared" si="18"/>
        <v>1.0380586847255735E-2</v>
      </c>
      <c r="C250">
        <v>40.479999999999997</v>
      </c>
      <c r="D250">
        <f t="shared" si="18"/>
        <v>8.6838407003848594E-3</v>
      </c>
      <c r="E250">
        <v>30.45</v>
      </c>
      <c r="F250">
        <f t="shared" si="23"/>
        <v>-1.3050756195490898E-2</v>
      </c>
      <c r="G250">
        <v>129.9</v>
      </c>
      <c r="H250">
        <f t="shared" si="23"/>
        <v>0.17084037441999822</v>
      </c>
      <c r="I250">
        <v>0.69989999999999997</v>
      </c>
      <c r="J250">
        <f t="shared" si="20"/>
        <v>8.4655071886894917E-3</v>
      </c>
    </row>
    <row r="251" spans="1:10" x14ac:dyDescent="0.3">
      <c r="A251">
        <v>133.99</v>
      </c>
      <c r="B251">
        <f t="shared" si="18"/>
        <v>-4.5422469101108476E-3</v>
      </c>
      <c r="C251">
        <v>37.299999999999997</v>
      </c>
      <c r="D251">
        <f t="shared" si="18"/>
        <v>-8.1814698329440549E-2</v>
      </c>
      <c r="E251">
        <v>28.3</v>
      </c>
      <c r="F251">
        <f t="shared" si="23"/>
        <v>-7.3224189506714055E-2</v>
      </c>
      <c r="G251">
        <v>138</v>
      </c>
      <c r="H251">
        <f t="shared" si="23"/>
        <v>6.0488761480651299E-2</v>
      </c>
      <c r="I251">
        <v>0.67649999999999999</v>
      </c>
      <c r="J251">
        <f t="shared" si="20"/>
        <v>-3.4005020084651172E-2</v>
      </c>
    </row>
    <row r="252" spans="1:10" x14ac:dyDescent="0.3">
      <c r="A252">
        <v>141.5</v>
      </c>
      <c r="B252">
        <f t="shared" si="18"/>
        <v>5.4534546782775806E-2</v>
      </c>
      <c r="C252">
        <v>38.200000000000003</v>
      </c>
      <c r="D252">
        <f t="shared" si="18"/>
        <v>2.3842188962759803E-2</v>
      </c>
      <c r="E252">
        <v>28.15</v>
      </c>
      <c r="F252">
        <f t="shared" si="23"/>
        <v>-5.3144500634925151E-3</v>
      </c>
      <c r="G252">
        <v>150</v>
      </c>
      <c r="H252">
        <f t="shared" si="23"/>
        <v>8.3381608939050444E-2</v>
      </c>
      <c r="I252">
        <v>0.69299999999999995</v>
      </c>
      <c r="J252">
        <f t="shared" si="20"/>
        <v>2.4097551579060406E-2</v>
      </c>
    </row>
    <row r="253" spans="1:10" x14ac:dyDescent="0.3">
      <c r="A253">
        <v>144.5</v>
      </c>
      <c r="B253">
        <f t="shared" si="18"/>
        <v>2.0979790469194626E-2</v>
      </c>
      <c r="C253">
        <v>41.31</v>
      </c>
      <c r="D253">
        <f t="shared" si="18"/>
        <v>7.8269085796143667E-2</v>
      </c>
      <c r="E253">
        <v>31.5</v>
      </c>
      <c r="F253">
        <f t="shared" si="23"/>
        <v>0.11244019124588789</v>
      </c>
      <c r="G253">
        <v>148.4</v>
      </c>
      <c r="H253">
        <f t="shared" si="23"/>
        <v>-1.0723963362975653E-2</v>
      </c>
      <c r="I253">
        <v>0.67800000000000005</v>
      </c>
      <c r="J253">
        <f t="shared" si="20"/>
        <v>-2.1882711249507525E-2</v>
      </c>
    </row>
    <row r="254" spans="1:10" x14ac:dyDescent="0.3">
      <c r="A254">
        <v>142.49</v>
      </c>
      <c r="B254">
        <f t="shared" si="18"/>
        <v>-1.4007685744789278E-2</v>
      </c>
      <c r="C254">
        <v>41.5</v>
      </c>
      <c r="D254">
        <f t="shared" si="18"/>
        <v>4.5888258279793703E-3</v>
      </c>
      <c r="E254">
        <v>30</v>
      </c>
      <c r="F254">
        <f t="shared" si="23"/>
        <v>-4.8790164169431716E-2</v>
      </c>
      <c r="G254">
        <v>148.80000000000001</v>
      </c>
      <c r="H254">
        <f t="shared" si="23"/>
        <v>2.6917916657120955E-3</v>
      </c>
      <c r="I254">
        <v>0.6885</v>
      </c>
      <c r="J254">
        <f t="shared" si="20"/>
        <v>1.53680302283139E-2</v>
      </c>
    </row>
    <row r="255" spans="1:10" x14ac:dyDescent="0.3">
      <c r="A255">
        <v>145.01</v>
      </c>
      <c r="B255">
        <f t="shared" si="18"/>
        <v>1.7530883752105986E-2</v>
      </c>
      <c r="C255">
        <v>42.9</v>
      </c>
      <c r="D255">
        <f t="shared" si="18"/>
        <v>3.3178398697318645E-2</v>
      </c>
      <c r="E255">
        <v>30</v>
      </c>
      <c r="F255">
        <f t="shared" si="23"/>
        <v>0</v>
      </c>
      <c r="G255">
        <v>165.5</v>
      </c>
      <c r="H255">
        <f t="shared" si="23"/>
        <v>0.10636807241812551</v>
      </c>
      <c r="I255">
        <v>0.67500000000000004</v>
      </c>
      <c r="J255">
        <f t="shared" si="20"/>
        <v>-1.9802627296179653E-2</v>
      </c>
    </row>
    <row r="256" spans="1:10" x14ac:dyDescent="0.3">
      <c r="A256">
        <v>142.86000000000001</v>
      </c>
      <c r="B256">
        <f t="shared" si="18"/>
        <v>-1.4937575832977501E-2</v>
      </c>
      <c r="C256">
        <v>41.78</v>
      </c>
      <c r="D256">
        <f t="shared" si="18"/>
        <v>-2.6454069805551317E-2</v>
      </c>
      <c r="E256">
        <v>29.75</v>
      </c>
      <c r="F256">
        <f t="shared" si="23"/>
        <v>-8.3682496705166365E-3</v>
      </c>
      <c r="G256">
        <v>178</v>
      </c>
      <c r="H256">
        <f t="shared" si="23"/>
        <v>7.2812355474967561E-2</v>
      </c>
      <c r="I256">
        <v>0.6</v>
      </c>
      <c r="J256">
        <f t="shared" si="20"/>
        <v>-0.11778303565638354</v>
      </c>
    </row>
    <row r="257" spans="1:10" x14ac:dyDescent="0.3">
      <c r="A257">
        <v>140.5</v>
      </c>
      <c r="B257">
        <f t="shared" si="18"/>
        <v>-1.6657640953025243E-2</v>
      </c>
      <c r="C257">
        <v>38.17</v>
      </c>
      <c r="D257">
        <f t="shared" si="18"/>
        <v>-9.0367889371281152E-2</v>
      </c>
      <c r="E257">
        <v>30.1</v>
      </c>
      <c r="F257">
        <f t="shared" si="23"/>
        <v>1.1696039763191113E-2</v>
      </c>
      <c r="G257">
        <v>179.9</v>
      </c>
      <c r="H257">
        <f t="shared" si="23"/>
        <v>1.0617590664402599E-2</v>
      </c>
      <c r="I257">
        <v>0.57899999999999996</v>
      </c>
      <c r="J257">
        <f t="shared" si="20"/>
        <v>-3.5627177643151153E-2</v>
      </c>
    </row>
    <row r="258" spans="1:10" x14ac:dyDescent="0.3">
      <c r="A258">
        <v>134.49</v>
      </c>
      <c r="B258">
        <f t="shared" si="18"/>
        <v>-4.3717641938343377E-2</v>
      </c>
      <c r="C258">
        <v>37.29</v>
      </c>
      <c r="D258">
        <f t="shared" si="18"/>
        <v>-2.3324672566409355E-2</v>
      </c>
      <c r="E258">
        <v>27.85</v>
      </c>
      <c r="F258">
        <f t="shared" si="23"/>
        <v>-7.7692205381536983E-2</v>
      </c>
      <c r="G258">
        <v>195.9</v>
      </c>
      <c r="H258">
        <f t="shared" si="23"/>
        <v>8.5203183994007503E-2</v>
      </c>
      <c r="I258">
        <v>0.47499999999999998</v>
      </c>
      <c r="J258">
        <f t="shared" si="20"/>
        <v>-0.197987673538354</v>
      </c>
    </row>
    <row r="259" spans="1:10" x14ac:dyDescent="0.3">
      <c r="A259">
        <v>138.69999999999999</v>
      </c>
      <c r="B259">
        <f t="shared" si="18"/>
        <v>3.082348048532868E-2</v>
      </c>
      <c r="C259">
        <v>32.5</v>
      </c>
      <c r="D259">
        <f t="shared" si="18"/>
        <v>-0.1374851048550374</v>
      </c>
      <c r="E259">
        <v>25.75</v>
      </c>
      <c r="F259">
        <f t="shared" si="23"/>
        <v>-7.8398339263547889E-2</v>
      </c>
      <c r="G259">
        <v>184.2</v>
      </c>
      <c r="H259">
        <f t="shared" si="23"/>
        <v>-6.1582201129288805E-2</v>
      </c>
      <c r="I259">
        <v>0.56000000000000005</v>
      </c>
      <c r="J259">
        <f t="shared" si="20"/>
        <v>0.16462197969455383</v>
      </c>
    </row>
    <row r="260" spans="1:10" x14ac:dyDescent="0.3">
      <c r="A260">
        <v>134.6</v>
      </c>
      <c r="B260">
        <f t="shared" si="18"/>
        <v>-3.0005910110158851E-2</v>
      </c>
      <c r="C260">
        <v>33.57</v>
      </c>
      <c r="D260">
        <f t="shared" si="18"/>
        <v>3.2392721656251844E-2</v>
      </c>
      <c r="E260">
        <v>26.2</v>
      </c>
      <c r="F260">
        <f t="shared" si="23"/>
        <v>1.7324783657306053E-2</v>
      </c>
      <c r="G260">
        <v>188.1</v>
      </c>
      <c r="H260">
        <f t="shared" si="23"/>
        <v>2.0951612485778703E-2</v>
      </c>
      <c r="I260">
        <v>0.53700000000000003</v>
      </c>
      <c r="J260">
        <f t="shared" si="20"/>
        <v>-4.1938689220330283E-2</v>
      </c>
    </row>
    <row r="261" spans="1:10" x14ac:dyDescent="0.3">
      <c r="A261">
        <v>130.31</v>
      </c>
      <c r="B261">
        <f t="shared" si="18"/>
        <v>-3.2391190053812302E-2</v>
      </c>
      <c r="C261">
        <v>32.229999999999997</v>
      </c>
      <c r="D261">
        <f t="shared" si="18"/>
        <v>-4.0735115164597158E-2</v>
      </c>
      <c r="E261">
        <v>26.15</v>
      </c>
      <c r="F261">
        <f t="shared" si="23"/>
        <v>-1.9102202561191994E-3</v>
      </c>
      <c r="G261">
        <v>187.3</v>
      </c>
      <c r="H261">
        <f t="shared" si="23"/>
        <v>-4.2621268569424942E-3</v>
      </c>
      <c r="I261">
        <v>0.54149999999999998</v>
      </c>
      <c r="J261">
        <f t="shared" si="20"/>
        <v>8.3449719321805338E-3</v>
      </c>
    </row>
    <row r="262" spans="1:10" x14ac:dyDescent="0.3">
      <c r="A262">
        <v>141.69999999999999</v>
      </c>
      <c r="B262">
        <f t="shared" ref="B262:D325" si="24">LN(A262)-LN(A261)</f>
        <v>8.3795919539819685E-2</v>
      </c>
      <c r="C262">
        <v>34</v>
      </c>
      <c r="D262">
        <f t="shared" si="24"/>
        <v>5.3462828788815031E-2</v>
      </c>
      <c r="E262">
        <v>28.75</v>
      </c>
      <c r="F262">
        <f t="shared" ref="F262:H277" si="25">LN(E262)-LN(E261)</f>
        <v>9.4788576732427465E-2</v>
      </c>
      <c r="G262">
        <v>192.7</v>
      </c>
      <c r="H262">
        <f t="shared" si="25"/>
        <v>2.8422965970277936E-2</v>
      </c>
      <c r="I262">
        <v>0.54979999999999996</v>
      </c>
      <c r="J262">
        <f t="shared" ref="J262:J325" si="26">LN(I262)-LN(I261)</f>
        <v>1.5211509290099956E-2</v>
      </c>
    </row>
    <row r="263" spans="1:10" x14ac:dyDescent="0.3">
      <c r="A263">
        <v>149.6</v>
      </c>
      <c r="B263">
        <f t="shared" si="24"/>
        <v>5.4252918843742393E-2</v>
      </c>
      <c r="C263">
        <v>36.049999999999997</v>
      </c>
      <c r="D263">
        <f t="shared" si="24"/>
        <v>5.8546339114796453E-2</v>
      </c>
      <c r="E263">
        <v>28.9</v>
      </c>
      <c r="F263">
        <f t="shared" si="25"/>
        <v>5.203827875027045E-3</v>
      </c>
      <c r="G263">
        <v>194.1</v>
      </c>
      <c r="H263">
        <f t="shared" si="25"/>
        <v>7.2389147546436661E-3</v>
      </c>
      <c r="I263">
        <v>0.54600000000000004</v>
      </c>
      <c r="J263">
        <f t="shared" si="26"/>
        <v>-6.9355999862400486E-3</v>
      </c>
    </row>
    <row r="264" spans="1:10" x14ac:dyDescent="0.3">
      <c r="A264">
        <v>152.83000000000001</v>
      </c>
      <c r="B264">
        <f t="shared" si="24"/>
        <v>2.1361126999368096E-2</v>
      </c>
      <c r="C264">
        <v>40.15</v>
      </c>
      <c r="D264">
        <f t="shared" si="24"/>
        <v>0.10771557666181275</v>
      </c>
      <c r="E264">
        <v>29.05</v>
      </c>
      <c r="F264">
        <f t="shared" si="25"/>
        <v>5.1768881795339894E-3</v>
      </c>
      <c r="G264">
        <v>188</v>
      </c>
      <c r="H264">
        <f t="shared" si="25"/>
        <v>-3.1931527345014921E-2</v>
      </c>
      <c r="I264">
        <v>0.56089999999999995</v>
      </c>
      <c r="J264">
        <f t="shared" si="26"/>
        <v>2.6923660769386015E-2</v>
      </c>
    </row>
    <row r="265" spans="1:10" x14ac:dyDescent="0.3">
      <c r="A265">
        <v>143.82</v>
      </c>
      <c r="B265">
        <f t="shared" si="24"/>
        <v>-6.0763674865397022E-2</v>
      </c>
      <c r="C265">
        <v>38.25</v>
      </c>
      <c r="D265">
        <f t="shared" si="24"/>
        <v>-4.8478880120225831E-2</v>
      </c>
      <c r="E265">
        <v>27.5</v>
      </c>
      <c r="F265">
        <f t="shared" si="25"/>
        <v>-5.4832478625394643E-2</v>
      </c>
      <c r="G265">
        <v>189.7</v>
      </c>
      <c r="H265">
        <f t="shared" si="25"/>
        <v>9.0019141110193601E-3</v>
      </c>
      <c r="I265">
        <v>0.52510000000000001</v>
      </c>
      <c r="J265">
        <f t="shared" si="26"/>
        <v>-6.5953915870477609E-2</v>
      </c>
    </row>
    <row r="266" spans="1:10" x14ac:dyDescent="0.3">
      <c r="A266">
        <v>151.6</v>
      </c>
      <c r="B266">
        <f t="shared" si="24"/>
        <v>5.2682955533922993E-2</v>
      </c>
      <c r="C266">
        <v>38</v>
      </c>
      <c r="D266">
        <f t="shared" si="24"/>
        <v>-6.5574005461592755E-3</v>
      </c>
      <c r="E266">
        <v>31.75</v>
      </c>
      <c r="F266">
        <f t="shared" si="25"/>
        <v>0.14370672066617507</v>
      </c>
      <c r="G266">
        <v>190.8</v>
      </c>
      <c r="H266">
        <f t="shared" si="25"/>
        <v>5.7818820732178366E-3</v>
      </c>
      <c r="I266">
        <v>0.5292</v>
      </c>
      <c r="J266">
        <f t="shared" si="26"/>
        <v>7.7777115969870358E-3</v>
      </c>
    </row>
    <row r="267" spans="1:10" x14ac:dyDescent="0.3">
      <c r="A267">
        <v>162.4</v>
      </c>
      <c r="B267">
        <f t="shared" si="24"/>
        <v>6.881695451930625E-2</v>
      </c>
      <c r="C267">
        <v>40.4</v>
      </c>
      <c r="D267">
        <f t="shared" si="24"/>
        <v>6.1243625240718913E-2</v>
      </c>
      <c r="E267">
        <v>31.65</v>
      </c>
      <c r="F267">
        <f t="shared" si="25"/>
        <v>-3.1545767485154919E-3</v>
      </c>
      <c r="G267">
        <v>204.2</v>
      </c>
      <c r="H267">
        <f t="shared" si="25"/>
        <v>6.787414671637837E-2</v>
      </c>
      <c r="I267">
        <v>0.61</v>
      </c>
      <c r="J267">
        <f t="shared" si="26"/>
        <v>0.14209252492655633</v>
      </c>
    </row>
    <row r="268" spans="1:10" x14ac:dyDescent="0.3">
      <c r="A268">
        <v>158</v>
      </c>
      <c r="B268">
        <f t="shared" si="24"/>
        <v>-2.7467394700610548E-2</v>
      </c>
      <c r="C268">
        <v>40</v>
      </c>
      <c r="D268">
        <f t="shared" si="24"/>
        <v>-9.950330853168321E-3</v>
      </c>
      <c r="E268">
        <v>32.1</v>
      </c>
      <c r="F268">
        <f t="shared" si="25"/>
        <v>1.4117881545784972E-2</v>
      </c>
      <c r="G268">
        <v>194.5</v>
      </c>
      <c r="H268">
        <f t="shared" si="25"/>
        <v>-4.8667742672063419E-2</v>
      </c>
      <c r="I268">
        <v>0.62849999999999995</v>
      </c>
      <c r="J268">
        <f t="shared" si="26"/>
        <v>2.987707086294511E-2</v>
      </c>
    </row>
    <row r="269" spans="1:10" x14ac:dyDescent="0.3">
      <c r="A269">
        <v>152.94999999999999</v>
      </c>
      <c r="B269">
        <f t="shared" si="24"/>
        <v>-3.2483962430054802E-2</v>
      </c>
      <c r="C269">
        <v>39.19</v>
      </c>
      <c r="D269">
        <f t="shared" si="24"/>
        <v>-2.045784190239619E-2</v>
      </c>
      <c r="E269">
        <v>39.049999999999997</v>
      </c>
      <c r="F269">
        <f t="shared" si="25"/>
        <v>0.1959868461497245</v>
      </c>
      <c r="G269">
        <v>195</v>
      </c>
      <c r="H269">
        <f t="shared" si="25"/>
        <v>2.5673955052454289E-3</v>
      </c>
      <c r="I269">
        <v>0.64480000000000004</v>
      </c>
      <c r="J269">
        <f t="shared" si="26"/>
        <v>2.5604163162116556E-2</v>
      </c>
    </row>
    <row r="270" spans="1:10" x14ac:dyDescent="0.3">
      <c r="A270">
        <v>152.12</v>
      </c>
      <c r="B270">
        <f t="shared" si="24"/>
        <v>-5.4413875368535258E-3</v>
      </c>
      <c r="C270">
        <v>38.96</v>
      </c>
      <c r="D270">
        <f t="shared" si="24"/>
        <v>-5.8861334372055651E-3</v>
      </c>
      <c r="E270">
        <v>39.1</v>
      </c>
      <c r="F270">
        <f t="shared" si="25"/>
        <v>1.279590705625111E-3</v>
      </c>
      <c r="G270">
        <v>188.4</v>
      </c>
      <c r="H270">
        <f t="shared" si="25"/>
        <v>-3.4432196421484207E-2</v>
      </c>
      <c r="I270">
        <v>0.62360000000000004</v>
      </c>
      <c r="J270">
        <f t="shared" si="26"/>
        <v>-3.343105400879709E-2</v>
      </c>
    </row>
    <row r="271" spans="1:10" x14ac:dyDescent="0.3">
      <c r="A271">
        <v>141.80000000000001</v>
      </c>
      <c r="B271">
        <f t="shared" si="24"/>
        <v>-7.0252068962031622E-2</v>
      </c>
      <c r="C271">
        <v>37.18</v>
      </c>
      <c r="D271">
        <f t="shared" si="24"/>
        <v>-4.6764496481036755E-2</v>
      </c>
      <c r="E271">
        <v>38.549999999999997</v>
      </c>
      <c r="F271">
        <f t="shared" si="25"/>
        <v>-1.4166366981981593E-2</v>
      </c>
      <c r="G271">
        <v>187.3</v>
      </c>
      <c r="H271">
        <f t="shared" si="25"/>
        <v>-5.8557526922200509E-3</v>
      </c>
      <c r="I271">
        <v>0.56689999999999996</v>
      </c>
      <c r="J271">
        <f t="shared" si="26"/>
        <v>-9.5326215853363538E-2</v>
      </c>
    </row>
    <row r="272" spans="1:10" x14ac:dyDescent="0.3">
      <c r="A272">
        <v>136</v>
      </c>
      <c r="B272">
        <f t="shared" si="24"/>
        <v>-4.1762728361974588E-2</v>
      </c>
      <c r="C272">
        <v>33.5</v>
      </c>
      <c r="D272">
        <f t="shared" si="24"/>
        <v>-0.10422554346227697</v>
      </c>
      <c r="E272">
        <v>36.5</v>
      </c>
      <c r="F272">
        <f t="shared" si="25"/>
        <v>-5.4643839420892348E-2</v>
      </c>
      <c r="G272">
        <v>187.7</v>
      </c>
      <c r="H272">
        <f t="shared" si="25"/>
        <v>2.133334142420118E-3</v>
      </c>
      <c r="I272">
        <v>0.54910000000000003</v>
      </c>
      <c r="J272">
        <f t="shared" si="26"/>
        <v>-3.1902347045430934E-2</v>
      </c>
    </row>
    <row r="273" spans="1:10" x14ac:dyDescent="0.3">
      <c r="A273">
        <v>134.88</v>
      </c>
      <c r="B273">
        <f t="shared" si="24"/>
        <v>-8.2693914825071602E-3</v>
      </c>
      <c r="C273">
        <v>32.700000000000003</v>
      </c>
      <c r="D273">
        <f t="shared" si="24"/>
        <v>-2.4170360927812773E-2</v>
      </c>
      <c r="E273">
        <v>34.200000000000003</v>
      </c>
      <c r="F273">
        <f t="shared" si="25"/>
        <v>-6.5086616519886231E-2</v>
      </c>
      <c r="G273">
        <v>194</v>
      </c>
      <c r="H273">
        <f t="shared" si="25"/>
        <v>3.3013215470865553E-2</v>
      </c>
      <c r="I273">
        <v>0.505</v>
      </c>
      <c r="J273">
        <f t="shared" si="26"/>
        <v>-8.3722145009467175E-2</v>
      </c>
    </row>
    <row r="274" spans="1:10" x14ac:dyDescent="0.3">
      <c r="A274">
        <v>143.94</v>
      </c>
      <c r="B274">
        <f t="shared" si="24"/>
        <v>6.5011051826113331E-2</v>
      </c>
      <c r="C274">
        <v>35.76</v>
      </c>
      <c r="D274">
        <f t="shared" si="24"/>
        <v>8.9454872402105146E-2</v>
      </c>
      <c r="E274">
        <v>34.549999999999997</v>
      </c>
      <c r="F274">
        <f t="shared" si="25"/>
        <v>1.0181906145119157E-2</v>
      </c>
      <c r="G274">
        <v>193</v>
      </c>
      <c r="H274">
        <f t="shared" si="25"/>
        <v>-5.1679701584426141E-3</v>
      </c>
      <c r="I274">
        <v>0.55679999999999996</v>
      </c>
      <c r="J274">
        <f t="shared" si="26"/>
        <v>9.7647679744850002E-2</v>
      </c>
    </row>
    <row r="275" spans="1:10" x14ac:dyDescent="0.3">
      <c r="A275">
        <v>148</v>
      </c>
      <c r="B275">
        <f t="shared" si="24"/>
        <v>2.7815727684456171E-2</v>
      </c>
      <c r="C275">
        <v>38</v>
      </c>
      <c r="D275">
        <f t="shared" si="24"/>
        <v>6.0756209421072516E-2</v>
      </c>
      <c r="E275">
        <v>36.799999999999997</v>
      </c>
      <c r="F275">
        <f t="shared" si="25"/>
        <v>6.3090294961206439E-2</v>
      </c>
      <c r="G275">
        <v>192</v>
      </c>
      <c r="H275">
        <f t="shared" si="25"/>
        <v>-5.1948168771041026E-3</v>
      </c>
      <c r="I275">
        <v>0.54210000000000003</v>
      </c>
      <c r="J275">
        <f t="shared" si="26"/>
        <v>-2.6755622753917296E-2</v>
      </c>
    </row>
    <row r="276" spans="1:10" x14ac:dyDescent="0.3">
      <c r="A276">
        <v>149.30000000000001</v>
      </c>
      <c r="B276">
        <f t="shared" si="24"/>
        <v>8.7454307810297394E-3</v>
      </c>
      <c r="C276">
        <v>38.28</v>
      </c>
      <c r="D276">
        <f t="shared" si="24"/>
        <v>7.341406858367705E-3</v>
      </c>
      <c r="E276">
        <v>38.5</v>
      </c>
      <c r="F276">
        <f t="shared" si="25"/>
        <v>4.5160396118853363E-2</v>
      </c>
      <c r="G276">
        <v>186</v>
      </c>
      <c r="H276">
        <f t="shared" si="25"/>
        <v>-3.1748698314579826E-2</v>
      </c>
      <c r="I276">
        <v>0.57199999999999995</v>
      </c>
      <c r="J276">
        <f t="shared" si="26"/>
        <v>5.3688505113505203E-2</v>
      </c>
    </row>
    <row r="277" spans="1:10" x14ac:dyDescent="0.3">
      <c r="A277">
        <v>153.88999999999999</v>
      </c>
      <c r="B277">
        <f t="shared" si="24"/>
        <v>3.0280356930616037E-2</v>
      </c>
      <c r="C277">
        <v>39.200000000000003</v>
      </c>
      <c r="D277">
        <f t="shared" si="24"/>
        <v>2.374918021166339E-2</v>
      </c>
      <c r="E277">
        <v>38.299999999999997</v>
      </c>
      <c r="F277">
        <f t="shared" si="25"/>
        <v>-5.2083451071385234E-3</v>
      </c>
      <c r="G277">
        <v>188.5</v>
      </c>
      <c r="H277">
        <f t="shared" si="25"/>
        <v>1.3351333174863811E-2</v>
      </c>
      <c r="I277">
        <v>0.58750000000000002</v>
      </c>
      <c r="J277">
        <f t="shared" si="26"/>
        <v>2.6737254638516283E-2</v>
      </c>
    </row>
    <row r="278" spans="1:10" x14ac:dyDescent="0.3">
      <c r="A278">
        <v>153.5</v>
      </c>
      <c r="B278">
        <f t="shared" si="24"/>
        <v>-2.5374944485090367E-3</v>
      </c>
      <c r="C278">
        <v>38.15</v>
      </c>
      <c r="D278">
        <f t="shared" si="24"/>
        <v>-2.7150989065950704E-2</v>
      </c>
      <c r="E278">
        <v>37.950000000000003</v>
      </c>
      <c r="F278">
        <f t="shared" ref="F278:H293" si="27">LN(E278)-LN(E277)</f>
        <v>-9.1803923449611524E-3</v>
      </c>
      <c r="G278">
        <v>192</v>
      </c>
      <c r="H278">
        <f t="shared" si="27"/>
        <v>1.8397365139716015E-2</v>
      </c>
      <c r="I278">
        <v>0.59850000000000003</v>
      </c>
      <c r="J278">
        <f t="shared" si="26"/>
        <v>1.8550278979713841E-2</v>
      </c>
    </row>
    <row r="279" spans="1:10" x14ac:dyDescent="0.3">
      <c r="A279">
        <v>155.52000000000001</v>
      </c>
      <c r="B279">
        <f t="shared" si="24"/>
        <v>1.3073773684877388E-2</v>
      </c>
      <c r="C279">
        <v>40.700000000000003</v>
      </c>
      <c r="D279">
        <f t="shared" si="24"/>
        <v>6.470233471808351E-2</v>
      </c>
      <c r="E279">
        <v>38</v>
      </c>
      <c r="F279">
        <f t="shared" si="27"/>
        <v>1.3166558847466092E-3</v>
      </c>
      <c r="G279">
        <v>194.8</v>
      </c>
      <c r="H279">
        <f t="shared" si="27"/>
        <v>1.4478019180653057E-2</v>
      </c>
      <c r="I279">
        <v>0.61319999999999997</v>
      </c>
      <c r="J279">
        <f t="shared" si="26"/>
        <v>2.4264621999631086E-2</v>
      </c>
    </row>
    <row r="280" spans="1:10" x14ac:dyDescent="0.3">
      <c r="A280">
        <v>152.97999999999999</v>
      </c>
      <c r="B280">
        <f t="shared" si="24"/>
        <v>-1.6467146818408551E-2</v>
      </c>
      <c r="C280">
        <v>40.61</v>
      </c>
      <c r="D280">
        <f t="shared" si="24"/>
        <v>-2.2137507503430243E-3</v>
      </c>
      <c r="E280">
        <v>37.5</v>
      </c>
      <c r="F280">
        <f t="shared" si="27"/>
        <v>-1.3245226750020489E-2</v>
      </c>
      <c r="G280">
        <v>199.8</v>
      </c>
      <c r="H280">
        <f t="shared" si="27"/>
        <v>2.5343475006018856E-2</v>
      </c>
      <c r="I280">
        <v>0.61370000000000002</v>
      </c>
      <c r="J280">
        <f t="shared" si="26"/>
        <v>8.1506239739237429E-4</v>
      </c>
    </row>
    <row r="281" spans="1:10" x14ac:dyDescent="0.3">
      <c r="A281">
        <v>148.80000000000001</v>
      </c>
      <c r="B281">
        <f t="shared" si="24"/>
        <v>-2.7704071494728311E-2</v>
      </c>
      <c r="C281">
        <v>41.2</v>
      </c>
      <c r="D281">
        <f t="shared" si="24"/>
        <v>1.4423914657274217E-2</v>
      </c>
      <c r="E281">
        <v>37.799999999999997</v>
      </c>
      <c r="F281">
        <f t="shared" si="27"/>
        <v>7.9681696491769038E-3</v>
      </c>
      <c r="G281">
        <v>203.2</v>
      </c>
      <c r="H281">
        <f t="shared" si="27"/>
        <v>1.6873849489873471E-2</v>
      </c>
      <c r="I281">
        <v>0.57999999999999996</v>
      </c>
      <c r="J281">
        <f t="shared" si="26"/>
        <v>-5.6478105854586458E-2</v>
      </c>
    </row>
    <row r="282" spans="1:10" x14ac:dyDescent="0.3">
      <c r="A282">
        <v>139</v>
      </c>
      <c r="B282">
        <f t="shared" si="24"/>
        <v>-6.8129189268300472E-2</v>
      </c>
      <c r="C282">
        <v>41.1</v>
      </c>
      <c r="D282">
        <f t="shared" si="24"/>
        <v>-2.4301348532915767E-3</v>
      </c>
      <c r="E282">
        <v>37.65</v>
      </c>
      <c r="F282">
        <f t="shared" si="27"/>
        <v>-3.9761483796394437E-3</v>
      </c>
      <c r="G282">
        <v>183.1</v>
      </c>
      <c r="H282">
        <f t="shared" si="27"/>
        <v>-0.1041582640238623</v>
      </c>
      <c r="I282">
        <v>0.58730000000000004</v>
      </c>
      <c r="J282">
        <f t="shared" si="26"/>
        <v>1.2507658988008985E-2</v>
      </c>
    </row>
    <row r="283" spans="1:10" x14ac:dyDescent="0.3">
      <c r="A283">
        <v>142.4</v>
      </c>
      <c r="B283">
        <f t="shared" si="24"/>
        <v>2.4166065847183837E-2</v>
      </c>
      <c r="C283">
        <v>39.799999999999997</v>
      </c>
      <c r="D283">
        <f t="shared" si="24"/>
        <v>-3.2141209211797417E-2</v>
      </c>
      <c r="E283">
        <v>37.700000000000003</v>
      </c>
      <c r="F283">
        <f t="shared" si="27"/>
        <v>1.3271402080623496E-3</v>
      </c>
      <c r="G283">
        <v>189</v>
      </c>
      <c r="H283">
        <f t="shared" si="27"/>
        <v>3.1714563379177996E-2</v>
      </c>
      <c r="I283">
        <v>0.58850000000000002</v>
      </c>
      <c r="J283">
        <f t="shared" si="26"/>
        <v>2.0411641718575124E-3</v>
      </c>
    </row>
    <row r="284" spans="1:10" x14ac:dyDescent="0.3">
      <c r="A284">
        <v>145.4</v>
      </c>
      <c r="B284">
        <f t="shared" si="24"/>
        <v>2.0848566121543399E-2</v>
      </c>
      <c r="C284">
        <v>39.78</v>
      </c>
      <c r="D284">
        <f t="shared" si="24"/>
        <v>-5.0263886456569651E-4</v>
      </c>
      <c r="E284">
        <v>37.5</v>
      </c>
      <c r="F284">
        <f t="shared" si="27"/>
        <v>-5.3191614775998097E-3</v>
      </c>
      <c r="G284">
        <v>178.5</v>
      </c>
      <c r="H284">
        <f t="shared" si="27"/>
        <v>-5.715841383994924E-2</v>
      </c>
      <c r="I284">
        <v>0.58050000000000002</v>
      </c>
      <c r="J284">
        <f t="shared" si="26"/>
        <v>-1.3687125562385161E-2</v>
      </c>
    </row>
    <row r="285" spans="1:10" x14ac:dyDescent="0.3">
      <c r="A285">
        <v>147.15</v>
      </c>
      <c r="B285">
        <f t="shared" si="24"/>
        <v>1.1963909580063437E-2</v>
      </c>
      <c r="C285">
        <v>37.9</v>
      </c>
      <c r="D285">
        <f t="shared" si="24"/>
        <v>-4.8413161337445221E-2</v>
      </c>
      <c r="E285">
        <v>37.6</v>
      </c>
      <c r="F285">
        <f t="shared" si="27"/>
        <v>2.6631174194835516E-3</v>
      </c>
      <c r="G285">
        <v>180</v>
      </c>
      <c r="H285">
        <f t="shared" si="27"/>
        <v>8.3682496705170806E-3</v>
      </c>
      <c r="I285">
        <v>0.57979999999999998</v>
      </c>
      <c r="J285">
        <f t="shared" si="26"/>
        <v>-1.2065846503911404E-3</v>
      </c>
    </row>
    <row r="286" spans="1:10" x14ac:dyDescent="0.3">
      <c r="A286">
        <v>145.18</v>
      </c>
      <c r="B286">
        <f t="shared" si="24"/>
        <v>-1.3478122822787597E-2</v>
      </c>
      <c r="C286">
        <v>39.159999999999997</v>
      </c>
      <c r="D286">
        <f t="shared" si="24"/>
        <v>3.2704705573928905E-2</v>
      </c>
      <c r="E286">
        <v>37.450000000000003</v>
      </c>
      <c r="F286">
        <f t="shared" si="27"/>
        <v>-3.9973404326203443E-3</v>
      </c>
      <c r="G286">
        <v>180</v>
      </c>
      <c r="H286">
        <f t="shared" si="27"/>
        <v>0</v>
      </c>
      <c r="I286">
        <v>0.54049999999999998</v>
      </c>
      <c r="J286">
        <f t="shared" si="26"/>
        <v>-7.0188579408292151E-2</v>
      </c>
    </row>
    <row r="287" spans="1:10" x14ac:dyDescent="0.3">
      <c r="A287">
        <v>144.33000000000001</v>
      </c>
      <c r="B287">
        <f t="shared" si="24"/>
        <v>-5.8720074772224962E-3</v>
      </c>
      <c r="C287">
        <v>37.049999999999997</v>
      </c>
      <c r="D287">
        <f t="shared" si="24"/>
        <v>-5.5387465920214041E-2</v>
      </c>
      <c r="E287">
        <v>37.549999999999997</v>
      </c>
      <c r="F287">
        <f t="shared" si="27"/>
        <v>2.6666682469151937E-3</v>
      </c>
      <c r="G287">
        <v>182.1</v>
      </c>
      <c r="H287">
        <f t="shared" si="27"/>
        <v>1.1599135843352038E-2</v>
      </c>
      <c r="I287">
        <v>0.54179999999999995</v>
      </c>
      <c r="J287">
        <f t="shared" si="26"/>
        <v>2.4022925717317456E-3</v>
      </c>
    </row>
    <row r="288" spans="1:10" x14ac:dyDescent="0.3">
      <c r="A288">
        <v>143.9</v>
      </c>
      <c r="B288">
        <f t="shared" si="24"/>
        <v>-2.9837304861501934E-3</v>
      </c>
      <c r="C288">
        <v>38.07</v>
      </c>
      <c r="D288">
        <f t="shared" si="24"/>
        <v>2.7158218652310495E-2</v>
      </c>
      <c r="E288">
        <v>37.200000000000003</v>
      </c>
      <c r="F288">
        <f t="shared" si="27"/>
        <v>-9.3646169310424021E-3</v>
      </c>
      <c r="G288">
        <v>180</v>
      </c>
      <c r="H288">
        <f t="shared" si="27"/>
        <v>-1.1599135843352038E-2</v>
      </c>
      <c r="I288">
        <v>0.52</v>
      </c>
      <c r="J288">
        <f t="shared" si="26"/>
        <v>-4.1068118075521576E-2</v>
      </c>
    </row>
    <row r="289" spans="1:10" x14ac:dyDescent="0.3">
      <c r="A289">
        <v>143.6</v>
      </c>
      <c r="B289">
        <f t="shared" si="24"/>
        <v>-2.086957279198387E-3</v>
      </c>
      <c r="C289">
        <v>39.549999999999997</v>
      </c>
      <c r="D289">
        <f t="shared" si="24"/>
        <v>3.8139123819256771E-2</v>
      </c>
      <c r="E289">
        <v>36.799999999999997</v>
      </c>
      <c r="F289">
        <f t="shared" si="27"/>
        <v>-1.0810916104215806E-2</v>
      </c>
      <c r="G289">
        <v>180.3</v>
      </c>
      <c r="H289">
        <f t="shared" si="27"/>
        <v>1.6652793190612414E-3</v>
      </c>
      <c r="I289">
        <v>0.53590000000000004</v>
      </c>
      <c r="J289">
        <f t="shared" si="26"/>
        <v>3.0118764925331498E-2</v>
      </c>
    </row>
    <row r="290" spans="1:10" x14ac:dyDescent="0.3">
      <c r="A290">
        <v>136.41</v>
      </c>
      <c r="B290">
        <f t="shared" si="24"/>
        <v>-5.1366600109094662E-2</v>
      </c>
      <c r="C290">
        <v>39.130000000000003</v>
      </c>
      <c r="D290">
        <f t="shared" si="24"/>
        <v>-1.0676257991341753E-2</v>
      </c>
      <c r="E290">
        <v>36.25</v>
      </c>
      <c r="F290">
        <f t="shared" si="27"/>
        <v>-1.5058463874201511E-2</v>
      </c>
      <c r="G290">
        <v>151.19999999999999</v>
      </c>
      <c r="H290">
        <f t="shared" si="27"/>
        <v>-0.17601866646383879</v>
      </c>
      <c r="I290">
        <v>0.51539999999999997</v>
      </c>
      <c r="J290">
        <f t="shared" si="26"/>
        <v>-3.9004278282539939E-2</v>
      </c>
    </row>
    <row r="291" spans="1:10" x14ac:dyDescent="0.3">
      <c r="A291">
        <v>142.5</v>
      </c>
      <c r="B291">
        <f t="shared" si="24"/>
        <v>4.3676943203676544E-2</v>
      </c>
      <c r="C291">
        <v>39.35</v>
      </c>
      <c r="D291">
        <f t="shared" si="24"/>
        <v>5.6065386410910634E-3</v>
      </c>
      <c r="E291">
        <v>35.950000000000003</v>
      </c>
      <c r="F291">
        <f t="shared" si="27"/>
        <v>-8.3102971336281861E-3</v>
      </c>
      <c r="G291">
        <v>172.8</v>
      </c>
      <c r="H291">
        <f t="shared" si="27"/>
        <v>0.13353139262452274</v>
      </c>
      <c r="I291">
        <v>0.53490000000000004</v>
      </c>
      <c r="J291">
        <f t="shared" si="26"/>
        <v>3.71365153189398E-2</v>
      </c>
    </row>
    <row r="292" spans="1:10" x14ac:dyDescent="0.3">
      <c r="A292">
        <v>141.34</v>
      </c>
      <c r="B292">
        <f t="shared" si="24"/>
        <v>-8.1736644459970975E-3</v>
      </c>
      <c r="C292">
        <v>40.520000000000003</v>
      </c>
      <c r="D292">
        <f t="shared" si="24"/>
        <v>2.9299704517070424E-2</v>
      </c>
      <c r="E292">
        <v>35.950000000000003</v>
      </c>
      <c r="F292">
        <f t="shared" si="27"/>
        <v>0</v>
      </c>
      <c r="G292">
        <v>165</v>
      </c>
      <c r="H292">
        <f t="shared" si="27"/>
        <v>-4.6189382469375317E-2</v>
      </c>
      <c r="I292">
        <v>0.53739999999999999</v>
      </c>
      <c r="J292">
        <f t="shared" si="26"/>
        <v>4.6628826441863502E-3</v>
      </c>
    </row>
    <row r="293" spans="1:10" x14ac:dyDescent="0.3">
      <c r="A293">
        <v>144.80000000000001</v>
      </c>
      <c r="B293">
        <f t="shared" si="24"/>
        <v>2.4185144688908089E-2</v>
      </c>
      <c r="C293">
        <v>39.869999999999997</v>
      </c>
      <c r="D293">
        <f t="shared" si="24"/>
        <v>-1.6171517987219275E-2</v>
      </c>
      <c r="E293">
        <v>36</v>
      </c>
      <c r="F293">
        <f t="shared" si="27"/>
        <v>1.3898542890542487E-3</v>
      </c>
      <c r="G293">
        <v>181.5</v>
      </c>
      <c r="H293">
        <f t="shared" si="27"/>
        <v>9.5310179804324768E-2</v>
      </c>
      <c r="I293">
        <v>0.53600000000000003</v>
      </c>
      <c r="J293">
        <f t="shared" si="26"/>
        <v>-2.6085351105887833E-3</v>
      </c>
    </row>
    <row r="294" spans="1:10" x14ac:dyDescent="0.3">
      <c r="A294">
        <v>140.29</v>
      </c>
      <c r="B294">
        <f t="shared" si="24"/>
        <v>-3.1641771220935588E-2</v>
      </c>
      <c r="C294">
        <v>39</v>
      </c>
      <c r="D294">
        <f t="shared" si="24"/>
        <v>-2.2062515263617133E-2</v>
      </c>
      <c r="E294">
        <v>35</v>
      </c>
      <c r="F294">
        <f t="shared" ref="F294:H309" si="28">LN(E294)-LN(E293)</f>
        <v>-2.8170876966696401E-2</v>
      </c>
      <c r="G294">
        <v>182.9</v>
      </c>
      <c r="H294">
        <f t="shared" si="28"/>
        <v>7.6839016919150183E-3</v>
      </c>
      <c r="I294">
        <v>0.52059999999999995</v>
      </c>
      <c r="J294">
        <f t="shared" si="26"/>
        <v>-2.9152168510337084E-2</v>
      </c>
    </row>
    <row r="295" spans="1:10" x14ac:dyDescent="0.3">
      <c r="A295">
        <v>146.6</v>
      </c>
      <c r="B295">
        <f t="shared" si="24"/>
        <v>4.3996080721870001E-2</v>
      </c>
      <c r="C295">
        <v>39.04</v>
      </c>
      <c r="D295">
        <f t="shared" si="24"/>
        <v>1.0251154152456365E-3</v>
      </c>
      <c r="E295">
        <v>35.450000000000003</v>
      </c>
      <c r="F295">
        <f t="shared" si="28"/>
        <v>1.2775191488723081E-2</v>
      </c>
      <c r="G295">
        <v>193.2</v>
      </c>
      <c r="H295">
        <f t="shared" si="28"/>
        <v>5.4786366381597063E-2</v>
      </c>
      <c r="I295">
        <v>0.53280000000000005</v>
      </c>
      <c r="J295">
        <f t="shared" si="26"/>
        <v>2.3164126665714546E-2</v>
      </c>
    </row>
    <row r="296" spans="1:10" x14ac:dyDescent="0.3">
      <c r="A296">
        <v>142.80000000000001</v>
      </c>
      <c r="B296">
        <f t="shared" si="24"/>
        <v>-2.6262739547066261E-2</v>
      </c>
      <c r="C296">
        <v>34.85</v>
      </c>
      <c r="D296">
        <f t="shared" si="24"/>
        <v>-0.11353362433835912</v>
      </c>
      <c r="E296">
        <v>35.15</v>
      </c>
      <c r="F296">
        <f t="shared" si="28"/>
        <v>-8.4986347214628388E-3</v>
      </c>
      <c r="G296">
        <v>182.7</v>
      </c>
      <c r="H296">
        <f t="shared" si="28"/>
        <v>-5.5880458394455879E-2</v>
      </c>
      <c r="I296">
        <v>0.55059999999999998</v>
      </c>
      <c r="J296">
        <f t="shared" si="26"/>
        <v>3.2862473482327403E-2</v>
      </c>
    </row>
    <row r="297" spans="1:10" x14ac:dyDescent="0.3">
      <c r="A297">
        <v>142.4</v>
      </c>
      <c r="B297">
        <f t="shared" si="24"/>
        <v>-2.8050509276091873E-3</v>
      </c>
      <c r="C297">
        <v>35.549999999999997</v>
      </c>
      <c r="D297">
        <f t="shared" si="24"/>
        <v>1.9887019042716947E-2</v>
      </c>
      <c r="E297">
        <v>34.9</v>
      </c>
      <c r="F297">
        <f t="shared" si="28"/>
        <v>-7.1377890482922091E-3</v>
      </c>
      <c r="G297">
        <v>198.3</v>
      </c>
      <c r="H297">
        <f t="shared" si="28"/>
        <v>8.1935572141788704E-2</v>
      </c>
      <c r="I297">
        <v>0.5655</v>
      </c>
      <c r="J297">
        <f t="shared" si="26"/>
        <v>2.6701702847668263E-2</v>
      </c>
    </row>
    <row r="298" spans="1:10" x14ac:dyDescent="0.3">
      <c r="A298">
        <v>139.5</v>
      </c>
      <c r="B298">
        <f t="shared" si="24"/>
        <v>-2.0575397716455335E-2</v>
      </c>
      <c r="C298">
        <v>36.53</v>
      </c>
      <c r="D298">
        <f t="shared" si="24"/>
        <v>2.7193684557941467E-2</v>
      </c>
      <c r="E298">
        <v>35</v>
      </c>
      <c r="F298">
        <f t="shared" si="28"/>
        <v>2.8612322810319668E-3</v>
      </c>
      <c r="G298">
        <v>181</v>
      </c>
      <c r="H298">
        <f t="shared" si="28"/>
        <v>-9.128400425992389E-2</v>
      </c>
      <c r="I298">
        <v>0.61499999999999999</v>
      </c>
      <c r="J298">
        <f t="shared" si="26"/>
        <v>8.3911972250342692E-2</v>
      </c>
    </row>
    <row r="299" spans="1:10" x14ac:dyDescent="0.3">
      <c r="A299">
        <v>133.85</v>
      </c>
      <c r="B299">
        <f t="shared" si="24"/>
        <v>-4.1344831295058171E-2</v>
      </c>
      <c r="C299">
        <v>35.33</v>
      </c>
      <c r="D299">
        <f t="shared" si="24"/>
        <v>-3.3401379436137635E-2</v>
      </c>
      <c r="E299">
        <v>34.75</v>
      </c>
      <c r="F299">
        <f t="shared" si="28"/>
        <v>-7.1684894786123721E-3</v>
      </c>
      <c r="G299">
        <v>190</v>
      </c>
      <c r="H299">
        <f t="shared" si="28"/>
        <v>4.852704089466009E-2</v>
      </c>
      <c r="I299">
        <v>0.62239999999999995</v>
      </c>
      <c r="J299">
        <f t="shared" si="26"/>
        <v>1.196070505766389E-2</v>
      </c>
    </row>
    <row r="300" spans="1:10" x14ac:dyDescent="0.3">
      <c r="A300">
        <v>131.5</v>
      </c>
      <c r="B300">
        <f t="shared" si="24"/>
        <v>-1.7712918348542495E-2</v>
      </c>
      <c r="C300">
        <v>38.799999999999997</v>
      </c>
      <c r="D300">
        <f t="shared" si="24"/>
        <v>9.3687785258174117E-2</v>
      </c>
      <c r="E300">
        <v>34.65</v>
      </c>
      <c r="F300">
        <f t="shared" si="28"/>
        <v>-2.8818463748887524E-3</v>
      </c>
      <c r="G300">
        <v>192.6</v>
      </c>
      <c r="H300">
        <f t="shared" si="28"/>
        <v>1.3591427203539119E-2</v>
      </c>
      <c r="I300">
        <v>0.58240000000000003</v>
      </c>
      <c r="J300">
        <f t="shared" si="26"/>
        <v>-6.6425475981705506E-2</v>
      </c>
    </row>
    <row r="301" spans="1:10" x14ac:dyDescent="0.3">
      <c r="A301">
        <v>143.81</v>
      </c>
      <c r="B301">
        <f t="shared" si="24"/>
        <v>8.9486132280469199E-2</v>
      </c>
      <c r="C301">
        <v>43.31</v>
      </c>
      <c r="D301">
        <f t="shared" si="24"/>
        <v>0.10996330859730774</v>
      </c>
      <c r="E301">
        <v>34.75</v>
      </c>
      <c r="F301">
        <f t="shared" si="28"/>
        <v>2.8818463748887524E-3</v>
      </c>
      <c r="G301">
        <v>220.5</v>
      </c>
      <c r="H301">
        <f t="shared" si="28"/>
        <v>0.13528219552287535</v>
      </c>
      <c r="I301">
        <v>0.61780000000000002</v>
      </c>
      <c r="J301">
        <f t="shared" si="26"/>
        <v>5.9007283602005134E-2</v>
      </c>
    </row>
    <row r="302" spans="1:10" x14ac:dyDescent="0.3">
      <c r="A302">
        <v>141</v>
      </c>
      <c r="B302">
        <f t="shared" si="24"/>
        <v>-1.9733093520120093E-2</v>
      </c>
      <c r="C302">
        <v>48.9</v>
      </c>
      <c r="D302">
        <f t="shared" si="24"/>
        <v>0.12139384125429098</v>
      </c>
      <c r="E302">
        <v>34.549999999999997</v>
      </c>
      <c r="F302">
        <f t="shared" si="28"/>
        <v>-5.7720217971222176E-3</v>
      </c>
      <c r="G302">
        <v>223.4</v>
      </c>
      <c r="H302">
        <f t="shared" si="28"/>
        <v>1.3066191748199785E-2</v>
      </c>
      <c r="I302">
        <v>0.64100000000000001</v>
      </c>
      <c r="J302">
        <f t="shared" si="26"/>
        <v>3.6864676436188681E-2</v>
      </c>
    </row>
    <row r="303" spans="1:10" x14ac:dyDescent="0.3">
      <c r="A303">
        <v>138.94</v>
      </c>
      <c r="B303">
        <f t="shared" si="24"/>
        <v>-1.471770511343351E-2</v>
      </c>
      <c r="C303">
        <v>48.26</v>
      </c>
      <c r="D303">
        <f t="shared" si="24"/>
        <v>-1.3174336283940935E-2</v>
      </c>
      <c r="E303">
        <v>34.549999999999997</v>
      </c>
      <c r="F303">
        <f t="shared" si="28"/>
        <v>0</v>
      </c>
      <c r="G303">
        <v>220.9</v>
      </c>
      <c r="H303">
        <f t="shared" si="28"/>
        <v>-1.1253776209028565E-2</v>
      </c>
      <c r="I303">
        <v>0.67100000000000004</v>
      </c>
      <c r="J303">
        <f t="shared" si="26"/>
        <v>4.5739680051011811E-2</v>
      </c>
    </row>
    <row r="304" spans="1:10" x14ac:dyDescent="0.3">
      <c r="A304">
        <v>135.75</v>
      </c>
      <c r="B304">
        <f t="shared" si="24"/>
        <v>-2.322722645069053E-2</v>
      </c>
      <c r="C304">
        <v>49</v>
      </c>
      <c r="D304">
        <f t="shared" si="24"/>
        <v>1.5217237913740966E-2</v>
      </c>
      <c r="E304">
        <v>34.549999999999997</v>
      </c>
      <c r="F304">
        <f t="shared" si="28"/>
        <v>0</v>
      </c>
      <c r="G304">
        <v>222.5</v>
      </c>
      <c r="H304">
        <f t="shared" si="28"/>
        <v>7.2169911802228981E-3</v>
      </c>
      <c r="I304">
        <v>0.65100000000000002</v>
      </c>
      <c r="J304">
        <f t="shared" si="26"/>
        <v>-3.0259494763112571E-2</v>
      </c>
    </row>
    <row r="305" spans="1:10" x14ac:dyDescent="0.3">
      <c r="A305">
        <v>137.75</v>
      </c>
      <c r="B305">
        <f t="shared" si="24"/>
        <v>1.4625489218979659E-2</v>
      </c>
      <c r="C305">
        <v>51.94</v>
      </c>
      <c r="D305">
        <f t="shared" si="24"/>
        <v>5.8268908123976004E-2</v>
      </c>
      <c r="E305">
        <v>35.799999999999997</v>
      </c>
      <c r="F305">
        <f t="shared" si="28"/>
        <v>3.5540343192975499E-2</v>
      </c>
      <c r="G305">
        <v>240</v>
      </c>
      <c r="H305">
        <f t="shared" si="28"/>
        <v>7.5711821735696461E-2</v>
      </c>
      <c r="I305">
        <v>0.64300000000000002</v>
      </c>
      <c r="J305">
        <f t="shared" si="26"/>
        <v>-1.2364917970949907E-2</v>
      </c>
    </row>
    <row r="306" spans="1:10" x14ac:dyDescent="0.3">
      <c r="A306">
        <v>136</v>
      </c>
      <c r="B306">
        <f t="shared" si="24"/>
        <v>-1.2785562296971698E-2</v>
      </c>
      <c r="C306">
        <v>53.39</v>
      </c>
      <c r="D306">
        <f t="shared" si="24"/>
        <v>2.7534256277492286E-2</v>
      </c>
      <c r="E306">
        <v>34.9</v>
      </c>
      <c r="F306">
        <f t="shared" si="28"/>
        <v>-2.5461064198272876E-2</v>
      </c>
      <c r="G306">
        <v>220.1</v>
      </c>
      <c r="H306">
        <f t="shared" si="28"/>
        <v>-8.6556934809575381E-2</v>
      </c>
      <c r="I306">
        <v>0.5655</v>
      </c>
      <c r="J306">
        <f t="shared" si="26"/>
        <v>-0.12843442868144422</v>
      </c>
    </row>
    <row r="307" spans="1:10" x14ac:dyDescent="0.3">
      <c r="A307">
        <v>148.05000000000001</v>
      </c>
      <c r="B307">
        <f t="shared" si="24"/>
        <v>8.4895168811548238E-2</v>
      </c>
      <c r="C307">
        <v>57.86</v>
      </c>
      <c r="D307">
        <f t="shared" si="24"/>
        <v>8.0402837035894237E-2</v>
      </c>
      <c r="E307">
        <v>35.6</v>
      </c>
      <c r="F307">
        <f t="shared" si="28"/>
        <v>1.9858808649603432E-2</v>
      </c>
      <c r="G307">
        <v>225.1</v>
      </c>
      <c r="H307">
        <f t="shared" si="28"/>
        <v>2.2462759380270647E-2</v>
      </c>
      <c r="I307">
        <v>0.59799999999999998</v>
      </c>
      <c r="J307">
        <f t="shared" si="26"/>
        <v>5.5880458394456545E-2</v>
      </c>
    </row>
    <row r="308" spans="1:10" x14ac:dyDescent="0.3">
      <c r="A308">
        <v>140.65</v>
      </c>
      <c r="B308">
        <f t="shared" si="24"/>
        <v>-5.1275519611734488E-2</v>
      </c>
      <c r="C308">
        <v>55.42</v>
      </c>
      <c r="D308">
        <f t="shared" si="24"/>
        <v>-4.3085760113156901E-2</v>
      </c>
      <c r="E308">
        <v>35.25</v>
      </c>
      <c r="F308">
        <f t="shared" si="28"/>
        <v>-9.8801085997073379E-3</v>
      </c>
      <c r="G308">
        <v>220.2</v>
      </c>
      <c r="H308">
        <f t="shared" si="28"/>
        <v>-2.2008523624107212E-2</v>
      </c>
      <c r="I308">
        <v>0.60470000000000002</v>
      </c>
      <c r="J308">
        <f t="shared" si="26"/>
        <v>1.114171332853553E-2</v>
      </c>
    </row>
    <row r="309" spans="1:10" x14ac:dyDescent="0.3">
      <c r="A309">
        <v>137.69999999999999</v>
      </c>
      <c r="B309">
        <f t="shared" si="24"/>
        <v>-2.1197129201256715E-2</v>
      </c>
      <c r="C309">
        <v>57.33</v>
      </c>
      <c r="D309">
        <f t="shared" si="24"/>
        <v>3.3883507485459319E-2</v>
      </c>
      <c r="E309">
        <v>35</v>
      </c>
      <c r="F309">
        <f t="shared" si="28"/>
        <v>-7.1174677688641275E-3</v>
      </c>
      <c r="G309">
        <v>222.4</v>
      </c>
      <c r="H309">
        <f t="shared" si="28"/>
        <v>9.9413380878479174E-3</v>
      </c>
      <c r="I309">
        <v>0.60389999999999999</v>
      </c>
      <c r="J309">
        <f t="shared" si="26"/>
        <v>-1.3238459653117651E-3</v>
      </c>
    </row>
    <row r="310" spans="1:10" x14ac:dyDescent="0.3">
      <c r="A310">
        <v>133.80000000000001</v>
      </c>
      <c r="B310">
        <f t="shared" si="24"/>
        <v>-2.8731258040481045E-2</v>
      </c>
      <c r="C310">
        <v>58.5</v>
      </c>
      <c r="D310">
        <f t="shared" si="24"/>
        <v>2.0202707317519497E-2</v>
      </c>
      <c r="E310">
        <v>35</v>
      </c>
      <c r="F310">
        <f t="shared" ref="F310:H325" si="29">LN(E310)-LN(E309)</f>
        <v>0</v>
      </c>
      <c r="G310">
        <v>221.4</v>
      </c>
      <c r="H310">
        <f t="shared" si="29"/>
        <v>-4.5065421018906093E-3</v>
      </c>
      <c r="I310">
        <v>0.59450000000000003</v>
      </c>
      <c r="J310">
        <f t="shared" si="26"/>
        <v>-1.568790518301888E-2</v>
      </c>
    </row>
    <row r="311" spans="1:10" x14ac:dyDescent="0.3">
      <c r="A311">
        <v>132.25</v>
      </c>
      <c r="B311">
        <f t="shared" si="24"/>
        <v>-1.1652076955719792E-2</v>
      </c>
      <c r="C311">
        <v>56.51</v>
      </c>
      <c r="D311">
        <f t="shared" si="24"/>
        <v>-3.4609140596058907E-2</v>
      </c>
      <c r="E311">
        <v>35.1</v>
      </c>
      <c r="F311">
        <f t="shared" si="29"/>
        <v>2.8530689824064481E-3</v>
      </c>
      <c r="G311">
        <v>216.1</v>
      </c>
      <c r="H311">
        <f t="shared" si="29"/>
        <v>-2.4229756761696031E-2</v>
      </c>
      <c r="I311">
        <v>0.66400000000000003</v>
      </c>
      <c r="J311">
        <f t="shared" si="26"/>
        <v>0.11056143334559732</v>
      </c>
    </row>
    <row r="312" spans="1:10" x14ac:dyDescent="0.3">
      <c r="A312">
        <v>134.47999999999999</v>
      </c>
      <c r="B312">
        <f t="shared" si="24"/>
        <v>1.6721418361951734E-2</v>
      </c>
      <c r="C312">
        <v>56.74</v>
      </c>
      <c r="D312">
        <f t="shared" si="24"/>
        <v>4.061815738952923E-3</v>
      </c>
      <c r="E312">
        <v>35.85</v>
      </c>
      <c r="F312">
        <f t="shared" si="29"/>
        <v>2.114243657380932E-2</v>
      </c>
      <c r="G312">
        <v>216.1</v>
      </c>
      <c r="H312">
        <f t="shared" si="29"/>
        <v>0</v>
      </c>
      <c r="I312">
        <v>0.65859999999999996</v>
      </c>
      <c r="J312">
        <f t="shared" si="26"/>
        <v>-8.1657795341700812E-3</v>
      </c>
    </row>
    <row r="313" spans="1:10" x14ac:dyDescent="0.3">
      <c r="A313">
        <v>136.09</v>
      </c>
      <c r="B313">
        <f t="shared" si="24"/>
        <v>1.1900942471865683E-2</v>
      </c>
      <c r="C313">
        <v>56.1</v>
      </c>
      <c r="D313">
        <f t="shared" si="24"/>
        <v>-1.1343616852053984E-2</v>
      </c>
      <c r="E313">
        <v>35.549999999999997</v>
      </c>
      <c r="F313">
        <f t="shared" si="29"/>
        <v>-8.4034107963795179E-3</v>
      </c>
      <c r="G313">
        <v>219</v>
      </c>
      <c r="H313">
        <f t="shared" si="29"/>
        <v>1.3330466303660415E-2</v>
      </c>
      <c r="I313">
        <v>0.67900000000000005</v>
      </c>
      <c r="J313">
        <f t="shared" si="26"/>
        <v>3.0504757616432343E-2</v>
      </c>
    </row>
    <row r="314" spans="1:10" x14ac:dyDescent="0.3">
      <c r="A314">
        <v>135.94</v>
      </c>
      <c r="B314">
        <f t="shared" si="24"/>
        <v>-1.1028196537337109E-3</v>
      </c>
      <c r="C314">
        <v>54.05</v>
      </c>
      <c r="D314">
        <f t="shared" si="24"/>
        <v>-3.7226268443433685E-2</v>
      </c>
      <c r="E314">
        <v>36.15</v>
      </c>
      <c r="F314">
        <f t="shared" si="29"/>
        <v>1.6736792355523722E-2</v>
      </c>
      <c r="G314">
        <v>212.5</v>
      </c>
      <c r="H314">
        <f t="shared" si="29"/>
        <v>-3.012974145202918E-2</v>
      </c>
      <c r="I314">
        <v>0.67710000000000004</v>
      </c>
      <c r="J314">
        <f t="shared" si="26"/>
        <v>-2.8021550670964124E-3</v>
      </c>
    </row>
    <row r="315" spans="1:10" x14ac:dyDescent="0.3">
      <c r="A315">
        <v>125.1</v>
      </c>
      <c r="B315">
        <f t="shared" si="24"/>
        <v>-8.3100194445626663E-2</v>
      </c>
      <c r="C315">
        <v>51.98</v>
      </c>
      <c r="D315">
        <f t="shared" si="24"/>
        <v>-3.9050514871873165E-2</v>
      </c>
      <c r="E315">
        <v>35</v>
      </c>
      <c r="F315">
        <f t="shared" si="29"/>
        <v>-3.2328887115359972E-2</v>
      </c>
      <c r="G315">
        <v>211.6</v>
      </c>
      <c r="H315">
        <f t="shared" si="29"/>
        <v>-4.2442883803275322E-3</v>
      </c>
      <c r="I315">
        <v>0.61519999999999997</v>
      </c>
      <c r="J315">
        <f t="shared" si="26"/>
        <v>-9.5871554300165585E-2</v>
      </c>
    </row>
    <row r="316" spans="1:10" x14ac:dyDescent="0.3">
      <c r="A316">
        <v>132.4</v>
      </c>
      <c r="B316">
        <f t="shared" si="24"/>
        <v>5.671422603004217E-2</v>
      </c>
      <c r="C316">
        <v>52.03</v>
      </c>
      <c r="D316">
        <f t="shared" si="24"/>
        <v>9.6144608886827854E-4</v>
      </c>
      <c r="E316">
        <v>34.35</v>
      </c>
      <c r="F316">
        <f t="shared" si="29"/>
        <v>-1.8746042821055298E-2</v>
      </c>
      <c r="G316">
        <v>210</v>
      </c>
      <c r="H316">
        <f t="shared" si="29"/>
        <v>-7.5901692666757725E-3</v>
      </c>
      <c r="I316">
        <v>0.65</v>
      </c>
      <c r="J316">
        <f t="shared" si="26"/>
        <v>5.5024944698248646E-2</v>
      </c>
    </row>
    <row r="317" spans="1:10" x14ac:dyDescent="0.3">
      <c r="A317">
        <v>136.6</v>
      </c>
      <c r="B317">
        <f t="shared" si="24"/>
        <v>3.1229303633781846E-2</v>
      </c>
      <c r="C317">
        <v>50.5</v>
      </c>
      <c r="D317">
        <f t="shared" si="24"/>
        <v>-2.9847139020898084E-2</v>
      </c>
      <c r="E317">
        <v>34.65</v>
      </c>
      <c r="F317">
        <f t="shared" si="29"/>
        <v>8.6957069675541732E-3</v>
      </c>
      <c r="G317">
        <v>210.1</v>
      </c>
      <c r="H317">
        <f t="shared" si="29"/>
        <v>4.7607713348618574E-4</v>
      </c>
      <c r="I317">
        <v>0.64900000000000002</v>
      </c>
      <c r="J317">
        <f t="shared" si="26"/>
        <v>-1.5396461855928245E-3</v>
      </c>
    </row>
    <row r="318" spans="1:10" x14ac:dyDescent="0.3">
      <c r="A318">
        <v>134.43</v>
      </c>
      <c r="B318">
        <f t="shared" si="24"/>
        <v>-1.6013329670528265E-2</v>
      </c>
      <c r="C318">
        <v>57.3</v>
      </c>
      <c r="D318">
        <f t="shared" si="24"/>
        <v>0.12632728743937971</v>
      </c>
      <c r="E318">
        <v>35.25</v>
      </c>
      <c r="F318">
        <f t="shared" si="29"/>
        <v>1.7167803622365252E-2</v>
      </c>
      <c r="G318">
        <v>210.7</v>
      </c>
      <c r="H318">
        <f t="shared" si="29"/>
        <v>2.8517129591882906E-3</v>
      </c>
      <c r="I318">
        <v>0.67100000000000004</v>
      </c>
      <c r="J318">
        <f t="shared" si="26"/>
        <v>3.3336420267591871E-2</v>
      </c>
    </row>
    <row r="319" spans="1:10" x14ac:dyDescent="0.3">
      <c r="A319">
        <v>131.30000000000001</v>
      </c>
      <c r="B319">
        <f t="shared" si="24"/>
        <v>-2.355883615741039E-2</v>
      </c>
      <c r="C319">
        <v>54.41</v>
      </c>
      <c r="D319">
        <f t="shared" si="24"/>
        <v>-5.1752663222860207E-2</v>
      </c>
      <c r="E319">
        <v>35.450000000000003</v>
      </c>
      <c r="F319">
        <f t="shared" si="29"/>
        <v>5.6577237198589536E-3</v>
      </c>
      <c r="G319">
        <v>209.9</v>
      </c>
      <c r="H319">
        <f t="shared" si="29"/>
        <v>-3.8040939835557452E-3</v>
      </c>
      <c r="I319">
        <v>0.6754</v>
      </c>
      <c r="J319">
        <f t="shared" si="26"/>
        <v>6.535970979785477E-3</v>
      </c>
    </row>
    <row r="320" spans="1:10" x14ac:dyDescent="0.3">
      <c r="A320">
        <v>136.59</v>
      </c>
      <c r="B320">
        <f t="shared" si="24"/>
        <v>3.9498956706049526E-2</v>
      </c>
      <c r="C320">
        <v>53.4</v>
      </c>
      <c r="D320">
        <f t="shared" si="24"/>
        <v>-1.8737214531684643E-2</v>
      </c>
      <c r="E320">
        <v>35</v>
      </c>
      <c r="F320">
        <f t="shared" si="29"/>
        <v>-1.2775191488723081E-2</v>
      </c>
      <c r="G320">
        <v>236</v>
      </c>
      <c r="H320">
        <f t="shared" si="29"/>
        <v>0.1172005781990233</v>
      </c>
      <c r="I320">
        <v>0.71030000000000004</v>
      </c>
      <c r="J320">
        <f t="shared" si="26"/>
        <v>5.0382308052296987E-2</v>
      </c>
    </row>
    <row r="321" spans="1:10" x14ac:dyDescent="0.3">
      <c r="A321">
        <v>138.66999999999999</v>
      </c>
      <c r="B321">
        <f t="shared" si="24"/>
        <v>1.5113271750972324E-2</v>
      </c>
      <c r="C321">
        <v>55.35</v>
      </c>
      <c r="D321">
        <f t="shared" si="24"/>
        <v>3.5865913188496634E-2</v>
      </c>
      <c r="E321">
        <v>34.85</v>
      </c>
      <c r="F321">
        <f t="shared" si="29"/>
        <v>-4.2949242828806966E-3</v>
      </c>
      <c r="G321">
        <v>247.6</v>
      </c>
      <c r="H321">
        <f t="shared" si="29"/>
        <v>4.7982735784830588E-2</v>
      </c>
      <c r="I321">
        <v>0.69259999999999999</v>
      </c>
      <c r="J321">
        <f t="shared" si="26"/>
        <v>-2.523478403544277E-2</v>
      </c>
    </row>
    <row r="322" spans="1:10" x14ac:dyDescent="0.3">
      <c r="A322">
        <v>146.16</v>
      </c>
      <c r="B322">
        <f t="shared" si="24"/>
        <v>5.260490230397874E-2</v>
      </c>
      <c r="C322">
        <v>65.489999999999995</v>
      </c>
      <c r="D322">
        <f t="shared" si="24"/>
        <v>0.16822080007531603</v>
      </c>
      <c r="E322">
        <v>34.9</v>
      </c>
      <c r="F322">
        <f t="shared" si="29"/>
        <v>1.4336920018487298E-3</v>
      </c>
      <c r="G322">
        <v>250.1</v>
      </c>
      <c r="H322">
        <f t="shared" si="29"/>
        <v>1.0046297073132315E-2</v>
      </c>
      <c r="I322">
        <v>0.67</v>
      </c>
      <c r="J322">
        <f t="shared" si="26"/>
        <v>-3.3174919583309759E-2</v>
      </c>
    </row>
    <row r="323" spans="1:10" x14ac:dyDescent="0.3">
      <c r="A323">
        <v>144.30000000000001</v>
      </c>
      <c r="B323">
        <f t="shared" si="24"/>
        <v>-1.2807446289926361E-2</v>
      </c>
      <c r="C323">
        <v>64.77</v>
      </c>
      <c r="D323">
        <f t="shared" si="24"/>
        <v>-1.1054926035136248E-2</v>
      </c>
      <c r="E323">
        <v>35</v>
      </c>
      <c r="F323">
        <f t="shared" si="29"/>
        <v>2.8612322810319668E-3</v>
      </c>
      <c r="G323">
        <v>250.1</v>
      </c>
      <c r="H323">
        <f t="shared" si="29"/>
        <v>0</v>
      </c>
      <c r="I323">
        <v>0.68799999999999994</v>
      </c>
      <c r="J323">
        <f t="shared" si="26"/>
        <v>2.6511125548331793E-2</v>
      </c>
    </row>
    <row r="324" spans="1:10" x14ac:dyDescent="0.3">
      <c r="A324">
        <v>150.65</v>
      </c>
      <c r="B324">
        <f t="shared" si="24"/>
        <v>4.3064799796485254E-2</v>
      </c>
      <c r="C324">
        <v>70.510000000000005</v>
      </c>
      <c r="D324">
        <f t="shared" si="24"/>
        <v>8.4912010536124072E-2</v>
      </c>
      <c r="E324">
        <v>35</v>
      </c>
      <c r="F324">
        <f t="shared" si="29"/>
        <v>0</v>
      </c>
      <c r="G324">
        <v>250</v>
      </c>
      <c r="H324">
        <f t="shared" si="29"/>
        <v>-3.9992002132738236E-4</v>
      </c>
      <c r="I324">
        <v>0.7</v>
      </c>
      <c r="J324">
        <f t="shared" si="26"/>
        <v>1.7291497110061005E-2</v>
      </c>
    </row>
    <row r="325" spans="1:10" x14ac:dyDescent="0.3">
      <c r="A325">
        <v>146.04</v>
      </c>
      <c r="B325">
        <f t="shared" si="24"/>
        <v>-3.1078708788874643E-2</v>
      </c>
      <c r="C325">
        <v>73.209999999999994</v>
      </c>
      <c r="D325">
        <f t="shared" si="24"/>
        <v>3.7577479927601409E-2</v>
      </c>
      <c r="E325">
        <v>35.15</v>
      </c>
      <c r="F325">
        <f t="shared" si="29"/>
        <v>4.2765567672602423E-3</v>
      </c>
      <c r="G325">
        <v>253.2</v>
      </c>
      <c r="H325">
        <f t="shared" si="29"/>
        <v>1.2718772407774637E-2</v>
      </c>
      <c r="I325">
        <v>0.69540000000000002</v>
      </c>
      <c r="J325">
        <f t="shared" si="26"/>
        <v>-6.593115469643529E-3</v>
      </c>
    </row>
    <row r="326" spans="1:10" x14ac:dyDescent="0.3">
      <c r="A326">
        <v>147.19999999999999</v>
      </c>
      <c r="B326">
        <f t="shared" ref="B326:D389" si="30">LN(A326)-LN(A325)</f>
        <v>7.911649507340357E-3</v>
      </c>
      <c r="C326">
        <v>74.55</v>
      </c>
      <c r="D326">
        <f t="shared" si="30"/>
        <v>1.8138017552196573E-2</v>
      </c>
      <c r="E326">
        <v>35.1</v>
      </c>
      <c r="F326">
        <f t="shared" ref="F326:H341" si="31">LN(E326)-LN(E325)</f>
        <v>-1.4234877848537941E-3</v>
      </c>
      <c r="G326">
        <v>251.2</v>
      </c>
      <c r="H326">
        <f t="shared" si="31"/>
        <v>-7.9302556759772713E-3</v>
      </c>
      <c r="I326">
        <v>0.6885</v>
      </c>
      <c r="J326">
        <f t="shared" ref="J326:J389" si="32">LN(I326)-LN(I325)</f>
        <v>-9.9719014050515531E-3</v>
      </c>
    </row>
    <row r="327" spans="1:10" x14ac:dyDescent="0.3">
      <c r="A327">
        <v>145.69999999999999</v>
      </c>
      <c r="B327">
        <f t="shared" si="30"/>
        <v>-1.0242493093617355E-2</v>
      </c>
      <c r="C327">
        <v>79</v>
      </c>
      <c r="D327">
        <f t="shared" si="30"/>
        <v>5.7977811256273881E-2</v>
      </c>
      <c r="E327">
        <v>36.5</v>
      </c>
      <c r="F327">
        <f t="shared" si="31"/>
        <v>3.9111130116626036E-2</v>
      </c>
      <c r="G327">
        <v>250.5</v>
      </c>
      <c r="H327">
        <f t="shared" si="31"/>
        <v>-2.7905140691242281E-3</v>
      </c>
      <c r="I327">
        <v>0.69399999999999995</v>
      </c>
      <c r="J327">
        <f t="shared" si="32"/>
        <v>7.9566423380948992E-3</v>
      </c>
    </row>
    <row r="328" spans="1:10" x14ac:dyDescent="0.3">
      <c r="A328">
        <v>147.99</v>
      </c>
      <c r="B328">
        <f t="shared" si="30"/>
        <v>1.5594990712597401E-2</v>
      </c>
      <c r="C328">
        <v>78</v>
      </c>
      <c r="D328">
        <f t="shared" si="30"/>
        <v>-1.2739025777429802E-2</v>
      </c>
      <c r="E328">
        <v>36.799999999999997</v>
      </c>
      <c r="F328">
        <f t="shared" si="31"/>
        <v>8.185584586439365E-3</v>
      </c>
      <c r="G328">
        <v>251.2</v>
      </c>
      <c r="H328">
        <f t="shared" si="31"/>
        <v>2.7905140691242281E-3</v>
      </c>
      <c r="I328">
        <v>0.68200000000000005</v>
      </c>
      <c r="J328">
        <f t="shared" si="32"/>
        <v>-1.7442302663342235E-2</v>
      </c>
    </row>
    <row r="329" spans="1:10" x14ac:dyDescent="0.3">
      <c r="A329">
        <v>161.19999999999999</v>
      </c>
      <c r="B329">
        <f t="shared" si="30"/>
        <v>8.5501126158771257E-2</v>
      </c>
      <c r="C329">
        <v>78.209999999999994</v>
      </c>
      <c r="D329">
        <f t="shared" si="30"/>
        <v>2.6886899239286777E-3</v>
      </c>
      <c r="E329">
        <v>36.85</v>
      </c>
      <c r="F329">
        <f t="shared" si="31"/>
        <v>1.3577734604601766E-3</v>
      </c>
      <c r="G329">
        <v>251.2</v>
      </c>
      <c r="H329">
        <f t="shared" si="31"/>
        <v>0</v>
      </c>
      <c r="I329">
        <v>0.69350000000000001</v>
      </c>
      <c r="J329">
        <f t="shared" si="32"/>
        <v>1.6721581911424088E-2</v>
      </c>
    </row>
    <row r="330" spans="1:10" x14ac:dyDescent="0.3">
      <c r="A330">
        <v>168.47</v>
      </c>
      <c r="B330">
        <f t="shared" si="30"/>
        <v>4.4111862325585172E-2</v>
      </c>
      <c r="C330">
        <v>77.48</v>
      </c>
      <c r="D330">
        <f t="shared" si="30"/>
        <v>-9.3776780747250044E-3</v>
      </c>
      <c r="E330">
        <v>36.75</v>
      </c>
      <c r="F330">
        <f t="shared" si="31"/>
        <v>-2.7173929764998661E-3</v>
      </c>
      <c r="G330">
        <v>250.3</v>
      </c>
      <c r="H330">
        <f t="shared" si="31"/>
        <v>-3.5892361563147901E-3</v>
      </c>
      <c r="I330">
        <v>0.69020000000000004</v>
      </c>
      <c r="J330">
        <f t="shared" si="32"/>
        <v>-4.7698290909831687E-3</v>
      </c>
    </row>
    <row r="331" spans="1:10" x14ac:dyDescent="0.3">
      <c r="A331">
        <v>159.27000000000001</v>
      </c>
      <c r="B331">
        <f t="shared" si="30"/>
        <v>-5.6156817134422887E-2</v>
      </c>
      <c r="C331">
        <v>78.5</v>
      </c>
      <c r="D331">
        <f t="shared" si="30"/>
        <v>1.307878624956782E-2</v>
      </c>
      <c r="E331">
        <v>36.799999999999997</v>
      </c>
      <c r="F331">
        <f t="shared" si="31"/>
        <v>1.3596195160396896E-3</v>
      </c>
      <c r="G331">
        <v>251.5</v>
      </c>
      <c r="H331">
        <f t="shared" si="31"/>
        <v>4.7827911020652536E-3</v>
      </c>
      <c r="I331">
        <v>0.67449999999999999</v>
      </c>
      <c r="J331">
        <f t="shared" si="32"/>
        <v>-2.3009735016092547E-2</v>
      </c>
    </row>
    <row r="332" spans="1:10" x14ac:dyDescent="0.3">
      <c r="A332">
        <v>159.85</v>
      </c>
      <c r="B332">
        <f t="shared" si="30"/>
        <v>3.6350002421610128E-3</v>
      </c>
      <c r="C332">
        <v>80.510000000000005</v>
      </c>
      <c r="D332">
        <f t="shared" si="30"/>
        <v>2.5282775523526091E-2</v>
      </c>
      <c r="E332">
        <v>36.85</v>
      </c>
      <c r="F332">
        <f t="shared" si="31"/>
        <v>1.3577734604601766E-3</v>
      </c>
      <c r="G332">
        <v>250.4</v>
      </c>
      <c r="H332">
        <f t="shared" si="31"/>
        <v>-4.3833503138506202E-3</v>
      </c>
      <c r="I332">
        <v>0.67300000000000004</v>
      </c>
      <c r="J332">
        <f t="shared" si="32"/>
        <v>-2.2263460030826909E-3</v>
      </c>
    </row>
    <row r="333" spans="1:10" x14ac:dyDescent="0.3">
      <c r="A333">
        <v>146.69999999999999</v>
      </c>
      <c r="B333">
        <f t="shared" si="30"/>
        <v>-8.5846190356915208E-2</v>
      </c>
      <c r="C333">
        <v>78.8</v>
      </c>
      <c r="D333">
        <f t="shared" si="30"/>
        <v>-2.1468403448055895E-2</v>
      </c>
      <c r="E333">
        <v>36.700000000000003</v>
      </c>
      <c r="F333">
        <f t="shared" si="31"/>
        <v>-4.0788635748207902E-3</v>
      </c>
      <c r="G333">
        <v>253</v>
      </c>
      <c r="H333">
        <f t="shared" si="31"/>
        <v>1.0329849501577115E-2</v>
      </c>
      <c r="I333">
        <v>0.6532</v>
      </c>
      <c r="J333">
        <f t="shared" si="32"/>
        <v>-2.9861968548417828E-2</v>
      </c>
    </row>
    <row r="334" spans="1:10" x14ac:dyDescent="0.3">
      <c r="A334">
        <v>149.88</v>
      </c>
      <c r="B334">
        <f t="shared" si="30"/>
        <v>2.1445288776551052E-2</v>
      </c>
      <c r="C334">
        <v>81</v>
      </c>
      <c r="D334">
        <f t="shared" si="30"/>
        <v>2.7536157808605743E-2</v>
      </c>
      <c r="E334">
        <v>36.549999999999997</v>
      </c>
      <c r="F334">
        <f t="shared" si="31"/>
        <v>-4.0955688647374977E-3</v>
      </c>
      <c r="G334">
        <v>250.8</v>
      </c>
      <c r="H334">
        <f t="shared" si="31"/>
        <v>-8.7336799687545152E-3</v>
      </c>
      <c r="I334">
        <v>0.6633</v>
      </c>
      <c r="J334">
        <f t="shared" si="32"/>
        <v>1.5344015435200253E-2</v>
      </c>
    </row>
    <row r="335" spans="1:10" x14ac:dyDescent="0.3">
      <c r="A335">
        <v>143.41</v>
      </c>
      <c r="B335">
        <f t="shared" si="30"/>
        <v>-4.4127313184366024E-2</v>
      </c>
      <c r="C335">
        <v>88.2</v>
      </c>
      <c r="D335">
        <f t="shared" si="30"/>
        <v>8.5157808340306396E-2</v>
      </c>
      <c r="E335">
        <v>35.35</v>
      </c>
      <c r="F335">
        <f t="shared" si="31"/>
        <v>-3.3382793853205417E-2</v>
      </c>
      <c r="G335">
        <v>249.9</v>
      </c>
      <c r="H335">
        <f t="shared" si="31"/>
        <v>-3.5949709178595413E-3</v>
      </c>
      <c r="I335">
        <v>0.62880000000000003</v>
      </c>
      <c r="J335">
        <f t="shared" si="32"/>
        <v>-5.3414135416513464E-2</v>
      </c>
    </row>
    <row r="336" spans="1:10" x14ac:dyDescent="0.3">
      <c r="A336">
        <v>142.44</v>
      </c>
      <c r="B336">
        <f t="shared" si="30"/>
        <v>-6.7868023315433845E-3</v>
      </c>
      <c r="C336">
        <v>83.92</v>
      </c>
      <c r="D336">
        <f t="shared" si="30"/>
        <v>-4.9742998924704018E-2</v>
      </c>
      <c r="E336">
        <v>34.65</v>
      </c>
      <c r="F336">
        <f t="shared" si="31"/>
        <v>-2.0000666706669445E-2</v>
      </c>
      <c r="G336">
        <v>250</v>
      </c>
      <c r="H336">
        <f t="shared" si="31"/>
        <v>4.0008002133973264E-4</v>
      </c>
      <c r="I336">
        <v>0.60050000000000003</v>
      </c>
      <c r="J336">
        <f t="shared" si="32"/>
        <v>-4.6050599594958552E-2</v>
      </c>
    </row>
    <row r="337" spans="1:10" x14ac:dyDescent="0.3">
      <c r="A337">
        <v>139.32</v>
      </c>
      <c r="B337">
        <f t="shared" si="30"/>
        <v>-2.2147412911777131E-2</v>
      </c>
      <c r="C337">
        <v>84.7</v>
      </c>
      <c r="D337">
        <f t="shared" si="30"/>
        <v>9.2516375699673858E-3</v>
      </c>
      <c r="E337">
        <v>35.049999999999997</v>
      </c>
      <c r="F337">
        <f t="shared" si="31"/>
        <v>1.147788784468684E-2</v>
      </c>
      <c r="G337">
        <v>251</v>
      </c>
      <c r="H337">
        <f t="shared" si="31"/>
        <v>3.9920212695374602E-3</v>
      </c>
      <c r="I337">
        <v>0.57450000000000001</v>
      </c>
      <c r="J337">
        <f t="shared" si="32"/>
        <v>-4.4262544231227885E-2</v>
      </c>
    </row>
    <row r="338" spans="1:10" x14ac:dyDescent="0.3">
      <c r="A338">
        <v>141.25</v>
      </c>
      <c r="B338">
        <f t="shared" si="30"/>
        <v>1.3757924528750465E-2</v>
      </c>
      <c r="C338">
        <v>83.42</v>
      </c>
      <c r="D338">
        <f t="shared" si="30"/>
        <v>-1.5227512889209649E-2</v>
      </c>
      <c r="E338">
        <v>34.85</v>
      </c>
      <c r="F338">
        <f t="shared" si="31"/>
        <v>-5.7224762740664126E-3</v>
      </c>
      <c r="G338">
        <v>250</v>
      </c>
      <c r="H338">
        <f t="shared" si="31"/>
        <v>-3.9920212695374602E-3</v>
      </c>
      <c r="I338">
        <v>0.6008</v>
      </c>
      <c r="J338">
        <f t="shared" si="32"/>
        <v>4.4762003161114561E-2</v>
      </c>
    </row>
    <row r="339" spans="1:10" x14ac:dyDescent="0.3">
      <c r="A339">
        <v>140.05000000000001</v>
      </c>
      <c r="B339">
        <f t="shared" si="30"/>
        <v>-8.531868320432956E-3</v>
      </c>
      <c r="C339">
        <v>86.01</v>
      </c>
      <c r="D339">
        <f t="shared" si="30"/>
        <v>3.0575479794588745E-2</v>
      </c>
      <c r="E339">
        <v>34.950000000000003</v>
      </c>
      <c r="F339">
        <f t="shared" si="31"/>
        <v>2.8653314732864921E-3</v>
      </c>
      <c r="G339">
        <v>249.3</v>
      </c>
      <c r="H339">
        <f t="shared" si="31"/>
        <v>-2.8039273327333802E-3</v>
      </c>
      <c r="I339">
        <v>0.63070000000000004</v>
      </c>
      <c r="J339">
        <f t="shared" si="32"/>
        <v>4.8568213219680634E-2</v>
      </c>
    </row>
    <row r="340" spans="1:10" x14ac:dyDescent="0.3">
      <c r="A340">
        <v>140.27000000000001</v>
      </c>
      <c r="B340">
        <f t="shared" si="30"/>
        <v>1.5696350254623681E-3</v>
      </c>
      <c r="C340">
        <v>89</v>
      </c>
      <c r="D340">
        <f t="shared" si="30"/>
        <v>3.4172801168751654E-2</v>
      </c>
      <c r="E340">
        <v>35</v>
      </c>
      <c r="F340">
        <f t="shared" si="31"/>
        <v>1.4295928095942045E-3</v>
      </c>
      <c r="G340">
        <v>243.7</v>
      </c>
      <c r="H340">
        <f t="shared" si="31"/>
        <v>-2.2719029898351728E-2</v>
      </c>
      <c r="I340">
        <v>0.59219999999999995</v>
      </c>
      <c r="J340">
        <f t="shared" si="32"/>
        <v>-6.2985898002114737E-2</v>
      </c>
    </row>
    <row r="341" spans="1:10" x14ac:dyDescent="0.3">
      <c r="A341">
        <v>147.37</v>
      </c>
      <c r="B341">
        <f t="shared" si="30"/>
        <v>4.9377294493591961E-2</v>
      </c>
      <c r="C341">
        <v>87.18</v>
      </c>
      <c r="D341">
        <f t="shared" si="30"/>
        <v>-2.0661422921892658E-2</v>
      </c>
      <c r="E341">
        <v>34.9</v>
      </c>
      <c r="F341">
        <f t="shared" si="31"/>
        <v>-2.8612322810319668E-3</v>
      </c>
      <c r="G341">
        <v>247.7</v>
      </c>
      <c r="H341">
        <f t="shared" si="31"/>
        <v>1.6280375864153207E-2</v>
      </c>
      <c r="I341">
        <v>0.63749999999999996</v>
      </c>
      <c r="J341">
        <f t="shared" si="32"/>
        <v>7.3709861365090279E-2</v>
      </c>
    </row>
    <row r="342" spans="1:10" x14ac:dyDescent="0.3">
      <c r="A342">
        <v>140.6</v>
      </c>
      <c r="B342">
        <f t="shared" si="30"/>
        <v>-4.7027451848607349E-2</v>
      </c>
      <c r="C342">
        <v>86.88</v>
      </c>
      <c r="D342">
        <f t="shared" si="30"/>
        <v>-3.4470906246220068E-3</v>
      </c>
      <c r="E342">
        <v>35.1</v>
      </c>
      <c r="F342">
        <f t="shared" ref="F342:H357" si="33">LN(E342)-LN(E341)</f>
        <v>5.7143012634384149E-3</v>
      </c>
      <c r="G342">
        <v>249.5</v>
      </c>
      <c r="H342">
        <f t="shared" si="33"/>
        <v>7.24057869625927E-3</v>
      </c>
      <c r="I342">
        <v>0.6633</v>
      </c>
      <c r="J342">
        <f t="shared" si="32"/>
        <v>3.9673099498929165E-2</v>
      </c>
    </row>
    <row r="343" spans="1:10" x14ac:dyDescent="0.3">
      <c r="A343">
        <v>137.30000000000001</v>
      </c>
      <c r="B343">
        <f t="shared" si="30"/>
        <v>-2.375066660263947E-2</v>
      </c>
      <c r="C343">
        <v>85.7</v>
      </c>
      <c r="D343">
        <f t="shared" si="30"/>
        <v>-1.3675030581890901E-2</v>
      </c>
      <c r="E343">
        <v>34.950000000000003</v>
      </c>
      <c r="F343">
        <f t="shared" si="33"/>
        <v>-4.2826617920006527E-3</v>
      </c>
      <c r="G343">
        <v>250</v>
      </c>
      <c r="H343">
        <f t="shared" si="33"/>
        <v>2.0020026706726313E-3</v>
      </c>
      <c r="I343">
        <v>0.70740000000000003</v>
      </c>
      <c r="J343">
        <f t="shared" si="32"/>
        <v>6.4368900239869964E-2</v>
      </c>
    </row>
    <row r="344" spans="1:10" x14ac:dyDescent="0.3">
      <c r="A344">
        <v>135.5</v>
      </c>
      <c r="B344">
        <f t="shared" si="30"/>
        <v>-1.3196672454169445E-2</v>
      </c>
      <c r="C344">
        <v>87</v>
      </c>
      <c r="D344">
        <f t="shared" si="30"/>
        <v>1.5055293050849627E-2</v>
      </c>
      <c r="E344">
        <v>35.15</v>
      </c>
      <c r="F344">
        <f t="shared" si="33"/>
        <v>5.7061495768544468E-3</v>
      </c>
      <c r="G344">
        <v>250.1</v>
      </c>
      <c r="H344">
        <f t="shared" si="33"/>
        <v>3.9992002132738236E-4</v>
      </c>
      <c r="I344">
        <v>0.68010000000000004</v>
      </c>
      <c r="J344">
        <f t="shared" si="32"/>
        <v>-3.9356430589787217E-2</v>
      </c>
    </row>
    <row r="345" spans="1:10" x14ac:dyDescent="0.3">
      <c r="A345">
        <v>137.83000000000001</v>
      </c>
      <c r="B345">
        <f t="shared" si="30"/>
        <v>1.7049401386591612E-2</v>
      </c>
      <c r="C345">
        <v>85.79</v>
      </c>
      <c r="D345">
        <f t="shared" si="30"/>
        <v>-1.4005669069709903E-2</v>
      </c>
      <c r="E345">
        <v>36.1</v>
      </c>
      <c r="F345">
        <f t="shared" si="33"/>
        <v>2.6668247082161312E-2</v>
      </c>
      <c r="G345">
        <v>251.2</v>
      </c>
      <c r="H345">
        <f t="shared" si="33"/>
        <v>4.388596710469983E-3</v>
      </c>
      <c r="I345">
        <v>0.7026</v>
      </c>
      <c r="J345">
        <f t="shared" si="32"/>
        <v>3.2547893650133608E-2</v>
      </c>
    </row>
    <row r="346" spans="1:10" x14ac:dyDescent="0.3">
      <c r="A346">
        <v>136.80000000000001</v>
      </c>
      <c r="B346">
        <f t="shared" si="30"/>
        <v>-7.5010365178966865E-3</v>
      </c>
      <c r="C346">
        <v>83.25</v>
      </c>
      <c r="D346">
        <f t="shared" si="30"/>
        <v>-3.0054320724320682E-2</v>
      </c>
      <c r="E346">
        <v>35.450000000000003</v>
      </c>
      <c r="F346">
        <f t="shared" si="33"/>
        <v>-1.8169612360698473E-2</v>
      </c>
      <c r="G346">
        <v>256.89999999999998</v>
      </c>
      <c r="H346">
        <f t="shared" si="33"/>
        <v>2.2437469521794817E-2</v>
      </c>
      <c r="I346">
        <v>0.68400000000000005</v>
      </c>
      <c r="J346">
        <f t="shared" si="32"/>
        <v>-2.6829822209176124E-2</v>
      </c>
    </row>
    <row r="347" spans="1:10" x14ac:dyDescent="0.3">
      <c r="A347">
        <v>136.19999999999999</v>
      </c>
      <c r="B347">
        <f t="shared" si="30"/>
        <v>-4.3956114730390183E-3</v>
      </c>
      <c r="C347">
        <v>94</v>
      </c>
      <c r="D347">
        <f t="shared" si="30"/>
        <v>0.12144665340945071</v>
      </c>
      <c r="E347">
        <v>36.15</v>
      </c>
      <c r="F347">
        <f t="shared" si="33"/>
        <v>1.9553695626636891E-2</v>
      </c>
      <c r="G347">
        <v>272</v>
      </c>
      <c r="H347">
        <f t="shared" si="33"/>
        <v>5.7115162180159551E-2</v>
      </c>
      <c r="I347">
        <v>0.76890000000000003</v>
      </c>
      <c r="J347">
        <f t="shared" si="32"/>
        <v>0.11700300441558464</v>
      </c>
    </row>
    <row r="348" spans="1:10" x14ac:dyDescent="0.3">
      <c r="A348">
        <v>135.55000000000001</v>
      </c>
      <c r="B348">
        <f t="shared" si="30"/>
        <v>-4.7838177707371088E-3</v>
      </c>
      <c r="C348">
        <v>101.95</v>
      </c>
      <c r="D348">
        <f t="shared" si="30"/>
        <v>8.1187714750460493E-2</v>
      </c>
      <c r="E348">
        <v>36</v>
      </c>
      <c r="F348">
        <f t="shared" si="33"/>
        <v>-4.1580101486635712E-3</v>
      </c>
      <c r="G348">
        <v>279</v>
      </c>
      <c r="H348">
        <f t="shared" si="33"/>
        <v>2.5409715525367638E-2</v>
      </c>
      <c r="I348">
        <v>0.79200000000000004</v>
      </c>
      <c r="J348">
        <f t="shared" si="32"/>
        <v>2.9600469776290744E-2</v>
      </c>
    </row>
    <row r="349" spans="1:10" x14ac:dyDescent="0.3">
      <c r="A349">
        <v>138.54</v>
      </c>
      <c r="B349">
        <f t="shared" si="30"/>
        <v>2.1818516649784847E-2</v>
      </c>
      <c r="C349">
        <v>103.8</v>
      </c>
      <c r="D349">
        <f t="shared" si="30"/>
        <v>1.7983473711323583E-2</v>
      </c>
      <c r="E349">
        <v>37.4</v>
      </c>
      <c r="F349">
        <f t="shared" si="33"/>
        <v>3.8151765964376416E-2</v>
      </c>
      <c r="G349">
        <v>281.7</v>
      </c>
      <c r="H349">
        <f t="shared" si="33"/>
        <v>9.6308930609616539E-3</v>
      </c>
      <c r="I349">
        <v>0.82620000000000005</v>
      </c>
      <c r="J349">
        <f t="shared" si="32"/>
        <v>4.2275483148238313E-2</v>
      </c>
    </row>
    <row r="350" spans="1:10" x14ac:dyDescent="0.3">
      <c r="A350">
        <v>136.47</v>
      </c>
      <c r="B350">
        <f t="shared" si="30"/>
        <v>-1.5054282344436842E-2</v>
      </c>
      <c r="C350">
        <v>104.2</v>
      </c>
      <c r="D350">
        <f t="shared" si="30"/>
        <v>3.8461585874784987E-3</v>
      </c>
      <c r="E350">
        <v>36.75</v>
      </c>
      <c r="F350">
        <f t="shared" si="33"/>
        <v>-1.7532478761640657E-2</v>
      </c>
      <c r="G350">
        <v>281.2</v>
      </c>
      <c r="H350">
        <f t="shared" si="33"/>
        <v>-1.7765149458170981E-3</v>
      </c>
      <c r="I350">
        <v>0.75529999999999997</v>
      </c>
      <c r="J350">
        <f t="shared" si="32"/>
        <v>-8.972185364326199E-2</v>
      </c>
    </row>
    <row r="351" spans="1:10" x14ac:dyDescent="0.3">
      <c r="A351">
        <v>136.69999999999999</v>
      </c>
      <c r="B351">
        <f t="shared" si="30"/>
        <v>1.6839334798817163E-3</v>
      </c>
      <c r="C351">
        <v>114.25</v>
      </c>
      <c r="D351">
        <f t="shared" si="30"/>
        <v>9.2076900455047905E-2</v>
      </c>
      <c r="E351">
        <v>43.25</v>
      </c>
      <c r="F351">
        <f t="shared" si="33"/>
        <v>0.16285900771904283</v>
      </c>
      <c r="G351">
        <v>286.10000000000002</v>
      </c>
      <c r="H351">
        <f t="shared" si="33"/>
        <v>1.7275240119555058E-2</v>
      </c>
      <c r="I351">
        <v>0.8095</v>
      </c>
      <c r="J351">
        <f t="shared" si="32"/>
        <v>6.930175179828757E-2</v>
      </c>
    </row>
    <row r="352" spans="1:10" x14ac:dyDescent="0.3">
      <c r="A352">
        <v>134.9</v>
      </c>
      <c r="B352">
        <f t="shared" si="30"/>
        <v>-1.3254980516194337E-2</v>
      </c>
      <c r="C352">
        <v>116.93</v>
      </c>
      <c r="D352">
        <f t="shared" si="30"/>
        <v>2.3186435377913206E-2</v>
      </c>
      <c r="E352">
        <v>43.7</v>
      </c>
      <c r="F352">
        <f t="shared" si="33"/>
        <v>1.0350868723655982E-2</v>
      </c>
      <c r="G352">
        <v>292</v>
      </c>
      <c r="H352">
        <f t="shared" si="33"/>
        <v>2.041240221221674E-2</v>
      </c>
      <c r="I352">
        <v>0.77500000000000002</v>
      </c>
      <c r="J352">
        <f t="shared" si="32"/>
        <v>-4.3553743764342789E-2</v>
      </c>
    </row>
    <row r="353" spans="1:10" x14ac:dyDescent="0.3">
      <c r="A353">
        <v>136.1</v>
      </c>
      <c r="B353">
        <f t="shared" si="30"/>
        <v>8.8561464437102444E-3</v>
      </c>
      <c r="C353">
        <v>118.77</v>
      </c>
      <c r="D353">
        <f t="shared" si="30"/>
        <v>1.5613384633921257E-2</v>
      </c>
      <c r="E353">
        <v>44.1</v>
      </c>
      <c r="F353">
        <f t="shared" si="33"/>
        <v>9.1116803512556466E-3</v>
      </c>
      <c r="G353">
        <v>291</v>
      </c>
      <c r="H353">
        <f t="shared" si="33"/>
        <v>-3.4305350967889225E-3</v>
      </c>
      <c r="I353">
        <v>0.74639999999999995</v>
      </c>
      <c r="J353">
        <f t="shared" si="32"/>
        <v>-3.7601379820212999E-2</v>
      </c>
    </row>
    <row r="354" spans="1:10" x14ac:dyDescent="0.3">
      <c r="A354">
        <v>136.19999999999999</v>
      </c>
      <c r="B354">
        <f t="shared" si="30"/>
        <v>7.344840579914802E-4</v>
      </c>
      <c r="C354">
        <v>116</v>
      </c>
      <c r="D354">
        <f t="shared" si="30"/>
        <v>-2.3598658679784279E-2</v>
      </c>
      <c r="E354">
        <v>44</v>
      </c>
      <c r="F354">
        <f t="shared" si="33"/>
        <v>-2.270148534539107E-3</v>
      </c>
      <c r="G354">
        <v>290.10000000000002</v>
      </c>
      <c r="H354">
        <f t="shared" si="33"/>
        <v>-3.0975760441345201E-3</v>
      </c>
      <c r="I354">
        <v>0.75549999999999995</v>
      </c>
      <c r="J354">
        <f t="shared" si="32"/>
        <v>1.2118132179660179E-2</v>
      </c>
    </row>
    <row r="355" spans="1:10" x14ac:dyDescent="0.3">
      <c r="A355">
        <v>134.96</v>
      </c>
      <c r="B355">
        <f t="shared" si="30"/>
        <v>-9.1459554776989194E-3</v>
      </c>
      <c r="C355">
        <v>126.69</v>
      </c>
      <c r="D355">
        <f t="shared" si="30"/>
        <v>8.8152966507597519E-2</v>
      </c>
      <c r="E355">
        <v>44</v>
      </c>
      <c r="F355">
        <f t="shared" si="33"/>
        <v>0</v>
      </c>
      <c r="G355">
        <v>288.3</v>
      </c>
      <c r="H355">
        <f t="shared" si="33"/>
        <v>-6.2240864830016562E-3</v>
      </c>
      <c r="I355">
        <v>0.79</v>
      </c>
      <c r="J355">
        <f t="shared" si="32"/>
        <v>4.4653163748273023E-2</v>
      </c>
    </row>
    <row r="356" spans="1:10" x14ac:dyDescent="0.3">
      <c r="A356">
        <v>135</v>
      </c>
      <c r="B356">
        <f t="shared" si="30"/>
        <v>2.9634020071700462E-4</v>
      </c>
      <c r="C356">
        <v>129.19</v>
      </c>
      <c r="D356">
        <f t="shared" si="30"/>
        <v>1.9541031358247807E-2</v>
      </c>
      <c r="E356">
        <v>44.2</v>
      </c>
      <c r="F356">
        <f t="shared" si="33"/>
        <v>4.5351551653913802E-3</v>
      </c>
      <c r="G356">
        <v>281.89999999999998</v>
      </c>
      <c r="H356">
        <f t="shared" si="33"/>
        <v>-2.2449206524290055E-2</v>
      </c>
      <c r="I356">
        <v>0.80300000000000005</v>
      </c>
      <c r="J356">
        <f t="shared" si="32"/>
        <v>1.6321768485694499E-2</v>
      </c>
    </row>
    <row r="357" spans="1:10" x14ac:dyDescent="0.3">
      <c r="A357">
        <v>139.9</v>
      </c>
      <c r="B357">
        <f t="shared" si="30"/>
        <v>3.5653103233006078E-2</v>
      </c>
      <c r="C357">
        <v>130.85</v>
      </c>
      <c r="D357">
        <f t="shared" si="30"/>
        <v>1.2767440003944586E-2</v>
      </c>
      <c r="E357">
        <v>43.95</v>
      </c>
      <c r="F357">
        <f t="shared" si="33"/>
        <v>-5.6721649524664741E-3</v>
      </c>
      <c r="G357">
        <v>280</v>
      </c>
      <c r="H357">
        <f t="shared" si="33"/>
        <v>-6.7627949508173302E-3</v>
      </c>
      <c r="I357">
        <v>0.77170000000000005</v>
      </c>
      <c r="J357">
        <f t="shared" si="32"/>
        <v>-3.97588404832043E-2</v>
      </c>
    </row>
    <row r="358" spans="1:10" x14ac:dyDescent="0.3">
      <c r="A358">
        <v>147.88</v>
      </c>
      <c r="B358">
        <f t="shared" si="30"/>
        <v>5.5473252396995854E-2</v>
      </c>
      <c r="C358">
        <v>129.6</v>
      </c>
      <c r="D358">
        <f t="shared" si="30"/>
        <v>-9.5988450579804763E-3</v>
      </c>
      <c r="E358">
        <v>44.45</v>
      </c>
      <c r="F358">
        <f t="shared" ref="F358:H373" si="34">LN(E358)-LN(E357)</f>
        <v>1.131233782872787E-2</v>
      </c>
      <c r="G358">
        <v>279.8</v>
      </c>
      <c r="H358">
        <f t="shared" si="34"/>
        <v>-7.1454093786815776E-4</v>
      </c>
      <c r="I358">
        <v>0.76200000000000001</v>
      </c>
      <c r="J358">
        <f t="shared" si="32"/>
        <v>-1.264931777691114E-2</v>
      </c>
    </row>
    <row r="359" spans="1:10" x14ac:dyDescent="0.3">
      <c r="A359">
        <v>146.96</v>
      </c>
      <c r="B359">
        <f t="shared" si="30"/>
        <v>-6.2406931615610617E-3</v>
      </c>
      <c r="C359">
        <v>129.91</v>
      </c>
      <c r="D359">
        <f t="shared" si="30"/>
        <v>2.389119089467151E-3</v>
      </c>
      <c r="E359">
        <v>46.5</v>
      </c>
      <c r="F359">
        <f t="shared" si="34"/>
        <v>4.5087350633396639E-2</v>
      </c>
      <c r="G359">
        <v>278.5</v>
      </c>
      <c r="H359">
        <f t="shared" si="34"/>
        <v>-4.6570028640422478E-3</v>
      </c>
      <c r="I359">
        <v>0.80720000000000003</v>
      </c>
      <c r="J359">
        <f t="shared" si="32"/>
        <v>5.7624913352752966E-2</v>
      </c>
    </row>
    <row r="360" spans="1:10" x14ac:dyDescent="0.3">
      <c r="A360">
        <v>151.31</v>
      </c>
      <c r="B360">
        <f t="shared" si="30"/>
        <v>2.9170271556608895E-2</v>
      </c>
      <c r="C360">
        <v>130</v>
      </c>
      <c r="D360">
        <f t="shared" si="30"/>
        <v>6.9254744794111645E-4</v>
      </c>
      <c r="E360">
        <v>46.3</v>
      </c>
      <c r="F360">
        <f t="shared" si="34"/>
        <v>-4.3103515011222449E-3</v>
      </c>
      <c r="G360">
        <v>278.60000000000002</v>
      </c>
      <c r="H360">
        <f t="shared" si="34"/>
        <v>3.5900197836635783E-4</v>
      </c>
      <c r="I360">
        <v>0.89</v>
      </c>
      <c r="J360">
        <f t="shared" si="32"/>
        <v>9.7649993686786299E-2</v>
      </c>
    </row>
    <row r="361" spans="1:10" x14ac:dyDescent="0.3">
      <c r="A361">
        <v>152.35</v>
      </c>
      <c r="B361">
        <f t="shared" si="30"/>
        <v>6.8497929682385106E-3</v>
      </c>
      <c r="C361">
        <v>135.9</v>
      </c>
      <c r="D361">
        <f t="shared" si="30"/>
        <v>4.4384870701516199E-2</v>
      </c>
      <c r="E361">
        <v>46.75</v>
      </c>
      <c r="F361">
        <f t="shared" si="34"/>
        <v>9.6722946425078504E-3</v>
      </c>
      <c r="G361">
        <v>280.89999999999998</v>
      </c>
      <c r="H361">
        <f t="shared" si="34"/>
        <v>8.2216727644928156E-3</v>
      </c>
      <c r="I361">
        <v>0.93</v>
      </c>
      <c r="J361">
        <f t="shared" si="32"/>
        <v>4.3963123421116135E-2</v>
      </c>
    </row>
    <row r="362" spans="1:10" x14ac:dyDescent="0.3">
      <c r="A362">
        <v>152.99</v>
      </c>
      <c r="B362">
        <f t="shared" si="30"/>
        <v>4.1920543475697514E-3</v>
      </c>
      <c r="C362">
        <v>147.68</v>
      </c>
      <c r="D362">
        <f t="shared" si="30"/>
        <v>8.3128449597444032E-2</v>
      </c>
      <c r="E362">
        <v>51.4</v>
      </c>
      <c r="F362">
        <f t="shared" si="34"/>
        <v>9.4823916726423541E-2</v>
      </c>
      <c r="G362">
        <v>278.89999999999998</v>
      </c>
      <c r="H362">
        <f t="shared" si="34"/>
        <v>-7.1454394767549445E-3</v>
      </c>
      <c r="I362">
        <v>0.96750000000000003</v>
      </c>
      <c r="J362">
        <f t="shared" si="32"/>
        <v>3.9530838756635218E-2</v>
      </c>
    </row>
    <row r="363" spans="1:10" x14ac:dyDescent="0.3">
      <c r="A363">
        <v>156.19999999999999</v>
      </c>
      <c r="B363">
        <f t="shared" si="30"/>
        <v>2.0764677626297967E-2</v>
      </c>
      <c r="C363">
        <v>149.80000000000001</v>
      </c>
      <c r="D363">
        <f t="shared" si="30"/>
        <v>1.425330032857719E-2</v>
      </c>
      <c r="E363">
        <v>50.15</v>
      </c>
      <c r="F363">
        <f t="shared" si="34"/>
        <v>-2.4619658053175009E-2</v>
      </c>
      <c r="G363">
        <v>267</v>
      </c>
      <c r="H363">
        <f t="shared" si="34"/>
        <v>-4.3604636233193439E-2</v>
      </c>
      <c r="I363">
        <v>0.94530000000000003</v>
      </c>
      <c r="J363">
        <f t="shared" si="32"/>
        <v>-2.3213087472598253E-2</v>
      </c>
    </row>
    <row r="364" spans="1:10" x14ac:dyDescent="0.3">
      <c r="A364">
        <v>149.05000000000001</v>
      </c>
      <c r="B364">
        <f t="shared" si="30"/>
        <v>-4.6855417281505218E-2</v>
      </c>
      <c r="C364">
        <v>153.30000000000001</v>
      </c>
      <c r="D364">
        <f t="shared" si="30"/>
        <v>2.3095714794648892E-2</v>
      </c>
      <c r="E364">
        <v>48.25</v>
      </c>
      <c r="F364">
        <f t="shared" si="34"/>
        <v>-3.8622686622949765E-2</v>
      </c>
      <c r="G364">
        <v>285.39999999999998</v>
      </c>
      <c r="H364">
        <f t="shared" si="34"/>
        <v>6.6643046642486325E-2</v>
      </c>
      <c r="I364">
        <v>0.89319999999999999</v>
      </c>
      <c r="J364">
        <f t="shared" si="32"/>
        <v>-5.6691817465335845E-2</v>
      </c>
    </row>
    <row r="365" spans="1:10" x14ac:dyDescent="0.3">
      <c r="A365">
        <v>154.55000000000001</v>
      </c>
      <c r="B365">
        <f t="shared" si="30"/>
        <v>3.6235848454045261E-2</v>
      </c>
      <c r="C365">
        <v>152.85</v>
      </c>
      <c r="D365">
        <f t="shared" si="30"/>
        <v>-2.9397375409248028E-3</v>
      </c>
      <c r="E365">
        <v>48.95</v>
      </c>
      <c r="F365">
        <f t="shared" si="34"/>
        <v>1.4403541191524649E-2</v>
      </c>
      <c r="G365">
        <v>290</v>
      </c>
      <c r="H365">
        <f t="shared" si="34"/>
        <v>1.5989217937783629E-2</v>
      </c>
      <c r="I365">
        <v>0.92589999999999995</v>
      </c>
      <c r="J365">
        <f t="shared" si="32"/>
        <v>3.5955717487998556E-2</v>
      </c>
    </row>
    <row r="366" spans="1:10" x14ac:dyDescent="0.3">
      <c r="A366">
        <v>154.1</v>
      </c>
      <c r="B366">
        <f t="shared" si="30"/>
        <v>-2.9159262520552787E-3</v>
      </c>
      <c r="C366">
        <v>146.31</v>
      </c>
      <c r="D366">
        <f t="shared" si="30"/>
        <v>-4.3729389946772557E-2</v>
      </c>
      <c r="E366">
        <v>49</v>
      </c>
      <c r="F366">
        <f t="shared" si="34"/>
        <v>1.020929134107007E-3</v>
      </c>
      <c r="G366">
        <v>288</v>
      </c>
      <c r="H366">
        <f t="shared" si="34"/>
        <v>-6.9204428445734933E-3</v>
      </c>
      <c r="I366">
        <v>0.9345</v>
      </c>
      <c r="J366">
        <f t="shared" si="32"/>
        <v>9.2453894416161669E-3</v>
      </c>
    </row>
    <row r="367" spans="1:10" x14ac:dyDescent="0.3">
      <c r="A367">
        <v>157.94999999999999</v>
      </c>
      <c r="B367">
        <f t="shared" si="30"/>
        <v>2.4676784922023742E-2</v>
      </c>
      <c r="C367">
        <v>156.9</v>
      </c>
      <c r="D367">
        <f t="shared" si="30"/>
        <v>6.9881001348916172E-2</v>
      </c>
      <c r="E367">
        <v>48.75</v>
      </c>
      <c r="F367">
        <f t="shared" si="34"/>
        <v>-5.1151006667704557E-3</v>
      </c>
      <c r="G367">
        <v>287.5</v>
      </c>
      <c r="H367">
        <f t="shared" si="34"/>
        <v>-1.7376198985408209E-3</v>
      </c>
      <c r="I367">
        <v>0.97309999999999997</v>
      </c>
      <c r="J367">
        <f t="shared" si="32"/>
        <v>4.0475224932325748E-2</v>
      </c>
    </row>
    <row r="368" spans="1:10" x14ac:dyDescent="0.3">
      <c r="A368">
        <v>149.69999999999999</v>
      </c>
      <c r="B368">
        <f t="shared" si="30"/>
        <v>-5.3645235822511239E-2</v>
      </c>
      <c r="C368">
        <v>160.5</v>
      </c>
      <c r="D368">
        <f t="shared" si="30"/>
        <v>2.2685282831083065E-2</v>
      </c>
      <c r="E368">
        <v>49</v>
      </c>
      <c r="F368">
        <f t="shared" si="34"/>
        <v>5.1151006667704557E-3</v>
      </c>
      <c r="G368">
        <v>273</v>
      </c>
      <c r="H368">
        <f t="shared" si="34"/>
        <v>-5.1751065052445533E-2</v>
      </c>
      <c r="I368">
        <v>1.0866</v>
      </c>
      <c r="J368">
        <f t="shared" si="32"/>
        <v>0.11032198228947944</v>
      </c>
    </row>
    <row r="369" spans="1:10" x14ac:dyDescent="0.3">
      <c r="A369">
        <v>154.09</v>
      </c>
      <c r="B369">
        <f t="shared" si="30"/>
        <v>2.8903555868178721E-2</v>
      </c>
      <c r="C369">
        <v>168.5</v>
      </c>
      <c r="D369">
        <f t="shared" si="30"/>
        <v>4.864180722234579E-2</v>
      </c>
      <c r="E369">
        <v>50.4</v>
      </c>
      <c r="F369">
        <f t="shared" si="34"/>
        <v>2.8170876966696401E-2</v>
      </c>
      <c r="G369">
        <v>286.60000000000002</v>
      </c>
      <c r="H369">
        <f t="shared" si="34"/>
        <v>4.8615720209111757E-2</v>
      </c>
      <c r="I369">
        <v>1.0585</v>
      </c>
      <c r="J369">
        <f t="shared" si="32"/>
        <v>-2.6200743542502868E-2</v>
      </c>
    </row>
    <row r="370" spans="1:10" x14ac:dyDescent="0.3">
      <c r="A370">
        <v>149.35</v>
      </c>
      <c r="B370">
        <f t="shared" si="30"/>
        <v>-3.1244302631642462E-2</v>
      </c>
      <c r="C370">
        <v>178.5</v>
      </c>
      <c r="D370">
        <f t="shared" si="30"/>
        <v>5.7652851427277163E-2</v>
      </c>
      <c r="E370">
        <v>53.35</v>
      </c>
      <c r="F370">
        <f t="shared" si="34"/>
        <v>5.6882802670439325E-2</v>
      </c>
      <c r="G370">
        <v>282</v>
      </c>
      <c r="H370">
        <f t="shared" si="34"/>
        <v>-1.6180444455957677E-2</v>
      </c>
      <c r="I370">
        <v>1.0878000000000001</v>
      </c>
      <c r="J370">
        <f t="shared" si="32"/>
        <v>2.7304496413940622E-2</v>
      </c>
    </row>
    <row r="371" spans="1:10" x14ac:dyDescent="0.3">
      <c r="A371">
        <v>140.5</v>
      </c>
      <c r="B371">
        <f t="shared" si="30"/>
        <v>-6.1085055888318252E-2</v>
      </c>
      <c r="C371">
        <v>179.5</v>
      </c>
      <c r="D371">
        <f t="shared" si="30"/>
        <v>5.586606708639863E-3</v>
      </c>
      <c r="E371">
        <v>55.9</v>
      </c>
      <c r="F371">
        <f t="shared" si="34"/>
        <v>4.6690402413291032E-2</v>
      </c>
      <c r="G371">
        <v>294.2</v>
      </c>
      <c r="H371">
        <f t="shared" si="34"/>
        <v>4.2352737229223614E-2</v>
      </c>
      <c r="I371">
        <v>1.0838000000000001</v>
      </c>
      <c r="J371">
        <f t="shared" si="32"/>
        <v>-3.6839238568465438E-3</v>
      </c>
    </row>
    <row r="372" spans="1:10" x14ac:dyDescent="0.3">
      <c r="A372">
        <v>138.12</v>
      </c>
      <c r="B372">
        <f t="shared" si="30"/>
        <v>-1.7084616252009077E-2</v>
      </c>
      <c r="C372">
        <v>173.1</v>
      </c>
      <c r="D372">
        <f t="shared" si="30"/>
        <v>-3.6305745746169293E-2</v>
      </c>
      <c r="E372">
        <v>58.45</v>
      </c>
      <c r="F372">
        <f t="shared" si="34"/>
        <v>4.4607307757024373E-2</v>
      </c>
      <c r="G372">
        <v>290</v>
      </c>
      <c r="H372">
        <f t="shared" si="34"/>
        <v>-1.4378885186817847E-2</v>
      </c>
      <c r="I372">
        <v>1.071</v>
      </c>
      <c r="J372">
        <f t="shared" si="32"/>
        <v>-1.1880592684265195E-2</v>
      </c>
    </row>
    <row r="373" spans="1:10" x14ac:dyDescent="0.3">
      <c r="A373">
        <v>136.75</v>
      </c>
      <c r="B373">
        <f t="shared" si="30"/>
        <v>-9.9684312197014791E-3</v>
      </c>
      <c r="C373">
        <v>167</v>
      </c>
      <c r="D373">
        <f t="shared" si="30"/>
        <v>-3.5875649765408468E-2</v>
      </c>
      <c r="E373">
        <v>57.9</v>
      </c>
      <c r="F373">
        <f t="shared" si="34"/>
        <v>-9.4543033391278897E-3</v>
      </c>
      <c r="G373">
        <v>291.60000000000002</v>
      </c>
      <c r="H373">
        <f t="shared" si="34"/>
        <v>5.5020771539835422E-3</v>
      </c>
      <c r="I373">
        <v>0.98099999999999998</v>
      </c>
      <c r="J373">
        <f t="shared" si="32"/>
        <v>-8.7775610882385668E-2</v>
      </c>
    </row>
    <row r="374" spans="1:10" x14ac:dyDescent="0.3">
      <c r="A374">
        <v>134.80000000000001</v>
      </c>
      <c r="B374">
        <f t="shared" si="30"/>
        <v>-1.4362242823883875E-2</v>
      </c>
      <c r="C374">
        <v>168.85</v>
      </c>
      <c r="D374">
        <f t="shared" si="30"/>
        <v>1.1016934414821655E-2</v>
      </c>
      <c r="E374">
        <v>57.65</v>
      </c>
      <c r="F374">
        <f t="shared" ref="F374:H389" si="35">LN(E374)-LN(E373)</f>
        <v>-4.3271378638820579E-3</v>
      </c>
      <c r="G374">
        <v>290</v>
      </c>
      <c r="H374">
        <f t="shared" si="35"/>
        <v>-5.5020771539835422E-3</v>
      </c>
      <c r="I374">
        <v>1.0029999999999999</v>
      </c>
      <c r="J374">
        <f t="shared" si="32"/>
        <v>2.2178328396572359E-2</v>
      </c>
    </row>
    <row r="375" spans="1:10" x14ac:dyDescent="0.3">
      <c r="A375">
        <v>128.78</v>
      </c>
      <c r="B375">
        <f t="shared" si="30"/>
        <v>-4.5686676368169366E-2</v>
      </c>
      <c r="C375">
        <v>149.19999999999999</v>
      </c>
      <c r="D375">
        <f t="shared" si="30"/>
        <v>-0.12372305906191627</v>
      </c>
      <c r="E375">
        <v>56.8</v>
      </c>
      <c r="F375">
        <f t="shared" si="35"/>
        <v>-1.4853920987961899E-2</v>
      </c>
      <c r="G375">
        <v>290</v>
      </c>
      <c r="H375">
        <f t="shared" si="35"/>
        <v>0</v>
      </c>
      <c r="I375">
        <v>0.9335</v>
      </c>
      <c r="J375">
        <f t="shared" si="32"/>
        <v>-7.180982498015813E-2</v>
      </c>
    </row>
    <row r="376" spans="1:10" x14ac:dyDescent="0.3">
      <c r="A376">
        <v>128.94</v>
      </c>
      <c r="B376">
        <f t="shared" si="30"/>
        <v>1.2416577724367883E-3</v>
      </c>
      <c r="C376">
        <v>161.55000000000001</v>
      </c>
      <c r="D376">
        <f t="shared" si="30"/>
        <v>7.9527004500846488E-2</v>
      </c>
      <c r="E376">
        <v>59.6</v>
      </c>
      <c r="F376">
        <f t="shared" si="35"/>
        <v>4.811924834419834E-2</v>
      </c>
      <c r="G376">
        <v>290.60000000000002</v>
      </c>
      <c r="H376">
        <f t="shared" si="35"/>
        <v>2.0668281556632806E-3</v>
      </c>
      <c r="I376">
        <v>0.95799999999999996</v>
      </c>
      <c r="J376">
        <f t="shared" si="32"/>
        <v>2.5906814989083204E-2</v>
      </c>
    </row>
    <row r="377" spans="1:10" x14ac:dyDescent="0.3">
      <c r="A377">
        <v>130.05000000000001</v>
      </c>
      <c r="B377">
        <f t="shared" si="30"/>
        <v>8.5718120121871522E-3</v>
      </c>
      <c r="C377">
        <v>167.6</v>
      </c>
      <c r="D377">
        <f t="shared" si="30"/>
        <v>3.676549577747501E-2</v>
      </c>
      <c r="E377">
        <v>59.3</v>
      </c>
      <c r="F377">
        <f t="shared" si="35"/>
        <v>-5.0462680676242044E-3</v>
      </c>
      <c r="G377">
        <v>282.7</v>
      </c>
      <c r="H377">
        <f t="shared" si="35"/>
        <v>-2.7561486436638027E-2</v>
      </c>
      <c r="I377">
        <v>0.94499999999999995</v>
      </c>
      <c r="J377">
        <f t="shared" si="32"/>
        <v>-1.3662850477117801E-2</v>
      </c>
    </row>
    <row r="378" spans="1:10" x14ac:dyDescent="0.3">
      <c r="A378">
        <v>127.9</v>
      </c>
      <c r="B378">
        <f t="shared" si="30"/>
        <v>-1.6670283309863976E-2</v>
      </c>
      <c r="C378">
        <v>168</v>
      </c>
      <c r="D378">
        <f t="shared" si="30"/>
        <v>2.3837913552764434E-3</v>
      </c>
      <c r="E378">
        <v>57.85</v>
      </c>
      <c r="F378">
        <f t="shared" si="35"/>
        <v>-2.4755852363994357E-2</v>
      </c>
      <c r="G378">
        <v>296.60000000000002</v>
      </c>
      <c r="H378">
        <f t="shared" si="35"/>
        <v>4.799816500428733E-2</v>
      </c>
      <c r="I378">
        <v>0.93289999999999995</v>
      </c>
      <c r="J378">
        <f t="shared" si="32"/>
        <v>-1.2886913526827394E-2</v>
      </c>
    </row>
    <row r="379" spans="1:10" x14ac:dyDescent="0.3">
      <c r="A379">
        <v>128.72</v>
      </c>
      <c r="B379">
        <f t="shared" si="30"/>
        <v>6.3907940993308543E-3</v>
      </c>
      <c r="C379">
        <v>171.9</v>
      </c>
      <c r="D379">
        <f t="shared" si="30"/>
        <v>2.2948932985545234E-2</v>
      </c>
      <c r="E379">
        <v>59</v>
      </c>
      <c r="F379">
        <f t="shared" si="35"/>
        <v>1.9683990266034179E-2</v>
      </c>
      <c r="G379">
        <v>277.8</v>
      </c>
      <c r="H379">
        <f t="shared" si="35"/>
        <v>-6.5482999383588592E-2</v>
      </c>
      <c r="I379">
        <v>0.94159999999999999</v>
      </c>
      <c r="J379">
        <f t="shared" si="32"/>
        <v>9.282541979151647E-3</v>
      </c>
    </row>
    <row r="380" spans="1:10" x14ac:dyDescent="0.3">
      <c r="A380">
        <v>122.85</v>
      </c>
      <c r="B380">
        <f t="shared" si="30"/>
        <v>-4.6675403716939456E-2</v>
      </c>
      <c r="C380">
        <v>161.75</v>
      </c>
      <c r="D380">
        <f t="shared" si="30"/>
        <v>-6.0860979007793858E-2</v>
      </c>
      <c r="E380">
        <v>55.75</v>
      </c>
      <c r="F380">
        <f t="shared" si="35"/>
        <v>-5.6660033565491652E-2</v>
      </c>
      <c r="G380">
        <v>279</v>
      </c>
      <c r="H380">
        <f t="shared" si="35"/>
        <v>4.3103515011218008E-3</v>
      </c>
      <c r="I380">
        <v>0.84750000000000003</v>
      </c>
      <c r="J380">
        <f t="shared" si="32"/>
        <v>-0.10528971669146159</v>
      </c>
    </row>
    <row r="381" spans="1:10" x14ac:dyDescent="0.3">
      <c r="A381">
        <v>123</v>
      </c>
      <c r="B381">
        <f t="shared" si="30"/>
        <v>1.2202564052286036E-3</v>
      </c>
      <c r="C381">
        <v>167.35</v>
      </c>
      <c r="D381">
        <f t="shared" si="30"/>
        <v>3.4035494276325018E-2</v>
      </c>
      <c r="E381">
        <v>56.7</v>
      </c>
      <c r="F381">
        <f t="shared" si="35"/>
        <v>1.6896800393478628E-2</v>
      </c>
      <c r="G381">
        <v>286.39999999999998</v>
      </c>
      <c r="H381">
        <f t="shared" si="35"/>
        <v>2.6177653265125223E-2</v>
      </c>
      <c r="I381">
        <v>0.87250000000000005</v>
      </c>
      <c r="J381">
        <f t="shared" si="32"/>
        <v>2.9071814821976932E-2</v>
      </c>
    </row>
    <row r="382" spans="1:10" x14ac:dyDescent="0.3">
      <c r="A382">
        <v>136.75</v>
      </c>
      <c r="B382">
        <f t="shared" si="30"/>
        <v>0.10597008592967327</v>
      </c>
      <c r="C382">
        <v>175.75</v>
      </c>
      <c r="D382">
        <f t="shared" si="30"/>
        <v>4.8975103033439105E-2</v>
      </c>
      <c r="E382">
        <v>57.35</v>
      </c>
      <c r="F382">
        <f t="shared" si="35"/>
        <v>1.1398632841673084E-2</v>
      </c>
      <c r="G382">
        <v>288.2</v>
      </c>
      <c r="H382">
        <f t="shared" si="35"/>
        <v>6.2652484789307294E-3</v>
      </c>
      <c r="I382">
        <v>0.89500000000000002</v>
      </c>
      <c r="J382">
        <f t="shared" si="32"/>
        <v>2.5461064198273098E-2</v>
      </c>
    </row>
    <row r="383" spans="1:10" x14ac:dyDescent="0.3">
      <c r="A383">
        <v>134.41</v>
      </c>
      <c r="B383">
        <f t="shared" si="30"/>
        <v>-1.7259611219033744E-2</v>
      </c>
      <c r="C383">
        <v>187.6</v>
      </c>
      <c r="D383">
        <f t="shared" si="30"/>
        <v>6.5249505881349812E-2</v>
      </c>
      <c r="E383">
        <v>57.05</v>
      </c>
      <c r="F383">
        <f t="shared" si="35"/>
        <v>-5.2447672672952805E-3</v>
      </c>
      <c r="G383">
        <v>297.89999999999998</v>
      </c>
      <c r="H383">
        <f t="shared" si="35"/>
        <v>3.3103176153814751E-2</v>
      </c>
      <c r="I383">
        <v>0.89100000000000001</v>
      </c>
      <c r="J383">
        <f t="shared" si="32"/>
        <v>-4.4792908040460627E-3</v>
      </c>
    </row>
    <row r="384" spans="1:10" x14ac:dyDescent="0.3">
      <c r="A384">
        <v>132.5</v>
      </c>
      <c r="B384">
        <f t="shared" si="30"/>
        <v>-1.4312184656779969E-2</v>
      </c>
      <c r="C384">
        <v>184.15</v>
      </c>
      <c r="D384">
        <f t="shared" si="30"/>
        <v>-1.8561393681049587E-2</v>
      </c>
      <c r="E384">
        <v>55.85</v>
      </c>
      <c r="F384">
        <f t="shared" si="35"/>
        <v>-2.1258550792874864E-2</v>
      </c>
      <c r="G384">
        <v>295.5</v>
      </c>
      <c r="H384">
        <f t="shared" si="35"/>
        <v>-8.0890228730829961E-3</v>
      </c>
      <c r="I384">
        <v>0.88480000000000003</v>
      </c>
      <c r="J384">
        <f t="shared" si="32"/>
        <v>-6.9827967027389359E-3</v>
      </c>
    </row>
    <row r="385" spans="1:10" x14ac:dyDescent="0.3">
      <c r="A385">
        <v>124.19</v>
      </c>
      <c r="B385">
        <f t="shared" si="30"/>
        <v>-6.4769994466335135E-2</v>
      </c>
      <c r="C385">
        <v>189.1</v>
      </c>
      <c r="D385">
        <f t="shared" si="30"/>
        <v>2.652533277333724E-2</v>
      </c>
      <c r="E385">
        <v>52.9</v>
      </c>
      <c r="F385">
        <f t="shared" si="35"/>
        <v>-5.4266186650956172E-2</v>
      </c>
      <c r="G385">
        <v>287</v>
      </c>
      <c r="H385">
        <f t="shared" si="35"/>
        <v>-2.9186621086531694E-2</v>
      </c>
      <c r="I385">
        <v>0.81499999999999995</v>
      </c>
      <c r="J385">
        <f t="shared" si="32"/>
        <v>-8.2173517527207737E-2</v>
      </c>
    </row>
    <row r="386" spans="1:10" x14ac:dyDescent="0.3">
      <c r="A386">
        <v>122.2</v>
      </c>
      <c r="B386">
        <f t="shared" si="30"/>
        <v>-1.6153604222446383E-2</v>
      </c>
      <c r="C386">
        <v>190.1</v>
      </c>
      <c r="D386">
        <f t="shared" si="30"/>
        <v>5.2742738299720315E-3</v>
      </c>
      <c r="E386">
        <v>54.5</v>
      </c>
      <c r="F386">
        <f t="shared" si="35"/>
        <v>2.9797362804945049E-2</v>
      </c>
      <c r="G386">
        <v>308.2</v>
      </c>
      <c r="H386">
        <f t="shared" si="35"/>
        <v>7.1266707126393491E-2</v>
      </c>
      <c r="I386">
        <v>0.83</v>
      </c>
      <c r="J386">
        <f t="shared" si="32"/>
        <v>1.8237587549780915E-2</v>
      </c>
    </row>
    <row r="387" spans="1:10" x14ac:dyDescent="0.3">
      <c r="A387">
        <v>119.69</v>
      </c>
      <c r="B387">
        <f t="shared" si="30"/>
        <v>-2.0753979852216276E-2</v>
      </c>
      <c r="C387">
        <v>185.8</v>
      </c>
      <c r="D387">
        <f t="shared" si="30"/>
        <v>-2.2879423114645192E-2</v>
      </c>
      <c r="E387">
        <v>52.6</v>
      </c>
      <c r="F387">
        <f t="shared" si="35"/>
        <v>-3.5484581925534275E-2</v>
      </c>
      <c r="G387">
        <v>300.5</v>
      </c>
      <c r="H387">
        <f t="shared" si="35"/>
        <v>-2.5301168910752736E-2</v>
      </c>
      <c r="I387">
        <v>0.83</v>
      </c>
      <c r="J387">
        <f t="shared" si="32"/>
        <v>0</v>
      </c>
    </row>
    <row r="388" spans="1:10" x14ac:dyDescent="0.3">
      <c r="A388">
        <v>120.5</v>
      </c>
      <c r="B388">
        <f t="shared" si="30"/>
        <v>6.7446860454305479E-3</v>
      </c>
      <c r="C388">
        <v>192.85</v>
      </c>
      <c r="D388">
        <f t="shared" si="30"/>
        <v>3.7241858274498441E-2</v>
      </c>
      <c r="E388">
        <v>50.7</v>
      </c>
      <c r="F388">
        <f t="shared" si="35"/>
        <v>-3.6790209146526642E-2</v>
      </c>
      <c r="G388">
        <v>304.10000000000002</v>
      </c>
      <c r="H388">
        <f t="shared" si="35"/>
        <v>1.1908840708056978E-2</v>
      </c>
      <c r="I388">
        <v>0.79390000000000005</v>
      </c>
      <c r="J388">
        <f t="shared" si="32"/>
        <v>-4.4468192059575806E-2</v>
      </c>
    </row>
    <row r="389" spans="1:10" x14ac:dyDescent="0.3">
      <c r="A389">
        <v>116.02</v>
      </c>
      <c r="B389">
        <f t="shared" si="30"/>
        <v>-3.788716289279126E-2</v>
      </c>
      <c r="C389">
        <v>174.65</v>
      </c>
      <c r="D389">
        <f t="shared" si="30"/>
        <v>-9.9128713401396062E-2</v>
      </c>
      <c r="E389">
        <v>49.9</v>
      </c>
      <c r="F389">
        <f t="shared" si="35"/>
        <v>-1.5904907839664695E-2</v>
      </c>
      <c r="G389">
        <v>291.8</v>
      </c>
      <c r="H389">
        <f t="shared" si="35"/>
        <v>-4.1287958594633523E-2</v>
      </c>
      <c r="I389">
        <v>0.79</v>
      </c>
      <c r="J389">
        <f t="shared" si="32"/>
        <v>-4.9245632700005426E-3</v>
      </c>
    </row>
    <row r="390" spans="1:10" x14ac:dyDescent="0.3">
      <c r="A390">
        <v>119.1</v>
      </c>
      <c r="B390">
        <f t="shared" ref="B390:D453" si="36">LN(A390)-LN(A389)</f>
        <v>2.6200886323335837E-2</v>
      </c>
      <c r="C390">
        <v>191.35</v>
      </c>
      <c r="D390">
        <f t="shared" si="36"/>
        <v>9.132024061887023E-2</v>
      </c>
      <c r="E390">
        <v>51</v>
      </c>
      <c r="F390">
        <f t="shared" ref="F390:H405" si="37">LN(E390)-LN(E389)</f>
        <v>2.180462996685284E-2</v>
      </c>
      <c r="G390">
        <v>305.89999999999998</v>
      </c>
      <c r="H390">
        <f t="shared" si="37"/>
        <v>4.7189615068171875E-2</v>
      </c>
      <c r="I390">
        <v>0.77800000000000002</v>
      </c>
      <c r="J390">
        <f t="shared" ref="J390:J453" si="38">LN(I390)-LN(I389)</f>
        <v>-1.5306421282675592E-2</v>
      </c>
    </row>
    <row r="391" spans="1:10" x14ac:dyDescent="0.3">
      <c r="A391">
        <v>118.49</v>
      </c>
      <c r="B391">
        <f t="shared" si="36"/>
        <v>-5.1349075326054816E-3</v>
      </c>
      <c r="C391">
        <v>195.3</v>
      </c>
      <c r="D391">
        <f t="shared" si="36"/>
        <v>2.0432626010921773E-2</v>
      </c>
      <c r="E391">
        <v>51.65</v>
      </c>
      <c r="F391">
        <f t="shared" si="37"/>
        <v>1.2664562841322002E-2</v>
      </c>
      <c r="G391">
        <v>296.89999999999998</v>
      </c>
      <c r="H391">
        <f t="shared" si="37"/>
        <v>-2.986286938714322E-2</v>
      </c>
      <c r="I391">
        <v>0.79620000000000002</v>
      </c>
      <c r="J391">
        <f t="shared" si="38"/>
        <v>2.3123886387825227E-2</v>
      </c>
    </row>
    <row r="392" spans="1:10" x14ac:dyDescent="0.3">
      <c r="A392">
        <v>123</v>
      </c>
      <c r="B392">
        <f t="shared" si="36"/>
        <v>3.7355786543768588E-2</v>
      </c>
      <c r="C392">
        <v>213</v>
      </c>
      <c r="D392">
        <f t="shared" si="36"/>
        <v>8.6755327826792517E-2</v>
      </c>
      <c r="E392">
        <v>50.5</v>
      </c>
      <c r="F392">
        <f t="shared" si="37"/>
        <v>-2.2516859284333446E-2</v>
      </c>
      <c r="G392">
        <v>295.2</v>
      </c>
      <c r="H392">
        <f t="shared" si="37"/>
        <v>-5.7422890433969087E-3</v>
      </c>
      <c r="I392">
        <v>0.78400000000000003</v>
      </c>
      <c r="J392">
        <f t="shared" si="38"/>
        <v>-1.5441390215808981E-2</v>
      </c>
    </row>
    <row r="393" spans="1:10" x14ac:dyDescent="0.3">
      <c r="A393">
        <v>125</v>
      </c>
      <c r="B393">
        <f t="shared" si="36"/>
        <v>1.6129381929884445E-2</v>
      </c>
      <c r="C393">
        <v>212.8</v>
      </c>
      <c r="D393">
        <f t="shared" si="36"/>
        <v>-9.3940824193605721E-4</v>
      </c>
      <c r="E393">
        <v>53.55</v>
      </c>
      <c r="F393">
        <f t="shared" si="37"/>
        <v>5.8642460612443603E-2</v>
      </c>
      <c r="G393">
        <v>298.39999999999998</v>
      </c>
      <c r="H393">
        <f t="shared" si="37"/>
        <v>1.0781775603287969E-2</v>
      </c>
      <c r="I393">
        <v>0.78439999999999999</v>
      </c>
      <c r="J393">
        <f t="shared" si="38"/>
        <v>5.1007397178332026E-4</v>
      </c>
    </row>
    <row r="394" spans="1:10" x14ac:dyDescent="0.3">
      <c r="A394">
        <v>118.95</v>
      </c>
      <c r="B394">
        <f t="shared" si="36"/>
        <v>-4.9610500553335157E-2</v>
      </c>
      <c r="C394">
        <v>208.5</v>
      </c>
      <c r="D394">
        <f t="shared" si="36"/>
        <v>-2.0413716228633305E-2</v>
      </c>
      <c r="E394">
        <v>51.4</v>
      </c>
      <c r="F394">
        <f t="shared" si="37"/>
        <v>-4.0977624432638304E-2</v>
      </c>
      <c r="G394">
        <v>294.5</v>
      </c>
      <c r="H394">
        <f t="shared" si="37"/>
        <v>-1.3155865237964193E-2</v>
      </c>
      <c r="I394">
        <v>0.80400000000000005</v>
      </c>
      <c r="J394">
        <f t="shared" si="38"/>
        <v>2.4680174856775233E-2</v>
      </c>
    </row>
    <row r="395" spans="1:10" x14ac:dyDescent="0.3">
      <c r="A395">
        <v>116.9</v>
      </c>
      <c r="B395">
        <f t="shared" si="36"/>
        <v>-1.7384368270943362E-2</v>
      </c>
      <c r="C395">
        <v>203.35</v>
      </c>
      <c r="D395">
        <f t="shared" si="36"/>
        <v>-2.5010408885622226E-2</v>
      </c>
      <c r="E395">
        <v>51.8</v>
      </c>
      <c r="F395">
        <f t="shared" si="37"/>
        <v>7.7519768043177173E-3</v>
      </c>
      <c r="G395">
        <v>287.2</v>
      </c>
      <c r="H395">
        <f t="shared" si="37"/>
        <v>-2.5100165917572248E-2</v>
      </c>
      <c r="I395">
        <v>0.78559999999999997</v>
      </c>
      <c r="J395">
        <f t="shared" si="38"/>
        <v>-2.3151512138710334E-2</v>
      </c>
    </row>
    <row r="396" spans="1:10" x14ac:dyDescent="0.3">
      <c r="A396">
        <v>119.45</v>
      </c>
      <c r="B396">
        <f t="shared" si="36"/>
        <v>2.1579005293795639E-2</v>
      </c>
      <c r="C396">
        <v>205.45</v>
      </c>
      <c r="D396">
        <f t="shared" si="36"/>
        <v>1.027406297618505E-2</v>
      </c>
      <c r="E396">
        <v>53.35</v>
      </c>
      <c r="F396">
        <f t="shared" si="37"/>
        <v>2.9483828482324892E-2</v>
      </c>
      <c r="G396">
        <v>294.39999999999998</v>
      </c>
      <c r="H396">
        <f t="shared" si="37"/>
        <v>2.4760549680651778E-2</v>
      </c>
      <c r="I396">
        <v>0.76649999999999996</v>
      </c>
      <c r="J396">
        <f t="shared" si="38"/>
        <v>-2.4613058728387344E-2</v>
      </c>
    </row>
    <row r="397" spans="1:10" x14ac:dyDescent="0.3">
      <c r="A397">
        <v>116.93</v>
      </c>
      <c r="B397">
        <f t="shared" si="36"/>
        <v>-2.1322408619591116E-2</v>
      </c>
      <c r="C397">
        <v>202.9</v>
      </c>
      <c r="D397">
        <f t="shared" si="36"/>
        <v>-1.2489448497650102E-2</v>
      </c>
      <c r="E397">
        <v>52.8</v>
      </c>
      <c r="F397">
        <f t="shared" si="37"/>
        <v>-1.0362787035546273E-2</v>
      </c>
      <c r="G397">
        <v>293.5</v>
      </c>
      <c r="H397">
        <f t="shared" si="37"/>
        <v>-3.0617475865692967E-3</v>
      </c>
      <c r="I397">
        <v>0.81499999999999995</v>
      </c>
      <c r="J397">
        <f t="shared" si="38"/>
        <v>6.1353414928993905E-2</v>
      </c>
    </row>
    <row r="398" spans="1:10" x14ac:dyDescent="0.3">
      <c r="A398">
        <v>116</v>
      </c>
      <c r="B398">
        <f t="shared" si="36"/>
        <v>-7.9852740458630223E-3</v>
      </c>
      <c r="C398">
        <v>212.65</v>
      </c>
      <c r="D398">
        <f t="shared" si="36"/>
        <v>4.6934374867873885E-2</v>
      </c>
      <c r="E398">
        <v>53.25</v>
      </c>
      <c r="F398">
        <f t="shared" si="37"/>
        <v>8.4866138773187494E-3</v>
      </c>
      <c r="G398">
        <v>295</v>
      </c>
      <c r="H398">
        <f t="shared" si="37"/>
        <v>5.0977170716688391E-3</v>
      </c>
      <c r="I398">
        <v>0.82240000000000002</v>
      </c>
      <c r="J398">
        <f t="shared" si="38"/>
        <v>9.0387814600380312E-3</v>
      </c>
    </row>
    <row r="399" spans="1:10" x14ac:dyDescent="0.3">
      <c r="A399">
        <v>117.85</v>
      </c>
      <c r="B399">
        <f t="shared" si="36"/>
        <v>1.5822438275775674E-2</v>
      </c>
      <c r="C399">
        <v>204</v>
      </c>
      <c r="D399">
        <f t="shared" si="36"/>
        <v>-4.152762785542663E-2</v>
      </c>
      <c r="E399">
        <v>53.5</v>
      </c>
      <c r="F399">
        <f t="shared" si="37"/>
        <v>4.6838493124261582E-3</v>
      </c>
      <c r="G399">
        <v>295.3</v>
      </c>
      <c r="H399">
        <f t="shared" si="37"/>
        <v>1.0164324100569999E-3</v>
      </c>
      <c r="I399">
        <v>0.83550000000000002</v>
      </c>
      <c r="J399">
        <f t="shared" si="38"/>
        <v>1.5803453334547746E-2</v>
      </c>
    </row>
    <row r="400" spans="1:10" x14ac:dyDescent="0.3">
      <c r="A400">
        <v>117.4</v>
      </c>
      <c r="B400">
        <f t="shared" si="36"/>
        <v>-3.8257219881439042E-3</v>
      </c>
      <c r="C400">
        <v>190</v>
      </c>
      <c r="D400">
        <f t="shared" si="36"/>
        <v>-7.1095921683729912E-2</v>
      </c>
      <c r="E400">
        <v>53.35</v>
      </c>
      <c r="F400">
        <f t="shared" si="37"/>
        <v>-2.807676154198635E-3</v>
      </c>
      <c r="G400">
        <v>292.7</v>
      </c>
      <c r="H400">
        <f t="shared" si="37"/>
        <v>-8.8435950520366902E-3</v>
      </c>
      <c r="I400">
        <v>0.83050000000000002</v>
      </c>
      <c r="J400">
        <f t="shared" si="38"/>
        <v>-6.002418982098856E-3</v>
      </c>
    </row>
    <row r="401" spans="1:10" x14ac:dyDescent="0.3">
      <c r="A401">
        <v>120.34</v>
      </c>
      <c r="B401">
        <f t="shared" si="36"/>
        <v>2.4734162398209136E-2</v>
      </c>
      <c r="C401">
        <v>195.85</v>
      </c>
      <c r="D401">
        <f t="shared" si="36"/>
        <v>3.0324987951353854E-2</v>
      </c>
      <c r="E401">
        <v>52.4</v>
      </c>
      <c r="F401">
        <f t="shared" si="37"/>
        <v>-1.7967386420765674E-2</v>
      </c>
      <c r="G401">
        <v>314.2</v>
      </c>
      <c r="H401">
        <f t="shared" si="37"/>
        <v>7.0881532123680202E-2</v>
      </c>
      <c r="I401">
        <v>0.82489999999999997</v>
      </c>
      <c r="J401">
        <f t="shared" si="38"/>
        <v>-6.7657621866636097E-3</v>
      </c>
    </row>
    <row r="402" spans="1:10" x14ac:dyDescent="0.3">
      <c r="A402">
        <v>122.5</v>
      </c>
      <c r="B402">
        <f t="shared" si="36"/>
        <v>1.7789960192576615E-2</v>
      </c>
      <c r="C402">
        <v>194.5</v>
      </c>
      <c r="D402">
        <f t="shared" si="36"/>
        <v>-6.9168970533386442E-3</v>
      </c>
      <c r="E402">
        <v>52.85</v>
      </c>
      <c r="F402">
        <f t="shared" si="37"/>
        <v>8.5511209892503715E-3</v>
      </c>
      <c r="G402">
        <v>316</v>
      </c>
      <c r="H402">
        <f t="shared" si="37"/>
        <v>5.7124877653915718E-3</v>
      </c>
      <c r="I402">
        <v>0.80600000000000005</v>
      </c>
      <c r="J402">
        <f t="shared" si="38"/>
        <v>-2.3178424360057626E-2</v>
      </c>
    </row>
    <row r="403" spans="1:10" x14ac:dyDescent="0.3">
      <c r="A403">
        <v>121.95</v>
      </c>
      <c r="B403">
        <f t="shared" si="36"/>
        <v>-4.4999053228522712E-3</v>
      </c>
      <c r="C403">
        <v>183.95</v>
      </c>
      <c r="D403">
        <f t="shared" si="36"/>
        <v>-5.5768181507717784E-2</v>
      </c>
      <c r="E403">
        <v>53.5</v>
      </c>
      <c r="F403">
        <f t="shared" si="37"/>
        <v>1.2223941585713938E-2</v>
      </c>
      <c r="G403">
        <v>310</v>
      </c>
      <c r="H403">
        <f t="shared" si="37"/>
        <v>-1.916991610772012E-2</v>
      </c>
      <c r="I403">
        <v>0.81020000000000003</v>
      </c>
      <c r="J403">
        <f t="shared" si="38"/>
        <v>5.1973882619618939E-3</v>
      </c>
    </row>
    <row r="404" spans="1:10" x14ac:dyDescent="0.3">
      <c r="A404">
        <v>122.2</v>
      </c>
      <c r="B404">
        <f t="shared" si="36"/>
        <v>2.0479220755653671E-3</v>
      </c>
      <c r="C404">
        <v>183.95</v>
      </c>
      <c r="D404">
        <f t="shared" si="36"/>
        <v>0</v>
      </c>
      <c r="E404">
        <v>54</v>
      </c>
      <c r="F404">
        <f t="shared" si="37"/>
        <v>9.3023926623136965E-3</v>
      </c>
      <c r="G404">
        <v>316.3</v>
      </c>
      <c r="H404">
        <f t="shared" si="37"/>
        <v>2.0118832832411115E-2</v>
      </c>
      <c r="I404">
        <v>0.85140000000000005</v>
      </c>
      <c r="J404">
        <f t="shared" si="38"/>
        <v>4.9600922625461785E-2</v>
      </c>
    </row>
    <row r="405" spans="1:10" x14ac:dyDescent="0.3">
      <c r="A405">
        <v>123.47</v>
      </c>
      <c r="B405">
        <f t="shared" si="36"/>
        <v>1.0339164842156912E-2</v>
      </c>
      <c r="C405">
        <v>181</v>
      </c>
      <c r="D405">
        <f t="shared" si="36"/>
        <v>-1.6166950284957515E-2</v>
      </c>
      <c r="E405">
        <v>52.95</v>
      </c>
      <c r="F405">
        <f t="shared" si="37"/>
        <v>-1.9635974516858834E-2</v>
      </c>
      <c r="G405">
        <v>320.5</v>
      </c>
      <c r="H405">
        <f t="shared" si="37"/>
        <v>1.3191146049121194E-2</v>
      </c>
      <c r="I405">
        <v>0.85499999999999998</v>
      </c>
      <c r="J405">
        <f t="shared" si="38"/>
        <v>4.2194155427081881E-3</v>
      </c>
    </row>
    <row r="406" spans="1:10" x14ac:dyDescent="0.3">
      <c r="A406">
        <v>126.86</v>
      </c>
      <c r="B406">
        <f t="shared" si="36"/>
        <v>2.7085904626098944E-2</v>
      </c>
      <c r="C406">
        <v>180.6</v>
      </c>
      <c r="D406">
        <f t="shared" si="36"/>
        <v>-2.212390282941179E-3</v>
      </c>
      <c r="E406">
        <v>57.1</v>
      </c>
      <c r="F406">
        <f t="shared" ref="F406:H421" si="39">LN(E406)-LN(E405)</f>
        <v>7.5456044614548912E-2</v>
      </c>
      <c r="G406">
        <v>325.3</v>
      </c>
      <c r="H406">
        <f t="shared" si="39"/>
        <v>1.4865557118580952E-2</v>
      </c>
      <c r="I406">
        <v>0.879</v>
      </c>
      <c r="J406">
        <f t="shared" si="38"/>
        <v>2.7683428748416783E-2</v>
      </c>
    </row>
    <row r="407" spans="1:10" x14ac:dyDescent="0.3">
      <c r="A407">
        <v>126.7</v>
      </c>
      <c r="B407">
        <f t="shared" si="36"/>
        <v>-1.2620288786573397E-3</v>
      </c>
      <c r="C407">
        <v>182.5</v>
      </c>
      <c r="D407">
        <f t="shared" si="36"/>
        <v>1.0465532039661163E-2</v>
      </c>
      <c r="E407">
        <v>56.2</v>
      </c>
      <c r="F407">
        <f t="shared" si="39"/>
        <v>-1.5887359762318809E-2</v>
      </c>
      <c r="G407">
        <v>316.89999999999998</v>
      </c>
      <c r="H407">
        <f t="shared" si="39"/>
        <v>-2.6161566782430867E-2</v>
      </c>
      <c r="I407">
        <v>0.83950000000000002</v>
      </c>
      <c r="J407">
        <f t="shared" si="38"/>
        <v>-4.597842116758144E-2</v>
      </c>
    </row>
    <row r="408" spans="1:10" x14ac:dyDescent="0.3">
      <c r="A408">
        <v>125.94</v>
      </c>
      <c r="B408">
        <f t="shared" si="36"/>
        <v>-6.0164842664969242E-3</v>
      </c>
      <c r="C408">
        <v>182.8</v>
      </c>
      <c r="D408">
        <f t="shared" si="36"/>
        <v>1.6424859975039396E-3</v>
      </c>
      <c r="E408">
        <v>57.85</v>
      </c>
      <c r="F408">
        <f t="shared" si="39"/>
        <v>2.8936696740039736E-2</v>
      </c>
      <c r="G408">
        <v>312.8</v>
      </c>
      <c r="H408">
        <f t="shared" si="39"/>
        <v>-1.3022258025718436E-2</v>
      </c>
      <c r="I408">
        <v>0.8175</v>
      </c>
      <c r="J408">
        <f t="shared" si="38"/>
        <v>-2.6555573746187083E-2</v>
      </c>
    </row>
    <row r="409" spans="1:10" x14ac:dyDescent="0.3">
      <c r="A409">
        <v>125.9</v>
      </c>
      <c r="B409">
        <f t="shared" si="36"/>
        <v>-3.17662010295372E-4</v>
      </c>
      <c r="C409">
        <v>162.4</v>
      </c>
      <c r="D409">
        <f t="shared" si="36"/>
        <v>-0.11833023129247255</v>
      </c>
      <c r="E409">
        <v>57.75</v>
      </c>
      <c r="F409">
        <f t="shared" si="39"/>
        <v>-1.7301042377821929E-3</v>
      </c>
      <c r="G409">
        <v>311.39999999999998</v>
      </c>
      <c r="H409">
        <f t="shared" si="39"/>
        <v>-4.4857492712582214E-3</v>
      </c>
      <c r="I409">
        <v>0.8357</v>
      </c>
      <c r="J409">
        <f t="shared" si="38"/>
        <v>2.201879423598202E-2</v>
      </c>
    </row>
    <row r="410" spans="1:10" x14ac:dyDescent="0.3">
      <c r="A410">
        <v>132.5</v>
      </c>
      <c r="B410">
        <f t="shared" si="36"/>
        <v>5.1094704375975297E-2</v>
      </c>
      <c r="C410">
        <v>163.4</v>
      </c>
      <c r="D410">
        <f t="shared" si="36"/>
        <v>6.138754698325144E-3</v>
      </c>
      <c r="E410">
        <v>58.5</v>
      </c>
      <c r="F410">
        <f t="shared" si="39"/>
        <v>1.2903404835907573E-2</v>
      </c>
      <c r="G410">
        <v>313.89999999999998</v>
      </c>
      <c r="H410">
        <f t="shared" si="39"/>
        <v>7.9962044480099692E-3</v>
      </c>
      <c r="I410">
        <v>0.85</v>
      </c>
      <c r="J410">
        <f t="shared" si="38"/>
        <v>1.6966652476971628E-2</v>
      </c>
    </row>
    <row r="411" spans="1:10" x14ac:dyDescent="0.3">
      <c r="A411">
        <v>129.65</v>
      </c>
      <c r="B411">
        <f t="shared" si="36"/>
        <v>-2.174413344160353E-2</v>
      </c>
      <c r="C411">
        <v>164.55</v>
      </c>
      <c r="D411">
        <f t="shared" si="36"/>
        <v>7.013292963446105E-3</v>
      </c>
      <c r="E411">
        <v>55.65</v>
      </c>
      <c r="F411">
        <f t="shared" si="39"/>
        <v>-4.9944676516257225E-2</v>
      </c>
      <c r="G411">
        <v>309.89999999999998</v>
      </c>
      <c r="H411">
        <f t="shared" si="39"/>
        <v>-1.2824799054205194E-2</v>
      </c>
      <c r="I411">
        <v>0.82579999999999998</v>
      </c>
      <c r="J411">
        <f t="shared" si="38"/>
        <v>-2.8883736032372292E-2</v>
      </c>
    </row>
    <row r="412" spans="1:10" x14ac:dyDescent="0.3">
      <c r="A412">
        <v>133.57</v>
      </c>
      <c r="B412">
        <f t="shared" si="36"/>
        <v>2.9787173004340417E-2</v>
      </c>
      <c r="C412">
        <v>159.85</v>
      </c>
      <c r="D412">
        <f t="shared" si="36"/>
        <v>-2.8978599883497935E-2</v>
      </c>
      <c r="E412">
        <v>54.3</v>
      </c>
      <c r="F412">
        <f t="shared" si="39"/>
        <v>-2.4557850781663948E-2</v>
      </c>
      <c r="G412">
        <v>304.5</v>
      </c>
      <c r="H412">
        <f t="shared" si="39"/>
        <v>-1.7578577643750926E-2</v>
      </c>
      <c r="I412">
        <v>0.83399999999999996</v>
      </c>
      <c r="J412">
        <f t="shared" si="38"/>
        <v>9.8807889067568933E-3</v>
      </c>
    </row>
    <row r="413" spans="1:10" x14ac:dyDescent="0.3">
      <c r="A413">
        <v>133.02000000000001</v>
      </c>
      <c r="B413">
        <f t="shared" si="36"/>
        <v>-4.1261921327384599E-3</v>
      </c>
      <c r="C413">
        <v>148.15</v>
      </c>
      <c r="D413">
        <f t="shared" si="36"/>
        <v>-7.601060148627603E-2</v>
      </c>
      <c r="E413">
        <v>52.8</v>
      </c>
      <c r="F413">
        <f t="shared" si="39"/>
        <v>-2.8013036227673815E-2</v>
      </c>
      <c r="G413">
        <v>303.5</v>
      </c>
      <c r="H413">
        <f t="shared" si="39"/>
        <v>-3.2894766503988038E-3</v>
      </c>
      <c r="I413">
        <v>0.82</v>
      </c>
      <c r="J413">
        <f t="shared" si="38"/>
        <v>-1.6929062100447978E-2</v>
      </c>
    </row>
    <row r="414" spans="1:10" x14ac:dyDescent="0.3">
      <c r="A414">
        <v>132.6</v>
      </c>
      <c r="B414">
        <f t="shared" si="36"/>
        <v>-3.1624151045130944E-3</v>
      </c>
      <c r="C414">
        <v>144.35</v>
      </c>
      <c r="D414">
        <f t="shared" si="36"/>
        <v>-2.5984367910631079E-2</v>
      </c>
      <c r="E414">
        <v>52.35</v>
      </c>
      <c r="F414">
        <f t="shared" si="39"/>
        <v>-8.5592533956702077E-3</v>
      </c>
      <c r="G414">
        <v>312.8</v>
      </c>
      <c r="H414">
        <f t="shared" si="39"/>
        <v>3.0182398171603175E-2</v>
      </c>
      <c r="I414">
        <v>0.80789999999999995</v>
      </c>
      <c r="J414">
        <f t="shared" si="38"/>
        <v>-1.4866051772635891E-2</v>
      </c>
    </row>
    <row r="415" spans="1:10" x14ac:dyDescent="0.3">
      <c r="A415">
        <v>135.5</v>
      </c>
      <c r="B415">
        <f t="shared" si="36"/>
        <v>2.1634562567993676E-2</v>
      </c>
      <c r="C415">
        <v>143.6</v>
      </c>
      <c r="D415">
        <f t="shared" si="36"/>
        <v>-5.2092494948201562E-3</v>
      </c>
      <c r="E415">
        <v>52.2</v>
      </c>
      <c r="F415">
        <f t="shared" si="39"/>
        <v>-2.8694424279525066E-3</v>
      </c>
      <c r="G415">
        <v>308.2</v>
      </c>
      <c r="H415">
        <f t="shared" si="39"/>
        <v>-1.4815085785141235E-2</v>
      </c>
      <c r="I415">
        <v>0.82469999999999999</v>
      </c>
      <c r="J415">
        <f t="shared" si="38"/>
        <v>2.0581395353646864E-2</v>
      </c>
    </row>
    <row r="416" spans="1:10" x14ac:dyDescent="0.3">
      <c r="A416">
        <v>132.41999999999999</v>
      </c>
      <c r="B416">
        <f t="shared" si="36"/>
        <v>-2.2992950823055303E-2</v>
      </c>
      <c r="C416">
        <v>138.80000000000001</v>
      </c>
      <c r="D416">
        <f t="shared" si="36"/>
        <v>-3.3997608541419311E-2</v>
      </c>
      <c r="E416">
        <v>51.95</v>
      </c>
      <c r="F416">
        <f t="shared" si="39"/>
        <v>-4.8007773433567102E-3</v>
      </c>
      <c r="G416">
        <v>307.10000000000002</v>
      </c>
      <c r="H416">
        <f t="shared" si="39"/>
        <v>-3.5754954392377414E-3</v>
      </c>
      <c r="I416">
        <v>0.7349</v>
      </c>
      <c r="J416">
        <f t="shared" si="38"/>
        <v>-0.11528524830448417</v>
      </c>
    </row>
    <row r="417" spans="1:10" x14ac:dyDescent="0.3">
      <c r="A417">
        <v>130.5</v>
      </c>
      <c r="B417">
        <f t="shared" si="36"/>
        <v>-1.4605462733952024E-2</v>
      </c>
      <c r="C417">
        <v>138.44999999999999</v>
      </c>
      <c r="D417">
        <f t="shared" si="36"/>
        <v>-2.5247984557337233E-3</v>
      </c>
      <c r="E417">
        <v>52.7</v>
      </c>
      <c r="F417">
        <f t="shared" si="39"/>
        <v>1.4333738002080043E-2</v>
      </c>
      <c r="G417">
        <v>326.5</v>
      </c>
      <c r="H417">
        <f t="shared" si="39"/>
        <v>6.1256521269708486E-2</v>
      </c>
      <c r="I417">
        <v>0.72889999999999999</v>
      </c>
      <c r="J417">
        <f t="shared" si="38"/>
        <v>-8.1978871466583114E-3</v>
      </c>
    </row>
    <row r="418" spans="1:10" x14ac:dyDescent="0.3">
      <c r="A418">
        <v>137.12</v>
      </c>
      <c r="B418">
        <f t="shared" si="36"/>
        <v>4.9483228086721454E-2</v>
      </c>
      <c r="C418">
        <v>147.30000000000001</v>
      </c>
      <c r="D418">
        <f t="shared" si="36"/>
        <v>6.1962073851614008E-2</v>
      </c>
      <c r="E418">
        <v>54.15</v>
      </c>
      <c r="F418">
        <f t="shared" si="39"/>
        <v>2.7142517899683138E-2</v>
      </c>
      <c r="G418">
        <v>327.8</v>
      </c>
      <c r="H418">
        <f t="shared" si="39"/>
        <v>3.9737175932437196E-3</v>
      </c>
      <c r="I418">
        <v>0.75870000000000004</v>
      </c>
      <c r="J418">
        <f t="shared" si="38"/>
        <v>4.0069893955861968E-2</v>
      </c>
    </row>
    <row r="419" spans="1:10" x14ac:dyDescent="0.3">
      <c r="A419">
        <v>143.99</v>
      </c>
      <c r="B419">
        <f t="shared" si="36"/>
        <v>4.8887397870709393E-2</v>
      </c>
      <c r="C419">
        <v>145.6</v>
      </c>
      <c r="D419">
        <f t="shared" si="36"/>
        <v>-1.1608187705999029E-2</v>
      </c>
      <c r="E419">
        <v>52.7</v>
      </c>
      <c r="F419">
        <f t="shared" si="39"/>
        <v>-2.7142517899683138E-2</v>
      </c>
      <c r="G419">
        <v>317</v>
      </c>
      <c r="H419">
        <f t="shared" si="39"/>
        <v>-3.3501892432449054E-2</v>
      </c>
      <c r="I419">
        <v>0.76749999999999996</v>
      </c>
      <c r="J419">
        <f t="shared" si="38"/>
        <v>1.153203711732298E-2</v>
      </c>
    </row>
    <row r="420" spans="1:10" x14ac:dyDescent="0.3">
      <c r="A420">
        <v>149.13</v>
      </c>
      <c r="B420">
        <f t="shared" si="36"/>
        <v>3.5074556054511596E-2</v>
      </c>
      <c r="C420">
        <v>138.69999999999999</v>
      </c>
      <c r="D420">
        <f t="shared" si="36"/>
        <v>-4.8549808441799236E-2</v>
      </c>
      <c r="E420">
        <v>52.5</v>
      </c>
      <c r="F420">
        <f t="shared" si="39"/>
        <v>-3.8022859497384154E-3</v>
      </c>
      <c r="G420">
        <v>296.5</v>
      </c>
      <c r="H420">
        <f t="shared" si="39"/>
        <v>-6.6854555439499919E-2</v>
      </c>
      <c r="I420">
        <v>0.78439999999999999</v>
      </c>
      <c r="J420">
        <f t="shared" si="38"/>
        <v>2.1780614860839015E-2</v>
      </c>
    </row>
    <row r="421" spans="1:10" x14ac:dyDescent="0.3">
      <c r="A421">
        <v>147.19</v>
      </c>
      <c r="B421">
        <f t="shared" si="36"/>
        <v>-1.3094139570195118E-2</v>
      </c>
      <c r="C421">
        <v>134.19999999999999</v>
      </c>
      <c r="D421">
        <f t="shared" si="36"/>
        <v>-3.2982102783204681E-2</v>
      </c>
      <c r="E421">
        <v>52.05</v>
      </c>
      <c r="F421">
        <f t="shared" si="39"/>
        <v>-8.6083745366001274E-3</v>
      </c>
      <c r="G421">
        <v>306.5</v>
      </c>
      <c r="H421">
        <f t="shared" si="39"/>
        <v>3.3170536938485817E-2</v>
      </c>
      <c r="I421">
        <v>0.76080000000000003</v>
      </c>
      <c r="J421">
        <f t="shared" si="38"/>
        <v>-3.0548583091010578E-2</v>
      </c>
    </row>
    <row r="422" spans="1:10" x14ac:dyDescent="0.3">
      <c r="A422">
        <v>144</v>
      </c>
      <c r="B422">
        <f t="shared" si="36"/>
        <v>-2.1910969628494925E-2</v>
      </c>
      <c r="C422">
        <v>133.5</v>
      </c>
      <c r="D422">
        <f t="shared" si="36"/>
        <v>-5.229746697277271E-3</v>
      </c>
      <c r="E422">
        <v>51.7</v>
      </c>
      <c r="F422">
        <f t="shared" ref="F422:H437" si="40">LN(E422)-LN(E421)</f>
        <v>-6.7470135465943493E-3</v>
      </c>
      <c r="G422">
        <v>306</v>
      </c>
      <c r="H422">
        <f t="shared" si="40"/>
        <v>-1.6326534238855217E-3</v>
      </c>
      <c r="I422">
        <v>0.7278</v>
      </c>
      <c r="J422">
        <f t="shared" si="38"/>
        <v>-4.4344226053121161E-2</v>
      </c>
    </row>
    <row r="423" spans="1:10" x14ac:dyDescent="0.3">
      <c r="A423">
        <v>135.56</v>
      </c>
      <c r="B423">
        <f t="shared" si="36"/>
        <v>-6.03989528371498E-2</v>
      </c>
      <c r="C423">
        <v>139.30000000000001</v>
      </c>
      <c r="D423">
        <f t="shared" si="36"/>
        <v>4.2528402945455568E-2</v>
      </c>
      <c r="E423">
        <v>50.4</v>
      </c>
      <c r="F423">
        <f t="shared" si="40"/>
        <v>-2.5466606437060779E-2</v>
      </c>
      <c r="G423">
        <v>304.7</v>
      </c>
      <c r="H423">
        <f t="shared" si="40"/>
        <v>-4.2574159607173812E-3</v>
      </c>
      <c r="I423">
        <v>0.73070000000000002</v>
      </c>
      <c r="J423">
        <f t="shared" si="38"/>
        <v>3.9766936191126812E-3</v>
      </c>
    </row>
    <row r="424" spans="1:10" x14ac:dyDescent="0.3">
      <c r="A424">
        <v>137.06</v>
      </c>
      <c r="B424">
        <f t="shared" si="36"/>
        <v>1.100443941882645E-2</v>
      </c>
      <c r="C424">
        <v>137.30000000000001</v>
      </c>
      <c r="D424">
        <f t="shared" si="36"/>
        <v>-1.4461568011834736E-2</v>
      </c>
      <c r="E424">
        <v>51</v>
      </c>
      <c r="F424">
        <f t="shared" si="40"/>
        <v>1.1834457647002861E-2</v>
      </c>
      <c r="G424">
        <v>316.7</v>
      </c>
      <c r="H424">
        <f t="shared" si="40"/>
        <v>3.8627267552930888E-2</v>
      </c>
      <c r="I424">
        <v>0.76980000000000004</v>
      </c>
      <c r="J424">
        <f t="shared" si="38"/>
        <v>5.2127762052473658E-2</v>
      </c>
    </row>
    <row r="425" spans="1:10" x14ac:dyDescent="0.3">
      <c r="A425">
        <v>145.97</v>
      </c>
      <c r="B425">
        <f t="shared" si="36"/>
        <v>6.298233498480954E-2</v>
      </c>
      <c r="C425">
        <v>140.1</v>
      </c>
      <c r="D425">
        <f t="shared" si="36"/>
        <v>2.0188140569036506E-2</v>
      </c>
      <c r="E425">
        <v>51.05</v>
      </c>
      <c r="F425">
        <f t="shared" si="40"/>
        <v>9.7991188634871662E-4</v>
      </c>
      <c r="G425">
        <v>319.39999999999998</v>
      </c>
      <c r="H425">
        <f t="shared" si="40"/>
        <v>8.4892822363178411E-3</v>
      </c>
      <c r="I425">
        <v>0.78100000000000003</v>
      </c>
      <c r="J425">
        <f t="shared" si="38"/>
        <v>1.4444408990040208E-2</v>
      </c>
    </row>
    <row r="426" spans="1:10" x14ac:dyDescent="0.3">
      <c r="A426">
        <v>138.57</v>
      </c>
      <c r="B426">
        <f t="shared" si="36"/>
        <v>-5.2025508031863232E-2</v>
      </c>
      <c r="C426">
        <v>152</v>
      </c>
      <c r="D426">
        <f t="shared" si="36"/>
        <v>8.1524067503314868E-2</v>
      </c>
      <c r="E426">
        <v>53.1</v>
      </c>
      <c r="F426">
        <f t="shared" si="40"/>
        <v>3.9371383637218926E-2</v>
      </c>
      <c r="G426">
        <v>323.10000000000002</v>
      </c>
      <c r="H426">
        <f t="shared" si="40"/>
        <v>1.1517637049540674E-2</v>
      </c>
      <c r="I426">
        <v>0.7792</v>
      </c>
      <c r="J426">
        <f t="shared" si="38"/>
        <v>-2.3073975113606648E-3</v>
      </c>
    </row>
    <row r="427" spans="1:10" x14ac:dyDescent="0.3">
      <c r="A427">
        <v>139.81</v>
      </c>
      <c r="B427">
        <f t="shared" si="36"/>
        <v>8.9087448891094212E-3</v>
      </c>
      <c r="C427">
        <v>157.44999999999999</v>
      </c>
      <c r="D427">
        <f t="shared" si="36"/>
        <v>3.5227426700757292E-2</v>
      </c>
      <c r="E427">
        <v>53</v>
      </c>
      <c r="F427">
        <f t="shared" si="40"/>
        <v>-1.8850146957714031E-3</v>
      </c>
      <c r="G427">
        <v>321.7</v>
      </c>
      <c r="H427">
        <f t="shared" si="40"/>
        <v>-4.3424385854722303E-3</v>
      </c>
      <c r="I427">
        <v>0.77890000000000004</v>
      </c>
      <c r="J427">
        <f t="shared" si="38"/>
        <v>-3.8508440242243647E-4</v>
      </c>
    </row>
    <row r="428" spans="1:10" x14ac:dyDescent="0.3">
      <c r="A428">
        <v>141</v>
      </c>
      <c r="B428">
        <f t="shared" si="36"/>
        <v>8.4755323784353465E-3</v>
      </c>
      <c r="C428">
        <v>160.5</v>
      </c>
      <c r="D428">
        <f t="shared" si="36"/>
        <v>1.9185995023036639E-2</v>
      </c>
      <c r="E428">
        <v>52.6</v>
      </c>
      <c r="F428">
        <f t="shared" si="40"/>
        <v>-7.5757938084577425E-3</v>
      </c>
      <c r="G428">
        <v>324.8</v>
      </c>
      <c r="H428">
        <f t="shared" si="40"/>
        <v>9.5901740425423654E-3</v>
      </c>
      <c r="I428">
        <v>0.76539999999999997</v>
      </c>
      <c r="J428">
        <f t="shared" si="38"/>
        <v>-1.7484094934301031E-2</v>
      </c>
    </row>
    <row r="429" spans="1:10" x14ac:dyDescent="0.3">
      <c r="A429">
        <v>142</v>
      </c>
      <c r="B429">
        <f t="shared" si="36"/>
        <v>7.0671672230924187E-3</v>
      </c>
      <c r="C429">
        <v>158.35</v>
      </c>
      <c r="D429">
        <f t="shared" si="36"/>
        <v>-1.3486169585421592E-2</v>
      </c>
      <c r="E429">
        <v>53.35</v>
      </c>
      <c r="F429">
        <f t="shared" si="40"/>
        <v>1.4157858004097967E-2</v>
      </c>
      <c r="G429">
        <v>318.39999999999998</v>
      </c>
      <c r="H429">
        <f t="shared" si="40"/>
        <v>-1.9901154317294889E-2</v>
      </c>
      <c r="I429">
        <v>0.73399999999999999</v>
      </c>
      <c r="J429">
        <f t="shared" si="38"/>
        <v>-4.1889544377086307E-2</v>
      </c>
    </row>
    <row r="430" spans="1:10" x14ac:dyDescent="0.3">
      <c r="A430">
        <v>142.33000000000001</v>
      </c>
      <c r="B430">
        <f t="shared" si="36"/>
        <v>2.3212474812730477E-3</v>
      </c>
      <c r="C430">
        <v>155.6</v>
      </c>
      <c r="D430">
        <f t="shared" si="36"/>
        <v>-1.7519161240358017E-2</v>
      </c>
      <c r="E430">
        <v>53</v>
      </c>
      <c r="F430">
        <f t="shared" si="40"/>
        <v>-6.5820641956402248E-3</v>
      </c>
      <c r="G430">
        <v>315.2</v>
      </c>
      <c r="H430">
        <f t="shared" si="40"/>
        <v>-1.0101095986503772E-2</v>
      </c>
      <c r="I430">
        <v>0.76990000000000003</v>
      </c>
      <c r="J430">
        <f t="shared" si="38"/>
        <v>4.7751607669488327E-2</v>
      </c>
    </row>
    <row r="431" spans="1:10" x14ac:dyDescent="0.3">
      <c r="A431">
        <v>141.5</v>
      </c>
      <c r="B431">
        <f t="shared" si="36"/>
        <v>-5.8485879992415946E-3</v>
      </c>
      <c r="C431">
        <v>157.30000000000001</v>
      </c>
      <c r="D431">
        <f t="shared" si="36"/>
        <v>1.0866198319941844E-2</v>
      </c>
      <c r="E431">
        <v>53</v>
      </c>
      <c r="F431">
        <f t="shared" si="40"/>
        <v>0</v>
      </c>
      <c r="G431">
        <v>315.39999999999998</v>
      </c>
      <c r="H431">
        <f t="shared" si="40"/>
        <v>6.3431654521384218E-4</v>
      </c>
      <c r="I431">
        <v>0.75339999999999996</v>
      </c>
      <c r="J431">
        <f t="shared" si="38"/>
        <v>-2.1664341026063239E-2</v>
      </c>
    </row>
    <row r="432" spans="1:10" x14ac:dyDescent="0.3">
      <c r="A432">
        <v>142.58000000000001</v>
      </c>
      <c r="B432">
        <f t="shared" si="36"/>
        <v>7.6035286061904017E-3</v>
      </c>
      <c r="C432">
        <v>144.85</v>
      </c>
      <c r="D432">
        <f t="shared" si="36"/>
        <v>-8.2456085848873428E-2</v>
      </c>
      <c r="E432">
        <v>51.05</v>
      </c>
      <c r="F432">
        <f t="shared" si="40"/>
        <v>-3.7486368941447523E-2</v>
      </c>
      <c r="G432">
        <v>307</v>
      </c>
      <c r="H432">
        <f t="shared" si="40"/>
        <v>-2.6993926941741186E-2</v>
      </c>
      <c r="I432">
        <v>0.74299999999999999</v>
      </c>
      <c r="J432">
        <f t="shared" si="38"/>
        <v>-1.3900250540181514E-2</v>
      </c>
    </row>
    <row r="433" spans="1:10" x14ac:dyDescent="0.3">
      <c r="A433">
        <v>144.4</v>
      </c>
      <c r="B433">
        <f t="shared" si="36"/>
        <v>1.2683980769243597E-2</v>
      </c>
      <c r="C433">
        <v>149.4</v>
      </c>
      <c r="D433">
        <f t="shared" si="36"/>
        <v>3.0928548483357687E-2</v>
      </c>
      <c r="E433">
        <v>50</v>
      </c>
      <c r="F433">
        <f t="shared" si="40"/>
        <v>-2.0782539182528481E-2</v>
      </c>
      <c r="G433">
        <v>309</v>
      </c>
      <c r="H433">
        <f t="shared" si="40"/>
        <v>6.4935293105490288E-3</v>
      </c>
      <c r="I433">
        <v>0.73980000000000001</v>
      </c>
      <c r="J433">
        <f t="shared" si="38"/>
        <v>-4.316165319405485E-3</v>
      </c>
    </row>
    <row r="434" spans="1:10" x14ac:dyDescent="0.3">
      <c r="A434">
        <v>144.38</v>
      </c>
      <c r="B434">
        <f t="shared" si="36"/>
        <v>-1.3851374771167713E-4</v>
      </c>
      <c r="C434">
        <v>144.9</v>
      </c>
      <c r="D434">
        <f t="shared" si="36"/>
        <v>-3.0583423372080532E-2</v>
      </c>
      <c r="E434">
        <v>49.3</v>
      </c>
      <c r="F434">
        <f t="shared" si="40"/>
        <v>-1.4098924379501554E-2</v>
      </c>
      <c r="G434">
        <v>307.60000000000002</v>
      </c>
      <c r="H434">
        <f t="shared" si="40"/>
        <v>-4.5410392662565968E-3</v>
      </c>
      <c r="I434">
        <v>0.75029999999999997</v>
      </c>
      <c r="J434">
        <f t="shared" si="38"/>
        <v>1.409324715332938E-2</v>
      </c>
    </row>
    <row r="435" spans="1:10" x14ac:dyDescent="0.3">
      <c r="A435">
        <v>143.72999999999999</v>
      </c>
      <c r="B435">
        <f t="shared" si="36"/>
        <v>-4.512173147873888E-3</v>
      </c>
      <c r="C435">
        <v>141.65</v>
      </c>
      <c r="D435">
        <f t="shared" si="36"/>
        <v>-2.2684623050110986E-2</v>
      </c>
      <c r="E435">
        <v>53</v>
      </c>
      <c r="F435">
        <f t="shared" si="40"/>
        <v>7.2367832503477558E-2</v>
      </c>
      <c r="G435">
        <v>317.2</v>
      </c>
      <c r="H435">
        <f t="shared" si="40"/>
        <v>3.0732252129203275E-2</v>
      </c>
      <c r="I435">
        <v>0.74399999999999999</v>
      </c>
      <c r="J435">
        <f t="shared" si="38"/>
        <v>-8.4320917185911615E-3</v>
      </c>
    </row>
    <row r="436" spans="1:10" x14ac:dyDescent="0.3">
      <c r="A436">
        <v>150.69999999999999</v>
      </c>
      <c r="B436">
        <f t="shared" si="36"/>
        <v>4.7354566069309101E-2</v>
      </c>
      <c r="C436">
        <v>137.5</v>
      </c>
      <c r="D436">
        <f t="shared" si="36"/>
        <v>-2.9735309169899082E-2</v>
      </c>
      <c r="E436">
        <v>54</v>
      </c>
      <c r="F436">
        <f t="shared" si="40"/>
        <v>1.8692133012152556E-2</v>
      </c>
      <c r="G436">
        <v>322.89999999999998</v>
      </c>
      <c r="H436">
        <f t="shared" si="40"/>
        <v>1.7810188003537064E-2</v>
      </c>
      <c r="I436">
        <v>0.745</v>
      </c>
      <c r="J436">
        <f t="shared" si="38"/>
        <v>1.3431835464676189E-3</v>
      </c>
    </row>
    <row r="437" spans="1:10" x14ac:dyDescent="0.3">
      <c r="A437">
        <v>145.65</v>
      </c>
      <c r="B437">
        <f t="shared" si="36"/>
        <v>-3.4084622227005923E-2</v>
      </c>
      <c r="C437">
        <v>136.75</v>
      </c>
      <c r="D437">
        <f t="shared" si="36"/>
        <v>-5.4694758045359393E-3</v>
      </c>
      <c r="E437">
        <v>53.05</v>
      </c>
      <c r="F437">
        <f t="shared" si="40"/>
        <v>-1.7749181504282507E-2</v>
      </c>
      <c r="G437">
        <v>320</v>
      </c>
      <c r="H437">
        <f t="shared" si="40"/>
        <v>-9.0216819704576068E-3</v>
      </c>
      <c r="I437">
        <v>0.74339999999999995</v>
      </c>
      <c r="J437">
        <f t="shared" si="38"/>
        <v>-2.1499605164078117E-3</v>
      </c>
    </row>
    <row r="438" spans="1:10" x14ac:dyDescent="0.3">
      <c r="A438">
        <v>145.09</v>
      </c>
      <c r="B438">
        <f t="shared" si="36"/>
        <v>-3.8522438778505474E-3</v>
      </c>
      <c r="C438">
        <v>132.19999999999999</v>
      </c>
      <c r="D438">
        <f t="shared" si="36"/>
        <v>-3.3838513884504096E-2</v>
      </c>
      <c r="E438">
        <v>51.9</v>
      </c>
      <c r="F438">
        <f t="shared" ref="F438:H453" si="41">LN(E438)-LN(E437)</f>
        <v>-2.1916074888149062E-2</v>
      </c>
      <c r="G438">
        <v>330</v>
      </c>
      <c r="H438">
        <f t="shared" si="41"/>
        <v>3.0771658666753687E-2</v>
      </c>
      <c r="I438">
        <v>0.72699999999999998</v>
      </c>
      <c r="J438">
        <f t="shared" si="38"/>
        <v>-2.2307780329632321E-2</v>
      </c>
    </row>
    <row r="439" spans="1:10" x14ac:dyDescent="0.3">
      <c r="A439">
        <v>144</v>
      </c>
      <c r="B439">
        <f t="shared" si="36"/>
        <v>-7.5409399515926623E-3</v>
      </c>
      <c r="C439">
        <v>139.65</v>
      </c>
      <c r="D439">
        <f t="shared" si="36"/>
        <v>5.4823364973599631E-2</v>
      </c>
      <c r="E439">
        <v>52.8</v>
      </c>
      <c r="F439">
        <f t="shared" si="41"/>
        <v>1.7192400540372965E-2</v>
      </c>
      <c r="G439">
        <v>331.9</v>
      </c>
      <c r="H439">
        <f t="shared" si="41"/>
        <v>5.7410642654032173E-3</v>
      </c>
      <c r="I439">
        <v>0.71499999999999997</v>
      </c>
      <c r="J439">
        <f t="shared" si="38"/>
        <v>-1.6643934839511765E-2</v>
      </c>
    </row>
    <row r="440" spans="1:10" x14ac:dyDescent="0.3">
      <c r="A440">
        <v>144.08000000000001</v>
      </c>
      <c r="B440">
        <f t="shared" si="36"/>
        <v>5.5540129169973085E-4</v>
      </c>
      <c r="C440">
        <v>144.35</v>
      </c>
      <c r="D440">
        <f t="shared" si="36"/>
        <v>3.3101613717757772E-2</v>
      </c>
      <c r="E440">
        <v>52.55</v>
      </c>
      <c r="F440">
        <f t="shared" si="41"/>
        <v>-4.746093389255801E-3</v>
      </c>
      <c r="G440">
        <v>333.3</v>
      </c>
      <c r="H440">
        <f t="shared" si="41"/>
        <v>4.2092665877655477E-3</v>
      </c>
      <c r="I440">
        <v>0.68979999999999997</v>
      </c>
      <c r="J440">
        <f t="shared" si="38"/>
        <v>-3.5880842191267082E-2</v>
      </c>
    </row>
    <row r="441" spans="1:10" x14ac:dyDescent="0.3">
      <c r="A441">
        <v>137.72999999999999</v>
      </c>
      <c r="B441">
        <f t="shared" si="36"/>
        <v>-4.5073453938460517E-2</v>
      </c>
      <c r="C441">
        <v>140.5</v>
      </c>
      <c r="D441">
        <f t="shared" si="36"/>
        <v>-2.7033417335142751E-2</v>
      </c>
      <c r="E441">
        <v>51.9</v>
      </c>
      <c r="F441">
        <f t="shared" si="41"/>
        <v>-1.2446307151117164E-2</v>
      </c>
      <c r="G441">
        <v>337</v>
      </c>
      <c r="H441">
        <f t="shared" si="41"/>
        <v>1.1039945038667121E-2</v>
      </c>
      <c r="I441">
        <v>0.69120000000000004</v>
      </c>
      <c r="J441">
        <f t="shared" si="38"/>
        <v>2.0275169871054044E-3</v>
      </c>
    </row>
    <row r="442" spans="1:10" x14ac:dyDescent="0.3">
      <c r="A442">
        <v>136.76</v>
      </c>
      <c r="B442">
        <f t="shared" si="36"/>
        <v>-7.0676821581390215E-3</v>
      </c>
      <c r="C442">
        <v>140.55000000000001</v>
      </c>
      <c r="D442">
        <f t="shared" si="36"/>
        <v>3.5580857873984684E-4</v>
      </c>
      <c r="E442">
        <v>52</v>
      </c>
      <c r="F442">
        <f t="shared" si="41"/>
        <v>1.9249284095845809E-3</v>
      </c>
      <c r="G442">
        <v>318.2</v>
      </c>
      <c r="H442">
        <f t="shared" si="41"/>
        <v>-5.7402814448675343E-2</v>
      </c>
      <c r="I442">
        <v>0.68920000000000003</v>
      </c>
      <c r="J442">
        <f t="shared" si="38"/>
        <v>-2.89771283607132E-3</v>
      </c>
    </row>
    <row r="443" spans="1:10" x14ac:dyDescent="0.3">
      <c r="A443">
        <v>141.01</v>
      </c>
      <c r="B443">
        <f t="shared" si="36"/>
        <v>3.0603245078038022E-2</v>
      </c>
      <c r="C443">
        <v>139.80000000000001</v>
      </c>
      <c r="D443">
        <f t="shared" si="36"/>
        <v>-5.3504675528310841E-3</v>
      </c>
      <c r="E443">
        <v>53.85</v>
      </c>
      <c r="F443">
        <f t="shared" si="41"/>
        <v>3.4958685020970215E-2</v>
      </c>
      <c r="G443">
        <v>334</v>
      </c>
      <c r="H443">
        <f t="shared" si="41"/>
        <v>4.8460877073014608E-2</v>
      </c>
      <c r="I443">
        <v>0.67559999999999998</v>
      </c>
      <c r="J443">
        <f t="shared" si="38"/>
        <v>-1.9930319720129597E-2</v>
      </c>
    </row>
    <row r="444" spans="1:10" x14ac:dyDescent="0.3">
      <c r="A444">
        <v>144.96</v>
      </c>
      <c r="B444">
        <f t="shared" si="36"/>
        <v>2.7627032445530553E-2</v>
      </c>
      <c r="C444">
        <v>129.55000000000001</v>
      </c>
      <c r="D444">
        <f t="shared" si="36"/>
        <v>-7.6145922791590159E-2</v>
      </c>
      <c r="E444">
        <v>57.75</v>
      </c>
      <c r="F444">
        <f t="shared" si="41"/>
        <v>6.9920945799505585E-2</v>
      </c>
      <c r="G444">
        <v>339.4</v>
      </c>
      <c r="H444">
        <f t="shared" si="41"/>
        <v>1.6038359823425274E-2</v>
      </c>
      <c r="I444">
        <v>0.68</v>
      </c>
      <c r="J444">
        <f t="shared" si="38"/>
        <v>6.4916132365074319E-3</v>
      </c>
    </row>
    <row r="445" spans="1:10" x14ac:dyDescent="0.3">
      <c r="A445">
        <v>146.87</v>
      </c>
      <c r="B445">
        <f t="shared" si="36"/>
        <v>1.3089999471101343E-2</v>
      </c>
      <c r="C445">
        <v>123.25</v>
      </c>
      <c r="D445">
        <f t="shared" si="36"/>
        <v>-4.9852094085320431E-2</v>
      </c>
      <c r="E445">
        <v>61.3</v>
      </c>
      <c r="F445">
        <f t="shared" si="41"/>
        <v>5.9656493540262368E-2</v>
      </c>
      <c r="G445">
        <v>343.6</v>
      </c>
      <c r="H445">
        <f t="shared" si="41"/>
        <v>1.2298837309974608E-2</v>
      </c>
      <c r="I445">
        <v>0.69099999999999995</v>
      </c>
      <c r="J445">
        <f t="shared" si="38"/>
        <v>1.6047025597517361E-2</v>
      </c>
    </row>
    <row r="446" spans="1:10" x14ac:dyDescent="0.3">
      <c r="A446">
        <v>136.47</v>
      </c>
      <c r="B446">
        <f t="shared" si="36"/>
        <v>-7.344303151574838E-2</v>
      </c>
      <c r="C446">
        <v>121.45</v>
      </c>
      <c r="D446">
        <f t="shared" si="36"/>
        <v>-1.4712157474617626E-2</v>
      </c>
      <c r="E446">
        <v>61.35</v>
      </c>
      <c r="F446">
        <f t="shared" si="41"/>
        <v>8.1532821475516215E-4</v>
      </c>
      <c r="G446">
        <v>338.9</v>
      </c>
      <c r="H446">
        <f t="shared" si="41"/>
        <v>-1.3773111497094703E-2</v>
      </c>
      <c r="I446">
        <v>0.67930000000000001</v>
      </c>
      <c r="J446">
        <f t="shared" si="38"/>
        <v>-1.7076967570413548E-2</v>
      </c>
    </row>
    <row r="447" spans="1:10" x14ac:dyDescent="0.3">
      <c r="A447">
        <v>137.99</v>
      </c>
      <c r="B447">
        <f t="shared" si="36"/>
        <v>1.1076408513440938E-2</v>
      </c>
      <c r="C447">
        <v>122.2</v>
      </c>
      <c r="D447">
        <f t="shared" si="36"/>
        <v>6.1563912893136674E-3</v>
      </c>
      <c r="E447">
        <v>65.099999999999994</v>
      </c>
      <c r="F447">
        <f t="shared" si="41"/>
        <v>5.9329378057602966E-2</v>
      </c>
      <c r="G447">
        <v>341.2</v>
      </c>
      <c r="H447">
        <f t="shared" si="41"/>
        <v>6.7637370045181555E-3</v>
      </c>
      <c r="I447">
        <v>0.67379999999999995</v>
      </c>
      <c r="J447">
        <f t="shared" si="38"/>
        <v>-8.129525224803813E-3</v>
      </c>
    </row>
    <row r="448" spans="1:10" x14ac:dyDescent="0.3">
      <c r="A448">
        <v>142.38999999999999</v>
      </c>
      <c r="B448">
        <f t="shared" si="36"/>
        <v>3.138855302943977E-2</v>
      </c>
      <c r="C448">
        <v>118.1</v>
      </c>
      <c r="D448">
        <f t="shared" si="36"/>
        <v>-3.4127323534178799E-2</v>
      </c>
      <c r="E448">
        <v>68.3</v>
      </c>
      <c r="F448">
        <f t="shared" si="41"/>
        <v>4.7985217362220389E-2</v>
      </c>
      <c r="G448">
        <v>341.3</v>
      </c>
      <c r="H448">
        <f t="shared" si="41"/>
        <v>2.9304029513710361E-4</v>
      </c>
      <c r="I448">
        <v>0.66820000000000002</v>
      </c>
      <c r="J448">
        <f t="shared" si="38"/>
        <v>-8.3458010497962642E-3</v>
      </c>
    </row>
    <row r="449" spans="1:10" x14ac:dyDescent="0.3">
      <c r="A449">
        <v>144.80000000000001</v>
      </c>
      <c r="B449">
        <f t="shared" si="36"/>
        <v>1.6783708158713218E-2</v>
      </c>
      <c r="C449">
        <v>105</v>
      </c>
      <c r="D449">
        <f t="shared" si="36"/>
        <v>-0.11757137304579324</v>
      </c>
      <c r="E449">
        <v>63.1</v>
      </c>
      <c r="F449">
        <f t="shared" si="41"/>
        <v>-7.9188997029576491E-2</v>
      </c>
      <c r="G449">
        <v>351.9</v>
      </c>
      <c r="H449">
        <f t="shared" si="41"/>
        <v>3.0585188414877784E-2</v>
      </c>
      <c r="I449">
        <v>0.63160000000000005</v>
      </c>
      <c r="J449">
        <f t="shared" si="38"/>
        <v>-5.6331247541169083E-2</v>
      </c>
    </row>
    <row r="450" spans="1:10" x14ac:dyDescent="0.3">
      <c r="A450">
        <v>141.01</v>
      </c>
      <c r="B450">
        <f t="shared" si="36"/>
        <v>-2.6522670102477441E-2</v>
      </c>
      <c r="C450">
        <v>109</v>
      </c>
      <c r="D450">
        <f t="shared" si="36"/>
        <v>3.7387532071620377E-2</v>
      </c>
      <c r="E450">
        <v>62.9</v>
      </c>
      <c r="F450">
        <f t="shared" si="41"/>
        <v>-3.1746058407726707E-3</v>
      </c>
      <c r="G450">
        <v>348.5</v>
      </c>
      <c r="H450">
        <f t="shared" si="41"/>
        <v>-9.7088141269603412E-3</v>
      </c>
      <c r="I450">
        <v>0.62460000000000004</v>
      </c>
      <c r="J450">
        <f t="shared" si="38"/>
        <v>-1.1144837532508833E-2</v>
      </c>
    </row>
    <row r="451" spans="1:10" x14ac:dyDescent="0.3">
      <c r="A451">
        <v>143.6</v>
      </c>
      <c r="B451">
        <f t="shared" si="36"/>
        <v>1.8200846764984568E-2</v>
      </c>
      <c r="C451">
        <v>104.45</v>
      </c>
      <c r="D451">
        <f t="shared" si="36"/>
        <v>-4.2639394226569038E-2</v>
      </c>
      <c r="E451">
        <v>63</v>
      </c>
      <c r="F451">
        <f t="shared" si="41"/>
        <v>1.5885626851375179E-3</v>
      </c>
      <c r="G451">
        <v>362.9</v>
      </c>
      <c r="H451">
        <f t="shared" si="41"/>
        <v>4.0489084018445531E-2</v>
      </c>
      <c r="I451">
        <v>0.62329999999999997</v>
      </c>
      <c r="J451">
        <f t="shared" si="38"/>
        <v>-2.083501034173374E-3</v>
      </c>
    </row>
    <row r="452" spans="1:10" x14ac:dyDescent="0.3">
      <c r="A452">
        <v>149.94999999999999</v>
      </c>
      <c r="B452">
        <f t="shared" si="36"/>
        <v>4.3270248580894233E-2</v>
      </c>
      <c r="C452">
        <v>115.5</v>
      </c>
      <c r="D452">
        <f t="shared" si="36"/>
        <v>0.10056204195927343</v>
      </c>
      <c r="E452">
        <v>62.6</v>
      </c>
      <c r="F452">
        <f t="shared" si="41"/>
        <v>-6.3694482854801393E-3</v>
      </c>
      <c r="G452">
        <v>364</v>
      </c>
      <c r="H452">
        <f t="shared" si="41"/>
        <v>3.0265534177162934E-3</v>
      </c>
      <c r="I452">
        <v>0.63690000000000002</v>
      </c>
      <c r="J452">
        <f t="shared" si="38"/>
        <v>2.1584713562515234E-2</v>
      </c>
    </row>
    <row r="453" spans="1:10" x14ac:dyDescent="0.3">
      <c r="A453">
        <v>148.80000000000001</v>
      </c>
      <c r="B453">
        <f t="shared" si="36"/>
        <v>-7.6987827960257604E-3</v>
      </c>
      <c r="C453">
        <v>108.55</v>
      </c>
      <c r="D453">
        <f t="shared" si="36"/>
        <v>-6.2059633637547407E-2</v>
      </c>
      <c r="E453">
        <v>65.5</v>
      </c>
      <c r="F453">
        <f t="shared" si="41"/>
        <v>4.5284864535154234E-2</v>
      </c>
      <c r="G453">
        <v>346.9</v>
      </c>
      <c r="H453">
        <f t="shared" si="41"/>
        <v>-4.8117313661036221E-2</v>
      </c>
      <c r="I453">
        <v>0.62029999999999996</v>
      </c>
      <c r="J453">
        <f t="shared" si="38"/>
        <v>-2.640942539824831E-2</v>
      </c>
    </row>
    <row r="454" spans="1:10" x14ac:dyDescent="0.3">
      <c r="A454">
        <v>152.15</v>
      </c>
      <c r="B454">
        <f t="shared" ref="B454:D505" si="42">LN(A454)-LN(A453)</f>
        <v>2.226375394398783E-2</v>
      </c>
      <c r="C454">
        <v>105.75</v>
      </c>
      <c r="D454">
        <f t="shared" si="42"/>
        <v>-2.613307839791279E-2</v>
      </c>
      <c r="E454">
        <v>64.8</v>
      </c>
      <c r="F454">
        <f t="shared" ref="F454:H469" si="43">LN(E454)-LN(E453)</f>
        <v>-1.0744539282978138E-2</v>
      </c>
      <c r="G454">
        <v>347.8</v>
      </c>
      <c r="H454">
        <f t="shared" si="43"/>
        <v>2.5910479444783974E-3</v>
      </c>
      <c r="I454">
        <v>0.62429999999999997</v>
      </c>
      <c r="J454">
        <f t="shared" ref="J454:J505" si="44">LN(I454)-LN(I453)</f>
        <v>6.4277900886265948E-3</v>
      </c>
    </row>
    <row r="455" spans="1:10" x14ac:dyDescent="0.3">
      <c r="A455">
        <v>158.63999999999999</v>
      </c>
      <c r="B455">
        <f t="shared" si="42"/>
        <v>4.1770607868560461E-2</v>
      </c>
      <c r="C455">
        <v>111</v>
      </c>
      <c r="D455">
        <f t="shared" si="42"/>
        <v>4.8452383385946263E-2</v>
      </c>
      <c r="E455">
        <v>65.099999999999994</v>
      </c>
      <c r="F455">
        <f t="shared" si="43"/>
        <v>4.6189458562952979E-3</v>
      </c>
      <c r="G455">
        <v>348.2</v>
      </c>
      <c r="H455">
        <f t="shared" si="43"/>
        <v>1.1494254139057247E-3</v>
      </c>
      <c r="I455">
        <v>0.62190000000000001</v>
      </c>
      <c r="J455">
        <f t="shared" si="44"/>
        <v>-3.8517139578547743E-3</v>
      </c>
    </row>
    <row r="456" spans="1:10" x14ac:dyDescent="0.3">
      <c r="A456">
        <v>162.61000000000001</v>
      </c>
      <c r="B456">
        <f t="shared" si="42"/>
        <v>2.4717211626090752E-2</v>
      </c>
      <c r="C456">
        <v>106.55</v>
      </c>
      <c r="D456">
        <f t="shared" si="42"/>
        <v>-4.0915842767708099E-2</v>
      </c>
      <c r="E456">
        <v>64.400000000000006</v>
      </c>
      <c r="F456">
        <f t="shared" si="43"/>
        <v>-1.0810916104215806E-2</v>
      </c>
      <c r="G456">
        <v>347.6</v>
      </c>
      <c r="H456">
        <f t="shared" si="43"/>
        <v>-1.7246339428513835E-3</v>
      </c>
      <c r="I456">
        <v>0.62060000000000004</v>
      </c>
      <c r="J456">
        <f t="shared" si="44"/>
        <v>-2.0925560955637468E-3</v>
      </c>
    </row>
    <row r="457" spans="1:10" x14ac:dyDescent="0.3">
      <c r="A457">
        <v>170.5</v>
      </c>
      <c r="B457">
        <f t="shared" si="42"/>
        <v>4.7380600885940538E-2</v>
      </c>
      <c r="C457">
        <v>104.65</v>
      </c>
      <c r="D457">
        <f t="shared" si="42"/>
        <v>-1.7992909652616795E-2</v>
      </c>
      <c r="E457">
        <v>64.099999999999994</v>
      </c>
      <c r="F457">
        <f t="shared" si="43"/>
        <v>-4.6692691836840439E-3</v>
      </c>
      <c r="G457">
        <v>344.6</v>
      </c>
      <c r="H457">
        <f t="shared" si="43"/>
        <v>-8.6680692974079321E-3</v>
      </c>
      <c r="I457">
        <v>0.62180000000000002</v>
      </c>
      <c r="J457">
        <f t="shared" si="44"/>
        <v>1.9317456103735697E-3</v>
      </c>
    </row>
    <row r="458" spans="1:10" x14ac:dyDescent="0.3">
      <c r="A458">
        <v>167</v>
      </c>
      <c r="B458">
        <f t="shared" si="42"/>
        <v>-2.0741484306816105E-2</v>
      </c>
      <c r="C458">
        <v>102</v>
      </c>
      <c r="D458">
        <f t="shared" si="42"/>
        <v>-2.5648635607738335E-2</v>
      </c>
      <c r="E458">
        <v>61.7</v>
      </c>
      <c r="F458">
        <f t="shared" si="43"/>
        <v>-3.8160433015281825E-2</v>
      </c>
      <c r="G458">
        <v>348.4</v>
      </c>
      <c r="H458">
        <f t="shared" si="43"/>
        <v>1.0966920884518672E-2</v>
      </c>
      <c r="I458">
        <v>0.58899999999999997</v>
      </c>
      <c r="J458">
        <f t="shared" si="44"/>
        <v>-5.4192313973066786E-2</v>
      </c>
    </row>
    <row r="459" spans="1:10" x14ac:dyDescent="0.3">
      <c r="A459">
        <v>161.32</v>
      </c>
      <c r="B459">
        <f t="shared" si="42"/>
        <v>-3.4603842411588204E-2</v>
      </c>
      <c r="C459">
        <v>95.5</v>
      </c>
      <c r="D459">
        <f t="shared" si="42"/>
        <v>-6.5846565797586187E-2</v>
      </c>
      <c r="E459">
        <v>59.5</v>
      </c>
      <c r="F459">
        <f t="shared" si="43"/>
        <v>-3.6307618359757932E-2</v>
      </c>
      <c r="G459">
        <v>347.3</v>
      </c>
      <c r="H459">
        <f t="shared" si="43"/>
        <v>-3.1622852283197389E-3</v>
      </c>
      <c r="I459">
        <v>0.56089999999999995</v>
      </c>
      <c r="J459">
        <f t="shared" si="44"/>
        <v>-4.888354713729548E-2</v>
      </c>
    </row>
    <row r="460" spans="1:10" x14ac:dyDescent="0.3">
      <c r="A460">
        <v>152.5</v>
      </c>
      <c r="B460">
        <f t="shared" si="42"/>
        <v>-5.6225373957700775E-2</v>
      </c>
      <c r="C460">
        <v>91.6</v>
      </c>
      <c r="D460">
        <f t="shared" si="42"/>
        <v>-4.1694975806599643E-2</v>
      </c>
      <c r="E460">
        <v>57.1</v>
      </c>
      <c r="F460">
        <f t="shared" si="43"/>
        <v>-4.1172195889619623E-2</v>
      </c>
      <c r="G460">
        <v>346.6</v>
      </c>
      <c r="H460">
        <f t="shared" si="43"/>
        <v>-2.0175824685226829E-3</v>
      </c>
      <c r="I460">
        <v>0.53449999999999998</v>
      </c>
      <c r="J460">
        <f t="shared" si="44"/>
        <v>-4.8210906049191316E-2</v>
      </c>
    </row>
    <row r="461" spans="1:10" x14ac:dyDescent="0.3">
      <c r="A461">
        <v>153.71</v>
      </c>
      <c r="B461">
        <f t="shared" si="42"/>
        <v>7.9031141893741719E-3</v>
      </c>
      <c r="C461">
        <v>101.78</v>
      </c>
      <c r="D461">
        <f t="shared" si="42"/>
        <v>0.10538234948060143</v>
      </c>
      <c r="E461">
        <v>58</v>
      </c>
      <c r="F461">
        <f t="shared" si="43"/>
        <v>1.5638893884454497E-2</v>
      </c>
      <c r="G461">
        <v>353.2</v>
      </c>
      <c r="H461">
        <f t="shared" si="43"/>
        <v>1.886309144829923E-2</v>
      </c>
      <c r="I461">
        <v>0.55149999999999999</v>
      </c>
      <c r="J461">
        <f t="shared" si="44"/>
        <v>3.1310108228457256E-2</v>
      </c>
    </row>
    <row r="462" spans="1:10" x14ac:dyDescent="0.3">
      <c r="A462">
        <v>153.19</v>
      </c>
      <c r="B462">
        <f t="shared" si="42"/>
        <v>-3.3887292122356527E-3</v>
      </c>
      <c r="C462">
        <v>95.14</v>
      </c>
      <c r="D462">
        <f t="shared" si="42"/>
        <v>-6.7464130156550617E-2</v>
      </c>
      <c r="E462">
        <v>57.8</v>
      </c>
      <c r="F462">
        <f t="shared" si="43"/>
        <v>-3.4542348680872692E-3</v>
      </c>
      <c r="G462">
        <v>348.8</v>
      </c>
      <c r="H462">
        <f t="shared" si="43"/>
        <v>-1.2535776694980072E-2</v>
      </c>
      <c r="I462">
        <v>0.55530000000000002</v>
      </c>
      <c r="J462">
        <f t="shared" si="44"/>
        <v>6.8666695540043898E-3</v>
      </c>
    </row>
    <row r="463" spans="1:10" x14ac:dyDescent="0.3">
      <c r="A463">
        <v>153.16</v>
      </c>
      <c r="B463">
        <f t="shared" si="42"/>
        <v>-1.9585441551139837E-4</v>
      </c>
      <c r="C463">
        <v>101.2</v>
      </c>
      <c r="D463">
        <f t="shared" si="42"/>
        <v>6.1749265849229573E-2</v>
      </c>
      <c r="E463">
        <v>57.5</v>
      </c>
      <c r="F463">
        <f t="shared" si="43"/>
        <v>-5.203827875027045E-3</v>
      </c>
      <c r="G463">
        <v>349.9</v>
      </c>
      <c r="H463">
        <f t="shared" si="43"/>
        <v>3.148707338818113E-3</v>
      </c>
      <c r="I463">
        <v>0.53790000000000004</v>
      </c>
      <c r="J463">
        <f t="shared" si="44"/>
        <v>-3.1835838968364505E-2</v>
      </c>
    </row>
    <row r="464" spans="1:10" x14ac:dyDescent="0.3">
      <c r="A464">
        <v>151.79</v>
      </c>
      <c r="B464">
        <f t="shared" si="42"/>
        <v>-8.9851399703260171E-3</v>
      </c>
      <c r="C464">
        <v>113.74</v>
      </c>
      <c r="D464">
        <f t="shared" si="42"/>
        <v>0.11681638502528813</v>
      </c>
      <c r="E464">
        <v>55.1</v>
      </c>
      <c r="F464">
        <f t="shared" si="43"/>
        <v>-4.2635231644435834E-2</v>
      </c>
      <c r="G464">
        <v>353.7</v>
      </c>
      <c r="H464">
        <f t="shared" si="43"/>
        <v>1.080169683779264E-2</v>
      </c>
      <c r="I464">
        <v>0.54100000000000004</v>
      </c>
      <c r="J464">
        <f t="shared" si="44"/>
        <v>5.7466095672845663E-3</v>
      </c>
    </row>
    <row r="465" spans="1:10" x14ac:dyDescent="0.3">
      <c r="A465">
        <v>161.29</v>
      </c>
      <c r="B465">
        <f t="shared" si="42"/>
        <v>6.0706000290323914E-2</v>
      </c>
      <c r="C465">
        <v>114.4</v>
      </c>
      <c r="D465">
        <f t="shared" si="42"/>
        <v>5.7859370670438892E-3</v>
      </c>
      <c r="E465">
        <v>54.9</v>
      </c>
      <c r="F465">
        <f t="shared" si="43"/>
        <v>-3.636367643384375E-3</v>
      </c>
      <c r="G465">
        <v>351.1</v>
      </c>
      <c r="H465">
        <f t="shared" si="43"/>
        <v>-7.3780130370488806E-3</v>
      </c>
      <c r="I465">
        <v>0.50460000000000005</v>
      </c>
      <c r="J465">
        <f t="shared" si="44"/>
        <v>-6.9653242639524104E-2</v>
      </c>
    </row>
    <row r="466" spans="1:10" x14ac:dyDescent="0.3">
      <c r="A466">
        <v>163</v>
      </c>
      <c r="B466">
        <f t="shared" si="42"/>
        <v>1.0546213877670851E-2</v>
      </c>
      <c r="C466">
        <v>103.7</v>
      </c>
      <c r="D466">
        <f t="shared" si="42"/>
        <v>-9.8198963710215637E-2</v>
      </c>
      <c r="E466">
        <v>54.3</v>
      </c>
      <c r="F466">
        <f t="shared" si="43"/>
        <v>-1.098912157559484E-2</v>
      </c>
      <c r="G466">
        <v>355</v>
      </c>
      <c r="H466">
        <f t="shared" si="43"/>
        <v>1.1046706301029552E-2</v>
      </c>
      <c r="I466">
        <v>0.505</v>
      </c>
      <c r="J466">
        <f t="shared" si="44"/>
        <v>7.923930684023972E-4</v>
      </c>
    </row>
    <row r="467" spans="1:10" x14ac:dyDescent="0.3">
      <c r="A467">
        <v>155.4</v>
      </c>
      <c r="B467">
        <f t="shared" si="42"/>
        <v>-4.7747762873215471E-2</v>
      </c>
      <c r="C467">
        <v>102.1</v>
      </c>
      <c r="D467">
        <f t="shared" si="42"/>
        <v>-1.5549390064862223E-2</v>
      </c>
      <c r="E467">
        <v>52.8</v>
      </c>
      <c r="F467">
        <f t="shared" si="43"/>
        <v>-2.8013036227673815E-2</v>
      </c>
      <c r="G467">
        <v>352.4</v>
      </c>
      <c r="H467">
        <f t="shared" si="43"/>
        <v>-7.3508954133911786E-3</v>
      </c>
      <c r="I467">
        <v>0.49099999999999999</v>
      </c>
      <c r="J467">
        <f t="shared" si="44"/>
        <v>-2.8114301480839266E-2</v>
      </c>
    </row>
    <row r="468" spans="1:10" x14ac:dyDescent="0.3">
      <c r="A468">
        <v>151.12</v>
      </c>
      <c r="B468">
        <f t="shared" si="42"/>
        <v>-2.792821474029239E-2</v>
      </c>
      <c r="C468">
        <v>102.2</v>
      </c>
      <c r="D468">
        <f t="shared" si="42"/>
        <v>9.7895259898450604E-4</v>
      </c>
      <c r="E468">
        <v>52.4</v>
      </c>
      <c r="F468">
        <f t="shared" si="43"/>
        <v>-7.6045993852194016E-3</v>
      </c>
      <c r="G468">
        <v>362.1</v>
      </c>
      <c r="H468">
        <f t="shared" si="43"/>
        <v>2.7153522709570943E-2</v>
      </c>
      <c r="I468">
        <v>0.48299999999999998</v>
      </c>
      <c r="J468">
        <f t="shared" si="44"/>
        <v>-1.6427474141947895E-2</v>
      </c>
    </row>
    <row r="469" spans="1:10" x14ac:dyDescent="0.3">
      <c r="A469">
        <v>153.58000000000001</v>
      </c>
      <c r="B469">
        <f t="shared" si="42"/>
        <v>1.6147380709143455E-2</v>
      </c>
      <c r="C469">
        <v>101.26</v>
      </c>
      <c r="D469">
        <f t="shared" si="42"/>
        <v>-9.2402112278406889E-3</v>
      </c>
      <c r="E469">
        <v>53.6</v>
      </c>
      <c r="F469">
        <f t="shared" si="43"/>
        <v>2.2642476749759943E-2</v>
      </c>
      <c r="G469">
        <v>374.6</v>
      </c>
      <c r="H469">
        <f t="shared" si="43"/>
        <v>3.3938373238392217E-2</v>
      </c>
      <c r="I469">
        <v>0.48580000000000001</v>
      </c>
      <c r="J469">
        <f t="shared" si="44"/>
        <v>5.7803629154994374E-3</v>
      </c>
    </row>
    <row r="470" spans="1:10" x14ac:dyDescent="0.3">
      <c r="A470">
        <v>159.15</v>
      </c>
      <c r="B470">
        <f t="shared" si="42"/>
        <v>3.5625549825703651E-2</v>
      </c>
      <c r="C470">
        <v>101.1</v>
      </c>
      <c r="D470">
        <f t="shared" si="42"/>
        <v>-1.5813405153375371E-3</v>
      </c>
      <c r="E470">
        <v>56</v>
      </c>
      <c r="F470">
        <f t="shared" ref="F470:H485" si="45">LN(E470)-LN(E469)</f>
        <v>4.3802622658393187E-2</v>
      </c>
      <c r="G470">
        <v>375.2</v>
      </c>
      <c r="H470">
        <f t="shared" si="45"/>
        <v>1.6004271220815269E-3</v>
      </c>
      <c r="I470">
        <v>0.49209999999999998</v>
      </c>
      <c r="J470">
        <f t="shared" si="44"/>
        <v>1.288493130386037E-2</v>
      </c>
    </row>
    <row r="471" spans="1:10" x14ac:dyDescent="0.3">
      <c r="A471">
        <v>161</v>
      </c>
      <c r="B471">
        <f t="shared" si="42"/>
        <v>1.1557211256361555E-2</v>
      </c>
      <c r="C471">
        <v>104.66</v>
      </c>
      <c r="D471">
        <f t="shared" si="42"/>
        <v>3.4606874917636254E-2</v>
      </c>
      <c r="E471">
        <v>59.6</v>
      </c>
      <c r="F471">
        <f t="shared" si="45"/>
        <v>6.2303883336154442E-2</v>
      </c>
      <c r="G471">
        <v>368.9</v>
      </c>
      <c r="H471">
        <f t="shared" si="45"/>
        <v>-1.6933612529439479E-2</v>
      </c>
      <c r="I471">
        <v>0.50700000000000001</v>
      </c>
      <c r="J471">
        <f t="shared" si="44"/>
        <v>2.9829055719250652E-2</v>
      </c>
    </row>
    <row r="472" spans="1:10" x14ac:dyDescent="0.3">
      <c r="A472">
        <v>159.19999999999999</v>
      </c>
      <c r="B472">
        <f t="shared" si="42"/>
        <v>-1.1243091574180575E-2</v>
      </c>
      <c r="C472">
        <v>107</v>
      </c>
      <c r="D472">
        <f t="shared" si="42"/>
        <v>2.2111833517843849E-2</v>
      </c>
      <c r="E472">
        <v>60.5</v>
      </c>
      <c r="F472">
        <f t="shared" si="45"/>
        <v>1.4987790965491854E-2</v>
      </c>
      <c r="G472">
        <v>357.9</v>
      </c>
      <c r="H472">
        <f t="shared" si="45"/>
        <v>-3.0271986830650022E-2</v>
      </c>
      <c r="I472">
        <v>0.51490000000000002</v>
      </c>
      <c r="J472">
        <f t="shared" si="44"/>
        <v>1.5461703460912579E-2</v>
      </c>
    </row>
    <row r="473" spans="1:10" x14ac:dyDescent="0.3">
      <c r="A473">
        <v>162.82</v>
      </c>
      <c r="B473">
        <f t="shared" si="42"/>
        <v>2.2484022735548947E-2</v>
      </c>
      <c r="C473">
        <v>105.7</v>
      </c>
      <c r="D473">
        <f t="shared" si="42"/>
        <v>-1.2223941585713938E-2</v>
      </c>
      <c r="E473">
        <v>61.1</v>
      </c>
      <c r="F473">
        <f t="shared" si="45"/>
        <v>9.8685011407537715E-3</v>
      </c>
      <c r="G473">
        <v>361.2</v>
      </c>
      <c r="H473">
        <f t="shared" si="45"/>
        <v>9.1782037708503239E-3</v>
      </c>
      <c r="I473">
        <v>0.50929999999999997</v>
      </c>
      <c r="J473">
        <f t="shared" si="44"/>
        <v>-1.0935473161536868E-2</v>
      </c>
    </row>
    <row r="474" spans="1:10" x14ac:dyDescent="0.3">
      <c r="A474">
        <v>163.33000000000001</v>
      </c>
      <c r="B474">
        <f t="shared" si="42"/>
        <v>3.12739791921679E-3</v>
      </c>
      <c r="C474">
        <v>105.22</v>
      </c>
      <c r="D474">
        <f t="shared" si="42"/>
        <v>-4.5514965735309332E-3</v>
      </c>
      <c r="E474">
        <v>61</v>
      </c>
      <c r="F474">
        <f t="shared" si="45"/>
        <v>-1.6380020042383592E-3</v>
      </c>
      <c r="G474">
        <v>352.5</v>
      </c>
      <c r="H474">
        <f t="shared" si="45"/>
        <v>-2.438119929050675E-2</v>
      </c>
      <c r="I474">
        <v>0.51319999999999999</v>
      </c>
      <c r="J474">
        <f t="shared" si="44"/>
        <v>7.6283988509224798E-3</v>
      </c>
    </row>
    <row r="475" spans="1:10" x14ac:dyDescent="0.3">
      <c r="A475">
        <v>159.80000000000001</v>
      </c>
      <c r="B475">
        <f t="shared" si="42"/>
        <v>-2.1849660732874199E-2</v>
      </c>
      <c r="C475">
        <v>101.9</v>
      </c>
      <c r="D475">
        <f t="shared" si="42"/>
        <v>-3.2061456073981809E-2</v>
      </c>
      <c r="E475">
        <v>60.5</v>
      </c>
      <c r="F475">
        <f t="shared" si="45"/>
        <v>-8.2304991365154123E-3</v>
      </c>
      <c r="G475">
        <v>355.8</v>
      </c>
      <c r="H475">
        <f t="shared" si="45"/>
        <v>9.3181529794108542E-3</v>
      </c>
      <c r="I475">
        <v>0.5252</v>
      </c>
      <c r="J475">
        <f t="shared" si="44"/>
        <v>2.311350968715975E-2</v>
      </c>
    </row>
    <row r="476" spans="1:10" x14ac:dyDescent="0.3">
      <c r="A476">
        <v>159.04</v>
      </c>
      <c r="B476">
        <f t="shared" si="42"/>
        <v>-4.7672904239099978E-3</v>
      </c>
      <c r="C476">
        <v>101.62</v>
      </c>
      <c r="D476">
        <f t="shared" si="42"/>
        <v>-2.7515740630930097E-3</v>
      </c>
      <c r="E476">
        <v>59.9</v>
      </c>
      <c r="F476">
        <f t="shared" si="45"/>
        <v>-9.9668599153925896E-3</v>
      </c>
      <c r="G476">
        <v>355</v>
      </c>
      <c r="H476">
        <f t="shared" si="45"/>
        <v>-2.2509857563184354E-3</v>
      </c>
      <c r="I476">
        <v>0.51849999999999996</v>
      </c>
      <c r="J476">
        <f t="shared" si="44"/>
        <v>-1.2839114759059189E-2</v>
      </c>
    </row>
    <row r="477" spans="1:10" x14ac:dyDescent="0.3">
      <c r="A477">
        <v>154.63999999999999</v>
      </c>
      <c r="B477">
        <f t="shared" si="42"/>
        <v>-2.8055908008188801E-2</v>
      </c>
      <c r="C477">
        <v>100.12</v>
      </c>
      <c r="D477">
        <f t="shared" si="42"/>
        <v>-1.4870899602012599E-2</v>
      </c>
      <c r="E477">
        <v>59.8</v>
      </c>
      <c r="F477">
        <f t="shared" si="45"/>
        <v>-1.670844164816998E-3</v>
      </c>
      <c r="G477">
        <v>355.4</v>
      </c>
      <c r="H477">
        <f t="shared" si="45"/>
        <v>1.1261262451345289E-3</v>
      </c>
      <c r="I477">
        <v>0.5071</v>
      </c>
      <c r="J477">
        <f t="shared" si="44"/>
        <v>-2.223180486860854E-2</v>
      </c>
    </row>
    <row r="478" spans="1:10" x14ac:dyDescent="0.3">
      <c r="A478">
        <v>156.71</v>
      </c>
      <c r="B478">
        <f t="shared" si="42"/>
        <v>1.3297128635049837E-2</v>
      </c>
      <c r="C478">
        <v>96.76</v>
      </c>
      <c r="D478">
        <f t="shared" si="42"/>
        <v>-3.4135780821746842E-2</v>
      </c>
      <c r="E478">
        <v>57.9</v>
      </c>
      <c r="F478">
        <f t="shared" si="45"/>
        <v>-3.2288276377636649E-2</v>
      </c>
      <c r="G478">
        <v>355.9</v>
      </c>
      <c r="H478">
        <f t="shared" si="45"/>
        <v>1.4058767955962281E-3</v>
      </c>
      <c r="I478">
        <v>0.49990000000000001</v>
      </c>
      <c r="J478">
        <f t="shared" si="44"/>
        <v>-1.4300144381448665E-2</v>
      </c>
    </row>
    <row r="479" spans="1:10" x14ac:dyDescent="0.3">
      <c r="A479">
        <v>151.9</v>
      </c>
      <c r="B479">
        <f t="shared" si="42"/>
        <v>-3.1174553933397853E-2</v>
      </c>
      <c r="C479">
        <v>99.68</v>
      </c>
      <c r="D479">
        <f t="shared" si="42"/>
        <v>2.9731369297316235E-2</v>
      </c>
      <c r="E479">
        <v>56.3</v>
      </c>
      <c r="F479">
        <f t="shared" si="45"/>
        <v>-2.8022849433305019E-2</v>
      </c>
      <c r="G479">
        <v>352.5</v>
      </c>
      <c r="H479">
        <f t="shared" si="45"/>
        <v>-9.5991702638231757E-3</v>
      </c>
      <c r="I479">
        <v>0.49409999999999998</v>
      </c>
      <c r="J479">
        <f t="shared" si="44"/>
        <v>-1.1670152567820447E-2</v>
      </c>
    </row>
    <row r="480" spans="1:10" x14ac:dyDescent="0.3">
      <c r="A480">
        <v>154.56</v>
      </c>
      <c r="B480">
        <f t="shared" si="42"/>
        <v>1.7359960862481039E-2</v>
      </c>
      <c r="C480">
        <v>100.08</v>
      </c>
      <c r="D480">
        <f t="shared" si="42"/>
        <v>4.0048111195130076E-3</v>
      </c>
      <c r="E480">
        <v>54.2</v>
      </c>
      <c r="F480">
        <f t="shared" si="45"/>
        <v>-3.8013626700044156E-2</v>
      </c>
      <c r="G480">
        <v>352.2</v>
      </c>
      <c r="H480">
        <f t="shared" si="45"/>
        <v>-8.5142619021816301E-4</v>
      </c>
      <c r="I480">
        <v>0.50239999999999996</v>
      </c>
      <c r="J480">
        <f t="shared" si="44"/>
        <v>1.6658689302284535E-2</v>
      </c>
    </row>
    <row r="481" spans="1:10" x14ac:dyDescent="0.3">
      <c r="A481">
        <v>152.29</v>
      </c>
      <c r="B481">
        <f t="shared" si="42"/>
        <v>-1.4795772600608714E-2</v>
      </c>
      <c r="C481">
        <v>97.66</v>
      </c>
      <c r="D481">
        <f t="shared" si="42"/>
        <v>-2.4477807525141948E-2</v>
      </c>
      <c r="E481">
        <v>54.7</v>
      </c>
      <c r="F481">
        <f t="shared" si="45"/>
        <v>9.1828009823347045E-3</v>
      </c>
      <c r="G481">
        <v>354.8</v>
      </c>
      <c r="H481">
        <f t="shared" si="45"/>
        <v>7.3550543733187368E-3</v>
      </c>
      <c r="I481">
        <v>0.50490000000000002</v>
      </c>
      <c r="J481">
        <f t="shared" si="44"/>
        <v>4.9637747108812746E-3</v>
      </c>
    </row>
    <row r="482" spans="1:10" x14ac:dyDescent="0.3">
      <c r="A482">
        <v>149.61000000000001</v>
      </c>
      <c r="B482">
        <f t="shared" si="42"/>
        <v>-1.7754689637458299E-2</v>
      </c>
      <c r="C482">
        <v>96.3</v>
      </c>
      <c r="D482">
        <f t="shared" si="42"/>
        <v>-1.4023739829434057E-2</v>
      </c>
      <c r="E482">
        <v>54.6</v>
      </c>
      <c r="F482">
        <f t="shared" si="45"/>
        <v>-1.8298266770759852E-3</v>
      </c>
      <c r="G482">
        <v>353.8</v>
      </c>
      <c r="H482">
        <f t="shared" si="45"/>
        <v>-2.8224687097395673E-3</v>
      </c>
      <c r="I482">
        <v>0.50080000000000002</v>
      </c>
      <c r="J482">
        <f t="shared" si="44"/>
        <v>-8.1535700789812093E-3</v>
      </c>
    </row>
    <row r="483" spans="1:10" x14ac:dyDescent="0.3">
      <c r="A483">
        <v>158.6</v>
      </c>
      <c r="B483">
        <f t="shared" si="42"/>
        <v>5.835340097460584E-2</v>
      </c>
      <c r="C483">
        <v>99.54</v>
      </c>
      <c r="D483">
        <f t="shared" si="42"/>
        <v>3.309125462632867E-2</v>
      </c>
      <c r="E483">
        <v>54.7</v>
      </c>
      <c r="F483">
        <f t="shared" si="45"/>
        <v>1.8298266770759852E-3</v>
      </c>
      <c r="G483">
        <v>360.1</v>
      </c>
      <c r="H483">
        <f t="shared" si="45"/>
        <v>1.7649988929145266E-2</v>
      </c>
      <c r="I483">
        <v>0.50309999999999999</v>
      </c>
      <c r="J483">
        <f t="shared" si="44"/>
        <v>4.5821377113839379E-3</v>
      </c>
    </row>
    <row r="484" spans="1:10" x14ac:dyDescent="0.3">
      <c r="A484">
        <v>159.12</v>
      </c>
      <c r="B484">
        <f t="shared" si="42"/>
        <v>3.2733253449697131E-3</v>
      </c>
      <c r="C484">
        <v>98.22</v>
      </c>
      <c r="D484">
        <f t="shared" si="42"/>
        <v>-1.3349712819310078E-2</v>
      </c>
      <c r="E484">
        <v>51.7</v>
      </c>
      <c r="F484">
        <f t="shared" si="45"/>
        <v>-5.640592791355159E-2</v>
      </c>
      <c r="G484">
        <v>355.2</v>
      </c>
      <c r="H484">
        <f t="shared" si="45"/>
        <v>-1.3700759536814822E-2</v>
      </c>
      <c r="I484">
        <v>0.52</v>
      </c>
      <c r="J484">
        <f t="shared" si="44"/>
        <v>3.3039854078200315E-2</v>
      </c>
    </row>
    <row r="485" spans="1:10" x14ac:dyDescent="0.3">
      <c r="A485">
        <v>162.57</v>
      </c>
      <c r="B485">
        <f t="shared" si="42"/>
        <v>2.1450043700415478E-2</v>
      </c>
      <c r="C485">
        <v>97.6</v>
      </c>
      <c r="D485">
        <f t="shared" si="42"/>
        <v>-6.3323671920514357E-3</v>
      </c>
      <c r="E485">
        <v>56</v>
      </c>
      <c r="F485">
        <f t="shared" si="45"/>
        <v>7.9893909220766002E-2</v>
      </c>
      <c r="G485">
        <v>364.2</v>
      </c>
      <c r="H485">
        <f t="shared" si="45"/>
        <v>2.502215617549286E-2</v>
      </c>
      <c r="I485">
        <v>0.52759999999999996</v>
      </c>
      <c r="J485">
        <f t="shared" si="44"/>
        <v>1.4509609267686296E-2</v>
      </c>
    </row>
    <row r="486" spans="1:10" x14ac:dyDescent="0.3">
      <c r="A486">
        <v>161</v>
      </c>
      <c r="B486">
        <f t="shared" si="42"/>
        <v>-9.7043132616692063E-3</v>
      </c>
      <c r="C486">
        <v>97.12</v>
      </c>
      <c r="D486">
        <f t="shared" si="42"/>
        <v>-4.9301661078589021E-3</v>
      </c>
      <c r="E486">
        <v>55</v>
      </c>
      <c r="F486">
        <f t="shared" ref="F486:H501" si="46">LN(E486)-LN(E485)</f>
        <v>-1.8018505502678472E-2</v>
      </c>
      <c r="G486">
        <v>365.9</v>
      </c>
      <c r="H486">
        <f t="shared" si="46"/>
        <v>4.6569047316529222E-3</v>
      </c>
      <c r="I486">
        <v>0.53549999999999998</v>
      </c>
      <c r="J486">
        <f t="shared" si="44"/>
        <v>1.4862469044644055E-2</v>
      </c>
    </row>
    <row r="487" spans="1:10" x14ac:dyDescent="0.3">
      <c r="A487">
        <v>166.31</v>
      </c>
      <c r="B487">
        <f t="shared" si="42"/>
        <v>3.2449151697585776E-2</v>
      </c>
      <c r="C487">
        <v>96.7</v>
      </c>
      <c r="D487">
        <f t="shared" si="42"/>
        <v>-4.333924851939841E-3</v>
      </c>
      <c r="E487">
        <v>55.1</v>
      </c>
      <c r="F487">
        <f t="shared" si="46"/>
        <v>1.8165309263977747E-3</v>
      </c>
      <c r="G487">
        <v>374.2</v>
      </c>
      <c r="H487">
        <f t="shared" si="46"/>
        <v>2.2430341814828836E-2</v>
      </c>
      <c r="I487">
        <v>0.54249999999999998</v>
      </c>
      <c r="J487">
        <f t="shared" si="44"/>
        <v>1.2987195526811157E-2</v>
      </c>
    </row>
    <row r="488" spans="1:10" x14ac:dyDescent="0.3">
      <c r="A488">
        <v>163.61000000000001</v>
      </c>
      <c r="B488">
        <f t="shared" si="42"/>
        <v>-1.6367969687063777E-2</v>
      </c>
      <c r="C488">
        <v>92.9</v>
      </c>
      <c r="D488">
        <f t="shared" si="42"/>
        <v>-4.0089756639455132E-2</v>
      </c>
      <c r="E488">
        <v>54.7</v>
      </c>
      <c r="F488">
        <f t="shared" si="46"/>
        <v>-7.286006730933714E-3</v>
      </c>
      <c r="G488">
        <v>378.4</v>
      </c>
      <c r="H488">
        <f t="shared" si="46"/>
        <v>1.1161423337733289E-2</v>
      </c>
      <c r="I488">
        <v>0.53249999999999997</v>
      </c>
      <c r="J488">
        <f t="shared" si="44"/>
        <v>-1.8605187831034486E-2</v>
      </c>
    </row>
    <row r="489" spans="1:10" x14ac:dyDescent="0.3">
      <c r="A489">
        <v>198.89</v>
      </c>
      <c r="B489">
        <f t="shared" si="42"/>
        <v>0.19526636108016948</v>
      </c>
      <c r="C489">
        <v>91.96</v>
      </c>
      <c r="D489">
        <f t="shared" si="42"/>
        <v>-1.0169945924812573E-2</v>
      </c>
      <c r="E489">
        <v>55</v>
      </c>
      <c r="F489">
        <f t="shared" si="46"/>
        <v>5.4694758045359393E-3</v>
      </c>
      <c r="G489">
        <v>384.4</v>
      </c>
      <c r="H489">
        <f t="shared" si="46"/>
        <v>1.5731839918414536E-2</v>
      </c>
      <c r="I489">
        <v>0.53300000000000003</v>
      </c>
      <c r="J489">
        <f t="shared" si="44"/>
        <v>9.3852658226445396E-4</v>
      </c>
    </row>
    <row r="490" spans="1:10" x14ac:dyDescent="0.3">
      <c r="A490">
        <v>204.5</v>
      </c>
      <c r="B490">
        <f t="shared" si="42"/>
        <v>2.781606740770215E-2</v>
      </c>
      <c r="C490">
        <v>91</v>
      </c>
      <c r="D490">
        <f t="shared" si="42"/>
        <v>-1.0494193378130845E-2</v>
      </c>
      <c r="E490">
        <v>56</v>
      </c>
      <c r="F490">
        <f t="shared" si="46"/>
        <v>1.8018505502678472E-2</v>
      </c>
      <c r="G490">
        <v>386.2</v>
      </c>
      <c r="H490">
        <f t="shared" si="46"/>
        <v>4.6716928982766248E-3</v>
      </c>
      <c r="I490">
        <v>0.54659999999999997</v>
      </c>
      <c r="J490">
        <f t="shared" si="44"/>
        <v>2.5195849328123021E-2</v>
      </c>
    </row>
    <row r="491" spans="1:10" x14ac:dyDescent="0.3">
      <c r="A491">
        <v>215.1</v>
      </c>
      <c r="B491">
        <f t="shared" si="42"/>
        <v>5.053506079082748E-2</v>
      </c>
      <c r="C491">
        <v>93.8</v>
      </c>
      <c r="D491">
        <f t="shared" si="42"/>
        <v>3.0305349495328926E-2</v>
      </c>
      <c r="E491">
        <v>54.4</v>
      </c>
      <c r="F491">
        <f t="shared" si="46"/>
        <v>-2.8987536873252839E-2</v>
      </c>
      <c r="G491">
        <v>368.4</v>
      </c>
      <c r="H491">
        <f t="shared" si="46"/>
        <v>-4.7186065613262329E-2</v>
      </c>
      <c r="I491">
        <v>0.53990000000000005</v>
      </c>
      <c r="J491">
        <f t="shared" si="44"/>
        <v>-1.2333336269726214E-2</v>
      </c>
    </row>
    <row r="492" spans="1:10" x14ac:dyDescent="0.3">
      <c r="A492">
        <v>230.5</v>
      </c>
      <c r="B492">
        <f t="shared" si="42"/>
        <v>6.9147826163018955E-2</v>
      </c>
      <c r="C492">
        <v>95.86</v>
      </c>
      <c r="D492">
        <f t="shared" si="42"/>
        <v>2.1723937719306363E-2</v>
      </c>
      <c r="E492">
        <v>54.6</v>
      </c>
      <c r="F492">
        <f t="shared" si="46"/>
        <v>3.6697288889624424E-3</v>
      </c>
      <c r="G492">
        <v>370.6</v>
      </c>
      <c r="H492">
        <f t="shared" si="46"/>
        <v>5.9540094701073798E-3</v>
      </c>
      <c r="I492">
        <v>0.57189999999999996</v>
      </c>
      <c r="J492">
        <f t="shared" si="44"/>
        <v>5.7580213697029037E-2</v>
      </c>
    </row>
    <row r="493" spans="1:10" x14ac:dyDescent="0.3">
      <c r="A493">
        <v>231.51</v>
      </c>
      <c r="B493">
        <f t="shared" si="42"/>
        <v>4.3722067009177579E-3</v>
      </c>
      <c r="C493">
        <v>97.66</v>
      </c>
      <c r="D493">
        <f t="shared" si="42"/>
        <v>1.8603264902028904E-2</v>
      </c>
      <c r="E493">
        <v>54.5</v>
      </c>
      <c r="F493">
        <f t="shared" si="46"/>
        <v>-1.8331810816607508E-3</v>
      </c>
      <c r="G493">
        <v>369.6</v>
      </c>
      <c r="H493">
        <f t="shared" si="46"/>
        <v>-2.7019740837301853E-3</v>
      </c>
      <c r="I493">
        <v>0.60299999999999998</v>
      </c>
      <c r="J493">
        <f t="shared" si="44"/>
        <v>5.2953045805914978E-2</v>
      </c>
    </row>
    <row r="494" spans="1:10" x14ac:dyDescent="0.3">
      <c r="A494">
        <v>229.09</v>
      </c>
      <c r="B494">
        <f t="shared" si="42"/>
        <v>-1.0508129692364143E-2</v>
      </c>
      <c r="C494">
        <v>100.04</v>
      </c>
      <c r="D494">
        <f t="shared" si="42"/>
        <v>2.4078047375904355E-2</v>
      </c>
      <c r="E494">
        <v>55.3</v>
      </c>
      <c r="F494">
        <f t="shared" si="46"/>
        <v>1.4572206859090553E-2</v>
      </c>
      <c r="G494">
        <v>368.7</v>
      </c>
      <c r="H494">
        <f t="shared" si="46"/>
        <v>-2.4380345274304105E-3</v>
      </c>
      <c r="I494">
        <v>0.59</v>
      </c>
      <c r="J494">
        <f t="shared" si="44"/>
        <v>-2.1794659827420348E-2</v>
      </c>
    </row>
    <row r="495" spans="1:10" x14ac:dyDescent="0.3">
      <c r="A495">
        <v>232.83</v>
      </c>
      <c r="B495">
        <f t="shared" si="42"/>
        <v>1.6193634088899955E-2</v>
      </c>
      <c r="C495">
        <v>101.76</v>
      </c>
      <c r="D495">
        <f t="shared" si="42"/>
        <v>1.704699358239381E-2</v>
      </c>
      <c r="E495">
        <v>59.2</v>
      </c>
      <c r="F495">
        <f t="shared" si="46"/>
        <v>6.8148633361671429E-2</v>
      </c>
      <c r="G495">
        <v>374.9</v>
      </c>
      <c r="H495">
        <f t="shared" si="46"/>
        <v>1.6676018501767587E-2</v>
      </c>
      <c r="I495">
        <v>0.60040000000000004</v>
      </c>
      <c r="J495">
        <f t="shared" si="44"/>
        <v>1.7473562859541936E-2</v>
      </c>
    </row>
    <row r="496" spans="1:10" x14ac:dyDescent="0.3">
      <c r="A496">
        <v>250.89</v>
      </c>
      <c r="B496">
        <f t="shared" si="42"/>
        <v>7.4706022527387006E-2</v>
      </c>
      <c r="C496">
        <v>110</v>
      </c>
      <c r="D496">
        <f t="shared" si="42"/>
        <v>7.7863266200604464E-2</v>
      </c>
      <c r="E496">
        <v>58.8</v>
      </c>
      <c r="F496">
        <f t="shared" si="46"/>
        <v>-6.7796869853795627E-3</v>
      </c>
      <c r="G496">
        <v>378</v>
      </c>
      <c r="H496">
        <f t="shared" si="46"/>
        <v>8.2348718777218721E-3</v>
      </c>
      <c r="I496">
        <v>0.62150000000000005</v>
      </c>
      <c r="J496">
        <f t="shared" si="44"/>
        <v>3.453981119145888E-2</v>
      </c>
    </row>
    <row r="497" spans="1:10" x14ac:dyDescent="0.3">
      <c r="A497">
        <v>245.5</v>
      </c>
      <c r="B497">
        <f t="shared" si="42"/>
        <v>-2.1717648826968805E-2</v>
      </c>
      <c r="C497">
        <v>109.08</v>
      </c>
      <c r="D497">
        <f t="shared" si="42"/>
        <v>-8.3988078150287748E-3</v>
      </c>
      <c r="E497">
        <v>56.1</v>
      </c>
      <c r="F497">
        <f t="shared" si="46"/>
        <v>-4.7006042375929979E-2</v>
      </c>
      <c r="G497">
        <v>375.6</v>
      </c>
      <c r="H497">
        <f t="shared" si="46"/>
        <v>-6.3694482854801393E-3</v>
      </c>
      <c r="I497">
        <v>0.58499999999999996</v>
      </c>
      <c r="J497">
        <f t="shared" si="44"/>
        <v>-6.0524063718909504E-2</v>
      </c>
    </row>
    <row r="498" spans="1:10" x14ac:dyDescent="0.3">
      <c r="A498">
        <v>216</v>
      </c>
      <c r="B498">
        <f t="shared" si="42"/>
        <v>-0.12801853955040965</v>
      </c>
      <c r="C498">
        <v>108.02</v>
      </c>
      <c r="D498">
        <f t="shared" si="42"/>
        <v>-9.7651628126431689E-3</v>
      </c>
      <c r="E498">
        <v>55.3</v>
      </c>
      <c r="F498">
        <f t="shared" si="46"/>
        <v>-1.4362904000361887E-2</v>
      </c>
      <c r="G498">
        <v>379.6</v>
      </c>
      <c r="H498">
        <f t="shared" si="46"/>
        <v>1.0593319401665191E-2</v>
      </c>
      <c r="I498">
        <v>0.56520000000000004</v>
      </c>
      <c r="J498">
        <f t="shared" si="44"/>
        <v>-3.4432196421483985E-2</v>
      </c>
    </row>
    <row r="499" spans="1:10" x14ac:dyDescent="0.3">
      <c r="A499">
        <v>234.23</v>
      </c>
      <c r="B499">
        <f t="shared" si="42"/>
        <v>8.1025130920653332E-2</v>
      </c>
      <c r="C499">
        <v>107.58</v>
      </c>
      <c r="D499">
        <f t="shared" si="42"/>
        <v>-4.0816383196480288E-3</v>
      </c>
      <c r="E499">
        <v>56.4</v>
      </c>
      <c r="F499">
        <f t="shared" si="46"/>
        <v>1.9696249975724278E-2</v>
      </c>
      <c r="G499">
        <v>387.2</v>
      </c>
      <c r="H499">
        <f t="shared" si="46"/>
        <v>1.9823288666648509E-2</v>
      </c>
      <c r="I499">
        <v>0.5696</v>
      </c>
      <c r="J499">
        <f t="shared" si="44"/>
        <v>7.7547092873936352E-3</v>
      </c>
    </row>
    <row r="500" spans="1:10" x14ac:dyDescent="0.3">
      <c r="A500">
        <v>227.91</v>
      </c>
      <c r="B500">
        <f t="shared" si="42"/>
        <v>-2.7352724421578323E-2</v>
      </c>
      <c r="C500">
        <v>106.62</v>
      </c>
      <c r="D500">
        <f t="shared" si="42"/>
        <v>-8.9636454504820051E-3</v>
      </c>
      <c r="E500">
        <v>55.4</v>
      </c>
      <c r="F500">
        <f t="shared" si="46"/>
        <v>-1.78895647507753E-2</v>
      </c>
      <c r="G500">
        <v>393.9</v>
      </c>
      <c r="H500">
        <f t="shared" si="46"/>
        <v>1.7155714574438541E-2</v>
      </c>
      <c r="I500">
        <v>0.56189999999999996</v>
      </c>
      <c r="J500">
        <f t="shared" si="44"/>
        <v>-1.3610461979613575E-2</v>
      </c>
    </row>
    <row r="501" spans="1:10" x14ac:dyDescent="0.3">
      <c r="A501">
        <v>229.96</v>
      </c>
      <c r="B501">
        <f t="shared" si="42"/>
        <v>8.9545665718500089E-3</v>
      </c>
      <c r="C501">
        <v>108.8</v>
      </c>
      <c r="D501">
        <f t="shared" si="42"/>
        <v>2.0240223027228055E-2</v>
      </c>
      <c r="E501">
        <v>54.5</v>
      </c>
      <c r="F501">
        <f t="shared" si="46"/>
        <v>-1.6378892084039531E-2</v>
      </c>
      <c r="G501">
        <v>381.8</v>
      </c>
      <c r="H501">
        <f t="shared" si="46"/>
        <v>-3.1200158685212642E-2</v>
      </c>
      <c r="I501">
        <v>0.55000000000000004</v>
      </c>
      <c r="J501">
        <f t="shared" si="44"/>
        <v>-2.1405619891635808E-2</v>
      </c>
    </row>
    <row r="502" spans="1:10" x14ac:dyDescent="0.3">
      <c r="A502">
        <v>224.71</v>
      </c>
      <c r="B502">
        <f t="shared" si="42"/>
        <v>-2.3094698771249256E-2</v>
      </c>
      <c r="C502">
        <v>110.4</v>
      </c>
      <c r="D502">
        <f t="shared" si="42"/>
        <v>1.4598799421152719E-2</v>
      </c>
      <c r="E502">
        <v>53.3</v>
      </c>
      <c r="F502">
        <f t="shared" ref="F502:H505" si="47">LN(E502)-LN(E501)</f>
        <v>-2.226437049739971E-2</v>
      </c>
      <c r="G502">
        <v>376.1</v>
      </c>
      <c r="H502">
        <f t="shared" si="47"/>
        <v>-1.5041845815356503E-2</v>
      </c>
      <c r="I502">
        <v>0.54449999999999998</v>
      </c>
      <c r="J502">
        <f t="shared" si="44"/>
        <v>-1.0050335853501569E-2</v>
      </c>
    </row>
    <row r="503" spans="1:10" x14ac:dyDescent="0.3">
      <c r="A503">
        <v>229.35</v>
      </c>
      <c r="B503">
        <f t="shared" si="42"/>
        <v>2.0438539059339789E-2</v>
      </c>
      <c r="C503">
        <v>108.56</v>
      </c>
      <c r="D503">
        <f t="shared" si="42"/>
        <v>-1.6807118316381597E-2</v>
      </c>
      <c r="E503">
        <v>55.2</v>
      </c>
      <c r="F503">
        <f t="shared" si="47"/>
        <v>3.5026622111251182E-2</v>
      </c>
      <c r="G503">
        <v>384.3</v>
      </c>
      <c r="H503">
        <f t="shared" si="47"/>
        <v>2.1568432094507095E-2</v>
      </c>
      <c r="I503">
        <v>0.53910000000000002</v>
      </c>
      <c r="J503">
        <f t="shared" si="44"/>
        <v>-9.9668599153920345E-3</v>
      </c>
    </row>
    <row r="504" spans="1:10" x14ac:dyDescent="0.3">
      <c r="A504">
        <v>232.15</v>
      </c>
      <c r="B504">
        <f t="shared" si="42"/>
        <v>1.2134493422750303E-2</v>
      </c>
      <c r="C504">
        <v>109.74</v>
      </c>
      <c r="D504">
        <f t="shared" si="42"/>
        <v>1.0810916104215806E-2</v>
      </c>
      <c r="E504">
        <v>57</v>
      </c>
      <c r="F504">
        <f t="shared" si="47"/>
        <v>3.2088314551500297E-2</v>
      </c>
      <c r="G504">
        <v>387.3</v>
      </c>
      <c r="H504">
        <f t="shared" si="47"/>
        <v>7.776088949908555E-3</v>
      </c>
      <c r="I504">
        <v>0.54879999999999995</v>
      </c>
      <c r="J504">
        <f t="shared" si="44"/>
        <v>1.7832993954052356E-2</v>
      </c>
    </row>
    <row r="505" spans="1:10" x14ac:dyDescent="0.3">
      <c r="A505">
        <v>231.87</v>
      </c>
      <c r="B505">
        <f t="shared" si="42"/>
        <v>-1.206844679042085E-3</v>
      </c>
      <c r="C505">
        <v>107.64</v>
      </c>
      <c r="D505">
        <f t="shared" si="42"/>
        <v>-1.9321605772124606E-2</v>
      </c>
      <c r="E505">
        <v>57</v>
      </c>
      <c r="F505">
        <f t="shared" si="47"/>
        <v>0</v>
      </c>
      <c r="G505">
        <v>387.2</v>
      </c>
      <c r="H505">
        <f t="shared" si="47"/>
        <v>-2.5823111828504608E-4</v>
      </c>
      <c r="I505">
        <v>0.55300000000000005</v>
      </c>
      <c r="J505">
        <f t="shared" si="44"/>
        <v>7.6239251106594574E-3</v>
      </c>
    </row>
  </sheetData>
  <mergeCells count="18">
    <mergeCell ref="A1:B1"/>
    <mergeCell ref="C1:D1"/>
    <mergeCell ref="E1:F1"/>
    <mergeCell ref="G1:H1"/>
    <mergeCell ref="I1:J1"/>
    <mergeCell ref="B3:B4"/>
    <mergeCell ref="D3:D4"/>
    <mergeCell ref="F3:F4"/>
    <mergeCell ref="H3:H4"/>
    <mergeCell ref="J3:J4"/>
    <mergeCell ref="L5:M5"/>
    <mergeCell ref="L6:M6"/>
    <mergeCell ref="Q10:R10"/>
    <mergeCell ref="Q1:R1"/>
    <mergeCell ref="L2:M2"/>
    <mergeCell ref="L3:M3"/>
    <mergeCell ref="L4:M4"/>
    <mergeCell ref="L1:N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3FDE-71E9-4B82-A980-8015E8AB93EA}">
  <dimension ref="A1:F505"/>
  <sheetViews>
    <sheetView zoomScale="55" workbookViewId="0">
      <selection activeCell="H15" sqref="H15"/>
    </sheetView>
  </sheetViews>
  <sheetFormatPr defaultRowHeight="14.4" x14ac:dyDescent="0.3"/>
  <cols>
    <col min="1" max="1" width="11.88671875" customWidth="1"/>
    <col min="5" max="5" width="10.88671875" customWidth="1"/>
  </cols>
  <sheetData>
    <row r="1" spans="1:6" x14ac:dyDescent="0.3">
      <c r="A1" s="51" t="s">
        <v>66</v>
      </c>
      <c r="B1" s="52" t="s">
        <v>1</v>
      </c>
      <c r="C1" s="52"/>
      <c r="D1" s="4" t="s">
        <v>67</v>
      </c>
      <c r="E1" s="4" t="s">
        <v>68</v>
      </c>
    </row>
    <row r="2" spans="1:6" x14ac:dyDescent="0.3">
      <c r="A2" s="51"/>
      <c r="B2" s="14" t="s">
        <v>69</v>
      </c>
      <c r="C2" s="15">
        <f>AVERAGE(C5:C505)</f>
        <v>4.2011949145812284E-4</v>
      </c>
      <c r="D2">
        <f>_xlfn.QUARTILE.INC(C5:C505,1)</f>
        <v>-2.112101346053219E-2</v>
      </c>
      <c r="E2">
        <f>_xlfn.QUARTILE.INC(C5:C505,3)</f>
        <v>2.1579005293795639E-2</v>
      </c>
    </row>
    <row r="3" spans="1:6" x14ac:dyDescent="0.3">
      <c r="A3" s="51"/>
      <c r="B3" t="s">
        <v>70</v>
      </c>
      <c r="C3" s="50" t="s">
        <v>71</v>
      </c>
      <c r="D3" s="4" t="s">
        <v>72</v>
      </c>
      <c r="E3">
        <f>E2-D2</f>
        <v>4.2700018754327829E-2</v>
      </c>
    </row>
    <row r="4" spans="1:6" x14ac:dyDescent="0.3">
      <c r="A4" s="1">
        <v>40189</v>
      </c>
      <c r="B4">
        <v>187.86</v>
      </c>
      <c r="C4" s="50"/>
      <c r="D4" s="4" t="s">
        <v>73</v>
      </c>
      <c r="E4" s="4" t="s">
        <v>74</v>
      </c>
      <c r="F4" s="4" t="s">
        <v>75</v>
      </c>
    </row>
    <row r="5" spans="1:6" x14ac:dyDescent="0.3">
      <c r="A5" s="1">
        <v>40196</v>
      </c>
      <c r="B5">
        <v>181.5</v>
      </c>
      <c r="C5">
        <f>LN(B5)-LN(B4)</f>
        <v>-3.4441350861464493E-2</v>
      </c>
      <c r="D5" t="str">
        <f>IF(OR(C5&lt;$D$2-1.5*$E$3,C5&gt;$E$2+1.5*$E$3),C5,"")</f>
        <v/>
      </c>
      <c r="E5" s="1" t="str">
        <f>IF(D5&lt;&gt;"",A5,"")</f>
        <v/>
      </c>
    </row>
    <row r="6" spans="1:6" x14ac:dyDescent="0.3">
      <c r="A6" s="1">
        <v>40203</v>
      </c>
      <c r="B6">
        <v>186.44</v>
      </c>
      <c r="C6">
        <f t="shared" ref="C6:C69" si="0">LN(B6)-LN(B5)</f>
        <v>2.6853817799635138E-2</v>
      </c>
      <c r="D6" t="str">
        <f t="shared" ref="D6:D69" si="1">IF(OR(C6&lt;$D$2-1.5*$E$3,C6&gt;$E$2+1.5*$E$3),C6,"")</f>
        <v/>
      </c>
      <c r="E6" s="1" t="str">
        <f t="shared" ref="E6:E69" si="2">IF(D6&lt;&gt;"",A6,"")</f>
        <v/>
      </c>
    </row>
    <row r="7" spans="1:6" x14ac:dyDescent="0.3">
      <c r="A7" s="1">
        <v>40210</v>
      </c>
      <c r="B7">
        <v>182.31</v>
      </c>
      <c r="C7">
        <f t="shared" si="0"/>
        <v>-2.2400936689166429E-2</v>
      </c>
      <c r="D7" t="str">
        <f t="shared" si="1"/>
        <v/>
      </c>
      <c r="E7" s="1" t="str">
        <f t="shared" si="2"/>
        <v/>
      </c>
    </row>
    <row r="8" spans="1:6" x14ac:dyDescent="0.3">
      <c r="A8" s="1">
        <v>40217</v>
      </c>
      <c r="B8">
        <v>163.04</v>
      </c>
      <c r="C8">
        <f t="shared" si="0"/>
        <v>-0.11171296534095898</v>
      </c>
      <c r="D8">
        <f t="shared" si="1"/>
        <v>-0.11171296534095898</v>
      </c>
      <c r="E8" s="1">
        <f t="shared" si="2"/>
        <v>40217</v>
      </c>
      <c r="F8" t="s">
        <v>76</v>
      </c>
    </row>
    <row r="9" spans="1:6" x14ac:dyDescent="0.3">
      <c r="A9" s="1">
        <v>40224</v>
      </c>
      <c r="B9">
        <v>171.83</v>
      </c>
      <c r="C9">
        <f t="shared" si="0"/>
        <v>5.2510046484239403E-2</v>
      </c>
      <c r="D9" t="str">
        <f t="shared" si="1"/>
        <v/>
      </c>
      <c r="E9" s="1" t="str">
        <f t="shared" si="2"/>
        <v/>
      </c>
    </row>
    <row r="10" spans="1:6" x14ac:dyDescent="0.3">
      <c r="A10" s="1">
        <v>40231</v>
      </c>
      <c r="B10">
        <v>167.61</v>
      </c>
      <c r="C10">
        <f t="shared" si="0"/>
        <v>-2.4865763819486908E-2</v>
      </c>
      <c r="D10" t="str">
        <f t="shared" si="1"/>
        <v/>
      </c>
      <c r="E10" s="1" t="str">
        <f t="shared" si="2"/>
        <v/>
      </c>
    </row>
    <row r="11" spans="1:6" x14ac:dyDescent="0.3">
      <c r="A11" s="1">
        <v>40238</v>
      </c>
      <c r="B11">
        <v>176.8</v>
      </c>
      <c r="C11">
        <f t="shared" si="0"/>
        <v>5.3379298064375469E-2</v>
      </c>
      <c r="D11" t="str">
        <f t="shared" si="1"/>
        <v/>
      </c>
      <c r="E11" s="1" t="str">
        <f t="shared" si="2"/>
        <v/>
      </c>
    </row>
    <row r="12" spans="1:6" x14ac:dyDescent="0.3">
      <c r="A12" s="1">
        <v>40245</v>
      </c>
      <c r="B12">
        <v>172.71</v>
      </c>
      <c r="C12">
        <f t="shared" si="0"/>
        <v>-2.3405262847714603E-2</v>
      </c>
      <c r="D12" t="str">
        <f t="shared" si="1"/>
        <v/>
      </c>
      <c r="E12" s="1" t="str">
        <f t="shared" si="2"/>
        <v/>
      </c>
    </row>
    <row r="13" spans="1:6" x14ac:dyDescent="0.3">
      <c r="A13" s="1">
        <v>40252</v>
      </c>
      <c r="B13">
        <v>167.06</v>
      </c>
      <c r="C13">
        <f t="shared" si="0"/>
        <v>-3.3260858028067553E-2</v>
      </c>
      <c r="D13" t="str">
        <f t="shared" si="1"/>
        <v/>
      </c>
      <c r="E13" s="1" t="str">
        <f t="shared" si="2"/>
        <v/>
      </c>
    </row>
    <row r="14" spans="1:6" x14ac:dyDescent="0.3">
      <c r="A14" s="1">
        <v>40259</v>
      </c>
      <c r="B14">
        <v>161.1</v>
      </c>
      <c r="C14">
        <f t="shared" si="0"/>
        <v>-3.6327739144831561E-2</v>
      </c>
      <c r="D14" t="str">
        <f t="shared" si="1"/>
        <v/>
      </c>
      <c r="E14" s="1" t="str">
        <f t="shared" si="2"/>
        <v/>
      </c>
    </row>
    <row r="15" spans="1:6" x14ac:dyDescent="0.3">
      <c r="A15" s="1">
        <v>40266</v>
      </c>
      <c r="B15">
        <v>175.34</v>
      </c>
      <c r="C15">
        <f t="shared" si="0"/>
        <v>8.4701655977510448E-2</v>
      </c>
      <c r="D15" t="str">
        <f t="shared" si="1"/>
        <v/>
      </c>
      <c r="E15" s="1" t="str">
        <f t="shared" si="2"/>
        <v/>
      </c>
    </row>
    <row r="16" spans="1:6" x14ac:dyDescent="0.3">
      <c r="A16" s="1">
        <v>40273</v>
      </c>
      <c r="B16">
        <v>175.15</v>
      </c>
      <c r="C16">
        <f t="shared" si="0"/>
        <v>-1.0841965169436918E-3</v>
      </c>
      <c r="D16" t="str">
        <f t="shared" si="1"/>
        <v/>
      </c>
      <c r="E16" s="1" t="str">
        <f t="shared" si="2"/>
        <v/>
      </c>
    </row>
    <row r="17" spans="1:6" x14ac:dyDescent="0.3">
      <c r="A17" s="1">
        <v>40280</v>
      </c>
      <c r="B17">
        <v>179.99</v>
      </c>
      <c r="C17">
        <f t="shared" si="0"/>
        <v>2.7258544147891861E-2</v>
      </c>
      <c r="D17" t="str">
        <f t="shared" si="1"/>
        <v/>
      </c>
      <c r="E17" s="1" t="str">
        <f t="shared" si="2"/>
        <v/>
      </c>
    </row>
    <row r="18" spans="1:6" x14ac:dyDescent="0.3">
      <c r="A18" s="1">
        <v>40287</v>
      </c>
      <c r="B18">
        <v>175</v>
      </c>
      <c r="C18">
        <f t="shared" si="0"/>
        <v>-2.811531986787319E-2</v>
      </c>
      <c r="D18" t="str">
        <f t="shared" si="1"/>
        <v/>
      </c>
      <c r="E18" s="1" t="str">
        <f t="shared" si="2"/>
        <v/>
      </c>
    </row>
    <row r="19" spans="1:6" x14ac:dyDescent="0.3">
      <c r="A19" s="1">
        <v>40294</v>
      </c>
      <c r="B19">
        <v>170</v>
      </c>
      <c r="C19">
        <f t="shared" si="0"/>
        <v>-2.8987536873252395E-2</v>
      </c>
      <c r="D19" t="str">
        <f t="shared" si="1"/>
        <v/>
      </c>
      <c r="E19" s="1" t="str">
        <f t="shared" si="2"/>
        <v/>
      </c>
    </row>
    <row r="20" spans="1:6" x14ac:dyDescent="0.3">
      <c r="A20" s="1">
        <v>40301</v>
      </c>
      <c r="B20">
        <v>155</v>
      </c>
      <c r="C20">
        <f t="shared" si="0"/>
        <v>-9.2373320131015291E-2</v>
      </c>
      <c r="D20">
        <f t="shared" si="1"/>
        <v>-9.2373320131015291E-2</v>
      </c>
      <c r="E20" s="1">
        <f t="shared" si="2"/>
        <v>40301</v>
      </c>
      <c r="F20" t="s">
        <v>77</v>
      </c>
    </row>
    <row r="21" spans="1:6" x14ac:dyDescent="0.3">
      <c r="A21" s="1">
        <v>40308</v>
      </c>
      <c r="B21">
        <v>159.86000000000001</v>
      </c>
      <c r="C21">
        <f t="shared" si="0"/>
        <v>3.0873315278626023E-2</v>
      </c>
      <c r="D21" t="str">
        <f t="shared" si="1"/>
        <v/>
      </c>
      <c r="E21" s="1" t="str">
        <f t="shared" si="2"/>
        <v/>
      </c>
    </row>
    <row r="22" spans="1:6" x14ac:dyDescent="0.3">
      <c r="A22" s="1">
        <v>40315</v>
      </c>
      <c r="B22">
        <v>150</v>
      </c>
      <c r="C22">
        <f t="shared" si="0"/>
        <v>-6.3663138101617278E-2</v>
      </c>
      <c r="D22" t="str">
        <f t="shared" si="1"/>
        <v/>
      </c>
      <c r="E22" s="1" t="str">
        <f t="shared" si="2"/>
        <v/>
      </c>
    </row>
    <row r="23" spans="1:6" x14ac:dyDescent="0.3">
      <c r="A23" s="1">
        <v>40322</v>
      </c>
      <c r="B23">
        <v>157.88</v>
      </c>
      <c r="C23">
        <f t="shared" si="0"/>
        <v>5.1199956698391169E-2</v>
      </c>
      <c r="D23" t="str">
        <f t="shared" si="1"/>
        <v/>
      </c>
      <c r="E23" s="1" t="str">
        <f t="shared" si="2"/>
        <v/>
      </c>
    </row>
    <row r="24" spans="1:6" x14ac:dyDescent="0.3">
      <c r="A24" s="1">
        <v>40329</v>
      </c>
      <c r="B24">
        <v>163</v>
      </c>
      <c r="C24">
        <f t="shared" si="0"/>
        <v>3.1914950012115639E-2</v>
      </c>
      <c r="D24" t="str">
        <f t="shared" si="1"/>
        <v/>
      </c>
      <c r="E24" s="1" t="str">
        <f t="shared" si="2"/>
        <v/>
      </c>
    </row>
    <row r="25" spans="1:6" x14ac:dyDescent="0.3">
      <c r="A25" s="1">
        <v>40336</v>
      </c>
      <c r="B25">
        <v>156.44</v>
      </c>
      <c r="C25">
        <f t="shared" si="0"/>
        <v>-4.1077650919448594E-2</v>
      </c>
      <c r="D25" t="str">
        <f t="shared" si="1"/>
        <v/>
      </c>
      <c r="E25" s="1" t="str">
        <f t="shared" si="2"/>
        <v/>
      </c>
    </row>
    <row r="26" spans="1:6" x14ac:dyDescent="0.3">
      <c r="A26" s="1">
        <v>40343</v>
      </c>
      <c r="B26">
        <v>159.4</v>
      </c>
      <c r="C26">
        <f t="shared" si="0"/>
        <v>1.8744216468800978E-2</v>
      </c>
      <c r="D26" t="str">
        <f t="shared" si="1"/>
        <v/>
      </c>
      <c r="E26" s="1" t="str">
        <f t="shared" si="2"/>
        <v/>
      </c>
    </row>
    <row r="27" spans="1:6" x14ac:dyDescent="0.3">
      <c r="A27" s="1">
        <v>40350</v>
      </c>
      <c r="B27">
        <v>152</v>
      </c>
      <c r="C27">
        <f t="shared" si="0"/>
        <v>-4.753624550983826E-2</v>
      </c>
      <c r="D27" t="str">
        <f t="shared" si="1"/>
        <v/>
      </c>
      <c r="E27" s="1" t="str">
        <f t="shared" si="2"/>
        <v/>
      </c>
    </row>
    <row r="28" spans="1:6" x14ac:dyDescent="0.3">
      <c r="A28" s="1">
        <v>40357</v>
      </c>
      <c r="B28">
        <v>148.25</v>
      </c>
      <c r="C28">
        <f t="shared" si="0"/>
        <v>-2.4980482968441464E-2</v>
      </c>
      <c r="D28" t="str">
        <f t="shared" si="1"/>
        <v/>
      </c>
      <c r="E28" s="1" t="str">
        <f t="shared" si="2"/>
        <v/>
      </c>
    </row>
    <row r="29" spans="1:6" x14ac:dyDescent="0.3">
      <c r="A29" s="1">
        <v>40364</v>
      </c>
      <c r="B29">
        <v>154.19999999999999</v>
      </c>
      <c r="C29">
        <f t="shared" si="0"/>
        <v>3.9350423251393707E-2</v>
      </c>
      <c r="D29" t="str">
        <f t="shared" si="1"/>
        <v/>
      </c>
      <c r="E29" s="1" t="str">
        <f t="shared" si="2"/>
        <v/>
      </c>
    </row>
    <row r="30" spans="1:6" x14ac:dyDescent="0.3">
      <c r="A30" s="1">
        <v>40371</v>
      </c>
      <c r="B30">
        <v>155.19</v>
      </c>
      <c r="C30">
        <f t="shared" si="0"/>
        <v>6.3997115543044103E-3</v>
      </c>
      <c r="D30" t="str">
        <f t="shared" si="1"/>
        <v/>
      </c>
      <c r="E30" s="1" t="str">
        <f t="shared" si="2"/>
        <v/>
      </c>
    </row>
    <row r="31" spans="1:6" x14ac:dyDescent="0.3">
      <c r="A31" s="1">
        <v>40378</v>
      </c>
      <c r="B31">
        <v>160.9</v>
      </c>
      <c r="C31">
        <f t="shared" si="0"/>
        <v>3.6132881314804521E-2</v>
      </c>
      <c r="D31" t="str">
        <f t="shared" si="1"/>
        <v/>
      </c>
      <c r="E31" s="1" t="str">
        <f t="shared" si="2"/>
        <v/>
      </c>
    </row>
    <row r="32" spans="1:6" x14ac:dyDescent="0.3">
      <c r="A32" s="1">
        <v>40385</v>
      </c>
      <c r="B32">
        <v>162.85</v>
      </c>
      <c r="C32">
        <f t="shared" si="0"/>
        <v>1.2046477723904658E-2</v>
      </c>
      <c r="D32" t="str">
        <f t="shared" si="1"/>
        <v/>
      </c>
      <c r="E32" s="1" t="str">
        <f t="shared" si="2"/>
        <v/>
      </c>
    </row>
    <row r="33" spans="1:5" x14ac:dyDescent="0.3">
      <c r="A33" s="1">
        <v>40392</v>
      </c>
      <c r="B33">
        <v>166.88</v>
      </c>
      <c r="C33">
        <f t="shared" si="0"/>
        <v>2.4445459530220148E-2</v>
      </c>
      <c r="D33" t="str">
        <f t="shared" si="1"/>
        <v/>
      </c>
      <c r="E33" s="1" t="str">
        <f t="shared" si="2"/>
        <v/>
      </c>
    </row>
    <row r="34" spans="1:5" x14ac:dyDescent="0.3">
      <c r="A34" s="1">
        <v>40399</v>
      </c>
      <c r="B34">
        <v>161.26</v>
      </c>
      <c r="C34">
        <f t="shared" si="0"/>
        <v>-3.4257021995586889E-2</v>
      </c>
      <c r="D34" t="str">
        <f t="shared" si="1"/>
        <v/>
      </c>
      <c r="E34" s="1" t="str">
        <f t="shared" si="2"/>
        <v/>
      </c>
    </row>
    <row r="35" spans="1:5" x14ac:dyDescent="0.3">
      <c r="A35" s="1">
        <v>40406</v>
      </c>
      <c r="B35">
        <v>158.72999999999999</v>
      </c>
      <c r="C35">
        <f t="shared" si="0"/>
        <v>-1.5813323672725588E-2</v>
      </c>
      <c r="D35" t="str">
        <f t="shared" si="1"/>
        <v/>
      </c>
      <c r="E35" s="1" t="str">
        <f t="shared" si="2"/>
        <v/>
      </c>
    </row>
    <row r="36" spans="1:5" x14ac:dyDescent="0.3">
      <c r="A36" s="1">
        <v>40413</v>
      </c>
      <c r="B36">
        <v>158.56</v>
      </c>
      <c r="C36">
        <f t="shared" si="0"/>
        <v>-1.0715750024719028E-3</v>
      </c>
      <c r="D36" t="str">
        <f t="shared" si="1"/>
        <v/>
      </c>
      <c r="E36" s="1" t="str">
        <f t="shared" si="2"/>
        <v/>
      </c>
    </row>
    <row r="37" spans="1:5" x14ac:dyDescent="0.3">
      <c r="A37" s="1">
        <v>40420</v>
      </c>
      <c r="B37">
        <v>163</v>
      </c>
      <c r="C37">
        <f t="shared" si="0"/>
        <v>2.7617130225084274E-2</v>
      </c>
      <c r="D37" t="str">
        <f t="shared" si="1"/>
        <v/>
      </c>
      <c r="E37" s="1" t="str">
        <f t="shared" si="2"/>
        <v/>
      </c>
    </row>
    <row r="38" spans="1:5" x14ac:dyDescent="0.3">
      <c r="A38" s="1">
        <v>40427</v>
      </c>
      <c r="B38">
        <v>164.4</v>
      </c>
      <c r="C38">
        <f t="shared" si="0"/>
        <v>8.5522818153176416E-3</v>
      </c>
      <c r="D38" t="str">
        <f t="shared" si="1"/>
        <v/>
      </c>
      <c r="E38" s="1" t="str">
        <f t="shared" si="2"/>
        <v/>
      </c>
    </row>
    <row r="39" spans="1:5" x14ac:dyDescent="0.3">
      <c r="A39" s="1">
        <v>40434</v>
      </c>
      <c r="B39">
        <v>162.18</v>
      </c>
      <c r="C39">
        <f t="shared" si="0"/>
        <v>-1.3595653105668681E-2</v>
      </c>
      <c r="D39" t="str">
        <f t="shared" si="1"/>
        <v/>
      </c>
      <c r="E39" s="1" t="str">
        <f t="shared" si="2"/>
        <v/>
      </c>
    </row>
    <row r="40" spans="1:5" x14ac:dyDescent="0.3">
      <c r="A40" s="1">
        <v>40441</v>
      </c>
      <c r="B40">
        <v>157.97</v>
      </c>
      <c r="C40">
        <f t="shared" si="0"/>
        <v>-2.630168793540566E-2</v>
      </c>
      <c r="D40" t="str">
        <f t="shared" si="1"/>
        <v/>
      </c>
      <c r="E40" s="1" t="str">
        <f t="shared" si="2"/>
        <v/>
      </c>
    </row>
    <row r="41" spans="1:5" x14ac:dyDescent="0.3">
      <c r="A41" s="1">
        <v>40448</v>
      </c>
      <c r="B41">
        <v>160.54</v>
      </c>
      <c r="C41">
        <f t="shared" si="0"/>
        <v>1.6137991122425532E-2</v>
      </c>
      <c r="D41" t="str">
        <f t="shared" si="1"/>
        <v/>
      </c>
      <c r="E41" s="1" t="str">
        <f t="shared" si="2"/>
        <v/>
      </c>
    </row>
    <row r="42" spans="1:5" x14ac:dyDescent="0.3">
      <c r="A42" s="1">
        <v>40455</v>
      </c>
      <c r="B42">
        <v>163.35</v>
      </c>
      <c r="C42">
        <f t="shared" si="0"/>
        <v>1.7352005343648003E-2</v>
      </c>
      <c r="D42" t="str">
        <f t="shared" si="1"/>
        <v/>
      </c>
      <c r="E42" s="1" t="str">
        <f t="shared" si="2"/>
        <v/>
      </c>
    </row>
    <row r="43" spans="1:5" x14ac:dyDescent="0.3">
      <c r="A43" s="1">
        <v>40462</v>
      </c>
      <c r="B43">
        <v>161</v>
      </c>
      <c r="C43">
        <f t="shared" si="0"/>
        <v>-1.4490773062616036E-2</v>
      </c>
      <c r="D43" t="str">
        <f t="shared" si="1"/>
        <v/>
      </c>
      <c r="E43" s="1" t="str">
        <f t="shared" si="2"/>
        <v/>
      </c>
    </row>
    <row r="44" spans="1:5" x14ac:dyDescent="0.3">
      <c r="A44" s="1">
        <v>40469</v>
      </c>
      <c r="B44">
        <v>168.49</v>
      </c>
      <c r="C44">
        <f t="shared" si="0"/>
        <v>4.5472035865830485E-2</v>
      </c>
      <c r="D44" t="str">
        <f t="shared" si="1"/>
        <v/>
      </c>
      <c r="E44" s="1" t="str">
        <f t="shared" si="2"/>
        <v/>
      </c>
    </row>
    <row r="45" spans="1:5" x14ac:dyDescent="0.3">
      <c r="A45" s="1">
        <v>40476</v>
      </c>
      <c r="B45">
        <v>168.89</v>
      </c>
      <c r="C45">
        <f t="shared" si="0"/>
        <v>2.3712145795364847E-3</v>
      </c>
      <c r="D45" t="str">
        <f t="shared" si="1"/>
        <v/>
      </c>
      <c r="E45" s="1" t="str">
        <f t="shared" si="2"/>
        <v/>
      </c>
    </row>
    <row r="46" spans="1:5" x14ac:dyDescent="0.3">
      <c r="A46" s="1">
        <v>40483</v>
      </c>
      <c r="B46">
        <v>170.19</v>
      </c>
      <c r="C46">
        <f t="shared" si="0"/>
        <v>7.6678445767557335E-3</v>
      </c>
      <c r="D46" t="str">
        <f t="shared" si="1"/>
        <v/>
      </c>
      <c r="E46" s="1" t="str">
        <f t="shared" si="2"/>
        <v/>
      </c>
    </row>
    <row r="47" spans="1:5" x14ac:dyDescent="0.3">
      <c r="A47" s="1">
        <v>40490</v>
      </c>
      <c r="B47">
        <v>171.69</v>
      </c>
      <c r="C47">
        <f t="shared" si="0"/>
        <v>8.7750650825348941E-3</v>
      </c>
      <c r="D47" t="str">
        <f t="shared" si="1"/>
        <v/>
      </c>
      <c r="E47" s="1" t="str">
        <f t="shared" si="2"/>
        <v/>
      </c>
    </row>
    <row r="48" spans="1:5" x14ac:dyDescent="0.3">
      <c r="A48" s="1">
        <v>40497</v>
      </c>
      <c r="B48">
        <v>172.2</v>
      </c>
      <c r="C48">
        <f t="shared" si="0"/>
        <v>2.9660669045092902E-3</v>
      </c>
      <c r="D48" t="str">
        <f t="shared" si="1"/>
        <v/>
      </c>
      <c r="E48" s="1" t="str">
        <f t="shared" si="2"/>
        <v/>
      </c>
    </row>
    <row r="49" spans="1:6" x14ac:dyDescent="0.3">
      <c r="A49" s="1">
        <v>40504</v>
      </c>
      <c r="B49">
        <v>174.49</v>
      </c>
      <c r="C49">
        <f t="shared" si="0"/>
        <v>1.3210841416508856E-2</v>
      </c>
      <c r="D49" t="str">
        <f t="shared" si="1"/>
        <v/>
      </c>
      <c r="E49" s="1" t="str">
        <f t="shared" si="2"/>
        <v/>
      </c>
    </row>
    <row r="50" spans="1:6" x14ac:dyDescent="0.3">
      <c r="A50" s="1">
        <v>40511</v>
      </c>
      <c r="B50">
        <v>190.7</v>
      </c>
      <c r="C50">
        <f t="shared" si="0"/>
        <v>8.8834079196234761E-2</v>
      </c>
      <c r="D50">
        <f t="shared" si="1"/>
        <v>8.8834079196234761E-2</v>
      </c>
      <c r="E50" s="1">
        <f t="shared" si="2"/>
        <v>40511</v>
      </c>
      <c r="F50" t="s">
        <v>78</v>
      </c>
    </row>
    <row r="51" spans="1:6" x14ac:dyDescent="0.3">
      <c r="A51" s="1">
        <v>40518</v>
      </c>
      <c r="B51">
        <v>192.87</v>
      </c>
      <c r="C51">
        <f t="shared" si="0"/>
        <v>1.1314874215331727E-2</v>
      </c>
      <c r="D51" t="str">
        <f t="shared" si="1"/>
        <v/>
      </c>
      <c r="E51" s="1" t="str">
        <f t="shared" si="2"/>
        <v/>
      </c>
    </row>
    <row r="52" spans="1:6" x14ac:dyDescent="0.3">
      <c r="A52" s="1">
        <v>40525</v>
      </c>
      <c r="B52">
        <v>194.11</v>
      </c>
      <c r="C52">
        <f t="shared" si="0"/>
        <v>6.4086218612944279E-3</v>
      </c>
      <c r="D52" t="str">
        <f t="shared" si="1"/>
        <v/>
      </c>
      <c r="E52" s="1" t="str">
        <f t="shared" si="2"/>
        <v/>
      </c>
    </row>
    <row r="53" spans="1:6" x14ac:dyDescent="0.3">
      <c r="A53" s="1">
        <v>40532</v>
      </c>
      <c r="B53">
        <v>195.32</v>
      </c>
      <c r="C53">
        <f t="shared" si="0"/>
        <v>6.2142305104595508E-3</v>
      </c>
      <c r="D53" t="str">
        <f t="shared" si="1"/>
        <v/>
      </c>
      <c r="E53" s="1" t="str">
        <f t="shared" si="2"/>
        <v/>
      </c>
    </row>
    <row r="54" spans="1:6" x14ac:dyDescent="0.3">
      <c r="A54" s="1">
        <v>40539</v>
      </c>
      <c r="B54">
        <v>193.5</v>
      </c>
      <c r="C54">
        <f t="shared" si="0"/>
        <v>-9.3617267236227875E-3</v>
      </c>
      <c r="D54" t="str">
        <f t="shared" si="1"/>
        <v/>
      </c>
      <c r="E54" s="1" t="str">
        <f t="shared" si="2"/>
        <v/>
      </c>
    </row>
    <row r="55" spans="1:6" x14ac:dyDescent="0.3">
      <c r="A55" s="1">
        <v>40553</v>
      </c>
      <c r="B55">
        <v>195.92</v>
      </c>
      <c r="C55">
        <f t="shared" si="0"/>
        <v>1.2428900174075608E-2</v>
      </c>
      <c r="D55" t="str">
        <f t="shared" si="1"/>
        <v/>
      </c>
      <c r="E55" s="1" t="str">
        <f t="shared" si="2"/>
        <v/>
      </c>
    </row>
    <row r="56" spans="1:6" x14ac:dyDescent="0.3">
      <c r="A56" s="1">
        <v>40560</v>
      </c>
      <c r="B56">
        <v>192.71</v>
      </c>
      <c r="C56">
        <f t="shared" si="0"/>
        <v>-1.6519944434082667E-2</v>
      </c>
      <c r="D56" t="str">
        <f t="shared" si="1"/>
        <v/>
      </c>
      <c r="E56" s="1" t="str">
        <f t="shared" si="2"/>
        <v/>
      </c>
    </row>
    <row r="57" spans="1:6" x14ac:dyDescent="0.3">
      <c r="A57" s="1">
        <v>40567</v>
      </c>
      <c r="B57">
        <v>199.7</v>
      </c>
      <c r="C57">
        <f t="shared" si="0"/>
        <v>3.5629772211939859E-2</v>
      </c>
      <c r="D57" t="str">
        <f t="shared" si="1"/>
        <v/>
      </c>
      <c r="E57" s="1" t="str">
        <f t="shared" si="2"/>
        <v/>
      </c>
    </row>
    <row r="58" spans="1:6" x14ac:dyDescent="0.3">
      <c r="A58" s="1">
        <v>40574</v>
      </c>
      <c r="B58">
        <v>213.3</v>
      </c>
      <c r="C58">
        <f t="shared" si="0"/>
        <v>6.5883385055535371E-2</v>
      </c>
      <c r="D58" t="str">
        <f t="shared" si="1"/>
        <v/>
      </c>
      <c r="E58" s="1" t="str">
        <f t="shared" si="2"/>
        <v/>
      </c>
    </row>
    <row r="59" spans="1:6" x14ac:dyDescent="0.3">
      <c r="A59" s="1">
        <v>40581</v>
      </c>
      <c r="B59">
        <v>208.5</v>
      </c>
      <c r="C59">
        <f t="shared" si="0"/>
        <v>-2.2760584238448622E-2</v>
      </c>
      <c r="D59" t="str">
        <f t="shared" si="1"/>
        <v/>
      </c>
      <c r="E59" s="1" t="str">
        <f t="shared" si="2"/>
        <v/>
      </c>
    </row>
    <row r="60" spans="1:6" x14ac:dyDescent="0.3">
      <c r="A60" s="1">
        <v>40588</v>
      </c>
      <c r="B60">
        <v>195.5</v>
      </c>
      <c r="C60">
        <f t="shared" si="0"/>
        <v>-6.4378661813435656E-2</v>
      </c>
      <c r="D60" t="str">
        <f t="shared" si="1"/>
        <v/>
      </c>
      <c r="E60" s="1" t="str">
        <f t="shared" si="2"/>
        <v/>
      </c>
    </row>
    <row r="61" spans="1:6" x14ac:dyDescent="0.3">
      <c r="A61" s="1">
        <v>40595</v>
      </c>
      <c r="B61">
        <v>209.3</v>
      </c>
      <c r="C61">
        <f t="shared" si="0"/>
        <v>6.8208250026533968E-2</v>
      </c>
      <c r="D61" t="str">
        <f t="shared" si="1"/>
        <v/>
      </c>
      <c r="E61" s="1" t="str">
        <f t="shared" si="2"/>
        <v/>
      </c>
    </row>
    <row r="62" spans="1:6" x14ac:dyDescent="0.3">
      <c r="A62" s="1">
        <v>40602</v>
      </c>
      <c r="B62">
        <v>214.12</v>
      </c>
      <c r="C62">
        <f t="shared" si="0"/>
        <v>2.2767976073225782E-2</v>
      </c>
      <c r="D62" t="str">
        <f t="shared" si="1"/>
        <v/>
      </c>
      <c r="E62" s="1" t="str">
        <f t="shared" si="2"/>
        <v/>
      </c>
    </row>
    <row r="63" spans="1:6" x14ac:dyDescent="0.3">
      <c r="A63" s="1">
        <v>40609</v>
      </c>
      <c r="B63">
        <v>209.1</v>
      </c>
      <c r="C63">
        <f t="shared" si="0"/>
        <v>-2.3723999090591974E-2</v>
      </c>
      <c r="D63" t="str">
        <f t="shared" si="1"/>
        <v/>
      </c>
      <c r="E63" s="1" t="str">
        <f t="shared" si="2"/>
        <v/>
      </c>
    </row>
    <row r="64" spans="1:6" x14ac:dyDescent="0.3">
      <c r="A64" s="1">
        <v>40616</v>
      </c>
      <c r="B64">
        <v>224.1</v>
      </c>
      <c r="C64">
        <f t="shared" si="0"/>
        <v>6.9279774372293268E-2</v>
      </c>
      <c r="D64" t="str">
        <f t="shared" si="1"/>
        <v/>
      </c>
      <c r="E64" s="1" t="str">
        <f t="shared" si="2"/>
        <v/>
      </c>
    </row>
    <row r="65" spans="1:6" x14ac:dyDescent="0.3">
      <c r="A65" s="1">
        <v>40623</v>
      </c>
      <c r="B65">
        <v>222.81</v>
      </c>
      <c r="C65">
        <f t="shared" si="0"/>
        <v>-5.7729904575669622E-3</v>
      </c>
      <c r="D65" t="str">
        <f t="shared" si="1"/>
        <v/>
      </c>
      <c r="E65" s="1" t="str">
        <f t="shared" si="2"/>
        <v/>
      </c>
    </row>
    <row r="66" spans="1:6" x14ac:dyDescent="0.3">
      <c r="A66" s="1">
        <v>40630</v>
      </c>
      <c r="B66">
        <v>235.1</v>
      </c>
      <c r="C66">
        <f t="shared" si="0"/>
        <v>5.369156519670959E-2</v>
      </c>
      <c r="D66" t="str">
        <f t="shared" si="1"/>
        <v/>
      </c>
      <c r="E66" s="1" t="str">
        <f t="shared" si="2"/>
        <v/>
      </c>
    </row>
    <row r="67" spans="1:6" x14ac:dyDescent="0.3">
      <c r="A67" s="1">
        <v>40637</v>
      </c>
      <c r="B67">
        <v>243.2</v>
      </c>
      <c r="C67">
        <f t="shared" si="0"/>
        <v>3.3873194545988028E-2</v>
      </c>
      <c r="D67" t="str">
        <f t="shared" si="1"/>
        <v/>
      </c>
      <c r="E67" s="1" t="str">
        <f t="shared" si="2"/>
        <v/>
      </c>
    </row>
    <row r="68" spans="1:6" x14ac:dyDescent="0.3">
      <c r="A68" s="1">
        <v>40644</v>
      </c>
      <c r="B68">
        <v>227.6</v>
      </c>
      <c r="C68">
        <f t="shared" si="0"/>
        <v>-6.6294447839836401E-2</v>
      </c>
      <c r="D68" t="str">
        <f t="shared" si="1"/>
        <v/>
      </c>
      <c r="E68" s="1" t="str">
        <f t="shared" si="2"/>
        <v/>
      </c>
    </row>
    <row r="69" spans="1:6" x14ac:dyDescent="0.3">
      <c r="A69" s="1">
        <v>40651</v>
      </c>
      <c r="B69">
        <v>236.89</v>
      </c>
      <c r="C69">
        <f t="shared" si="0"/>
        <v>4.0006196117859716E-2</v>
      </c>
      <c r="D69" t="str">
        <f t="shared" si="1"/>
        <v/>
      </c>
      <c r="E69" s="1" t="str">
        <f t="shared" si="2"/>
        <v/>
      </c>
    </row>
    <row r="70" spans="1:6" x14ac:dyDescent="0.3">
      <c r="A70" s="1">
        <v>40658</v>
      </c>
      <c r="B70">
        <v>231.78</v>
      </c>
      <c r="C70">
        <f t="shared" ref="C70:C133" si="3">LN(B70)-LN(B69)</f>
        <v>-2.1807252463790228E-2</v>
      </c>
      <c r="D70" t="str">
        <f t="shared" ref="D70:D133" si="4">IF(OR(C70&lt;$D$2-1.5*$E$3,C70&gt;$E$2+1.5*$E$3),C70,"")</f>
        <v/>
      </c>
      <c r="E70" s="1" t="str">
        <f t="shared" ref="E70:E133" si="5">IF(D70&lt;&gt;"",A70,"")</f>
        <v/>
      </c>
    </row>
    <row r="71" spans="1:6" x14ac:dyDescent="0.3">
      <c r="A71" s="1">
        <v>40665</v>
      </c>
      <c r="B71">
        <v>211.68</v>
      </c>
      <c r="C71">
        <f t="shared" si="3"/>
        <v>-9.071294553959941E-2</v>
      </c>
      <c r="D71">
        <f t="shared" si="4"/>
        <v>-9.071294553959941E-2</v>
      </c>
      <c r="E71" s="1">
        <f t="shared" si="5"/>
        <v>40665</v>
      </c>
      <c r="F71" t="s">
        <v>79</v>
      </c>
    </row>
    <row r="72" spans="1:6" x14ac:dyDescent="0.3">
      <c r="A72" s="1">
        <v>40672</v>
      </c>
      <c r="B72">
        <v>201.08</v>
      </c>
      <c r="C72">
        <f t="shared" si="3"/>
        <v>-5.1372861542271053E-2</v>
      </c>
      <c r="D72" t="str">
        <f t="shared" si="4"/>
        <v/>
      </c>
      <c r="E72" s="1" t="str">
        <f t="shared" si="5"/>
        <v/>
      </c>
    </row>
    <row r="73" spans="1:6" x14ac:dyDescent="0.3">
      <c r="A73" s="1">
        <v>40679</v>
      </c>
      <c r="B73">
        <v>196.9</v>
      </c>
      <c r="C73">
        <f t="shared" si="3"/>
        <v>-2.1006853179295071E-2</v>
      </c>
      <c r="D73" t="str">
        <f t="shared" si="4"/>
        <v/>
      </c>
      <c r="E73" s="1" t="str">
        <f t="shared" si="5"/>
        <v/>
      </c>
    </row>
    <row r="74" spans="1:6" x14ac:dyDescent="0.3">
      <c r="A74" s="1">
        <v>40686</v>
      </c>
      <c r="B74">
        <v>201.82</v>
      </c>
      <c r="C74">
        <f t="shared" si="3"/>
        <v>2.468022539130299E-2</v>
      </c>
      <c r="D74" t="str">
        <f t="shared" si="4"/>
        <v/>
      </c>
      <c r="E74" s="1" t="str">
        <f t="shared" si="5"/>
        <v/>
      </c>
    </row>
    <row r="75" spans="1:6" x14ac:dyDescent="0.3">
      <c r="A75" s="1">
        <v>40693</v>
      </c>
      <c r="B75">
        <v>196.55</v>
      </c>
      <c r="C75">
        <f t="shared" si="3"/>
        <v>-2.6459359168513608E-2</v>
      </c>
      <c r="D75" t="str">
        <f t="shared" si="4"/>
        <v/>
      </c>
      <c r="E75" s="1" t="str">
        <f t="shared" si="5"/>
        <v/>
      </c>
    </row>
    <row r="76" spans="1:6" x14ac:dyDescent="0.3">
      <c r="A76" s="1">
        <v>40700</v>
      </c>
      <c r="B76">
        <v>209.21</v>
      </c>
      <c r="C76">
        <f t="shared" si="3"/>
        <v>6.2421680327688023E-2</v>
      </c>
      <c r="D76" t="str">
        <f t="shared" si="4"/>
        <v/>
      </c>
      <c r="E76" s="1" t="str">
        <f t="shared" si="5"/>
        <v/>
      </c>
    </row>
    <row r="77" spans="1:6" x14ac:dyDescent="0.3">
      <c r="A77" s="1">
        <v>40707</v>
      </c>
      <c r="B77">
        <v>200.8</v>
      </c>
      <c r="C77">
        <f t="shared" si="3"/>
        <v>-4.1029144377983329E-2</v>
      </c>
      <c r="D77" t="str">
        <f t="shared" si="4"/>
        <v/>
      </c>
      <c r="E77" s="1" t="str">
        <f t="shared" si="5"/>
        <v/>
      </c>
    </row>
    <row r="78" spans="1:6" x14ac:dyDescent="0.3">
      <c r="A78" s="1">
        <v>40714</v>
      </c>
      <c r="B78">
        <v>199.22</v>
      </c>
      <c r="C78">
        <f t="shared" si="3"/>
        <v>-7.8996461005544916E-3</v>
      </c>
      <c r="D78" t="str">
        <f t="shared" si="4"/>
        <v/>
      </c>
      <c r="E78" s="1" t="str">
        <f t="shared" si="5"/>
        <v/>
      </c>
    </row>
    <row r="79" spans="1:6" x14ac:dyDescent="0.3">
      <c r="A79" s="1">
        <v>40721</v>
      </c>
      <c r="B79">
        <v>205</v>
      </c>
      <c r="C79">
        <f t="shared" si="3"/>
        <v>2.8600237421389174E-2</v>
      </c>
      <c r="D79" t="str">
        <f t="shared" si="4"/>
        <v/>
      </c>
      <c r="E79" s="1" t="str">
        <f t="shared" si="5"/>
        <v/>
      </c>
    </row>
    <row r="80" spans="1:6" x14ac:dyDescent="0.3">
      <c r="A80" s="1">
        <v>40728</v>
      </c>
      <c r="B80">
        <v>205.44</v>
      </c>
      <c r="C80">
        <f t="shared" si="3"/>
        <v>2.1440413631879096E-3</v>
      </c>
      <c r="D80" t="str">
        <f t="shared" si="4"/>
        <v/>
      </c>
      <c r="E80" s="1" t="str">
        <f t="shared" si="5"/>
        <v/>
      </c>
    </row>
    <row r="81" spans="1:6" x14ac:dyDescent="0.3">
      <c r="A81" s="1">
        <v>40735</v>
      </c>
      <c r="B81">
        <v>201.6</v>
      </c>
      <c r="C81">
        <f t="shared" si="3"/>
        <v>-1.8868484304382704E-2</v>
      </c>
      <c r="D81" t="str">
        <f t="shared" si="4"/>
        <v/>
      </c>
      <c r="E81" s="1" t="str">
        <f t="shared" si="5"/>
        <v/>
      </c>
    </row>
    <row r="82" spans="1:6" x14ac:dyDescent="0.3">
      <c r="A82" s="1">
        <v>40742</v>
      </c>
      <c r="B82">
        <v>202.7</v>
      </c>
      <c r="C82">
        <f t="shared" si="3"/>
        <v>5.4415172607402695E-3</v>
      </c>
      <c r="D82" t="str">
        <f t="shared" si="4"/>
        <v/>
      </c>
      <c r="E82" s="1" t="str">
        <f t="shared" si="5"/>
        <v/>
      </c>
    </row>
    <row r="83" spans="1:6" x14ac:dyDescent="0.3">
      <c r="A83" s="1">
        <v>40749</v>
      </c>
      <c r="B83">
        <v>199.44</v>
      </c>
      <c r="C83">
        <f t="shared" si="3"/>
        <v>-1.6213614242651886E-2</v>
      </c>
      <c r="D83" t="str">
        <f t="shared" si="4"/>
        <v/>
      </c>
      <c r="E83" s="1" t="str">
        <f t="shared" si="5"/>
        <v/>
      </c>
    </row>
    <row r="84" spans="1:6" x14ac:dyDescent="0.3">
      <c r="A84" s="1">
        <v>40756</v>
      </c>
      <c r="B84">
        <v>181.8</v>
      </c>
      <c r="C84">
        <f t="shared" si="3"/>
        <v>-9.2606257471923747E-2</v>
      </c>
      <c r="D84">
        <f t="shared" si="4"/>
        <v>-9.2606257471923747E-2</v>
      </c>
      <c r="E84" s="1">
        <f t="shared" si="5"/>
        <v>40756</v>
      </c>
      <c r="F84" t="s">
        <v>79</v>
      </c>
    </row>
    <row r="85" spans="1:6" x14ac:dyDescent="0.3">
      <c r="A85" s="1">
        <v>40763</v>
      </c>
      <c r="B85">
        <v>169.5</v>
      </c>
      <c r="C85">
        <f t="shared" si="3"/>
        <v>-7.005425492287376E-2</v>
      </c>
      <c r="D85" t="str">
        <f t="shared" si="4"/>
        <v/>
      </c>
      <c r="E85" s="1" t="str">
        <f t="shared" si="5"/>
        <v/>
      </c>
    </row>
    <row r="86" spans="1:6" x14ac:dyDescent="0.3">
      <c r="A86" s="1">
        <v>40770</v>
      </c>
      <c r="B86">
        <v>169.56</v>
      </c>
      <c r="C86">
        <f t="shared" si="3"/>
        <v>3.5391966393216734E-4</v>
      </c>
      <c r="D86" t="str">
        <f t="shared" si="4"/>
        <v/>
      </c>
      <c r="E86" s="1" t="str">
        <f t="shared" si="5"/>
        <v/>
      </c>
    </row>
    <row r="87" spans="1:6" x14ac:dyDescent="0.3">
      <c r="A87" s="1">
        <v>40777</v>
      </c>
      <c r="B87">
        <v>172.8</v>
      </c>
      <c r="C87">
        <f t="shared" si="3"/>
        <v>1.8928009885518904E-2</v>
      </c>
      <c r="D87" t="str">
        <f t="shared" si="4"/>
        <v/>
      </c>
      <c r="E87" s="1" t="str">
        <f t="shared" si="5"/>
        <v/>
      </c>
    </row>
    <row r="88" spans="1:6" x14ac:dyDescent="0.3">
      <c r="A88" s="1">
        <v>40784</v>
      </c>
      <c r="B88">
        <v>171</v>
      </c>
      <c r="C88">
        <f t="shared" si="3"/>
        <v>-1.0471299867295336E-2</v>
      </c>
      <c r="D88" t="str">
        <f t="shared" si="4"/>
        <v/>
      </c>
      <c r="E88" s="1" t="str">
        <f t="shared" si="5"/>
        <v/>
      </c>
    </row>
    <row r="89" spans="1:6" x14ac:dyDescent="0.3">
      <c r="A89" s="1">
        <v>40791</v>
      </c>
      <c r="B89">
        <v>168.79</v>
      </c>
      <c r="C89">
        <f t="shared" si="3"/>
        <v>-1.3008217801823818E-2</v>
      </c>
      <c r="D89" t="str">
        <f t="shared" si="4"/>
        <v/>
      </c>
      <c r="E89" s="1" t="str">
        <f t="shared" si="5"/>
        <v/>
      </c>
    </row>
    <row r="90" spans="1:6" x14ac:dyDescent="0.3">
      <c r="A90" s="1">
        <v>40798</v>
      </c>
      <c r="B90">
        <v>164.5</v>
      </c>
      <c r="C90">
        <f t="shared" si="3"/>
        <v>-2.5744768495409964E-2</v>
      </c>
      <c r="D90" t="str">
        <f t="shared" si="4"/>
        <v/>
      </c>
      <c r="E90" s="1" t="str">
        <f t="shared" si="5"/>
        <v/>
      </c>
    </row>
    <row r="91" spans="1:6" x14ac:dyDescent="0.3">
      <c r="A91" s="1">
        <v>40805</v>
      </c>
      <c r="B91">
        <v>151.25</v>
      </c>
      <c r="C91">
        <f t="shared" si="3"/>
        <v>-8.397647329447544E-2</v>
      </c>
      <c r="D91" t="str">
        <f t="shared" si="4"/>
        <v/>
      </c>
      <c r="E91" s="1" t="str">
        <f t="shared" si="5"/>
        <v/>
      </c>
    </row>
    <row r="92" spans="1:6" x14ac:dyDescent="0.3">
      <c r="A92" s="1">
        <v>40812</v>
      </c>
      <c r="B92">
        <v>155.9</v>
      </c>
      <c r="C92">
        <f t="shared" si="3"/>
        <v>3.0280679152779655E-2</v>
      </c>
      <c r="D92" t="str">
        <f t="shared" si="4"/>
        <v/>
      </c>
      <c r="E92" s="1" t="str">
        <f t="shared" si="5"/>
        <v/>
      </c>
    </row>
    <row r="93" spans="1:6" x14ac:dyDescent="0.3">
      <c r="A93" s="1">
        <v>40819</v>
      </c>
      <c r="B93">
        <v>151</v>
      </c>
      <c r="C93">
        <f t="shared" si="3"/>
        <v>-3.1934939248806415E-2</v>
      </c>
      <c r="D93" t="str">
        <f t="shared" si="4"/>
        <v/>
      </c>
      <c r="E93" s="1" t="str">
        <f t="shared" si="5"/>
        <v/>
      </c>
    </row>
    <row r="94" spans="1:6" x14ac:dyDescent="0.3">
      <c r="A94" s="1">
        <v>40826</v>
      </c>
      <c r="B94">
        <v>162.86000000000001</v>
      </c>
      <c r="C94">
        <f t="shared" si="3"/>
        <v>7.5611099224061284E-2</v>
      </c>
      <c r="D94" t="str">
        <f t="shared" si="4"/>
        <v/>
      </c>
      <c r="E94" s="1" t="str">
        <f t="shared" si="5"/>
        <v/>
      </c>
    </row>
    <row r="95" spans="1:6" x14ac:dyDescent="0.3">
      <c r="A95" s="1">
        <v>40833</v>
      </c>
      <c r="B95">
        <v>166.01</v>
      </c>
      <c r="C95">
        <f t="shared" si="3"/>
        <v>1.9157091466999177E-2</v>
      </c>
      <c r="D95" t="str">
        <f t="shared" si="4"/>
        <v/>
      </c>
      <c r="E95" s="1" t="str">
        <f t="shared" si="5"/>
        <v/>
      </c>
    </row>
    <row r="96" spans="1:6" x14ac:dyDescent="0.3">
      <c r="A96" s="1">
        <v>40840</v>
      </c>
      <c r="B96">
        <v>185</v>
      </c>
      <c r="C96">
        <f t="shared" si="3"/>
        <v>0.10830779757233966</v>
      </c>
      <c r="D96">
        <f t="shared" si="4"/>
        <v>0.10830779757233966</v>
      </c>
      <c r="E96" s="1">
        <f t="shared" si="5"/>
        <v>40840</v>
      </c>
      <c r="F96" t="s">
        <v>80</v>
      </c>
    </row>
    <row r="97" spans="1:6" x14ac:dyDescent="0.3">
      <c r="A97" s="1">
        <v>40847</v>
      </c>
      <c r="B97">
        <v>183.23</v>
      </c>
      <c r="C97">
        <f t="shared" si="3"/>
        <v>-9.6136307862408898E-3</v>
      </c>
      <c r="D97" t="str">
        <f t="shared" si="4"/>
        <v/>
      </c>
      <c r="E97" s="1" t="str">
        <f t="shared" si="5"/>
        <v/>
      </c>
    </row>
    <row r="98" spans="1:6" x14ac:dyDescent="0.3">
      <c r="A98" s="1">
        <v>40854</v>
      </c>
      <c r="B98">
        <v>183.5</v>
      </c>
      <c r="C98">
        <f t="shared" si="3"/>
        <v>1.4724732025417353E-3</v>
      </c>
      <c r="D98" t="str">
        <f t="shared" si="4"/>
        <v/>
      </c>
      <c r="E98" s="1" t="str">
        <f t="shared" si="5"/>
        <v/>
      </c>
    </row>
    <row r="99" spans="1:6" x14ac:dyDescent="0.3">
      <c r="A99" s="1">
        <v>40861</v>
      </c>
      <c r="B99">
        <v>180.01</v>
      </c>
      <c r="C99">
        <f t="shared" si="3"/>
        <v>-1.9202262592012076E-2</v>
      </c>
      <c r="D99" t="str">
        <f t="shared" si="4"/>
        <v/>
      </c>
      <c r="E99" s="1" t="str">
        <f t="shared" si="5"/>
        <v/>
      </c>
    </row>
    <row r="100" spans="1:6" x14ac:dyDescent="0.3">
      <c r="A100" s="1">
        <v>40868</v>
      </c>
      <c r="B100">
        <v>166.28</v>
      </c>
      <c r="C100">
        <f t="shared" si="3"/>
        <v>-7.9339290518176675E-2</v>
      </c>
      <c r="D100" t="str">
        <f t="shared" si="4"/>
        <v/>
      </c>
      <c r="E100" s="1" t="str">
        <f t="shared" si="5"/>
        <v/>
      </c>
    </row>
    <row r="101" spans="1:6" x14ac:dyDescent="0.3">
      <c r="A101" s="1">
        <v>40875</v>
      </c>
      <c r="B101">
        <v>183.52</v>
      </c>
      <c r="C101">
        <f t="shared" si="3"/>
        <v>9.8650538996624348E-2</v>
      </c>
      <c r="D101">
        <f t="shared" si="4"/>
        <v>9.8650538996624348E-2</v>
      </c>
      <c r="E101" s="1">
        <f t="shared" si="5"/>
        <v>40875</v>
      </c>
      <c r="F101" t="s">
        <v>81</v>
      </c>
    </row>
    <row r="102" spans="1:6" x14ac:dyDescent="0.3">
      <c r="A102" s="1">
        <v>40882</v>
      </c>
      <c r="B102">
        <v>170.45</v>
      </c>
      <c r="C102">
        <f t="shared" si="3"/>
        <v>-7.3881654797149032E-2</v>
      </c>
      <c r="D102" t="str">
        <f t="shared" si="4"/>
        <v/>
      </c>
      <c r="E102" s="1" t="str">
        <f t="shared" si="5"/>
        <v/>
      </c>
    </row>
    <row r="103" spans="1:6" x14ac:dyDescent="0.3">
      <c r="A103" s="1">
        <v>40889</v>
      </c>
      <c r="B103">
        <v>169.51</v>
      </c>
      <c r="C103">
        <f t="shared" si="3"/>
        <v>-5.5300764535166635E-3</v>
      </c>
      <c r="D103" t="str">
        <f t="shared" si="4"/>
        <v/>
      </c>
      <c r="E103" s="1" t="str">
        <f t="shared" si="5"/>
        <v/>
      </c>
    </row>
    <row r="104" spans="1:6" x14ac:dyDescent="0.3">
      <c r="A104" s="1">
        <v>40896</v>
      </c>
      <c r="B104">
        <v>169.71</v>
      </c>
      <c r="C104">
        <f t="shared" si="3"/>
        <v>1.1791758927790497E-3</v>
      </c>
      <c r="D104" t="str">
        <f t="shared" si="4"/>
        <v/>
      </c>
      <c r="E104" s="1" t="str">
        <f t="shared" si="5"/>
        <v/>
      </c>
    </row>
    <row r="105" spans="1:6" x14ac:dyDescent="0.3">
      <c r="A105" s="1">
        <v>40903</v>
      </c>
      <c r="B105">
        <v>171.36</v>
      </c>
      <c r="C105">
        <f t="shared" si="3"/>
        <v>9.6755086762643217E-3</v>
      </c>
      <c r="D105" t="str">
        <f t="shared" si="4"/>
        <v/>
      </c>
      <c r="E105" s="1" t="str">
        <f t="shared" si="5"/>
        <v/>
      </c>
    </row>
    <row r="106" spans="1:6" x14ac:dyDescent="0.3">
      <c r="A106" s="1">
        <v>40910</v>
      </c>
      <c r="B106">
        <v>176.2</v>
      </c>
      <c r="C106">
        <f t="shared" si="3"/>
        <v>2.7853106802640859E-2</v>
      </c>
      <c r="D106" t="str">
        <f t="shared" si="4"/>
        <v/>
      </c>
      <c r="E106" s="1" t="str">
        <f t="shared" si="5"/>
        <v/>
      </c>
    </row>
    <row r="107" spans="1:6" x14ac:dyDescent="0.3">
      <c r="A107" s="1">
        <v>40917</v>
      </c>
      <c r="B107">
        <v>178.84</v>
      </c>
      <c r="C107">
        <f t="shared" si="3"/>
        <v>1.4871837863700499E-2</v>
      </c>
      <c r="D107" t="str">
        <f t="shared" si="4"/>
        <v/>
      </c>
      <c r="E107" s="1" t="str">
        <f t="shared" si="5"/>
        <v/>
      </c>
    </row>
    <row r="108" spans="1:6" x14ac:dyDescent="0.3">
      <c r="A108" s="1">
        <v>40924</v>
      </c>
      <c r="B108">
        <v>183.48</v>
      </c>
      <c r="C108">
        <f t="shared" si="3"/>
        <v>2.5614118363191274E-2</v>
      </c>
      <c r="D108" t="str">
        <f t="shared" si="4"/>
        <v/>
      </c>
      <c r="E108" s="1" t="str">
        <f t="shared" si="5"/>
        <v/>
      </c>
    </row>
    <row r="109" spans="1:6" x14ac:dyDescent="0.3">
      <c r="A109" s="1">
        <v>40931</v>
      </c>
      <c r="B109">
        <v>182.5</v>
      </c>
      <c r="C109">
        <f t="shared" si="3"/>
        <v>-5.3554967064251002E-3</v>
      </c>
      <c r="D109" t="str">
        <f t="shared" si="4"/>
        <v/>
      </c>
      <c r="E109" s="1" t="str">
        <f t="shared" si="5"/>
        <v/>
      </c>
    </row>
    <row r="110" spans="1:6" x14ac:dyDescent="0.3">
      <c r="A110" s="1">
        <v>40938</v>
      </c>
      <c r="B110">
        <v>189.7</v>
      </c>
      <c r="C110">
        <f t="shared" si="3"/>
        <v>3.8693703918422528E-2</v>
      </c>
      <c r="D110" t="str">
        <f t="shared" si="4"/>
        <v/>
      </c>
      <c r="E110" s="1" t="str">
        <f t="shared" si="5"/>
        <v/>
      </c>
    </row>
    <row r="111" spans="1:6" x14ac:dyDescent="0.3">
      <c r="A111" s="1">
        <v>40945</v>
      </c>
      <c r="B111">
        <v>188.16</v>
      </c>
      <c r="C111">
        <f t="shared" si="3"/>
        <v>-8.1512122307065837E-3</v>
      </c>
      <c r="D111" t="str">
        <f t="shared" si="4"/>
        <v/>
      </c>
      <c r="E111" s="1" t="str">
        <f t="shared" si="5"/>
        <v/>
      </c>
    </row>
    <row r="112" spans="1:6" x14ac:dyDescent="0.3">
      <c r="A112" s="1">
        <v>40952</v>
      </c>
      <c r="B112">
        <v>189.7</v>
      </c>
      <c r="C112">
        <f t="shared" si="3"/>
        <v>8.1512122307065837E-3</v>
      </c>
      <c r="D112" t="str">
        <f t="shared" si="4"/>
        <v/>
      </c>
      <c r="E112" s="1" t="str">
        <f t="shared" si="5"/>
        <v/>
      </c>
    </row>
    <row r="113" spans="1:5" x14ac:dyDescent="0.3">
      <c r="A113" s="1">
        <v>40959</v>
      </c>
      <c r="B113">
        <v>193.85</v>
      </c>
      <c r="C113">
        <f t="shared" si="3"/>
        <v>2.16407871759694E-2</v>
      </c>
      <c r="D113" t="str">
        <f t="shared" si="4"/>
        <v/>
      </c>
      <c r="E113" s="1" t="str">
        <f t="shared" si="5"/>
        <v/>
      </c>
    </row>
    <row r="114" spans="1:5" x14ac:dyDescent="0.3">
      <c r="A114" s="1">
        <v>40966</v>
      </c>
      <c r="B114">
        <v>195.85</v>
      </c>
      <c r="C114">
        <f t="shared" si="3"/>
        <v>1.0264395994902031E-2</v>
      </c>
      <c r="D114" t="str">
        <f t="shared" si="4"/>
        <v/>
      </c>
      <c r="E114" s="1" t="str">
        <f t="shared" si="5"/>
        <v/>
      </c>
    </row>
    <row r="115" spans="1:5" x14ac:dyDescent="0.3">
      <c r="A115" s="1">
        <v>40973</v>
      </c>
      <c r="B115">
        <v>197.53</v>
      </c>
      <c r="C115">
        <f t="shared" si="3"/>
        <v>8.541411428069523E-3</v>
      </c>
      <c r="D115" t="str">
        <f t="shared" si="4"/>
        <v/>
      </c>
      <c r="E115" s="1" t="str">
        <f t="shared" si="5"/>
        <v/>
      </c>
    </row>
    <row r="116" spans="1:5" x14ac:dyDescent="0.3">
      <c r="A116" s="1">
        <v>40980</v>
      </c>
      <c r="B116">
        <v>197.01</v>
      </c>
      <c r="C116">
        <f t="shared" si="3"/>
        <v>-2.6359826689184018E-3</v>
      </c>
      <c r="D116" t="str">
        <f t="shared" si="4"/>
        <v/>
      </c>
      <c r="E116" s="1" t="str">
        <f t="shared" si="5"/>
        <v/>
      </c>
    </row>
    <row r="117" spans="1:5" x14ac:dyDescent="0.3">
      <c r="A117" s="1">
        <v>40987</v>
      </c>
      <c r="B117">
        <v>182.28</v>
      </c>
      <c r="C117">
        <f t="shared" si="3"/>
        <v>-7.7710522475308963E-2</v>
      </c>
      <c r="D117" t="str">
        <f t="shared" si="4"/>
        <v/>
      </c>
      <c r="E117" s="1" t="str">
        <f t="shared" si="5"/>
        <v/>
      </c>
    </row>
    <row r="118" spans="1:5" x14ac:dyDescent="0.3">
      <c r="A118" s="1">
        <v>40994</v>
      </c>
      <c r="B118">
        <v>181.3</v>
      </c>
      <c r="C118">
        <f t="shared" si="3"/>
        <v>-5.3908486348763773E-3</v>
      </c>
      <c r="D118" t="str">
        <f t="shared" si="4"/>
        <v/>
      </c>
      <c r="E118" s="1" t="str">
        <f t="shared" si="5"/>
        <v/>
      </c>
    </row>
    <row r="119" spans="1:5" x14ac:dyDescent="0.3">
      <c r="A119" s="1">
        <v>41001</v>
      </c>
      <c r="B119">
        <v>178.07</v>
      </c>
      <c r="C119">
        <f t="shared" si="3"/>
        <v>-1.7976386347582363E-2</v>
      </c>
      <c r="D119" t="str">
        <f t="shared" si="4"/>
        <v/>
      </c>
      <c r="E119" s="1" t="str">
        <f t="shared" si="5"/>
        <v/>
      </c>
    </row>
    <row r="120" spans="1:5" x14ac:dyDescent="0.3">
      <c r="A120" s="1">
        <v>41008</v>
      </c>
      <c r="B120">
        <v>177.97</v>
      </c>
      <c r="C120">
        <f t="shared" si="3"/>
        <v>-5.6173465132935974E-4</v>
      </c>
      <c r="D120" t="str">
        <f t="shared" si="4"/>
        <v/>
      </c>
      <c r="E120" s="1" t="str">
        <f t="shared" si="5"/>
        <v/>
      </c>
    </row>
    <row r="121" spans="1:5" x14ac:dyDescent="0.3">
      <c r="A121" s="1">
        <v>41015</v>
      </c>
      <c r="B121">
        <v>170.93</v>
      </c>
      <c r="C121">
        <f t="shared" si="3"/>
        <v>-4.0360880793717691E-2</v>
      </c>
      <c r="D121" t="str">
        <f t="shared" si="4"/>
        <v/>
      </c>
      <c r="E121" s="1" t="str">
        <f t="shared" si="5"/>
        <v/>
      </c>
    </row>
    <row r="122" spans="1:5" x14ac:dyDescent="0.3">
      <c r="A122" s="1">
        <v>41022</v>
      </c>
      <c r="B122">
        <v>169.27</v>
      </c>
      <c r="C122">
        <f t="shared" si="3"/>
        <v>-9.7590427671701008E-3</v>
      </c>
      <c r="D122" t="str">
        <f t="shared" si="4"/>
        <v/>
      </c>
      <c r="E122" s="1" t="str">
        <f t="shared" si="5"/>
        <v/>
      </c>
    </row>
    <row r="123" spans="1:5" x14ac:dyDescent="0.3">
      <c r="A123" s="1">
        <v>41029</v>
      </c>
      <c r="B123">
        <v>164</v>
      </c>
      <c r="C123">
        <f t="shared" si="3"/>
        <v>-3.162864537680754E-2</v>
      </c>
      <c r="D123" t="str">
        <f t="shared" si="4"/>
        <v/>
      </c>
      <c r="E123" s="1" t="str">
        <f t="shared" si="5"/>
        <v/>
      </c>
    </row>
    <row r="124" spans="1:5" x14ac:dyDescent="0.3">
      <c r="A124" s="1">
        <v>41036</v>
      </c>
      <c r="B124">
        <v>158.02000000000001</v>
      </c>
      <c r="C124">
        <f t="shared" si="3"/>
        <v>-3.7144820529611877E-2</v>
      </c>
      <c r="D124" t="str">
        <f t="shared" si="4"/>
        <v/>
      </c>
      <c r="E124" s="1" t="str">
        <f t="shared" si="5"/>
        <v/>
      </c>
    </row>
    <row r="125" spans="1:5" x14ac:dyDescent="0.3">
      <c r="A125" s="1">
        <v>41043</v>
      </c>
      <c r="B125">
        <v>139.58000000000001</v>
      </c>
      <c r="C125">
        <f t="shared" si="3"/>
        <v>-0.12408369370558159</v>
      </c>
      <c r="D125">
        <f t="shared" si="4"/>
        <v>-0.12408369370558159</v>
      </c>
      <c r="E125" s="1">
        <f t="shared" si="5"/>
        <v>41043</v>
      </c>
    </row>
    <row r="126" spans="1:5" x14ac:dyDescent="0.3">
      <c r="A126" s="1">
        <v>41050</v>
      </c>
      <c r="B126">
        <v>143</v>
      </c>
      <c r="C126">
        <f t="shared" si="3"/>
        <v>2.4206716670901685E-2</v>
      </c>
      <c r="D126" t="str">
        <f t="shared" si="4"/>
        <v/>
      </c>
      <c r="E126" s="1" t="str">
        <f t="shared" si="5"/>
        <v/>
      </c>
    </row>
    <row r="127" spans="1:5" x14ac:dyDescent="0.3">
      <c r="A127" s="1">
        <v>41057</v>
      </c>
      <c r="B127">
        <v>148.65</v>
      </c>
      <c r="C127">
        <f t="shared" si="3"/>
        <v>3.874991918420001E-2</v>
      </c>
      <c r="D127" t="str">
        <f t="shared" si="4"/>
        <v/>
      </c>
      <c r="E127" s="1" t="str">
        <f t="shared" si="5"/>
        <v/>
      </c>
    </row>
    <row r="128" spans="1:5" x14ac:dyDescent="0.3">
      <c r="A128" s="1">
        <v>41064</v>
      </c>
      <c r="B128">
        <v>152.13999999999999</v>
      </c>
      <c r="C128">
        <f t="shared" si="3"/>
        <v>2.3206600125048382E-2</v>
      </c>
      <c r="D128" t="str">
        <f t="shared" si="4"/>
        <v/>
      </c>
      <c r="E128" s="1" t="str">
        <f t="shared" si="5"/>
        <v/>
      </c>
    </row>
    <row r="129" spans="1:5" x14ac:dyDescent="0.3">
      <c r="A129" s="1">
        <v>41071</v>
      </c>
      <c r="B129">
        <v>156.19999999999999</v>
      </c>
      <c r="C129">
        <f t="shared" si="3"/>
        <v>2.6336087836430266E-2</v>
      </c>
      <c r="D129" t="str">
        <f t="shared" si="4"/>
        <v/>
      </c>
      <c r="E129" s="1" t="str">
        <f t="shared" si="5"/>
        <v/>
      </c>
    </row>
    <row r="130" spans="1:5" x14ac:dyDescent="0.3">
      <c r="A130" s="1">
        <v>41078</v>
      </c>
      <c r="B130">
        <v>154.9</v>
      </c>
      <c r="C130">
        <f t="shared" si="3"/>
        <v>-8.3574899827629778E-3</v>
      </c>
      <c r="D130" t="str">
        <f t="shared" si="4"/>
        <v/>
      </c>
      <c r="E130" s="1" t="str">
        <f t="shared" si="5"/>
        <v/>
      </c>
    </row>
    <row r="131" spans="1:5" x14ac:dyDescent="0.3">
      <c r="A131" s="1">
        <v>41085</v>
      </c>
      <c r="B131">
        <v>153.76</v>
      </c>
      <c r="C131">
        <f t="shared" si="3"/>
        <v>-7.3868022008403145E-3</v>
      </c>
      <c r="D131" t="str">
        <f t="shared" si="4"/>
        <v/>
      </c>
      <c r="E131" s="1" t="str">
        <f t="shared" si="5"/>
        <v/>
      </c>
    </row>
    <row r="132" spans="1:5" x14ac:dyDescent="0.3">
      <c r="A132" s="1">
        <v>41092</v>
      </c>
      <c r="B132">
        <v>155.41</v>
      </c>
      <c r="C132">
        <f t="shared" si="3"/>
        <v>1.0673840705537785E-2</v>
      </c>
      <c r="D132" t="str">
        <f t="shared" si="4"/>
        <v/>
      </c>
      <c r="E132" s="1" t="str">
        <f t="shared" si="5"/>
        <v/>
      </c>
    </row>
    <row r="133" spans="1:5" x14ac:dyDescent="0.3">
      <c r="A133" s="1">
        <v>41099</v>
      </c>
      <c r="B133">
        <v>153.33000000000001</v>
      </c>
      <c r="C133">
        <f t="shared" si="3"/>
        <v>-1.3474324479222588E-2</v>
      </c>
      <c r="D133" t="str">
        <f t="shared" si="4"/>
        <v/>
      </c>
      <c r="E133" s="1" t="str">
        <f t="shared" si="5"/>
        <v/>
      </c>
    </row>
    <row r="134" spans="1:5" x14ac:dyDescent="0.3">
      <c r="A134" s="1">
        <v>41106</v>
      </c>
      <c r="B134">
        <v>153.01</v>
      </c>
      <c r="C134">
        <f t="shared" ref="C134:C197" si="6">LN(B134)-LN(B133)</f>
        <v>-2.0891827145756992E-3</v>
      </c>
      <c r="D134" t="str">
        <f t="shared" ref="D134:D197" si="7">IF(OR(C134&lt;$D$2-1.5*$E$3,C134&gt;$E$2+1.5*$E$3),C134,"")</f>
        <v/>
      </c>
      <c r="E134" s="1" t="str">
        <f t="shared" ref="E134:E197" si="8">IF(D134&lt;&gt;"",A134,"")</f>
        <v/>
      </c>
    </row>
    <row r="135" spans="1:5" x14ac:dyDescent="0.3">
      <c r="A135" s="1">
        <v>41113</v>
      </c>
      <c r="B135">
        <v>152.35</v>
      </c>
      <c r="C135">
        <f t="shared" si="6"/>
        <v>-4.3227733020039238E-3</v>
      </c>
      <c r="D135" t="str">
        <f t="shared" si="7"/>
        <v/>
      </c>
      <c r="E135" s="1" t="str">
        <f t="shared" si="8"/>
        <v/>
      </c>
    </row>
    <row r="136" spans="1:5" x14ac:dyDescent="0.3">
      <c r="A136" s="1">
        <v>41120</v>
      </c>
      <c r="B136">
        <v>151.1</v>
      </c>
      <c r="C136">
        <f t="shared" si="6"/>
        <v>-8.2386361530240038E-3</v>
      </c>
      <c r="D136" t="str">
        <f t="shared" si="7"/>
        <v/>
      </c>
      <c r="E136" s="1" t="str">
        <f t="shared" si="8"/>
        <v/>
      </c>
    </row>
    <row r="137" spans="1:5" x14ac:dyDescent="0.3">
      <c r="A137" s="1">
        <v>41127</v>
      </c>
      <c r="B137">
        <v>153.85</v>
      </c>
      <c r="C137">
        <f t="shared" si="6"/>
        <v>1.803623248935704E-2</v>
      </c>
      <c r="D137" t="str">
        <f t="shared" si="7"/>
        <v/>
      </c>
      <c r="E137" s="1" t="str">
        <f t="shared" si="8"/>
        <v/>
      </c>
    </row>
    <row r="138" spans="1:5" x14ac:dyDescent="0.3">
      <c r="A138" s="1">
        <v>41134</v>
      </c>
      <c r="B138">
        <v>156.83000000000001</v>
      </c>
      <c r="C138">
        <f t="shared" si="6"/>
        <v>1.9184314378282608E-2</v>
      </c>
      <c r="D138" t="str">
        <f t="shared" si="7"/>
        <v/>
      </c>
      <c r="E138" s="1" t="str">
        <f t="shared" si="8"/>
        <v/>
      </c>
    </row>
    <row r="139" spans="1:5" x14ac:dyDescent="0.3">
      <c r="A139" s="1">
        <v>41141</v>
      </c>
      <c r="B139">
        <v>156.81</v>
      </c>
      <c r="C139">
        <f t="shared" si="6"/>
        <v>-1.2753475339355447E-4</v>
      </c>
      <c r="D139" t="str">
        <f t="shared" si="7"/>
        <v/>
      </c>
      <c r="E139" s="1" t="str">
        <f t="shared" si="8"/>
        <v/>
      </c>
    </row>
    <row r="140" spans="1:5" x14ac:dyDescent="0.3">
      <c r="A140" s="1">
        <v>41148</v>
      </c>
      <c r="B140">
        <v>157.4</v>
      </c>
      <c r="C140">
        <f t="shared" si="6"/>
        <v>3.7554545903626391E-3</v>
      </c>
      <c r="D140" t="str">
        <f t="shared" si="7"/>
        <v/>
      </c>
      <c r="E140" s="1" t="str">
        <f t="shared" si="8"/>
        <v/>
      </c>
    </row>
    <row r="141" spans="1:5" x14ac:dyDescent="0.3">
      <c r="A141" s="1">
        <v>41155</v>
      </c>
      <c r="B141">
        <v>163.24</v>
      </c>
      <c r="C141">
        <f t="shared" si="6"/>
        <v>3.6431174554302004E-2</v>
      </c>
      <c r="D141" t="str">
        <f t="shared" si="7"/>
        <v/>
      </c>
      <c r="E141" s="1" t="str">
        <f t="shared" si="8"/>
        <v/>
      </c>
    </row>
    <row r="142" spans="1:5" x14ac:dyDescent="0.3">
      <c r="A142" s="1">
        <v>41162</v>
      </c>
      <c r="B142">
        <v>169.52</v>
      </c>
      <c r="C142">
        <f t="shared" si="6"/>
        <v>3.7749403422439265E-2</v>
      </c>
      <c r="D142" t="str">
        <f t="shared" si="7"/>
        <v/>
      </c>
      <c r="E142" s="1" t="str">
        <f t="shared" si="8"/>
        <v/>
      </c>
    </row>
    <row r="143" spans="1:5" x14ac:dyDescent="0.3">
      <c r="A143" s="1">
        <v>41169</v>
      </c>
      <c r="B143">
        <v>163.80000000000001</v>
      </c>
      <c r="C143">
        <f t="shared" si="6"/>
        <v>-3.4324742541074649E-2</v>
      </c>
      <c r="D143" t="str">
        <f t="shared" si="7"/>
        <v/>
      </c>
      <c r="E143" s="1" t="str">
        <f t="shared" si="8"/>
        <v/>
      </c>
    </row>
    <row r="144" spans="1:5" x14ac:dyDescent="0.3">
      <c r="A144" s="1">
        <v>41176</v>
      </c>
      <c r="B144">
        <v>157.75</v>
      </c>
      <c r="C144">
        <f t="shared" si="6"/>
        <v>-3.7634669997646419E-2</v>
      </c>
      <c r="D144" t="str">
        <f t="shared" si="7"/>
        <v/>
      </c>
      <c r="E144" s="1" t="str">
        <f t="shared" si="8"/>
        <v/>
      </c>
    </row>
    <row r="145" spans="1:5" x14ac:dyDescent="0.3">
      <c r="A145" s="1">
        <v>41183</v>
      </c>
      <c r="B145">
        <v>159.07</v>
      </c>
      <c r="C145">
        <f t="shared" si="6"/>
        <v>8.3328554889465778E-3</v>
      </c>
      <c r="D145" t="str">
        <f t="shared" si="7"/>
        <v/>
      </c>
      <c r="E145" s="1" t="str">
        <f t="shared" si="8"/>
        <v/>
      </c>
    </row>
    <row r="146" spans="1:5" x14ac:dyDescent="0.3">
      <c r="A146" s="1">
        <v>41190</v>
      </c>
      <c r="B146">
        <v>152.36000000000001</v>
      </c>
      <c r="C146">
        <f t="shared" si="6"/>
        <v>-4.309821529986646E-2</v>
      </c>
      <c r="D146" t="str">
        <f t="shared" si="7"/>
        <v/>
      </c>
      <c r="E146" s="1" t="str">
        <f t="shared" si="8"/>
        <v/>
      </c>
    </row>
    <row r="147" spans="1:5" x14ac:dyDescent="0.3">
      <c r="A147" s="1">
        <v>41197</v>
      </c>
      <c r="B147">
        <v>154.68</v>
      </c>
      <c r="C147">
        <f t="shared" si="6"/>
        <v>1.5112325128693094E-2</v>
      </c>
      <c r="D147" t="str">
        <f t="shared" si="7"/>
        <v/>
      </c>
      <c r="E147" s="1" t="str">
        <f t="shared" si="8"/>
        <v/>
      </c>
    </row>
    <row r="148" spans="1:5" x14ac:dyDescent="0.3">
      <c r="A148" s="1">
        <v>41204</v>
      </c>
      <c r="B148">
        <v>151.56</v>
      </c>
      <c r="C148">
        <f t="shared" si="6"/>
        <v>-2.0376880588695911E-2</v>
      </c>
      <c r="D148" t="str">
        <f t="shared" si="7"/>
        <v/>
      </c>
      <c r="E148" s="1" t="str">
        <f t="shared" si="8"/>
        <v/>
      </c>
    </row>
    <row r="149" spans="1:5" x14ac:dyDescent="0.3">
      <c r="A149" s="1">
        <v>41211</v>
      </c>
      <c r="B149">
        <v>146.03</v>
      </c>
      <c r="C149">
        <f t="shared" si="6"/>
        <v>-3.7169506098019944E-2</v>
      </c>
      <c r="D149" t="str">
        <f t="shared" si="7"/>
        <v/>
      </c>
      <c r="E149" s="1" t="str">
        <f t="shared" si="8"/>
        <v/>
      </c>
    </row>
    <row r="150" spans="1:5" x14ac:dyDescent="0.3">
      <c r="A150" s="1">
        <v>41218</v>
      </c>
      <c r="B150">
        <v>145.6</v>
      </c>
      <c r="C150">
        <f t="shared" si="6"/>
        <v>-2.9489442897947526E-3</v>
      </c>
      <c r="D150" t="str">
        <f t="shared" si="7"/>
        <v/>
      </c>
      <c r="E150" s="1" t="str">
        <f t="shared" si="8"/>
        <v/>
      </c>
    </row>
    <row r="151" spans="1:5" x14ac:dyDescent="0.3">
      <c r="A151" s="1">
        <v>41225</v>
      </c>
      <c r="B151">
        <v>140.19999999999999</v>
      </c>
      <c r="C151">
        <f t="shared" si="6"/>
        <v>-3.7793161162095856E-2</v>
      </c>
      <c r="D151" t="str">
        <f t="shared" si="7"/>
        <v/>
      </c>
      <c r="E151" s="1" t="str">
        <f t="shared" si="8"/>
        <v/>
      </c>
    </row>
    <row r="152" spans="1:5" x14ac:dyDescent="0.3">
      <c r="A152" s="1">
        <v>41232</v>
      </c>
      <c r="B152">
        <v>141.63</v>
      </c>
      <c r="C152">
        <f t="shared" si="6"/>
        <v>1.014804862581542E-2</v>
      </c>
      <c r="D152" t="str">
        <f t="shared" si="7"/>
        <v/>
      </c>
      <c r="E152" s="1" t="str">
        <f t="shared" si="8"/>
        <v/>
      </c>
    </row>
    <row r="153" spans="1:5" x14ac:dyDescent="0.3">
      <c r="A153" s="1">
        <v>41239</v>
      </c>
      <c r="B153">
        <v>138.66999999999999</v>
      </c>
      <c r="C153">
        <f t="shared" si="6"/>
        <v>-2.112101346053219E-2</v>
      </c>
      <c r="D153" t="str">
        <f t="shared" si="7"/>
        <v/>
      </c>
      <c r="E153" s="1" t="str">
        <f t="shared" si="8"/>
        <v/>
      </c>
    </row>
    <row r="154" spans="1:5" x14ac:dyDescent="0.3">
      <c r="A154" s="1">
        <v>41246</v>
      </c>
      <c r="B154">
        <v>139.5</v>
      </c>
      <c r="C154">
        <f t="shared" si="6"/>
        <v>5.9675914956471843E-3</v>
      </c>
      <c r="D154" t="str">
        <f t="shared" si="7"/>
        <v/>
      </c>
      <c r="E154" s="1" t="str">
        <f t="shared" si="8"/>
        <v/>
      </c>
    </row>
    <row r="155" spans="1:5" x14ac:dyDescent="0.3">
      <c r="A155" s="1">
        <v>41253</v>
      </c>
      <c r="B155">
        <v>139.41</v>
      </c>
      <c r="C155">
        <f t="shared" si="6"/>
        <v>-6.4536949642324259E-4</v>
      </c>
      <c r="D155" t="str">
        <f t="shared" si="7"/>
        <v/>
      </c>
      <c r="E155" s="1" t="str">
        <f t="shared" si="8"/>
        <v/>
      </c>
    </row>
    <row r="156" spans="1:5" x14ac:dyDescent="0.3">
      <c r="A156" s="1">
        <v>41260</v>
      </c>
      <c r="B156">
        <v>144.35</v>
      </c>
      <c r="C156">
        <f t="shared" si="6"/>
        <v>3.4821674343946896E-2</v>
      </c>
      <c r="D156" t="str">
        <f t="shared" si="7"/>
        <v/>
      </c>
      <c r="E156" s="1" t="str">
        <f t="shared" si="8"/>
        <v/>
      </c>
    </row>
    <row r="157" spans="1:5" x14ac:dyDescent="0.3">
      <c r="A157" s="1">
        <v>41267</v>
      </c>
      <c r="B157">
        <v>143.69999999999999</v>
      </c>
      <c r="C157">
        <f t="shared" si="6"/>
        <v>-4.5131130239646211E-3</v>
      </c>
      <c r="D157" t="str">
        <f t="shared" si="7"/>
        <v/>
      </c>
      <c r="E157" s="1" t="str">
        <f t="shared" si="8"/>
        <v/>
      </c>
    </row>
    <row r="158" spans="1:5" x14ac:dyDescent="0.3">
      <c r="A158" s="1">
        <v>41281</v>
      </c>
      <c r="B158">
        <v>147.97</v>
      </c>
      <c r="C158">
        <f t="shared" si="6"/>
        <v>2.928175742946415E-2</v>
      </c>
      <c r="D158" t="str">
        <f t="shared" si="7"/>
        <v/>
      </c>
      <c r="E158" s="1" t="str">
        <f t="shared" si="8"/>
        <v/>
      </c>
    </row>
    <row r="159" spans="1:5" x14ac:dyDescent="0.3">
      <c r="A159" s="1">
        <v>41288</v>
      </c>
      <c r="B159">
        <v>148.41999999999999</v>
      </c>
      <c r="C159">
        <f t="shared" si="6"/>
        <v>3.0365420275444421E-3</v>
      </c>
      <c r="D159" t="str">
        <f t="shared" si="7"/>
        <v/>
      </c>
      <c r="E159" s="1" t="str">
        <f t="shared" si="8"/>
        <v/>
      </c>
    </row>
    <row r="160" spans="1:5" x14ac:dyDescent="0.3">
      <c r="A160" s="1">
        <v>41295</v>
      </c>
      <c r="B160">
        <v>146.4</v>
      </c>
      <c r="C160">
        <f t="shared" si="6"/>
        <v>-1.370349101477597E-2</v>
      </c>
      <c r="D160" t="str">
        <f t="shared" si="7"/>
        <v/>
      </c>
      <c r="E160" s="1" t="str">
        <f t="shared" si="8"/>
        <v/>
      </c>
    </row>
    <row r="161" spans="1:5" x14ac:dyDescent="0.3">
      <c r="A161" s="1">
        <v>41302</v>
      </c>
      <c r="B161">
        <v>142.28</v>
      </c>
      <c r="C161">
        <f t="shared" si="6"/>
        <v>-2.8545654446957336E-2</v>
      </c>
      <c r="D161" t="str">
        <f t="shared" si="7"/>
        <v/>
      </c>
      <c r="E161" s="1" t="str">
        <f t="shared" si="8"/>
        <v/>
      </c>
    </row>
    <row r="162" spans="1:5" x14ac:dyDescent="0.3">
      <c r="A162" s="1">
        <v>41309</v>
      </c>
      <c r="B162">
        <v>137.68</v>
      </c>
      <c r="C162">
        <f t="shared" si="6"/>
        <v>-3.2864795176970496E-2</v>
      </c>
      <c r="D162" t="str">
        <f t="shared" si="7"/>
        <v/>
      </c>
      <c r="E162" s="1" t="str">
        <f t="shared" si="8"/>
        <v/>
      </c>
    </row>
    <row r="163" spans="1:5" x14ac:dyDescent="0.3">
      <c r="A163" s="1">
        <v>41316</v>
      </c>
      <c r="B163">
        <v>133.99</v>
      </c>
      <c r="C163">
        <f t="shared" si="6"/>
        <v>-2.7166981602767315E-2</v>
      </c>
      <c r="D163" t="str">
        <f t="shared" si="7"/>
        <v/>
      </c>
      <c r="E163" s="1" t="str">
        <f t="shared" si="8"/>
        <v/>
      </c>
    </row>
    <row r="164" spans="1:5" x14ac:dyDescent="0.3">
      <c r="A164" s="1">
        <v>41323</v>
      </c>
      <c r="B164">
        <v>136.81</v>
      </c>
      <c r="C164">
        <f t="shared" si="6"/>
        <v>2.0827931631505869E-2</v>
      </c>
      <c r="D164" t="str">
        <f t="shared" si="7"/>
        <v/>
      </c>
      <c r="E164" s="1" t="str">
        <f t="shared" si="8"/>
        <v/>
      </c>
    </row>
    <row r="165" spans="1:5" x14ac:dyDescent="0.3">
      <c r="A165" s="1">
        <v>41330</v>
      </c>
      <c r="B165">
        <v>134.75</v>
      </c>
      <c r="C165">
        <f t="shared" si="6"/>
        <v>-1.5171892142915588E-2</v>
      </c>
      <c r="D165" t="str">
        <f t="shared" si="7"/>
        <v/>
      </c>
      <c r="E165" s="1" t="str">
        <f t="shared" si="8"/>
        <v/>
      </c>
    </row>
    <row r="166" spans="1:5" x14ac:dyDescent="0.3">
      <c r="A166" s="1">
        <v>41337</v>
      </c>
      <c r="B166">
        <v>133.72999999999999</v>
      </c>
      <c r="C166">
        <f t="shared" si="6"/>
        <v>-7.598367904401826E-3</v>
      </c>
      <c r="D166" t="str">
        <f t="shared" si="7"/>
        <v/>
      </c>
      <c r="E166" s="1" t="str">
        <f t="shared" si="8"/>
        <v/>
      </c>
    </row>
    <row r="167" spans="1:5" x14ac:dyDescent="0.3">
      <c r="A167" s="1">
        <v>41344</v>
      </c>
      <c r="B167">
        <v>144.5</v>
      </c>
      <c r="C167">
        <f t="shared" si="6"/>
        <v>7.7456665667781976E-2</v>
      </c>
      <c r="D167" t="str">
        <f t="shared" si="7"/>
        <v/>
      </c>
      <c r="E167" s="1" t="str">
        <f t="shared" si="8"/>
        <v/>
      </c>
    </row>
    <row r="168" spans="1:5" x14ac:dyDescent="0.3">
      <c r="A168" s="1">
        <v>41351</v>
      </c>
      <c r="B168">
        <v>140.18</v>
      </c>
      <c r="C168">
        <f t="shared" si="6"/>
        <v>-3.035219648030818E-2</v>
      </c>
      <c r="D168" t="str">
        <f t="shared" si="7"/>
        <v/>
      </c>
      <c r="E168" s="1" t="str">
        <f t="shared" si="8"/>
        <v/>
      </c>
    </row>
    <row r="169" spans="1:5" x14ac:dyDescent="0.3">
      <c r="A169" s="1">
        <v>41358</v>
      </c>
      <c r="B169">
        <v>134.08000000000001</v>
      </c>
      <c r="C169">
        <f t="shared" si="6"/>
        <v>-4.4490674338406144E-2</v>
      </c>
      <c r="D169" t="str">
        <f t="shared" si="7"/>
        <v/>
      </c>
      <c r="E169" s="1" t="str">
        <f t="shared" si="8"/>
        <v/>
      </c>
    </row>
    <row r="170" spans="1:5" x14ac:dyDescent="0.3">
      <c r="A170" s="1">
        <v>41365</v>
      </c>
      <c r="B170">
        <v>130.5</v>
      </c>
      <c r="C170">
        <f t="shared" si="6"/>
        <v>-2.7063409971024299E-2</v>
      </c>
      <c r="D170" t="str">
        <f t="shared" si="7"/>
        <v/>
      </c>
      <c r="E170" s="1" t="str">
        <f t="shared" si="8"/>
        <v/>
      </c>
    </row>
    <row r="171" spans="1:5" x14ac:dyDescent="0.3">
      <c r="A171" s="1">
        <v>41372</v>
      </c>
      <c r="B171">
        <v>126.7</v>
      </c>
      <c r="C171">
        <f t="shared" si="6"/>
        <v>-2.9551139435654683E-2</v>
      </c>
      <c r="D171" t="str">
        <f t="shared" si="7"/>
        <v/>
      </c>
      <c r="E171" s="1" t="str">
        <f t="shared" si="8"/>
        <v/>
      </c>
    </row>
    <row r="172" spans="1:5" x14ac:dyDescent="0.3">
      <c r="A172" s="1">
        <v>41379</v>
      </c>
      <c r="B172">
        <v>120.11</v>
      </c>
      <c r="C172">
        <f t="shared" si="6"/>
        <v>-5.3414097760694723E-2</v>
      </c>
      <c r="D172" t="str">
        <f t="shared" si="7"/>
        <v/>
      </c>
      <c r="E172" s="1" t="str">
        <f t="shared" si="8"/>
        <v/>
      </c>
    </row>
    <row r="173" spans="1:5" x14ac:dyDescent="0.3">
      <c r="A173" s="1">
        <v>41386</v>
      </c>
      <c r="B173">
        <v>122.82</v>
      </c>
      <c r="C173">
        <f t="shared" si="6"/>
        <v>2.2311879334854012E-2</v>
      </c>
      <c r="D173" t="str">
        <f t="shared" si="7"/>
        <v/>
      </c>
      <c r="E173" s="1" t="str">
        <f t="shared" si="8"/>
        <v/>
      </c>
    </row>
    <row r="174" spans="1:5" x14ac:dyDescent="0.3">
      <c r="A174" s="1">
        <v>41393</v>
      </c>
      <c r="B174">
        <v>128.69999999999999</v>
      </c>
      <c r="C174">
        <f t="shared" si="6"/>
        <v>4.6764245700828155E-2</v>
      </c>
      <c r="D174" t="str">
        <f t="shared" si="7"/>
        <v/>
      </c>
      <c r="E174" s="1" t="str">
        <f t="shared" si="8"/>
        <v/>
      </c>
    </row>
    <row r="175" spans="1:5" x14ac:dyDescent="0.3">
      <c r="A175" s="1">
        <v>41400</v>
      </c>
      <c r="B175">
        <v>132.88999999999999</v>
      </c>
      <c r="C175">
        <f t="shared" si="6"/>
        <v>3.2037603741335019E-2</v>
      </c>
      <c r="D175" t="str">
        <f t="shared" si="7"/>
        <v/>
      </c>
      <c r="E175" s="1" t="str">
        <f t="shared" si="8"/>
        <v/>
      </c>
    </row>
    <row r="176" spans="1:5" x14ac:dyDescent="0.3">
      <c r="A176" s="1">
        <v>41407</v>
      </c>
      <c r="B176">
        <v>125.49</v>
      </c>
      <c r="C176">
        <f t="shared" si="6"/>
        <v>-5.7295644221199815E-2</v>
      </c>
      <c r="D176" t="str">
        <f t="shared" si="7"/>
        <v/>
      </c>
      <c r="E176" s="1" t="str">
        <f t="shared" si="8"/>
        <v/>
      </c>
    </row>
    <row r="177" spans="1:5" x14ac:dyDescent="0.3">
      <c r="A177" s="1">
        <v>41414</v>
      </c>
      <c r="B177">
        <v>120</v>
      </c>
      <c r="C177">
        <f t="shared" si="6"/>
        <v>-4.4734331340170463E-2</v>
      </c>
      <c r="D177" t="str">
        <f t="shared" si="7"/>
        <v/>
      </c>
      <c r="E177" s="1" t="str">
        <f t="shared" si="8"/>
        <v/>
      </c>
    </row>
    <row r="178" spans="1:5" x14ac:dyDescent="0.3">
      <c r="A178" s="1">
        <v>41421</v>
      </c>
      <c r="B178">
        <v>123.4</v>
      </c>
      <c r="C178">
        <f t="shared" si="6"/>
        <v>2.7939368689241739E-2</v>
      </c>
      <c r="D178" t="str">
        <f t="shared" si="7"/>
        <v/>
      </c>
      <c r="E178" s="1" t="str">
        <f t="shared" si="8"/>
        <v/>
      </c>
    </row>
    <row r="179" spans="1:5" x14ac:dyDescent="0.3">
      <c r="A179" s="1">
        <v>41428</v>
      </c>
      <c r="B179">
        <v>117.25</v>
      </c>
      <c r="C179">
        <f t="shared" si="6"/>
        <v>-5.1122704144899167E-2</v>
      </c>
      <c r="D179" t="str">
        <f t="shared" si="7"/>
        <v/>
      </c>
      <c r="E179" s="1" t="str">
        <f t="shared" si="8"/>
        <v/>
      </c>
    </row>
    <row r="180" spans="1:5" x14ac:dyDescent="0.3">
      <c r="A180" s="1">
        <v>41435</v>
      </c>
      <c r="B180">
        <v>109.8</v>
      </c>
      <c r="C180">
        <f t="shared" si="6"/>
        <v>-6.5647878250958414E-2</v>
      </c>
      <c r="D180" t="str">
        <f t="shared" si="7"/>
        <v/>
      </c>
      <c r="E180" s="1" t="str">
        <f t="shared" si="8"/>
        <v/>
      </c>
    </row>
    <row r="181" spans="1:5" x14ac:dyDescent="0.3">
      <c r="A181" s="1">
        <v>41442</v>
      </c>
      <c r="B181">
        <v>109.6</v>
      </c>
      <c r="C181">
        <f t="shared" si="6"/>
        <v>-1.8231545615146061E-3</v>
      </c>
      <c r="D181" t="str">
        <f t="shared" si="7"/>
        <v/>
      </c>
      <c r="E181" s="1" t="str">
        <f t="shared" si="8"/>
        <v/>
      </c>
    </row>
    <row r="182" spans="1:5" x14ac:dyDescent="0.3">
      <c r="A182" s="1">
        <v>41449</v>
      </c>
      <c r="B182">
        <v>109.1</v>
      </c>
      <c r="C182">
        <f t="shared" si="6"/>
        <v>-4.5724816748906605E-3</v>
      </c>
      <c r="D182" t="str">
        <f t="shared" si="7"/>
        <v/>
      </c>
      <c r="E182" s="1" t="str">
        <f t="shared" si="8"/>
        <v/>
      </c>
    </row>
    <row r="183" spans="1:5" x14ac:dyDescent="0.3">
      <c r="A183" s="1">
        <v>41456</v>
      </c>
      <c r="B183">
        <v>113.57</v>
      </c>
      <c r="C183">
        <f t="shared" si="6"/>
        <v>4.0154494064529977E-2</v>
      </c>
      <c r="D183" t="str">
        <f t="shared" si="7"/>
        <v/>
      </c>
      <c r="E183" s="1" t="str">
        <f t="shared" si="8"/>
        <v/>
      </c>
    </row>
    <row r="184" spans="1:5" x14ac:dyDescent="0.3">
      <c r="A184" s="1">
        <v>41463</v>
      </c>
      <c r="B184">
        <v>121.85</v>
      </c>
      <c r="C184">
        <f t="shared" si="6"/>
        <v>7.0371393167660834E-2</v>
      </c>
      <c r="D184" t="str">
        <f t="shared" si="7"/>
        <v/>
      </c>
      <c r="E184" s="1" t="str">
        <f t="shared" si="8"/>
        <v/>
      </c>
    </row>
    <row r="185" spans="1:5" x14ac:dyDescent="0.3">
      <c r="A185" s="1">
        <v>41470</v>
      </c>
      <c r="B185">
        <v>129.53</v>
      </c>
      <c r="C185">
        <f t="shared" si="6"/>
        <v>6.112173447094893E-2</v>
      </c>
      <c r="D185" t="str">
        <f t="shared" si="7"/>
        <v/>
      </c>
      <c r="E185" s="1" t="str">
        <f t="shared" si="8"/>
        <v/>
      </c>
    </row>
    <row r="186" spans="1:5" x14ac:dyDescent="0.3">
      <c r="A186" s="1">
        <v>41477</v>
      </c>
      <c r="B186">
        <v>128.84</v>
      </c>
      <c r="C186">
        <f t="shared" si="6"/>
        <v>-5.3411900791662248E-3</v>
      </c>
      <c r="D186" t="str">
        <f t="shared" si="7"/>
        <v/>
      </c>
      <c r="E186" s="1" t="str">
        <f t="shared" si="8"/>
        <v/>
      </c>
    </row>
    <row r="187" spans="1:5" x14ac:dyDescent="0.3">
      <c r="A187" s="1">
        <v>41484</v>
      </c>
      <c r="B187">
        <v>128.44999999999999</v>
      </c>
      <c r="C187">
        <f t="shared" si="6"/>
        <v>-3.031600907105414E-3</v>
      </c>
      <c r="D187" t="str">
        <f t="shared" si="7"/>
        <v/>
      </c>
      <c r="E187" s="1" t="str">
        <f t="shared" si="8"/>
        <v/>
      </c>
    </row>
    <row r="188" spans="1:5" x14ac:dyDescent="0.3">
      <c r="A188" s="1">
        <v>41491</v>
      </c>
      <c r="B188">
        <v>128.24</v>
      </c>
      <c r="C188">
        <f t="shared" si="6"/>
        <v>-1.6362152545950082E-3</v>
      </c>
      <c r="D188" t="str">
        <f t="shared" si="7"/>
        <v/>
      </c>
      <c r="E188" s="1" t="str">
        <f t="shared" si="8"/>
        <v/>
      </c>
    </row>
    <row r="189" spans="1:5" x14ac:dyDescent="0.3">
      <c r="A189" s="1">
        <v>41498</v>
      </c>
      <c r="B189">
        <v>130.79</v>
      </c>
      <c r="C189">
        <f t="shared" si="6"/>
        <v>1.9689475199762718E-2</v>
      </c>
      <c r="D189" t="str">
        <f t="shared" si="7"/>
        <v/>
      </c>
      <c r="E189" s="1" t="str">
        <f t="shared" si="8"/>
        <v/>
      </c>
    </row>
    <row r="190" spans="1:5" x14ac:dyDescent="0.3">
      <c r="A190" s="1">
        <v>41505</v>
      </c>
      <c r="B190">
        <v>133.1</v>
      </c>
      <c r="C190">
        <f t="shared" si="6"/>
        <v>1.7507741900005591E-2</v>
      </c>
      <c r="D190" t="str">
        <f t="shared" si="7"/>
        <v/>
      </c>
      <c r="E190" s="1" t="str">
        <f t="shared" si="8"/>
        <v/>
      </c>
    </row>
    <row r="191" spans="1:5" x14ac:dyDescent="0.3">
      <c r="A191" s="1">
        <v>41512</v>
      </c>
      <c r="B191">
        <v>131.9</v>
      </c>
      <c r="C191">
        <f t="shared" si="6"/>
        <v>-9.0566656777975041E-3</v>
      </c>
      <c r="D191" t="str">
        <f t="shared" si="7"/>
        <v/>
      </c>
      <c r="E191" s="1" t="str">
        <f t="shared" si="8"/>
        <v/>
      </c>
    </row>
    <row r="192" spans="1:5" x14ac:dyDescent="0.3">
      <c r="A192" s="1">
        <v>41519</v>
      </c>
      <c r="B192">
        <v>141.97</v>
      </c>
      <c r="C192">
        <f t="shared" si="6"/>
        <v>7.3571707952213572E-2</v>
      </c>
      <c r="D192" t="str">
        <f t="shared" si="7"/>
        <v/>
      </c>
      <c r="E192" s="1" t="str">
        <f t="shared" si="8"/>
        <v/>
      </c>
    </row>
    <row r="193" spans="1:5" x14ac:dyDescent="0.3">
      <c r="A193" s="1">
        <v>41526</v>
      </c>
      <c r="B193">
        <v>142.35</v>
      </c>
      <c r="C193">
        <f t="shared" si="6"/>
        <v>2.6730460485646645E-3</v>
      </c>
      <c r="D193" t="str">
        <f t="shared" si="7"/>
        <v/>
      </c>
      <c r="E193" s="1" t="str">
        <f t="shared" si="8"/>
        <v/>
      </c>
    </row>
    <row r="194" spans="1:5" x14ac:dyDescent="0.3">
      <c r="A194" s="1">
        <v>41533</v>
      </c>
      <c r="B194">
        <v>147.71</v>
      </c>
      <c r="C194">
        <f t="shared" si="6"/>
        <v>3.6962078328461878E-2</v>
      </c>
      <c r="D194" t="str">
        <f t="shared" si="7"/>
        <v/>
      </c>
      <c r="E194" s="1" t="str">
        <f t="shared" si="8"/>
        <v/>
      </c>
    </row>
    <row r="195" spans="1:5" x14ac:dyDescent="0.3">
      <c r="A195" s="1">
        <v>41540</v>
      </c>
      <c r="B195">
        <v>145.07</v>
      </c>
      <c r="C195">
        <f t="shared" si="6"/>
        <v>-1.8034507501697661E-2</v>
      </c>
      <c r="D195" t="str">
        <f t="shared" si="7"/>
        <v/>
      </c>
      <c r="E195" s="1" t="str">
        <f t="shared" si="8"/>
        <v/>
      </c>
    </row>
    <row r="196" spans="1:5" x14ac:dyDescent="0.3">
      <c r="A196" s="1">
        <v>41547</v>
      </c>
      <c r="B196">
        <v>144.85</v>
      </c>
      <c r="C196">
        <f t="shared" si="6"/>
        <v>-1.5176603354518647E-3</v>
      </c>
      <c r="D196" t="str">
        <f t="shared" si="7"/>
        <v/>
      </c>
      <c r="E196" s="1" t="str">
        <f t="shared" si="8"/>
        <v/>
      </c>
    </row>
    <row r="197" spans="1:5" x14ac:dyDescent="0.3">
      <c r="A197" s="1">
        <v>41554</v>
      </c>
      <c r="B197">
        <v>153.22</v>
      </c>
      <c r="C197">
        <f t="shared" si="6"/>
        <v>5.6176072873316052E-2</v>
      </c>
      <c r="D197" t="str">
        <f t="shared" si="7"/>
        <v/>
      </c>
      <c r="E197" s="1" t="str">
        <f t="shared" si="8"/>
        <v/>
      </c>
    </row>
    <row r="198" spans="1:5" x14ac:dyDescent="0.3">
      <c r="A198" s="1">
        <v>41561</v>
      </c>
      <c r="B198">
        <v>157.1</v>
      </c>
      <c r="C198">
        <f t="shared" ref="C198:C261" si="9">LN(B198)-LN(B197)</f>
        <v>2.5007748172900079E-2</v>
      </c>
      <c r="D198" t="str">
        <f t="shared" ref="D198:D261" si="10">IF(OR(C198&lt;$D$2-1.5*$E$3,C198&gt;$E$2+1.5*$E$3),C198,"")</f>
        <v/>
      </c>
      <c r="E198" s="1" t="str">
        <f t="shared" ref="E198:E261" si="11">IF(D198&lt;&gt;"",A198,"")</f>
        <v/>
      </c>
    </row>
    <row r="199" spans="1:5" x14ac:dyDescent="0.3">
      <c r="A199" s="1">
        <v>41568</v>
      </c>
      <c r="B199">
        <v>150.08000000000001</v>
      </c>
      <c r="C199">
        <f t="shared" si="9"/>
        <v>-4.5714060003660961E-2</v>
      </c>
      <c r="D199" t="str">
        <f t="shared" si="10"/>
        <v/>
      </c>
      <c r="E199" s="1" t="str">
        <f t="shared" si="11"/>
        <v/>
      </c>
    </row>
    <row r="200" spans="1:5" x14ac:dyDescent="0.3">
      <c r="A200" s="1">
        <v>41575</v>
      </c>
      <c r="B200">
        <v>150.44</v>
      </c>
      <c r="C200">
        <f t="shared" si="9"/>
        <v>2.3958483442214629E-3</v>
      </c>
      <c r="D200" t="str">
        <f t="shared" si="10"/>
        <v/>
      </c>
      <c r="E200" s="1" t="str">
        <f t="shared" si="11"/>
        <v/>
      </c>
    </row>
    <row r="201" spans="1:5" x14ac:dyDescent="0.3">
      <c r="A201" s="1">
        <v>41582</v>
      </c>
      <c r="B201">
        <v>147.55000000000001</v>
      </c>
      <c r="C201">
        <f t="shared" si="9"/>
        <v>-1.939723221318701E-2</v>
      </c>
      <c r="D201" t="str">
        <f t="shared" si="10"/>
        <v/>
      </c>
      <c r="E201" s="1" t="str">
        <f t="shared" si="11"/>
        <v/>
      </c>
    </row>
    <row r="202" spans="1:5" x14ac:dyDescent="0.3">
      <c r="A202" s="1">
        <v>41589</v>
      </c>
      <c r="B202">
        <v>147.13999999999999</v>
      </c>
      <c r="C202">
        <f t="shared" si="9"/>
        <v>-2.7825868848303514E-3</v>
      </c>
      <c r="D202" t="str">
        <f t="shared" si="10"/>
        <v/>
      </c>
      <c r="E202" s="1" t="str">
        <f t="shared" si="11"/>
        <v/>
      </c>
    </row>
    <row r="203" spans="1:5" x14ac:dyDescent="0.3">
      <c r="A203" s="1">
        <v>41596</v>
      </c>
      <c r="B203">
        <v>149.59</v>
      </c>
      <c r="C203">
        <f t="shared" si="9"/>
        <v>1.651370388225093E-2</v>
      </c>
      <c r="D203" t="str">
        <f t="shared" si="10"/>
        <v/>
      </c>
      <c r="E203" s="1" t="str">
        <f t="shared" si="11"/>
        <v/>
      </c>
    </row>
    <row r="204" spans="1:5" x14ac:dyDescent="0.3">
      <c r="A204" s="1">
        <v>41603</v>
      </c>
      <c r="B204">
        <v>143.1</v>
      </c>
      <c r="C204">
        <f t="shared" si="9"/>
        <v>-4.4354531823964649E-2</v>
      </c>
      <c r="D204" t="str">
        <f t="shared" si="10"/>
        <v/>
      </c>
      <c r="E204" s="1" t="str">
        <f t="shared" si="11"/>
        <v/>
      </c>
    </row>
    <row r="205" spans="1:5" x14ac:dyDescent="0.3">
      <c r="A205" s="1">
        <v>41610</v>
      </c>
      <c r="B205">
        <v>137.47999999999999</v>
      </c>
      <c r="C205">
        <f t="shared" si="9"/>
        <v>-4.0065234580771936E-2</v>
      </c>
      <c r="D205" t="str">
        <f t="shared" si="10"/>
        <v/>
      </c>
      <c r="E205" s="1" t="str">
        <f t="shared" si="11"/>
        <v/>
      </c>
    </row>
    <row r="206" spans="1:5" x14ac:dyDescent="0.3">
      <c r="A206" s="1">
        <v>41617</v>
      </c>
      <c r="B206">
        <v>133.38</v>
      </c>
      <c r="C206">
        <f t="shared" si="9"/>
        <v>-3.0276254777472644E-2</v>
      </c>
      <c r="D206" t="str">
        <f t="shared" si="10"/>
        <v/>
      </c>
      <c r="E206" s="1" t="str">
        <f t="shared" si="11"/>
        <v/>
      </c>
    </row>
    <row r="207" spans="1:5" x14ac:dyDescent="0.3">
      <c r="A207" s="1">
        <v>41624</v>
      </c>
      <c r="B207">
        <v>141.5</v>
      </c>
      <c r="C207">
        <f t="shared" si="9"/>
        <v>5.9097519879132143E-2</v>
      </c>
      <c r="D207" t="str">
        <f t="shared" si="10"/>
        <v/>
      </c>
      <c r="E207" s="1" t="str">
        <f t="shared" si="11"/>
        <v/>
      </c>
    </row>
    <row r="208" spans="1:5" x14ac:dyDescent="0.3">
      <c r="A208" s="1">
        <v>41631</v>
      </c>
      <c r="B208">
        <v>139.01</v>
      </c>
      <c r="C208">
        <f t="shared" si="9"/>
        <v>-1.775384409429126E-2</v>
      </c>
      <c r="D208" t="str">
        <f t="shared" si="10"/>
        <v/>
      </c>
      <c r="E208" s="1" t="str">
        <f t="shared" si="11"/>
        <v/>
      </c>
    </row>
    <row r="209" spans="1:6" x14ac:dyDescent="0.3">
      <c r="A209" s="1">
        <v>41638</v>
      </c>
      <c r="B209">
        <v>138.75</v>
      </c>
      <c r="C209">
        <f t="shared" si="9"/>
        <v>-1.8721203624574301E-3</v>
      </c>
      <c r="D209" t="str">
        <f t="shared" si="10"/>
        <v/>
      </c>
      <c r="E209" s="1" t="str">
        <f t="shared" si="11"/>
        <v/>
      </c>
    </row>
    <row r="210" spans="1:6" x14ac:dyDescent="0.3">
      <c r="A210" s="1">
        <v>41645</v>
      </c>
      <c r="B210">
        <v>139.69</v>
      </c>
      <c r="C210">
        <f t="shared" si="9"/>
        <v>6.7519291129158887E-3</v>
      </c>
      <c r="D210" t="str">
        <f t="shared" si="10"/>
        <v/>
      </c>
      <c r="E210" s="1" t="str">
        <f t="shared" si="11"/>
        <v/>
      </c>
    </row>
    <row r="211" spans="1:6" x14ac:dyDescent="0.3">
      <c r="A211" s="1">
        <v>41652</v>
      </c>
      <c r="B211">
        <v>137.22</v>
      </c>
      <c r="C211">
        <f t="shared" si="9"/>
        <v>-1.7840204476714305E-2</v>
      </c>
      <c r="D211" t="str">
        <f t="shared" si="10"/>
        <v/>
      </c>
      <c r="E211" s="1" t="str">
        <f t="shared" si="11"/>
        <v/>
      </c>
    </row>
    <row r="212" spans="1:6" x14ac:dyDescent="0.3">
      <c r="A212" s="1">
        <v>41659</v>
      </c>
      <c r="B212">
        <v>146.72</v>
      </c>
      <c r="C212">
        <f t="shared" si="9"/>
        <v>6.6940531245409218E-2</v>
      </c>
      <c r="D212" t="str">
        <f t="shared" si="10"/>
        <v/>
      </c>
      <c r="E212" s="1" t="str">
        <f t="shared" si="11"/>
        <v/>
      </c>
    </row>
    <row r="213" spans="1:6" x14ac:dyDescent="0.3">
      <c r="A213" s="1">
        <v>41666</v>
      </c>
      <c r="B213">
        <v>145.16</v>
      </c>
      <c r="C213">
        <f t="shared" si="9"/>
        <v>-1.0689426163285276E-2</v>
      </c>
      <c r="D213" t="str">
        <f t="shared" si="10"/>
        <v/>
      </c>
      <c r="E213" s="1" t="str">
        <f t="shared" si="11"/>
        <v/>
      </c>
    </row>
    <row r="214" spans="1:6" x14ac:dyDescent="0.3">
      <c r="A214" s="1">
        <v>41673</v>
      </c>
      <c r="B214">
        <v>146.41999999999999</v>
      </c>
      <c r="C214">
        <f t="shared" si="9"/>
        <v>8.6426218736272986E-3</v>
      </c>
      <c r="D214" t="str">
        <f t="shared" si="10"/>
        <v/>
      </c>
      <c r="E214" s="1" t="str">
        <f t="shared" si="11"/>
        <v/>
      </c>
    </row>
    <row r="215" spans="1:6" x14ac:dyDescent="0.3">
      <c r="A215" s="1">
        <v>41680</v>
      </c>
      <c r="B215">
        <v>148.84</v>
      </c>
      <c r="C215">
        <f t="shared" si="9"/>
        <v>1.6392699259925259E-2</v>
      </c>
      <c r="D215" t="str">
        <f t="shared" si="10"/>
        <v/>
      </c>
      <c r="E215" s="1" t="str">
        <f t="shared" si="11"/>
        <v/>
      </c>
    </row>
    <row r="216" spans="1:6" x14ac:dyDescent="0.3">
      <c r="A216" s="1">
        <v>41687</v>
      </c>
      <c r="B216">
        <v>149.16999999999999</v>
      </c>
      <c r="C216">
        <f t="shared" si="9"/>
        <v>2.2146916874170586E-3</v>
      </c>
      <c r="D216" t="str">
        <f t="shared" si="10"/>
        <v/>
      </c>
      <c r="E216" s="1" t="str">
        <f t="shared" si="11"/>
        <v/>
      </c>
    </row>
    <row r="217" spans="1:6" x14ac:dyDescent="0.3">
      <c r="A217" s="1">
        <v>41694</v>
      </c>
      <c r="B217">
        <v>139.19999999999999</v>
      </c>
      <c r="C217">
        <f t="shared" si="9"/>
        <v>-6.9174847265519368E-2</v>
      </c>
      <c r="D217" t="str">
        <f t="shared" si="10"/>
        <v/>
      </c>
      <c r="E217" s="1" t="str">
        <f t="shared" si="11"/>
        <v/>
      </c>
    </row>
    <row r="218" spans="1:6" x14ac:dyDescent="0.3">
      <c r="A218" s="1">
        <v>41701</v>
      </c>
      <c r="B218">
        <v>124.01</v>
      </c>
      <c r="C218">
        <f t="shared" si="9"/>
        <v>-0.11554954038563814</v>
      </c>
      <c r="D218">
        <f t="shared" si="10"/>
        <v>-0.11554954038563814</v>
      </c>
      <c r="E218" s="1">
        <f t="shared" si="11"/>
        <v>41701</v>
      </c>
      <c r="F218" t="s">
        <v>82</v>
      </c>
    </row>
    <row r="219" spans="1:6" x14ac:dyDescent="0.3">
      <c r="A219" s="1">
        <v>41708</v>
      </c>
      <c r="B219">
        <v>118.6</v>
      </c>
      <c r="C219">
        <f t="shared" si="9"/>
        <v>-4.4605720951055972E-2</v>
      </c>
      <c r="D219" t="str">
        <f t="shared" si="10"/>
        <v/>
      </c>
      <c r="E219" s="1" t="str">
        <f t="shared" si="11"/>
        <v/>
      </c>
    </row>
    <row r="220" spans="1:6" x14ac:dyDescent="0.3">
      <c r="A220" s="1">
        <v>41715</v>
      </c>
      <c r="B220">
        <v>124.71</v>
      </c>
      <c r="C220">
        <f t="shared" si="9"/>
        <v>5.0234555369030431E-2</v>
      </c>
      <c r="D220" t="str">
        <f t="shared" si="10"/>
        <v/>
      </c>
      <c r="E220" s="1" t="str">
        <f t="shared" si="11"/>
        <v/>
      </c>
    </row>
    <row r="221" spans="1:6" x14ac:dyDescent="0.3">
      <c r="A221" s="1">
        <v>41722</v>
      </c>
      <c r="B221">
        <v>132.94999999999999</v>
      </c>
      <c r="C221">
        <f t="shared" si="9"/>
        <v>6.3982075756372936E-2</v>
      </c>
      <c r="D221" t="str">
        <f t="shared" si="10"/>
        <v/>
      </c>
      <c r="E221" s="1" t="str">
        <f t="shared" si="11"/>
        <v/>
      </c>
    </row>
    <row r="222" spans="1:6" x14ac:dyDescent="0.3">
      <c r="A222" s="1">
        <v>41729</v>
      </c>
      <c r="B222">
        <v>137.47</v>
      </c>
      <c r="C222">
        <f t="shared" si="9"/>
        <v>3.3432593794300303E-2</v>
      </c>
      <c r="D222" t="str">
        <f t="shared" si="10"/>
        <v/>
      </c>
      <c r="E222" s="1" t="str">
        <f t="shared" si="11"/>
        <v/>
      </c>
    </row>
    <row r="223" spans="1:6" x14ac:dyDescent="0.3">
      <c r="A223" s="1">
        <v>41736</v>
      </c>
      <c r="B223">
        <v>134</v>
      </c>
      <c r="C223">
        <f t="shared" si="9"/>
        <v>-2.5565911532417829E-2</v>
      </c>
      <c r="D223" t="str">
        <f t="shared" si="10"/>
        <v/>
      </c>
      <c r="E223" s="1" t="str">
        <f t="shared" si="11"/>
        <v/>
      </c>
    </row>
    <row r="224" spans="1:6" x14ac:dyDescent="0.3">
      <c r="A224" s="1">
        <v>41743</v>
      </c>
      <c r="B224">
        <v>133.9</v>
      </c>
      <c r="C224">
        <f t="shared" si="9"/>
        <v>-7.4654725378398012E-4</v>
      </c>
      <c r="D224" t="str">
        <f t="shared" si="10"/>
        <v/>
      </c>
      <c r="E224" s="1" t="str">
        <f t="shared" si="11"/>
        <v/>
      </c>
    </row>
    <row r="225" spans="1:5" x14ac:dyDescent="0.3">
      <c r="A225" s="1">
        <v>41750</v>
      </c>
      <c r="B225">
        <v>125.4</v>
      </c>
      <c r="C225">
        <f t="shared" si="9"/>
        <v>-6.5584624498306709E-2</v>
      </c>
      <c r="D225" t="str">
        <f t="shared" si="10"/>
        <v/>
      </c>
      <c r="E225" s="1" t="str">
        <f t="shared" si="11"/>
        <v/>
      </c>
    </row>
    <row r="226" spans="1:5" x14ac:dyDescent="0.3">
      <c r="A226" s="1">
        <v>41757</v>
      </c>
      <c r="B226">
        <v>127</v>
      </c>
      <c r="C226">
        <f t="shared" si="9"/>
        <v>1.2678458259770764E-2</v>
      </c>
      <c r="D226" t="str">
        <f t="shared" si="10"/>
        <v/>
      </c>
      <c r="E226" s="1" t="str">
        <f t="shared" si="11"/>
        <v/>
      </c>
    </row>
    <row r="227" spans="1:5" x14ac:dyDescent="0.3">
      <c r="A227" s="1">
        <v>41764</v>
      </c>
      <c r="B227">
        <v>135.63</v>
      </c>
      <c r="C227">
        <f t="shared" si="9"/>
        <v>6.5743503516031865E-2</v>
      </c>
      <c r="D227" t="str">
        <f t="shared" si="10"/>
        <v/>
      </c>
      <c r="E227" s="1" t="str">
        <f t="shared" si="11"/>
        <v/>
      </c>
    </row>
    <row r="228" spans="1:5" x14ac:dyDescent="0.3">
      <c r="A228" s="1">
        <v>41771</v>
      </c>
      <c r="B228">
        <v>144.29</v>
      </c>
      <c r="C228">
        <f t="shared" si="9"/>
        <v>6.1894573334541292E-2</v>
      </c>
      <c r="D228" t="str">
        <f t="shared" si="10"/>
        <v/>
      </c>
      <c r="E228" s="1" t="str">
        <f t="shared" si="11"/>
        <v/>
      </c>
    </row>
    <row r="229" spans="1:5" x14ac:dyDescent="0.3">
      <c r="A229" s="1">
        <v>41778</v>
      </c>
      <c r="B229">
        <v>144.30000000000001</v>
      </c>
      <c r="C229">
        <f t="shared" si="9"/>
        <v>6.9302470660836946E-5</v>
      </c>
      <c r="D229" t="str">
        <f t="shared" si="10"/>
        <v/>
      </c>
      <c r="E229" s="1" t="str">
        <f t="shared" si="11"/>
        <v/>
      </c>
    </row>
    <row r="230" spans="1:5" x14ac:dyDescent="0.3">
      <c r="A230" s="1">
        <v>41785</v>
      </c>
      <c r="B230">
        <v>141.69999999999999</v>
      </c>
      <c r="C230">
        <f t="shared" si="9"/>
        <v>-1.8182319083190457E-2</v>
      </c>
      <c r="D230" t="str">
        <f t="shared" si="10"/>
        <v/>
      </c>
      <c r="E230" s="1" t="str">
        <f t="shared" si="11"/>
        <v/>
      </c>
    </row>
    <row r="231" spans="1:5" x14ac:dyDescent="0.3">
      <c r="A231" s="1">
        <v>41792</v>
      </c>
      <c r="B231">
        <v>143.97</v>
      </c>
      <c r="C231">
        <f t="shared" si="9"/>
        <v>1.5892797841629225E-2</v>
      </c>
      <c r="D231" t="str">
        <f t="shared" si="10"/>
        <v/>
      </c>
      <c r="E231" s="1" t="str">
        <f t="shared" si="11"/>
        <v/>
      </c>
    </row>
    <row r="232" spans="1:5" x14ac:dyDescent="0.3">
      <c r="A232" s="1">
        <v>41799</v>
      </c>
      <c r="B232">
        <v>146.4</v>
      </c>
      <c r="C232">
        <f t="shared" si="9"/>
        <v>1.6737656988947691E-2</v>
      </c>
      <c r="D232" t="str">
        <f t="shared" si="10"/>
        <v/>
      </c>
      <c r="E232" s="1" t="str">
        <f t="shared" si="11"/>
        <v/>
      </c>
    </row>
    <row r="233" spans="1:5" x14ac:dyDescent="0.3">
      <c r="A233" s="1">
        <v>41806</v>
      </c>
      <c r="B233">
        <v>145.6</v>
      </c>
      <c r="C233">
        <f t="shared" si="9"/>
        <v>-5.4794657646262124E-3</v>
      </c>
      <c r="D233" t="str">
        <f t="shared" si="10"/>
        <v/>
      </c>
      <c r="E233" s="1" t="str">
        <f t="shared" si="11"/>
        <v/>
      </c>
    </row>
    <row r="234" spans="1:5" x14ac:dyDescent="0.3">
      <c r="A234" s="1">
        <v>41813</v>
      </c>
      <c r="B234">
        <v>149.38999999999999</v>
      </c>
      <c r="C234">
        <f t="shared" si="9"/>
        <v>2.5697200291640243E-2</v>
      </c>
      <c r="D234" t="str">
        <f t="shared" si="10"/>
        <v/>
      </c>
      <c r="E234" s="1" t="str">
        <f t="shared" si="11"/>
        <v/>
      </c>
    </row>
    <row r="235" spans="1:5" x14ac:dyDescent="0.3">
      <c r="A235" s="1">
        <v>41820</v>
      </c>
      <c r="B235">
        <v>149.13</v>
      </c>
      <c r="C235">
        <f t="shared" si="9"/>
        <v>-1.7419272795349272E-3</v>
      </c>
      <c r="D235" t="str">
        <f t="shared" si="10"/>
        <v/>
      </c>
      <c r="E235" s="1" t="str">
        <f t="shared" si="11"/>
        <v/>
      </c>
    </row>
    <row r="236" spans="1:5" x14ac:dyDescent="0.3">
      <c r="A236" s="1">
        <v>41827</v>
      </c>
      <c r="B236">
        <v>148.15</v>
      </c>
      <c r="C236">
        <f t="shared" si="9"/>
        <v>-6.5931347551160258E-3</v>
      </c>
      <c r="D236" t="str">
        <f t="shared" si="10"/>
        <v/>
      </c>
      <c r="E236" s="1" t="str">
        <f t="shared" si="11"/>
        <v/>
      </c>
    </row>
    <row r="237" spans="1:5" x14ac:dyDescent="0.3">
      <c r="A237" s="1">
        <v>41834</v>
      </c>
      <c r="B237">
        <v>139.26</v>
      </c>
      <c r="C237">
        <f t="shared" si="9"/>
        <v>-6.188258450517381E-2</v>
      </c>
      <c r="D237" t="str">
        <f t="shared" si="10"/>
        <v/>
      </c>
      <c r="E237" s="1" t="str">
        <f t="shared" si="11"/>
        <v/>
      </c>
    </row>
    <row r="238" spans="1:5" x14ac:dyDescent="0.3">
      <c r="A238" s="1">
        <v>41841</v>
      </c>
      <c r="B238">
        <v>135.12</v>
      </c>
      <c r="C238">
        <f t="shared" si="9"/>
        <v>-3.0179417014855936E-2</v>
      </c>
      <c r="D238" t="str">
        <f t="shared" si="10"/>
        <v/>
      </c>
      <c r="E238" s="1" t="str">
        <f t="shared" si="11"/>
        <v/>
      </c>
    </row>
    <row r="239" spans="1:5" x14ac:dyDescent="0.3">
      <c r="A239" s="1">
        <v>41848</v>
      </c>
      <c r="B239">
        <v>131.5</v>
      </c>
      <c r="C239">
        <f t="shared" si="9"/>
        <v>-2.7156420881725651E-2</v>
      </c>
      <c r="D239" t="str">
        <f t="shared" si="10"/>
        <v/>
      </c>
      <c r="E239" s="1" t="str">
        <f t="shared" si="11"/>
        <v/>
      </c>
    </row>
    <row r="240" spans="1:5" x14ac:dyDescent="0.3">
      <c r="A240" s="1">
        <v>41855</v>
      </c>
      <c r="B240">
        <v>126.55</v>
      </c>
      <c r="C240">
        <f t="shared" si="9"/>
        <v>-3.8369364626686497E-2</v>
      </c>
      <c r="D240" t="str">
        <f t="shared" si="10"/>
        <v/>
      </c>
      <c r="E240" s="1" t="str">
        <f t="shared" si="11"/>
        <v/>
      </c>
    </row>
    <row r="241" spans="1:5" x14ac:dyDescent="0.3">
      <c r="A241" s="1">
        <v>41862</v>
      </c>
      <c r="B241">
        <v>132.66999999999999</v>
      </c>
      <c r="C241">
        <f t="shared" si="9"/>
        <v>4.7227354937692922E-2</v>
      </c>
      <c r="D241" t="str">
        <f t="shared" si="10"/>
        <v/>
      </c>
      <c r="E241" s="1" t="str">
        <f t="shared" si="11"/>
        <v/>
      </c>
    </row>
    <row r="242" spans="1:5" x14ac:dyDescent="0.3">
      <c r="A242" s="1">
        <v>41869</v>
      </c>
      <c r="B242">
        <v>135</v>
      </c>
      <c r="C242">
        <f t="shared" si="9"/>
        <v>1.7409936509603874E-2</v>
      </c>
      <c r="D242" t="str">
        <f t="shared" si="10"/>
        <v/>
      </c>
      <c r="E242" s="1" t="str">
        <f t="shared" si="11"/>
        <v/>
      </c>
    </row>
    <row r="243" spans="1:5" x14ac:dyDescent="0.3">
      <c r="A243" s="1">
        <v>41876</v>
      </c>
      <c r="B243">
        <v>131.94999999999999</v>
      </c>
      <c r="C243">
        <f t="shared" si="9"/>
        <v>-2.2851715489096591E-2</v>
      </c>
      <c r="D243" t="str">
        <f t="shared" si="10"/>
        <v/>
      </c>
      <c r="E243" s="1" t="str">
        <f t="shared" si="11"/>
        <v/>
      </c>
    </row>
    <row r="244" spans="1:5" x14ac:dyDescent="0.3">
      <c r="A244" s="1">
        <v>41883</v>
      </c>
      <c r="B244">
        <v>139</v>
      </c>
      <c r="C244">
        <f t="shared" si="9"/>
        <v>5.2050870181358455E-2</v>
      </c>
      <c r="D244" t="str">
        <f t="shared" si="10"/>
        <v/>
      </c>
      <c r="E244" s="1" t="str">
        <f t="shared" si="11"/>
        <v/>
      </c>
    </row>
    <row r="245" spans="1:5" x14ac:dyDescent="0.3">
      <c r="A245" s="1">
        <v>41890</v>
      </c>
      <c r="B245">
        <v>137.56</v>
      </c>
      <c r="C245">
        <f t="shared" si="9"/>
        <v>-1.0413747566626164E-2</v>
      </c>
      <c r="D245" t="str">
        <f t="shared" si="10"/>
        <v/>
      </c>
      <c r="E245" s="1" t="str">
        <f t="shared" si="11"/>
        <v/>
      </c>
    </row>
    <row r="246" spans="1:5" x14ac:dyDescent="0.3">
      <c r="A246" s="1">
        <v>41897</v>
      </c>
      <c r="B246">
        <v>135.99</v>
      </c>
      <c r="C246">
        <f t="shared" si="9"/>
        <v>-1.1478831943197321E-2</v>
      </c>
      <c r="D246" t="str">
        <f t="shared" si="10"/>
        <v/>
      </c>
      <c r="E246" s="1" t="str">
        <f t="shared" si="11"/>
        <v/>
      </c>
    </row>
    <row r="247" spans="1:5" x14ac:dyDescent="0.3">
      <c r="A247" s="1">
        <v>41904</v>
      </c>
      <c r="B247">
        <v>137.11000000000001</v>
      </c>
      <c r="C247">
        <f t="shared" si="9"/>
        <v>8.20216974769572E-3</v>
      </c>
      <c r="D247" t="str">
        <f t="shared" si="10"/>
        <v/>
      </c>
      <c r="E247" s="1" t="str">
        <f t="shared" si="11"/>
        <v/>
      </c>
    </row>
    <row r="248" spans="1:5" x14ac:dyDescent="0.3">
      <c r="A248" s="1">
        <v>41911</v>
      </c>
      <c r="B248">
        <v>135.80000000000001</v>
      </c>
      <c r="C248">
        <f t="shared" si="9"/>
        <v>-9.6003082439679588E-3</v>
      </c>
      <c r="D248" t="str">
        <f t="shared" si="10"/>
        <v/>
      </c>
      <c r="E248" s="1" t="str">
        <f t="shared" si="11"/>
        <v/>
      </c>
    </row>
    <row r="249" spans="1:5" x14ac:dyDescent="0.3">
      <c r="A249" s="1">
        <v>41918</v>
      </c>
      <c r="B249">
        <v>133.21</v>
      </c>
      <c r="C249">
        <f t="shared" si="9"/>
        <v>-1.9256384761224155E-2</v>
      </c>
      <c r="D249" t="str">
        <f t="shared" si="10"/>
        <v/>
      </c>
      <c r="E249" s="1" t="str">
        <f t="shared" si="11"/>
        <v/>
      </c>
    </row>
    <row r="250" spans="1:5" x14ac:dyDescent="0.3">
      <c r="A250" s="1">
        <v>41925</v>
      </c>
      <c r="B250">
        <v>134.6</v>
      </c>
      <c r="C250">
        <f t="shared" si="9"/>
        <v>1.0380586847255735E-2</v>
      </c>
      <c r="D250" t="str">
        <f t="shared" si="10"/>
        <v/>
      </c>
      <c r="E250" s="1" t="str">
        <f t="shared" si="11"/>
        <v/>
      </c>
    </row>
    <row r="251" spans="1:5" x14ac:dyDescent="0.3">
      <c r="A251" s="1">
        <v>41932</v>
      </c>
      <c r="B251">
        <v>133.99</v>
      </c>
      <c r="C251">
        <f t="shared" si="9"/>
        <v>-4.5422469101108476E-3</v>
      </c>
      <c r="D251" t="str">
        <f t="shared" si="10"/>
        <v/>
      </c>
      <c r="E251" s="1" t="str">
        <f t="shared" si="11"/>
        <v/>
      </c>
    </row>
    <row r="252" spans="1:5" x14ac:dyDescent="0.3">
      <c r="A252" s="1">
        <v>41939</v>
      </c>
      <c r="B252">
        <v>141.5</v>
      </c>
      <c r="C252">
        <f t="shared" si="9"/>
        <v>5.4534546782775806E-2</v>
      </c>
      <c r="D252" t="str">
        <f t="shared" si="10"/>
        <v/>
      </c>
      <c r="E252" s="1" t="str">
        <f t="shared" si="11"/>
        <v/>
      </c>
    </row>
    <row r="253" spans="1:5" x14ac:dyDescent="0.3">
      <c r="A253" s="1">
        <v>41946</v>
      </c>
      <c r="B253">
        <v>144.5</v>
      </c>
      <c r="C253">
        <f t="shared" si="9"/>
        <v>2.0979790469194626E-2</v>
      </c>
      <c r="D253" t="str">
        <f t="shared" si="10"/>
        <v/>
      </c>
      <c r="E253" s="1" t="str">
        <f t="shared" si="11"/>
        <v/>
      </c>
    </row>
    <row r="254" spans="1:5" x14ac:dyDescent="0.3">
      <c r="A254" s="1">
        <v>41953</v>
      </c>
      <c r="B254">
        <v>142.49</v>
      </c>
      <c r="C254">
        <f t="shared" si="9"/>
        <v>-1.4007685744789278E-2</v>
      </c>
      <c r="D254" t="str">
        <f t="shared" si="10"/>
        <v/>
      </c>
      <c r="E254" s="1" t="str">
        <f t="shared" si="11"/>
        <v/>
      </c>
    </row>
    <row r="255" spans="1:5" x14ac:dyDescent="0.3">
      <c r="A255" s="1">
        <v>41960</v>
      </c>
      <c r="B255">
        <v>145.01</v>
      </c>
      <c r="C255">
        <f t="shared" si="9"/>
        <v>1.7530883752105986E-2</v>
      </c>
      <c r="D255" t="str">
        <f t="shared" si="10"/>
        <v/>
      </c>
      <c r="E255" s="1" t="str">
        <f t="shared" si="11"/>
        <v/>
      </c>
    </row>
    <row r="256" spans="1:5" x14ac:dyDescent="0.3">
      <c r="A256" s="1">
        <v>41967</v>
      </c>
      <c r="B256">
        <v>142.86000000000001</v>
      </c>
      <c r="C256">
        <f t="shared" si="9"/>
        <v>-1.4937575832977501E-2</v>
      </c>
      <c r="D256" t="str">
        <f t="shared" si="10"/>
        <v/>
      </c>
      <c r="E256" s="1" t="str">
        <f t="shared" si="11"/>
        <v/>
      </c>
    </row>
    <row r="257" spans="1:5" x14ac:dyDescent="0.3">
      <c r="A257" s="1">
        <v>41974</v>
      </c>
      <c r="B257">
        <v>140.5</v>
      </c>
      <c r="C257">
        <f t="shared" si="9"/>
        <v>-1.6657640953025243E-2</v>
      </c>
      <c r="D257" t="str">
        <f t="shared" si="10"/>
        <v/>
      </c>
      <c r="E257" s="1" t="str">
        <f t="shared" si="11"/>
        <v/>
      </c>
    </row>
    <row r="258" spans="1:5" x14ac:dyDescent="0.3">
      <c r="A258" s="1">
        <v>41981</v>
      </c>
      <c r="B258">
        <v>134.49</v>
      </c>
      <c r="C258">
        <f t="shared" si="9"/>
        <v>-4.3717641938343377E-2</v>
      </c>
      <c r="D258" t="str">
        <f t="shared" si="10"/>
        <v/>
      </c>
      <c r="E258" s="1" t="str">
        <f t="shared" si="11"/>
        <v/>
      </c>
    </row>
    <row r="259" spans="1:5" x14ac:dyDescent="0.3">
      <c r="A259" s="1">
        <v>41988</v>
      </c>
      <c r="B259">
        <v>138.69999999999999</v>
      </c>
      <c r="C259">
        <f t="shared" si="9"/>
        <v>3.082348048532868E-2</v>
      </c>
      <c r="D259" t="str">
        <f t="shared" si="10"/>
        <v/>
      </c>
      <c r="E259" s="1" t="str">
        <f t="shared" si="11"/>
        <v/>
      </c>
    </row>
    <row r="260" spans="1:5" x14ac:dyDescent="0.3">
      <c r="A260" s="1">
        <v>41995</v>
      </c>
      <c r="B260">
        <v>134.6</v>
      </c>
      <c r="C260">
        <f t="shared" si="9"/>
        <v>-3.0005910110158851E-2</v>
      </c>
      <c r="D260" t="str">
        <f t="shared" si="10"/>
        <v/>
      </c>
      <c r="E260" s="1" t="str">
        <f t="shared" si="11"/>
        <v/>
      </c>
    </row>
    <row r="261" spans="1:5" x14ac:dyDescent="0.3">
      <c r="A261" s="1">
        <v>42002</v>
      </c>
      <c r="B261">
        <v>130.31</v>
      </c>
      <c r="C261">
        <f t="shared" si="9"/>
        <v>-3.2391190053812302E-2</v>
      </c>
      <c r="D261" t="str">
        <f t="shared" si="10"/>
        <v/>
      </c>
      <c r="E261" s="1" t="str">
        <f t="shared" si="11"/>
        <v/>
      </c>
    </row>
    <row r="262" spans="1:5" x14ac:dyDescent="0.3">
      <c r="A262" s="1">
        <v>42009</v>
      </c>
      <c r="B262">
        <v>141.69999999999999</v>
      </c>
      <c r="C262">
        <f t="shared" ref="C262:C325" si="12">LN(B262)-LN(B261)</f>
        <v>8.3795919539819685E-2</v>
      </c>
      <c r="D262" t="str">
        <f t="shared" ref="D262:D325" si="13">IF(OR(C262&lt;$D$2-1.5*$E$3,C262&gt;$E$2+1.5*$E$3),C262,"")</f>
        <v/>
      </c>
      <c r="E262" s="1" t="str">
        <f t="shared" ref="E262:E325" si="14">IF(D262&lt;&gt;"",A262,"")</f>
        <v/>
      </c>
    </row>
    <row r="263" spans="1:5" x14ac:dyDescent="0.3">
      <c r="A263" s="1">
        <v>42016</v>
      </c>
      <c r="B263">
        <v>149.6</v>
      </c>
      <c r="C263">
        <f t="shared" si="12"/>
        <v>5.4252918843742393E-2</v>
      </c>
      <c r="D263" t="str">
        <f t="shared" si="13"/>
        <v/>
      </c>
      <c r="E263" s="1" t="str">
        <f t="shared" si="14"/>
        <v/>
      </c>
    </row>
    <row r="264" spans="1:5" x14ac:dyDescent="0.3">
      <c r="A264" s="1">
        <v>42023</v>
      </c>
      <c r="B264">
        <v>152.83000000000001</v>
      </c>
      <c r="C264">
        <f t="shared" si="12"/>
        <v>2.1361126999368096E-2</v>
      </c>
      <c r="D264" t="str">
        <f t="shared" si="13"/>
        <v/>
      </c>
      <c r="E264" s="1" t="str">
        <f t="shared" si="14"/>
        <v/>
      </c>
    </row>
    <row r="265" spans="1:5" x14ac:dyDescent="0.3">
      <c r="A265" s="1">
        <v>42030</v>
      </c>
      <c r="B265">
        <v>143.82</v>
      </c>
      <c r="C265">
        <f t="shared" si="12"/>
        <v>-6.0763674865397022E-2</v>
      </c>
      <c r="D265" t="str">
        <f t="shared" si="13"/>
        <v/>
      </c>
      <c r="E265" s="1" t="str">
        <f t="shared" si="14"/>
        <v/>
      </c>
    </row>
    <row r="266" spans="1:5" x14ac:dyDescent="0.3">
      <c r="A266" s="1">
        <v>42037</v>
      </c>
      <c r="B266">
        <v>151.6</v>
      </c>
      <c r="C266">
        <f t="shared" si="12"/>
        <v>5.2682955533922993E-2</v>
      </c>
      <c r="D266" t="str">
        <f t="shared" si="13"/>
        <v/>
      </c>
      <c r="E266" s="1" t="str">
        <f t="shared" si="14"/>
        <v/>
      </c>
    </row>
    <row r="267" spans="1:5" x14ac:dyDescent="0.3">
      <c r="A267" s="1">
        <v>42044</v>
      </c>
      <c r="B267">
        <v>162.4</v>
      </c>
      <c r="C267">
        <f t="shared" si="12"/>
        <v>6.881695451930625E-2</v>
      </c>
      <c r="D267" t="str">
        <f t="shared" si="13"/>
        <v/>
      </c>
      <c r="E267" s="1" t="str">
        <f t="shared" si="14"/>
        <v/>
      </c>
    </row>
    <row r="268" spans="1:5" x14ac:dyDescent="0.3">
      <c r="A268" s="1">
        <v>42051</v>
      </c>
      <c r="B268">
        <v>158</v>
      </c>
      <c r="C268">
        <f t="shared" si="12"/>
        <v>-2.7467394700610548E-2</v>
      </c>
      <c r="D268" t="str">
        <f t="shared" si="13"/>
        <v/>
      </c>
      <c r="E268" s="1" t="str">
        <f t="shared" si="14"/>
        <v/>
      </c>
    </row>
    <row r="269" spans="1:5" x14ac:dyDescent="0.3">
      <c r="A269" s="1">
        <v>42058</v>
      </c>
      <c r="B269">
        <v>152.94999999999999</v>
      </c>
      <c r="C269">
        <f t="shared" si="12"/>
        <v>-3.2483962430054802E-2</v>
      </c>
      <c r="D269" t="str">
        <f t="shared" si="13"/>
        <v/>
      </c>
      <c r="E269" s="1" t="str">
        <f t="shared" si="14"/>
        <v/>
      </c>
    </row>
    <row r="270" spans="1:5" x14ac:dyDescent="0.3">
      <c r="A270" s="1">
        <v>42065</v>
      </c>
      <c r="B270">
        <v>152.12</v>
      </c>
      <c r="C270">
        <f t="shared" si="12"/>
        <v>-5.4413875368535258E-3</v>
      </c>
      <c r="D270" t="str">
        <f t="shared" si="13"/>
        <v/>
      </c>
      <c r="E270" s="1" t="str">
        <f t="shared" si="14"/>
        <v/>
      </c>
    </row>
    <row r="271" spans="1:5" x14ac:dyDescent="0.3">
      <c r="A271" s="1">
        <v>42072</v>
      </c>
      <c r="B271">
        <v>141.80000000000001</v>
      </c>
      <c r="C271">
        <f t="shared" si="12"/>
        <v>-7.0252068962031622E-2</v>
      </c>
      <c r="D271" t="str">
        <f t="shared" si="13"/>
        <v/>
      </c>
      <c r="E271" s="1" t="str">
        <f t="shared" si="14"/>
        <v/>
      </c>
    </row>
    <row r="272" spans="1:5" x14ac:dyDescent="0.3">
      <c r="A272" s="1">
        <v>42079</v>
      </c>
      <c r="B272">
        <v>136</v>
      </c>
      <c r="C272">
        <f t="shared" si="12"/>
        <v>-4.1762728361974588E-2</v>
      </c>
      <c r="D272" t="str">
        <f t="shared" si="13"/>
        <v/>
      </c>
      <c r="E272" s="1" t="str">
        <f t="shared" si="14"/>
        <v/>
      </c>
    </row>
    <row r="273" spans="1:5" x14ac:dyDescent="0.3">
      <c r="A273" s="1">
        <v>42086</v>
      </c>
      <c r="B273">
        <v>134.88</v>
      </c>
      <c r="C273">
        <f t="shared" si="12"/>
        <v>-8.2693914825071602E-3</v>
      </c>
      <c r="D273" t="str">
        <f t="shared" si="13"/>
        <v/>
      </c>
      <c r="E273" s="1" t="str">
        <f t="shared" si="14"/>
        <v/>
      </c>
    </row>
    <row r="274" spans="1:5" x14ac:dyDescent="0.3">
      <c r="A274" s="1">
        <v>42093</v>
      </c>
      <c r="B274">
        <v>143.94</v>
      </c>
      <c r="C274">
        <f t="shared" si="12"/>
        <v>6.5011051826113331E-2</v>
      </c>
      <c r="D274" t="str">
        <f t="shared" si="13"/>
        <v/>
      </c>
      <c r="E274" s="1" t="str">
        <f t="shared" si="14"/>
        <v/>
      </c>
    </row>
    <row r="275" spans="1:5" x14ac:dyDescent="0.3">
      <c r="A275" s="1">
        <v>42100</v>
      </c>
      <c r="B275">
        <v>148</v>
      </c>
      <c r="C275">
        <f t="shared" si="12"/>
        <v>2.7815727684456171E-2</v>
      </c>
      <c r="D275" t="str">
        <f t="shared" si="13"/>
        <v/>
      </c>
      <c r="E275" s="1" t="str">
        <f t="shared" si="14"/>
        <v/>
      </c>
    </row>
    <row r="276" spans="1:5" x14ac:dyDescent="0.3">
      <c r="A276" s="1">
        <v>42107</v>
      </c>
      <c r="B276">
        <v>149.30000000000001</v>
      </c>
      <c r="C276">
        <f t="shared" si="12"/>
        <v>8.7454307810297394E-3</v>
      </c>
      <c r="D276" t="str">
        <f t="shared" si="13"/>
        <v/>
      </c>
      <c r="E276" s="1" t="str">
        <f t="shared" si="14"/>
        <v/>
      </c>
    </row>
    <row r="277" spans="1:5" x14ac:dyDescent="0.3">
      <c r="A277" s="1">
        <v>42114</v>
      </c>
      <c r="B277">
        <v>153.88999999999999</v>
      </c>
      <c r="C277">
        <f t="shared" si="12"/>
        <v>3.0280356930616037E-2</v>
      </c>
      <c r="D277" t="str">
        <f t="shared" si="13"/>
        <v/>
      </c>
      <c r="E277" s="1" t="str">
        <f t="shared" si="14"/>
        <v/>
      </c>
    </row>
    <row r="278" spans="1:5" x14ac:dyDescent="0.3">
      <c r="A278" s="1">
        <v>42121</v>
      </c>
      <c r="B278">
        <v>153.5</v>
      </c>
      <c r="C278">
        <f t="shared" si="12"/>
        <v>-2.5374944485090367E-3</v>
      </c>
      <c r="D278" t="str">
        <f t="shared" si="13"/>
        <v/>
      </c>
      <c r="E278" s="1" t="str">
        <f t="shared" si="14"/>
        <v/>
      </c>
    </row>
    <row r="279" spans="1:5" x14ac:dyDescent="0.3">
      <c r="A279" s="1">
        <v>42128</v>
      </c>
      <c r="B279">
        <v>155.52000000000001</v>
      </c>
      <c r="C279">
        <f t="shared" si="12"/>
        <v>1.3073773684877388E-2</v>
      </c>
      <c r="D279" t="str">
        <f t="shared" si="13"/>
        <v/>
      </c>
      <c r="E279" s="1" t="str">
        <f t="shared" si="14"/>
        <v/>
      </c>
    </row>
    <row r="280" spans="1:5" x14ac:dyDescent="0.3">
      <c r="A280" s="1">
        <v>42135</v>
      </c>
      <c r="B280">
        <v>152.97999999999999</v>
      </c>
      <c r="C280">
        <f t="shared" si="12"/>
        <v>-1.6467146818408551E-2</v>
      </c>
      <c r="D280" t="str">
        <f t="shared" si="13"/>
        <v/>
      </c>
      <c r="E280" s="1" t="str">
        <f t="shared" si="14"/>
        <v/>
      </c>
    </row>
    <row r="281" spans="1:5" x14ac:dyDescent="0.3">
      <c r="A281" s="1">
        <v>42142</v>
      </c>
      <c r="B281">
        <v>148.80000000000001</v>
      </c>
      <c r="C281">
        <f t="shared" si="12"/>
        <v>-2.7704071494728311E-2</v>
      </c>
      <c r="D281" t="str">
        <f t="shared" si="13"/>
        <v/>
      </c>
      <c r="E281" s="1" t="str">
        <f t="shared" si="14"/>
        <v/>
      </c>
    </row>
    <row r="282" spans="1:5" x14ac:dyDescent="0.3">
      <c r="A282" s="1">
        <v>42149</v>
      </c>
      <c r="B282">
        <v>139</v>
      </c>
      <c r="C282">
        <f t="shared" si="12"/>
        <v>-6.8129189268300472E-2</v>
      </c>
      <c r="D282" t="str">
        <f t="shared" si="13"/>
        <v/>
      </c>
      <c r="E282" s="1" t="str">
        <f t="shared" si="14"/>
        <v/>
      </c>
    </row>
    <row r="283" spans="1:5" x14ac:dyDescent="0.3">
      <c r="A283" s="1">
        <v>42156</v>
      </c>
      <c r="B283">
        <v>142.4</v>
      </c>
      <c r="C283">
        <f t="shared" si="12"/>
        <v>2.4166065847183837E-2</v>
      </c>
      <c r="D283" t="str">
        <f t="shared" si="13"/>
        <v/>
      </c>
      <c r="E283" s="1" t="str">
        <f t="shared" si="14"/>
        <v/>
      </c>
    </row>
    <row r="284" spans="1:5" x14ac:dyDescent="0.3">
      <c r="A284" s="1">
        <v>42163</v>
      </c>
      <c r="B284">
        <v>145.4</v>
      </c>
      <c r="C284">
        <f t="shared" si="12"/>
        <v>2.0848566121543399E-2</v>
      </c>
      <c r="D284" t="str">
        <f t="shared" si="13"/>
        <v/>
      </c>
      <c r="E284" s="1" t="str">
        <f t="shared" si="14"/>
        <v/>
      </c>
    </row>
    <row r="285" spans="1:5" x14ac:dyDescent="0.3">
      <c r="A285" s="1">
        <v>42170</v>
      </c>
      <c r="B285">
        <v>147.15</v>
      </c>
      <c r="C285">
        <f t="shared" si="12"/>
        <v>1.1963909580063437E-2</v>
      </c>
      <c r="D285" t="str">
        <f t="shared" si="13"/>
        <v/>
      </c>
      <c r="E285" s="1" t="str">
        <f t="shared" si="14"/>
        <v/>
      </c>
    </row>
    <row r="286" spans="1:5" x14ac:dyDescent="0.3">
      <c r="A286" s="1">
        <v>42177</v>
      </c>
      <c r="B286">
        <v>145.18</v>
      </c>
      <c r="C286">
        <f t="shared" si="12"/>
        <v>-1.3478122822787597E-2</v>
      </c>
      <c r="D286" t="str">
        <f t="shared" si="13"/>
        <v/>
      </c>
      <c r="E286" s="1" t="str">
        <f t="shared" si="14"/>
        <v/>
      </c>
    </row>
    <row r="287" spans="1:5" x14ac:dyDescent="0.3">
      <c r="A287" s="1">
        <v>42184</v>
      </c>
      <c r="B287">
        <v>144.33000000000001</v>
      </c>
      <c r="C287">
        <f t="shared" si="12"/>
        <v>-5.8720074772224962E-3</v>
      </c>
      <c r="D287" t="str">
        <f t="shared" si="13"/>
        <v/>
      </c>
      <c r="E287" s="1" t="str">
        <f t="shared" si="14"/>
        <v/>
      </c>
    </row>
    <row r="288" spans="1:5" x14ac:dyDescent="0.3">
      <c r="A288" s="1">
        <v>42191</v>
      </c>
      <c r="B288">
        <v>143.9</v>
      </c>
      <c r="C288">
        <f t="shared" si="12"/>
        <v>-2.9837304861501934E-3</v>
      </c>
      <c r="D288" t="str">
        <f t="shared" si="13"/>
        <v/>
      </c>
      <c r="E288" s="1" t="str">
        <f t="shared" si="14"/>
        <v/>
      </c>
    </row>
    <row r="289" spans="1:6" x14ac:dyDescent="0.3">
      <c r="A289" s="1">
        <v>42198</v>
      </c>
      <c r="B289">
        <v>143.6</v>
      </c>
      <c r="C289">
        <f t="shared" si="12"/>
        <v>-2.086957279198387E-3</v>
      </c>
      <c r="D289" t="str">
        <f t="shared" si="13"/>
        <v/>
      </c>
      <c r="E289" s="1" t="str">
        <f t="shared" si="14"/>
        <v/>
      </c>
    </row>
    <row r="290" spans="1:6" x14ac:dyDescent="0.3">
      <c r="A290" s="1">
        <v>42205</v>
      </c>
      <c r="B290">
        <v>136.41</v>
      </c>
      <c r="C290">
        <f t="shared" si="12"/>
        <v>-5.1366600109094662E-2</v>
      </c>
      <c r="D290" t="str">
        <f t="shared" si="13"/>
        <v/>
      </c>
      <c r="E290" s="1" t="str">
        <f t="shared" si="14"/>
        <v/>
      </c>
    </row>
    <row r="291" spans="1:6" x14ac:dyDescent="0.3">
      <c r="A291" s="1">
        <v>42212</v>
      </c>
      <c r="B291">
        <v>142.5</v>
      </c>
      <c r="C291">
        <f t="shared" si="12"/>
        <v>4.3676943203676544E-2</v>
      </c>
      <c r="D291" t="str">
        <f t="shared" si="13"/>
        <v/>
      </c>
      <c r="E291" s="1" t="str">
        <f t="shared" si="14"/>
        <v/>
      </c>
    </row>
    <row r="292" spans="1:6" x14ac:dyDescent="0.3">
      <c r="A292" s="1">
        <v>42219</v>
      </c>
      <c r="B292">
        <v>141.34</v>
      </c>
      <c r="C292">
        <f t="shared" si="12"/>
        <v>-8.1736644459970975E-3</v>
      </c>
      <c r="D292" t="str">
        <f t="shared" si="13"/>
        <v/>
      </c>
      <c r="E292" s="1" t="str">
        <f t="shared" si="14"/>
        <v/>
      </c>
    </row>
    <row r="293" spans="1:6" x14ac:dyDescent="0.3">
      <c r="A293" s="1">
        <v>42226</v>
      </c>
      <c r="B293">
        <v>144.80000000000001</v>
      </c>
      <c r="C293">
        <f t="shared" si="12"/>
        <v>2.4185144688908089E-2</v>
      </c>
      <c r="D293" t="str">
        <f t="shared" si="13"/>
        <v/>
      </c>
      <c r="E293" s="1" t="str">
        <f t="shared" si="14"/>
        <v/>
      </c>
    </row>
    <row r="294" spans="1:6" x14ac:dyDescent="0.3">
      <c r="A294" s="1">
        <v>42233</v>
      </c>
      <c r="B294">
        <v>140.29</v>
      </c>
      <c r="C294">
        <f t="shared" si="12"/>
        <v>-3.1641771220935588E-2</v>
      </c>
      <c r="D294" t="str">
        <f t="shared" si="13"/>
        <v/>
      </c>
      <c r="E294" s="1" t="str">
        <f t="shared" si="14"/>
        <v/>
      </c>
    </row>
    <row r="295" spans="1:6" x14ac:dyDescent="0.3">
      <c r="A295" s="1">
        <v>42240</v>
      </c>
      <c r="B295">
        <v>146.6</v>
      </c>
      <c r="C295">
        <f t="shared" si="12"/>
        <v>4.3996080721870001E-2</v>
      </c>
      <c r="D295" t="str">
        <f t="shared" si="13"/>
        <v/>
      </c>
      <c r="E295" s="1" t="str">
        <f t="shared" si="14"/>
        <v/>
      </c>
    </row>
    <row r="296" spans="1:6" x14ac:dyDescent="0.3">
      <c r="A296" s="1">
        <v>42247</v>
      </c>
      <c r="B296">
        <v>142.80000000000001</v>
      </c>
      <c r="C296">
        <f t="shared" si="12"/>
        <v>-2.6262739547066261E-2</v>
      </c>
      <c r="D296" t="str">
        <f t="shared" si="13"/>
        <v/>
      </c>
      <c r="E296" s="1" t="str">
        <f t="shared" si="14"/>
        <v/>
      </c>
    </row>
    <row r="297" spans="1:6" x14ac:dyDescent="0.3">
      <c r="A297" s="1">
        <v>42254</v>
      </c>
      <c r="B297">
        <v>142.4</v>
      </c>
      <c r="C297">
        <f t="shared" si="12"/>
        <v>-2.8050509276091873E-3</v>
      </c>
      <c r="D297" t="str">
        <f t="shared" si="13"/>
        <v/>
      </c>
      <c r="E297" s="1" t="str">
        <f t="shared" si="14"/>
        <v/>
      </c>
    </row>
    <row r="298" spans="1:6" x14ac:dyDescent="0.3">
      <c r="A298" s="1">
        <v>42261</v>
      </c>
      <c r="B298">
        <v>139.5</v>
      </c>
      <c r="C298">
        <f t="shared" si="12"/>
        <v>-2.0575397716455335E-2</v>
      </c>
      <c r="D298" t="str">
        <f t="shared" si="13"/>
        <v/>
      </c>
      <c r="E298" s="1" t="str">
        <f t="shared" si="14"/>
        <v/>
      </c>
    </row>
    <row r="299" spans="1:6" x14ac:dyDescent="0.3">
      <c r="A299" s="1">
        <v>42268</v>
      </c>
      <c r="B299">
        <v>133.85</v>
      </c>
      <c r="C299">
        <f t="shared" si="12"/>
        <v>-4.1344831295058171E-2</v>
      </c>
      <c r="D299" t="str">
        <f t="shared" si="13"/>
        <v/>
      </c>
      <c r="E299" s="1" t="str">
        <f t="shared" si="14"/>
        <v/>
      </c>
    </row>
    <row r="300" spans="1:6" x14ac:dyDescent="0.3">
      <c r="A300" s="1">
        <v>42275</v>
      </c>
      <c r="B300">
        <v>131.5</v>
      </c>
      <c r="C300">
        <f t="shared" si="12"/>
        <v>-1.7712918348542495E-2</v>
      </c>
      <c r="D300" t="str">
        <f t="shared" si="13"/>
        <v/>
      </c>
      <c r="E300" s="1" t="str">
        <f t="shared" si="14"/>
        <v/>
      </c>
    </row>
    <row r="301" spans="1:6" x14ac:dyDescent="0.3">
      <c r="A301" s="1">
        <v>42282</v>
      </c>
      <c r="B301">
        <v>143.81</v>
      </c>
      <c r="C301">
        <f t="shared" si="12"/>
        <v>8.9486132280469199E-2</v>
      </c>
      <c r="D301">
        <f t="shared" si="13"/>
        <v>8.9486132280469199E-2</v>
      </c>
      <c r="E301" s="1">
        <f t="shared" si="14"/>
        <v>42282</v>
      </c>
      <c r="F301" t="s">
        <v>83</v>
      </c>
    </row>
    <row r="302" spans="1:6" x14ac:dyDescent="0.3">
      <c r="A302" s="1">
        <v>42289</v>
      </c>
      <c r="B302">
        <v>141</v>
      </c>
      <c r="C302">
        <f t="shared" si="12"/>
        <v>-1.9733093520120093E-2</v>
      </c>
      <c r="D302" t="str">
        <f t="shared" si="13"/>
        <v/>
      </c>
      <c r="E302" s="1" t="str">
        <f t="shared" si="14"/>
        <v/>
      </c>
    </row>
    <row r="303" spans="1:6" x14ac:dyDescent="0.3">
      <c r="A303" s="1">
        <v>42296</v>
      </c>
      <c r="B303">
        <v>138.94</v>
      </c>
      <c r="C303">
        <f t="shared" si="12"/>
        <v>-1.471770511343351E-2</v>
      </c>
      <c r="D303" t="str">
        <f t="shared" si="13"/>
        <v/>
      </c>
      <c r="E303" s="1" t="str">
        <f t="shared" si="14"/>
        <v/>
      </c>
    </row>
    <row r="304" spans="1:6" x14ac:dyDescent="0.3">
      <c r="A304" s="1">
        <v>42303</v>
      </c>
      <c r="B304">
        <v>135.75</v>
      </c>
      <c r="C304">
        <f t="shared" si="12"/>
        <v>-2.322722645069053E-2</v>
      </c>
      <c r="D304" t="str">
        <f t="shared" si="13"/>
        <v/>
      </c>
      <c r="E304" s="1" t="str">
        <f t="shared" si="14"/>
        <v/>
      </c>
    </row>
    <row r="305" spans="1:5" x14ac:dyDescent="0.3">
      <c r="A305" s="1">
        <v>42310</v>
      </c>
      <c r="B305">
        <v>137.75</v>
      </c>
      <c r="C305">
        <f t="shared" si="12"/>
        <v>1.4625489218979659E-2</v>
      </c>
      <c r="D305" t="str">
        <f t="shared" si="13"/>
        <v/>
      </c>
      <c r="E305" s="1" t="str">
        <f t="shared" si="14"/>
        <v/>
      </c>
    </row>
    <row r="306" spans="1:5" x14ac:dyDescent="0.3">
      <c r="A306" s="1">
        <v>42317</v>
      </c>
      <c r="B306">
        <v>136</v>
      </c>
      <c r="C306">
        <f t="shared" si="12"/>
        <v>-1.2785562296971698E-2</v>
      </c>
      <c r="D306" t="str">
        <f t="shared" si="13"/>
        <v/>
      </c>
      <c r="E306" s="1" t="str">
        <f t="shared" si="14"/>
        <v/>
      </c>
    </row>
    <row r="307" spans="1:5" x14ac:dyDescent="0.3">
      <c r="A307" s="1">
        <v>42324</v>
      </c>
      <c r="B307">
        <v>148.05000000000001</v>
      </c>
      <c r="C307">
        <f t="shared" si="12"/>
        <v>8.4895168811548238E-2</v>
      </c>
      <c r="D307" t="str">
        <f t="shared" si="13"/>
        <v/>
      </c>
      <c r="E307" s="1" t="str">
        <f t="shared" si="14"/>
        <v/>
      </c>
    </row>
    <row r="308" spans="1:5" x14ac:dyDescent="0.3">
      <c r="A308" s="1">
        <v>42331</v>
      </c>
      <c r="B308">
        <v>140.65</v>
      </c>
      <c r="C308">
        <f t="shared" si="12"/>
        <v>-5.1275519611734488E-2</v>
      </c>
      <c r="D308" t="str">
        <f t="shared" si="13"/>
        <v/>
      </c>
      <c r="E308" s="1" t="str">
        <f t="shared" si="14"/>
        <v/>
      </c>
    </row>
    <row r="309" spans="1:5" x14ac:dyDescent="0.3">
      <c r="A309" s="1">
        <v>42338</v>
      </c>
      <c r="B309">
        <v>137.69999999999999</v>
      </c>
      <c r="C309">
        <f t="shared" si="12"/>
        <v>-2.1197129201256715E-2</v>
      </c>
      <c r="D309" t="str">
        <f t="shared" si="13"/>
        <v/>
      </c>
      <c r="E309" s="1" t="str">
        <f t="shared" si="14"/>
        <v/>
      </c>
    </row>
    <row r="310" spans="1:5" x14ac:dyDescent="0.3">
      <c r="A310" s="1">
        <v>42345</v>
      </c>
      <c r="B310">
        <v>133.80000000000001</v>
      </c>
      <c r="C310">
        <f t="shared" si="12"/>
        <v>-2.8731258040481045E-2</v>
      </c>
      <c r="D310" t="str">
        <f t="shared" si="13"/>
        <v/>
      </c>
      <c r="E310" s="1" t="str">
        <f t="shared" si="14"/>
        <v/>
      </c>
    </row>
    <row r="311" spans="1:5" x14ac:dyDescent="0.3">
      <c r="A311" s="1">
        <v>42352</v>
      </c>
      <c r="B311">
        <v>132.25</v>
      </c>
      <c r="C311">
        <f t="shared" si="12"/>
        <v>-1.1652076955719792E-2</v>
      </c>
      <c r="D311" t="str">
        <f t="shared" si="13"/>
        <v/>
      </c>
      <c r="E311" s="1" t="str">
        <f t="shared" si="14"/>
        <v/>
      </c>
    </row>
    <row r="312" spans="1:5" x14ac:dyDescent="0.3">
      <c r="A312" s="1">
        <v>42359</v>
      </c>
      <c r="B312">
        <v>134.47999999999999</v>
      </c>
      <c r="C312">
        <f t="shared" si="12"/>
        <v>1.6721418361951734E-2</v>
      </c>
      <c r="D312" t="str">
        <f t="shared" si="13"/>
        <v/>
      </c>
      <c r="E312" s="1" t="str">
        <f t="shared" si="14"/>
        <v/>
      </c>
    </row>
    <row r="313" spans="1:5" x14ac:dyDescent="0.3">
      <c r="A313" s="1">
        <v>42366</v>
      </c>
      <c r="B313">
        <v>136.09</v>
      </c>
      <c r="C313">
        <f t="shared" si="12"/>
        <v>1.1900942471865683E-2</v>
      </c>
      <c r="D313" t="str">
        <f t="shared" si="13"/>
        <v/>
      </c>
      <c r="E313" s="1" t="str">
        <f t="shared" si="14"/>
        <v/>
      </c>
    </row>
    <row r="314" spans="1:5" x14ac:dyDescent="0.3">
      <c r="A314" s="1">
        <v>42373</v>
      </c>
      <c r="B314">
        <v>135.94</v>
      </c>
      <c r="C314">
        <f t="shared" si="12"/>
        <v>-1.1028196537337109E-3</v>
      </c>
      <c r="D314" t="str">
        <f t="shared" si="13"/>
        <v/>
      </c>
      <c r="E314" s="1" t="str">
        <f t="shared" si="14"/>
        <v/>
      </c>
    </row>
    <row r="315" spans="1:5" x14ac:dyDescent="0.3">
      <c r="A315" s="1">
        <v>42380</v>
      </c>
      <c r="B315">
        <v>125.1</v>
      </c>
      <c r="C315">
        <f t="shared" si="12"/>
        <v>-8.3100194445626663E-2</v>
      </c>
      <c r="D315" t="str">
        <f t="shared" si="13"/>
        <v/>
      </c>
      <c r="E315" s="1" t="str">
        <f t="shared" si="14"/>
        <v/>
      </c>
    </row>
    <row r="316" spans="1:5" x14ac:dyDescent="0.3">
      <c r="A316" s="1">
        <v>42387</v>
      </c>
      <c r="B316">
        <v>132.4</v>
      </c>
      <c r="C316">
        <f t="shared" si="12"/>
        <v>5.671422603004217E-2</v>
      </c>
      <c r="D316" t="str">
        <f t="shared" si="13"/>
        <v/>
      </c>
      <c r="E316" s="1" t="str">
        <f t="shared" si="14"/>
        <v/>
      </c>
    </row>
    <row r="317" spans="1:5" x14ac:dyDescent="0.3">
      <c r="A317" s="1">
        <v>42394</v>
      </c>
      <c r="B317">
        <v>136.6</v>
      </c>
      <c r="C317">
        <f t="shared" si="12"/>
        <v>3.1229303633781846E-2</v>
      </c>
      <c r="D317" t="str">
        <f t="shared" si="13"/>
        <v/>
      </c>
      <c r="E317" s="1" t="str">
        <f t="shared" si="14"/>
        <v/>
      </c>
    </row>
    <row r="318" spans="1:5" x14ac:dyDescent="0.3">
      <c r="A318" s="1">
        <v>42401</v>
      </c>
      <c r="B318">
        <v>134.43</v>
      </c>
      <c r="C318">
        <f t="shared" si="12"/>
        <v>-1.6013329670528265E-2</v>
      </c>
      <c r="D318" t="str">
        <f t="shared" si="13"/>
        <v/>
      </c>
      <c r="E318" s="1" t="str">
        <f t="shared" si="14"/>
        <v/>
      </c>
    </row>
    <row r="319" spans="1:5" x14ac:dyDescent="0.3">
      <c r="A319" s="1">
        <v>42408</v>
      </c>
      <c r="B319">
        <v>131.30000000000001</v>
      </c>
      <c r="C319">
        <f t="shared" si="12"/>
        <v>-2.355883615741039E-2</v>
      </c>
      <c r="D319" t="str">
        <f t="shared" si="13"/>
        <v/>
      </c>
      <c r="E319" s="1" t="str">
        <f t="shared" si="14"/>
        <v/>
      </c>
    </row>
    <row r="320" spans="1:5" x14ac:dyDescent="0.3">
      <c r="A320" s="1">
        <v>42415</v>
      </c>
      <c r="B320">
        <v>136.59</v>
      </c>
      <c r="C320">
        <f t="shared" si="12"/>
        <v>3.9498956706049526E-2</v>
      </c>
      <c r="D320" t="str">
        <f t="shared" si="13"/>
        <v/>
      </c>
      <c r="E320" s="1" t="str">
        <f t="shared" si="14"/>
        <v/>
      </c>
    </row>
    <row r="321" spans="1:6" x14ac:dyDescent="0.3">
      <c r="A321" s="1">
        <v>42422</v>
      </c>
      <c r="B321">
        <v>138.66999999999999</v>
      </c>
      <c r="C321">
        <f t="shared" si="12"/>
        <v>1.5113271750972324E-2</v>
      </c>
      <c r="D321" t="str">
        <f t="shared" si="13"/>
        <v/>
      </c>
      <c r="E321" s="1" t="str">
        <f t="shared" si="14"/>
        <v/>
      </c>
    </row>
    <row r="322" spans="1:6" x14ac:dyDescent="0.3">
      <c r="A322" s="1">
        <v>42429</v>
      </c>
      <c r="B322">
        <v>146.16</v>
      </c>
      <c r="C322">
        <f t="shared" si="12"/>
        <v>5.260490230397874E-2</v>
      </c>
      <c r="D322" t="str">
        <f t="shared" si="13"/>
        <v/>
      </c>
      <c r="E322" s="1" t="str">
        <f t="shared" si="14"/>
        <v/>
      </c>
    </row>
    <row r="323" spans="1:6" x14ac:dyDescent="0.3">
      <c r="A323" s="1">
        <v>42436</v>
      </c>
      <c r="B323">
        <v>144.30000000000001</v>
      </c>
      <c r="C323">
        <f t="shared" si="12"/>
        <v>-1.2807446289926361E-2</v>
      </c>
      <c r="D323" t="str">
        <f t="shared" si="13"/>
        <v/>
      </c>
      <c r="E323" s="1" t="str">
        <f t="shared" si="14"/>
        <v/>
      </c>
    </row>
    <row r="324" spans="1:6" x14ac:dyDescent="0.3">
      <c r="A324" s="1">
        <v>42443</v>
      </c>
      <c r="B324">
        <v>150.65</v>
      </c>
      <c r="C324">
        <f t="shared" si="12"/>
        <v>4.3064799796485254E-2</v>
      </c>
      <c r="D324" t="str">
        <f t="shared" si="13"/>
        <v/>
      </c>
      <c r="E324" s="1" t="str">
        <f t="shared" si="14"/>
        <v/>
      </c>
    </row>
    <row r="325" spans="1:6" x14ac:dyDescent="0.3">
      <c r="A325" s="1">
        <v>42450</v>
      </c>
      <c r="B325">
        <v>146.04</v>
      </c>
      <c r="C325">
        <f t="shared" si="12"/>
        <v>-3.1078708788874643E-2</v>
      </c>
      <c r="D325" t="str">
        <f t="shared" si="13"/>
        <v/>
      </c>
      <c r="E325" s="1" t="str">
        <f t="shared" si="14"/>
        <v/>
      </c>
    </row>
    <row r="326" spans="1:6" x14ac:dyDescent="0.3">
      <c r="A326" s="1">
        <v>42457</v>
      </c>
      <c r="B326">
        <v>147.19999999999999</v>
      </c>
      <c r="C326">
        <f t="shared" ref="C326:C389" si="15">LN(B326)-LN(B325)</f>
        <v>7.911649507340357E-3</v>
      </c>
      <c r="D326" t="str">
        <f t="shared" ref="D326:D389" si="16">IF(OR(C326&lt;$D$2-1.5*$E$3,C326&gt;$E$2+1.5*$E$3),C326,"")</f>
        <v/>
      </c>
      <c r="E326" s="1" t="str">
        <f t="shared" ref="E326:E389" si="17">IF(D326&lt;&gt;"",A326,"")</f>
        <v/>
      </c>
    </row>
    <row r="327" spans="1:6" x14ac:dyDescent="0.3">
      <c r="A327" s="1">
        <v>42464</v>
      </c>
      <c r="B327">
        <v>145.69999999999999</v>
      </c>
      <c r="C327">
        <f t="shared" si="15"/>
        <v>-1.0242493093617355E-2</v>
      </c>
      <c r="D327" t="str">
        <f t="shared" si="16"/>
        <v/>
      </c>
      <c r="E327" s="1" t="str">
        <f t="shared" si="17"/>
        <v/>
      </c>
    </row>
    <row r="328" spans="1:6" x14ac:dyDescent="0.3">
      <c r="A328" s="1">
        <v>42471</v>
      </c>
      <c r="B328">
        <v>147.99</v>
      </c>
      <c r="C328">
        <f t="shared" si="15"/>
        <v>1.5594990712597401E-2</v>
      </c>
      <c r="D328" t="str">
        <f t="shared" si="16"/>
        <v/>
      </c>
      <c r="E328" s="1" t="str">
        <f t="shared" si="17"/>
        <v/>
      </c>
    </row>
    <row r="329" spans="1:6" x14ac:dyDescent="0.3">
      <c r="A329" s="1">
        <v>42478</v>
      </c>
      <c r="B329">
        <v>161.19999999999999</v>
      </c>
      <c r="C329">
        <f t="shared" si="15"/>
        <v>8.5501126158771257E-2</v>
      </c>
      <c r="D329" t="str">
        <f t="shared" si="16"/>
        <v/>
      </c>
      <c r="E329" s="1" t="str">
        <f t="shared" si="17"/>
        <v/>
      </c>
    </row>
    <row r="330" spans="1:6" x14ac:dyDescent="0.3">
      <c r="A330" s="1">
        <v>42485</v>
      </c>
      <c r="B330">
        <v>168.47</v>
      </c>
      <c r="C330">
        <f t="shared" si="15"/>
        <v>4.4111862325585172E-2</v>
      </c>
      <c r="D330" t="str">
        <f t="shared" si="16"/>
        <v/>
      </c>
      <c r="E330" s="1" t="str">
        <f t="shared" si="17"/>
        <v/>
      </c>
    </row>
    <row r="331" spans="1:6" x14ac:dyDescent="0.3">
      <c r="A331" s="1">
        <v>42492</v>
      </c>
      <c r="B331">
        <v>159.27000000000001</v>
      </c>
      <c r="C331">
        <f t="shared" si="15"/>
        <v>-5.6156817134422887E-2</v>
      </c>
      <c r="D331" t="str">
        <f t="shared" si="16"/>
        <v/>
      </c>
      <c r="E331" s="1" t="str">
        <f t="shared" si="17"/>
        <v/>
      </c>
    </row>
    <row r="332" spans="1:6" x14ac:dyDescent="0.3">
      <c r="A332" s="1">
        <v>42499</v>
      </c>
      <c r="B332">
        <v>159.85</v>
      </c>
      <c r="C332">
        <f t="shared" si="15"/>
        <v>3.6350002421610128E-3</v>
      </c>
      <c r="D332" t="str">
        <f t="shared" si="16"/>
        <v/>
      </c>
      <c r="E332" s="1" t="str">
        <f t="shared" si="17"/>
        <v/>
      </c>
    </row>
    <row r="333" spans="1:6" x14ac:dyDescent="0.3">
      <c r="A333" s="1">
        <v>42506</v>
      </c>
      <c r="B333">
        <v>146.69999999999999</v>
      </c>
      <c r="C333">
        <f t="shared" si="15"/>
        <v>-8.5846190356915208E-2</v>
      </c>
      <c r="D333">
        <f t="shared" si="16"/>
        <v>-8.5846190356915208E-2</v>
      </c>
      <c r="E333" s="1">
        <f t="shared" si="17"/>
        <v>42506</v>
      </c>
      <c r="F333" t="s">
        <v>84</v>
      </c>
    </row>
    <row r="334" spans="1:6" x14ac:dyDescent="0.3">
      <c r="A334" s="1">
        <v>42513</v>
      </c>
      <c r="B334">
        <v>149.88</v>
      </c>
      <c r="C334">
        <f t="shared" si="15"/>
        <v>2.1445288776551052E-2</v>
      </c>
      <c r="D334" t="str">
        <f t="shared" si="16"/>
        <v/>
      </c>
      <c r="E334" s="1" t="str">
        <f t="shared" si="17"/>
        <v/>
      </c>
    </row>
    <row r="335" spans="1:6" x14ac:dyDescent="0.3">
      <c r="A335" s="1">
        <v>42520</v>
      </c>
      <c r="B335">
        <v>143.41</v>
      </c>
      <c r="C335">
        <f t="shared" si="15"/>
        <v>-4.4127313184366024E-2</v>
      </c>
      <c r="D335" t="str">
        <f t="shared" si="16"/>
        <v/>
      </c>
      <c r="E335" s="1" t="str">
        <f t="shared" si="17"/>
        <v/>
      </c>
    </row>
    <row r="336" spans="1:6" x14ac:dyDescent="0.3">
      <c r="A336" s="1">
        <v>42527</v>
      </c>
      <c r="B336">
        <v>142.44</v>
      </c>
      <c r="C336">
        <f t="shared" si="15"/>
        <v>-6.7868023315433845E-3</v>
      </c>
      <c r="D336" t="str">
        <f t="shared" si="16"/>
        <v/>
      </c>
      <c r="E336" s="1" t="str">
        <f t="shared" si="17"/>
        <v/>
      </c>
    </row>
    <row r="337" spans="1:5" x14ac:dyDescent="0.3">
      <c r="A337" s="1">
        <v>42534</v>
      </c>
      <c r="B337">
        <v>139.32</v>
      </c>
      <c r="C337">
        <f t="shared" si="15"/>
        <v>-2.2147412911777131E-2</v>
      </c>
      <c r="D337" t="str">
        <f t="shared" si="16"/>
        <v/>
      </c>
      <c r="E337" s="1" t="str">
        <f t="shared" si="17"/>
        <v/>
      </c>
    </row>
    <row r="338" spans="1:5" x14ac:dyDescent="0.3">
      <c r="A338" s="1">
        <v>42541</v>
      </c>
      <c r="B338">
        <v>141.25</v>
      </c>
      <c r="C338">
        <f t="shared" si="15"/>
        <v>1.3757924528750465E-2</v>
      </c>
      <c r="D338" t="str">
        <f t="shared" si="16"/>
        <v/>
      </c>
      <c r="E338" s="1" t="str">
        <f t="shared" si="17"/>
        <v/>
      </c>
    </row>
    <row r="339" spans="1:5" x14ac:dyDescent="0.3">
      <c r="A339" s="1">
        <v>42548</v>
      </c>
      <c r="B339">
        <v>140.05000000000001</v>
      </c>
      <c r="C339">
        <f t="shared" si="15"/>
        <v>-8.531868320432956E-3</v>
      </c>
      <c r="D339" t="str">
        <f t="shared" si="16"/>
        <v/>
      </c>
      <c r="E339" s="1" t="str">
        <f t="shared" si="17"/>
        <v/>
      </c>
    </row>
    <row r="340" spans="1:5" x14ac:dyDescent="0.3">
      <c r="A340" s="1">
        <v>42555</v>
      </c>
      <c r="B340">
        <v>140.27000000000001</v>
      </c>
      <c r="C340">
        <f t="shared" si="15"/>
        <v>1.5696350254623681E-3</v>
      </c>
      <c r="D340" t="str">
        <f t="shared" si="16"/>
        <v/>
      </c>
      <c r="E340" s="1" t="str">
        <f t="shared" si="17"/>
        <v/>
      </c>
    </row>
    <row r="341" spans="1:5" x14ac:dyDescent="0.3">
      <c r="A341" s="1">
        <v>42562</v>
      </c>
      <c r="B341">
        <v>147.37</v>
      </c>
      <c r="C341">
        <f t="shared" si="15"/>
        <v>4.9377294493591961E-2</v>
      </c>
      <c r="D341" t="str">
        <f t="shared" si="16"/>
        <v/>
      </c>
      <c r="E341" s="1" t="str">
        <f t="shared" si="17"/>
        <v/>
      </c>
    </row>
    <row r="342" spans="1:5" x14ac:dyDescent="0.3">
      <c r="A342" s="1">
        <v>42569</v>
      </c>
      <c r="B342">
        <v>140.6</v>
      </c>
      <c r="C342">
        <f t="shared" si="15"/>
        <v>-4.7027451848607349E-2</v>
      </c>
      <c r="D342" t="str">
        <f t="shared" si="16"/>
        <v/>
      </c>
      <c r="E342" s="1" t="str">
        <f t="shared" si="17"/>
        <v/>
      </c>
    </row>
    <row r="343" spans="1:5" x14ac:dyDescent="0.3">
      <c r="A343" s="1">
        <v>42576</v>
      </c>
      <c r="B343">
        <v>137.30000000000001</v>
      </c>
      <c r="C343">
        <f t="shared" si="15"/>
        <v>-2.375066660263947E-2</v>
      </c>
      <c r="D343" t="str">
        <f t="shared" si="16"/>
        <v/>
      </c>
      <c r="E343" s="1" t="str">
        <f t="shared" si="17"/>
        <v/>
      </c>
    </row>
    <row r="344" spans="1:5" x14ac:dyDescent="0.3">
      <c r="A344" s="1">
        <v>42583</v>
      </c>
      <c r="B344">
        <v>135.5</v>
      </c>
      <c r="C344">
        <f t="shared" si="15"/>
        <v>-1.3196672454169445E-2</v>
      </c>
      <c r="D344" t="str">
        <f t="shared" si="16"/>
        <v/>
      </c>
      <c r="E344" s="1" t="str">
        <f t="shared" si="17"/>
        <v/>
      </c>
    </row>
    <row r="345" spans="1:5" x14ac:dyDescent="0.3">
      <c r="A345" s="1">
        <v>42590</v>
      </c>
      <c r="B345">
        <v>137.83000000000001</v>
      </c>
      <c r="C345">
        <f t="shared" si="15"/>
        <v>1.7049401386591612E-2</v>
      </c>
      <c r="D345" t="str">
        <f t="shared" si="16"/>
        <v/>
      </c>
      <c r="E345" s="1" t="str">
        <f t="shared" si="17"/>
        <v/>
      </c>
    </row>
    <row r="346" spans="1:5" x14ac:dyDescent="0.3">
      <c r="A346" s="1">
        <v>42597</v>
      </c>
      <c r="B346">
        <v>136.80000000000001</v>
      </c>
      <c r="C346">
        <f t="shared" si="15"/>
        <v>-7.5010365178966865E-3</v>
      </c>
      <c r="D346" t="str">
        <f t="shared" si="16"/>
        <v/>
      </c>
      <c r="E346" s="1" t="str">
        <f t="shared" si="17"/>
        <v/>
      </c>
    </row>
    <row r="347" spans="1:5" x14ac:dyDescent="0.3">
      <c r="A347" s="1">
        <v>42604</v>
      </c>
      <c r="B347">
        <v>136.19999999999999</v>
      </c>
      <c r="C347">
        <f t="shared" si="15"/>
        <v>-4.3956114730390183E-3</v>
      </c>
      <c r="D347" t="str">
        <f t="shared" si="16"/>
        <v/>
      </c>
      <c r="E347" s="1" t="str">
        <f t="shared" si="17"/>
        <v/>
      </c>
    </row>
    <row r="348" spans="1:5" x14ac:dyDescent="0.3">
      <c r="A348" s="1">
        <v>42611</v>
      </c>
      <c r="B348">
        <v>135.55000000000001</v>
      </c>
      <c r="C348">
        <f t="shared" si="15"/>
        <v>-4.7838177707371088E-3</v>
      </c>
      <c r="D348" t="str">
        <f t="shared" si="16"/>
        <v/>
      </c>
      <c r="E348" s="1" t="str">
        <f t="shared" si="17"/>
        <v/>
      </c>
    </row>
    <row r="349" spans="1:5" x14ac:dyDescent="0.3">
      <c r="A349" s="1">
        <v>42618</v>
      </c>
      <c r="B349">
        <v>138.54</v>
      </c>
      <c r="C349">
        <f t="shared" si="15"/>
        <v>2.1818516649784847E-2</v>
      </c>
      <c r="D349" t="str">
        <f t="shared" si="16"/>
        <v/>
      </c>
      <c r="E349" s="1" t="str">
        <f t="shared" si="17"/>
        <v/>
      </c>
    </row>
    <row r="350" spans="1:5" x14ac:dyDescent="0.3">
      <c r="A350" s="1">
        <v>42625</v>
      </c>
      <c r="B350">
        <v>136.47</v>
      </c>
      <c r="C350">
        <f t="shared" si="15"/>
        <v>-1.5054282344436842E-2</v>
      </c>
      <c r="D350" t="str">
        <f t="shared" si="16"/>
        <v/>
      </c>
      <c r="E350" s="1" t="str">
        <f t="shared" si="17"/>
        <v/>
      </c>
    </row>
    <row r="351" spans="1:5" x14ac:dyDescent="0.3">
      <c r="A351" s="1">
        <v>42632</v>
      </c>
      <c r="B351">
        <v>136.69999999999999</v>
      </c>
      <c r="C351">
        <f t="shared" si="15"/>
        <v>1.6839334798817163E-3</v>
      </c>
      <c r="D351" t="str">
        <f t="shared" si="16"/>
        <v/>
      </c>
      <c r="E351" s="1" t="str">
        <f t="shared" si="17"/>
        <v/>
      </c>
    </row>
    <row r="352" spans="1:5" x14ac:dyDescent="0.3">
      <c r="A352" s="1">
        <v>42639</v>
      </c>
      <c r="B352">
        <v>134.9</v>
      </c>
      <c r="C352">
        <f t="shared" si="15"/>
        <v>-1.3254980516194337E-2</v>
      </c>
      <c r="D352" t="str">
        <f t="shared" si="16"/>
        <v/>
      </c>
      <c r="E352" s="1" t="str">
        <f t="shared" si="17"/>
        <v/>
      </c>
    </row>
    <row r="353" spans="1:5" x14ac:dyDescent="0.3">
      <c r="A353" s="1">
        <v>42646</v>
      </c>
      <c r="B353">
        <v>136.1</v>
      </c>
      <c r="C353">
        <f t="shared" si="15"/>
        <v>8.8561464437102444E-3</v>
      </c>
      <c r="D353" t="str">
        <f t="shared" si="16"/>
        <v/>
      </c>
      <c r="E353" s="1" t="str">
        <f t="shared" si="17"/>
        <v/>
      </c>
    </row>
    <row r="354" spans="1:5" x14ac:dyDescent="0.3">
      <c r="A354" s="1">
        <v>42653</v>
      </c>
      <c r="B354">
        <v>136.19999999999999</v>
      </c>
      <c r="C354">
        <f t="shared" si="15"/>
        <v>7.344840579914802E-4</v>
      </c>
      <c r="D354" t="str">
        <f t="shared" si="16"/>
        <v/>
      </c>
      <c r="E354" s="1" t="str">
        <f t="shared" si="17"/>
        <v/>
      </c>
    </row>
    <row r="355" spans="1:5" x14ac:dyDescent="0.3">
      <c r="A355" s="1">
        <v>42660</v>
      </c>
      <c r="B355">
        <v>134.96</v>
      </c>
      <c r="C355">
        <f t="shared" si="15"/>
        <v>-9.1459554776989194E-3</v>
      </c>
      <c r="D355" t="str">
        <f t="shared" si="16"/>
        <v/>
      </c>
      <c r="E355" s="1" t="str">
        <f t="shared" si="17"/>
        <v/>
      </c>
    </row>
    <row r="356" spans="1:5" x14ac:dyDescent="0.3">
      <c r="A356" s="1">
        <v>42667</v>
      </c>
      <c r="B356">
        <v>135</v>
      </c>
      <c r="C356">
        <f t="shared" si="15"/>
        <v>2.9634020071700462E-4</v>
      </c>
      <c r="D356" t="str">
        <f t="shared" si="16"/>
        <v/>
      </c>
      <c r="E356" s="1" t="str">
        <f t="shared" si="17"/>
        <v/>
      </c>
    </row>
    <row r="357" spans="1:5" x14ac:dyDescent="0.3">
      <c r="A357" s="1">
        <v>42674</v>
      </c>
      <c r="B357">
        <v>139.9</v>
      </c>
      <c r="C357">
        <f t="shared" si="15"/>
        <v>3.5653103233006078E-2</v>
      </c>
      <c r="D357" t="str">
        <f t="shared" si="16"/>
        <v/>
      </c>
      <c r="E357" s="1" t="str">
        <f t="shared" si="17"/>
        <v/>
      </c>
    </row>
    <row r="358" spans="1:5" x14ac:dyDescent="0.3">
      <c r="A358" s="1">
        <v>42681</v>
      </c>
      <c r="B358">
        <v>147.88</v>
      </c>
      <c r="C358">
        <f t="shared" si="15"/>
        <v>5.5473252396995854E-2</v>
      </c>
      <c r="D358" t="str">
        <f t="shared" si="16"/>
        <v/>
      </c>
      <c r="E358" s="1" t="str">
        <f t="shared" si="17"/>
        <v/>
      </c>
    </row>
    <row r="359" spans="1:5" x14ac:dyDescent="0.3">
      <c r="A359" s="1">
        <v>42688</v>
      </c>
      <c r="B359">
        <v>146.96</v>
      </c>
      <c r="C359">
        <f t="shared" si="15"/>
        <v>-6.2406931615610617E-3</v>
      </c>
      <c r="D359" t="str">
        <f t="shared" si="16"/>
        <v/>
      </c>
      <c r="E359" s="1" t="str">
        <f t="shared" si="17"/>
        <v/>
      </c>
    </row>
    <row r="360" spans="1:5" x14ac:dyDescent="0.3">
      <c r="A360" s="1">
        <v>42695</v>
      </c>
      <c r="B360">
        <v>151.31</v>
      </c>
      <c r="C360">
        <f t="shared" si="15"/>
        <v>2.9170271556608895E-2</v>
      </c>
      <c r="D360" t="str">
        <f t="shared" si="16"/>
        <v/>
      </c>
      <c r="E360" s="1" t="str">
        <f t="shared" si="17"/>
        <v/>
      </c>
    </row>
    <row r="361" spans="1:5" x14ac:dyDescent="0.3">
      <c r="A361" s="1">
        <v>42702</v>
      </c>
      <c r="B361">
        <v>152.35</v>
      </c>
      <c r="C361">
        <f t="shared" si="15"/>
        <v>6.8497929682385106E-3</v>
      </c>
      <c r="D361" t="str">
        <f t="shared" si="16"/>
        <v/>
      </c>
      <c r="E361" s="1" t="str">
        <f t="shared" si="17"/>
        <v/>
      </c>
    </row>
    <row r="362" spans="1:5" x14ac:dyDescent="0.3">
      <c r="A362" s="1">
        <v>42709</v>
      </c>
      <c r="B362">
        <v>152.99</v>
      </c>
      <c r="C362">
        <f t="shared" si="15"/>
        <v>4.1920543475697514E-3</v>
      </c>
      <c r="D362" t="str">
        <f t="shared" si="16"/>
        <v/>
      </c>
      <c r="E362" s="1" t="str">
        <f t="shared" si="17"/>
        <v/>
      </c>
    </row>
    <row r="363" spans="1:5" x14ac:dyDescent="0.3">
      <c r="A363" s="1">
        <v>42716</v>
      </c>
      <c r="B363">
        <v>156.19999999999999</v>
      </c>
      <c r="C363">
        <f t="shared" si="15"/>
        <v>2.0764677626297967E-2</v>
      </c>
      <c r="D363" t="str">
        <f t="shared" si="16"/>
        <v/>
      </c>
      <c r="E363" s="1" t="str">
        <f t="shared" si="17"/>
        <v/>
      </c>
    </row>
    <row r="364" spans="1:5" x14ac:dyDescent="0.3">
      <c r="A364" s="1">
        <v>42723</v>
      </c>
      <c r="B364">
        <v>149.05000000000001</v>
      </c>
      <c r="C364">
        <f t="shared" si="15"/>
        <v>-4.6855417281505218E-2</v>
      </c>
      <c r="D364" t="str">
        <f t="shared" si="16"/>
        <v/>
      </c>
      <c r="E364" s="1" t="str">
        <f t="shared" si="17"/>
        <v/>
      </c>
    </row>
    <row r="365" spans="1:5" x14ac:dyDescent="0.3">
      <c r="A365" s="1">
        <v>42730</v>
      </c>
      <c r="B365">
        <v>154.55000000000001</v>
      </c>
      <c r="C365">
        <f t="shared" si="15"/>
        <v>3.6235848454045261E-2</v>
      </c>
      <c r="D365" t="str">
        <f t="shared" si="16"/>
        <v/>
      </c>
      <c r="E365" s="1" t="str">
        <f t="shared" si="17"/>
        <v/>
      </c>
    </row>
    <row r="366" spans="1:5" x14ac:dyDescent="0.3">
      <c r="A366" s="1">
        <v>42737</v>
      </c>
      <c r="B366">
        <v>154.1</v>
      </c>
      <c r="C366">
        <f t="shared" si="15"/>
        <v>-2.9159262520552787E-3</v>
      </c>
      <c r="D366" t="str">
        <f t="shared" si="16"/>
        <v/>
      </c>
      <c r="E366" s="1" t="str">
        <f t="shared" si="17"/>
        <v/>
      </c>
    </row>
    <row r="367" spans="1:5" x14ac:dyDescent="0.3">
      <c r="A367" s="1">
        <v>42744</v>
      </c>
      <c r="B367">
        <v>157.94999999999999</v>
      </c>
      <c r="C367">
        <f t="shared" si="15"/>
        <v>2.4676784922023742E-2</v>
      </c>
      <c r="D367" t="str">
        <f t="shared" si="16"/>
        <v/>
      </c>
      <c r="E367" s="1" t="str">
        <f t="shared" si="17"/>
        <v/>
      </c>
    </row>
    <row r="368" spans="1:5" x14ac:dyDescent="0.3">
      <c r="A368" s="1">
        <v>42751</v>
      </c>
      <c r="B368">
        <v>149.69999999999999</v>
      </c>
      <c r="C368">
        <f t="shared" si="15"/>
        <v>-5.3645235822511239E-2</v>
      </c>
      <c r="D368" t="str">
        <f t="shared" si="16"/>
        <v/>
      </c>
      <c r="E368" s="1" t="str">
        <f t="shared" si="17"/>
        <v/>
      </c>
    </row>
    <row r="369" spans="1:6" x14ac:dyDescent="0.3">
      <c r="A369" s="1">
        <v>42758</v>
      </c>
      <c r="B369">
        <v>154.09</v>
      </c>
      <c r="C369">
        <f t="shared" si="15"/>
        <v>2.8903555868178721E-2</v>
      </c>
      <c r="D369" t="str">
        <f t="shared" si="16"/>
        <v/>
      </c>
      <c r="E369" s="1" t="str">
        <f t="shared" si="17"/>
        <v/>
      </c>
    </row>
    <row r="370" spans="1:6" x14ac:dyDescent="0.3">
      <c r="A370" s="1">
        <v>42765</v>
      </c>
      <c r="B370">
        <v>149.35</v>
      </c>
      <c r="C370">
        <f t="shared" si="15"/>
        <v>-3.1244302631642462E-2</v>
      </c>
      <c r="D370" t="str">
        <f t="shared" si="16"/>
        <v/>
      </c>
      <c r="E370" s="1" t="str">
        <f t="shared" si="17"/>
        <v/>
      </c>
    </row>
    <row r="371" spans="1:6" x14ac:dyDescent="0.3">
      <c r="A371" s="1">
        <v>42772</v>
      </c>
      <c r="B371">
        <v>140.5</v>
      </c>
      <c r="C371">
        <f t="shared" si="15"/>
        <v>-6.1085055888318252E-2</v>
      </c>
      <c r="D371" t="str">
        <f t="shared" si="16"/>
        <v/>
      </c>
      <c r="E371" s="1" t="str">
        <f t="shared" si="17"/>
        <v/>
      </c>
    </row>
    <row r="372" spans="1:6" x14ac:dyDescent="0.3">
      <c r="A372" s="1">
        <v>42779</v>
      </c>
      <c r="B372">
        <v>138.12</v>
      </c>
      <c r="C372">
        <f t="shared" si="15"/>
        <v>-1.7084616252009077E-2</v>
      </c>
      <c r="D372" t="str">
        <f t="shared" si="16"/>
        <v/>
      </c>
      <c r="E372" s="1" t="str">
        <f t="shared" si="17"/>
        <v/>
      </c>
    </row>
    <row r="373" spans="1:6" x14ac:dyDescent="0.3">
      <c r="A373" s="1">
        <v>42786</v>
      </c>
      <c r="B373">
        <v>136.75</v>
      </c>
      <c r="C373">
        <f t="shared" si="15"/>
        <v>-9.9684312197014791E-3</v>
      </c>
      <c r="D373" t="str">
        <f t="shared" si="16"/>
        <v/>
      </c>
      <c r="E373" s="1" t="str">
        <f t="shared" si="17"/>
        <v/>
      </c>
    </row>
    <row r="374" spans="1:6" x14ac:dyDescent="0.3">
      <c r="A374" s="1">
        <v>42793</v>
      </c>
      <c r="B374">
        <v>134.80000000000001</v>
      </c>
      <c r="C374">
        <f t="shared" si="15"/>
        <v>-1.4362242823883875E-2</v>
      </c>
      <c r="D374" t="str">
        <f t="shared" si="16"/>
        <v/>
      </c>
      <c r="E374" s="1" t="str">
        <f t="shared" si="17"/>
        <v/>
      </c>
    </row>
    <row r="375" spans="1:6" x14ac:dyDescent="0.3">
      <c r="A375" s="1">
        <v>42800</v>
      </c>
      <c r="B375">
        <v>128.78</v>
      </c>
      <c r="C375">
        <f t="shared" si="15"/>
        <v>-4.5686676368169366E-2</v>
      </c>
      <c r="D375" t="str">
        <f t="shared" si="16"/>
        <v/>
      </c>
      <c r="E375" s="1" t="str">
        <f t="shared" si="17"/>
        <v/>
      </c>
    </row>
    <row r="376" spans="1:6" x14ac:dyDescent="0.3">
      <c r="A376" s="1">
        <v>42807</v>
      </c>
      <c r="B376">
        <v>128.94</v>
      </c>
      <c r="C376">
        <f t="shared" si="15"/>
        <v>1.2416577724367883E-3</v>
      </c>
      <c r="D376" t="str">
        <f t="shared" si="16"/>
        <v/>
      </c>
      <c r="E376" s="1" t="str">
        <f t="shared" si="17"/>
        <v/>
      </c>
    </row>
    <row r="377" spans="1:6" x14ac:dyDescent="0.3">
      <c r="A377" s="1">
        <v>42814</v>
      </c>
      <c r="B377">
        <v>130.05000000000001</v>
      </c>
      <c r="C377">
        <f t="shared" si="15"/>
        <v>8.5718120121871522E-3</v>
      </c>
      <c r="D377" t="str">
        <f t="shared" si="16"/>
        <v/>
      </c>
      <c r="E377" s="1" t="str">
        <f t="shared" si="17"/>
        <v/>
      </c>
    </row>
    <row r="378" spans="1:6" x14ac:dyDescent="0.3">
      <c r="A378" s="1">
        <v>42821</v>
      </c>
      <c r="B378">
        <v>127.9</v>
      </c>
      <c r="C378">
        <f t="shared" si="15"/>
        <v>-1.6670283309863976E-2</v>
      </c>
      <c r="D378" t="str">
        <f t="shared" si="16"/>
        <v/>
      </c>
      <c r="E378" s="1" t="str">
        <f t="shared" si="17"/>
        <v/>
      </c>
    </row>
    <row r="379" spans="1:6" x14ac:dyDescent="0.3">
      <c r="A379" s="1">
        <v>42828</v>
      </c>
      <c r="B379">
        <v>128.72</v>
      </c>
      <c r="C379">
        <f t="shared" si="15"/>
        <v>6.3907940993308543E-3</v>
      </c>
      <c r="D379" t="str">
        <f t="shared" si="16"/>
        <v/>
      </c>
      <c r="E379" s="1" t="str">
        <f t="shared" si="17"/>
        <v/>
      </c>
    </row>
    <row r="380" spans="1:6" x14ac:dyDescent="0.3">
      <c r="A380" s="1">
        <v>42835</v>
      </c>
      <c r="B380">
        <v>122.85</v>
      </c>
      <c r="C380">
        <f t="shared" si="15"/>
        <v>-4.6675403716939456E-2</v>
      </c>
      <c r="D380" t="str">
        <f t="shared" si="16"/>
        <v/>
      </c>
      <c r="E380" s="1" t="str">
        <f t="shared" si="17"/>
        <v/>
      </c>
    </row>
    <row r="381" spans="1:6" x14ac:dyDescent="0.3">
      <c r="A381" s="1">
        <v>42842</v>
      </c>
      <c r="B381">
        <v>123</v>
      </c>
      <c r="C381">
        <f t="shared" si="15"/>
        <v>1.2202564052286036E-3</v>
      </c>
      <c r="D381" t="str">
        <f t="shared" si="16"/>
        <v/>
      </c>
      <c r="E381" s="1" t="str">
        <f t="shared" si="17"/>
        <v/>
      </c>
    </row>
    <row r="382" spans="1:6" x14ac:dyDescent="0.3">
      <c r="A382" s="1">
        <v>42849</v>
      </c>
      <c r="B382">
        <v>136.75</v>
      </c>
      <c r="C382">
        <f t="shared" si="15"/>
        <v>0.10597008592967327</v>
      </c>
      <c r="D382">
        <f t="shared" si="16"/>
        <v>0.10597008592967327</v>
      </c>
      <c r="E382" s="1">
        <f t="shared" si="17"/>
        <v>42849</v>
      </c>
      <c r="F382" t="s">
        <v>85</v>
      </c>
    </row>
    <row r="383" spans="1:6" x14ac:dyDescent="0.3">
      <c r="A383" s="1">
        <v>42856</v>
      </c>
      <c r="B383">
        <v>134.41</v>
      </c>
      <c r="C383">
        <f t="shared" si="15"/>
        <v>-1.7259611219033744E-2</v>
      </c>
      <c r="D383" t="str">
        <f t="shared" si="16"/>
        <v/>
      </c>
      <c r="E383" s="1" t="str">
        <f t="shared" si="17"/>
        <v/>
      </c>
    </row>
    <row r="384" spans="1:6" x14ac:dyDescent="0.3">
      <c r="A384" s="1">
        <v>42863</v>
      </c>
      <c r="B384">
        <v>132.5</v>
      </c>
      <c r="C384">
        <f t="shared" si="15"/>
        <v>-1.4312184656779969E-2</v>
      </c>
      <c r="D384" t="str">
        <f t="shared" si="16"/>
        <v/>
      </c>
      <c r="E384" s="1" t="str">
        <f t="shared" si="17"/>
        <v/>
      </c>
    </row>
    <row r="385" spans="1:5" x14ac:dyDescent="0.3">
      <c r="A385" s="1">
        <v>42870</v>
      </c>
      <c r="B385">
        <v>124.19</v>
      </c>
      <c r="C385">
        <f t="shared" si="15"/>
        <v>-6.4769994466335135E-2</v>
      </c>
      <c r="D385" t="str">
        <f t="shared" si="16"/>
        <v/>
      </c>
      <c r="E385" s="1" t="str">
        <f t="shared" si="17"/>
        <v/>
      </c>
    </row>
    <row r="386" spans="1:5" x14ac:dyDescent="0.3">
      <c r="A386" s="1">
        <v>42877</v>
      </c>
      <c r="B386">
        <v>122.2</v>
      </c>
      <c r="C386">
        <f t="shared" si="15"/>
        <v>-1.6153604222446383E-2</v>
      </c>
      <c r="D386" t="str">
        <f t="shared" si="16"/>
        <v/>
      </c>
      <c r="E386" s="1" t="str">
        <f t="shared" si="17"/>
        <v/>
      </c>
    </row>
    <row r="387" spans="1:5" x14ac:dyDescent="0.3">
      <c r="A387" s="1">
        <v>42884</v>
      </c>
      <c r="B387">
        <v>119.69</v>
      </c>
      <c r="C387">
        <f t="shared" si="15"/>
        <v>-2.0753979852216276E-2</v>
      </c>
      <c r="D387" t="str">
        <f t="shared" si="16"/>
        <v/>
      </c>
      <c r="E387" s="1" t="str">
        <f t="shared" si="17"/>
        <v/>
      </c>
    </row>
    <row r="388" spans="1:5" x14ac:dyDescent="0.3">
      <c r="A388" s="1">
        <v>42891</v>
      </c>
      <c r="B388">
        <v>120.5</v>
      </c>
      <c r="C388">
        <f t="shared" si="15"/>
        <v>6.7446860454305479E-3</v>
      </c>
      <c r="D388" t="str">
        <f t="shared" si="16"/>
        <v/>
      </c>
      <c r="E388" s="1" t="str">
        <f t="shared" si="17"/>
        <v/>
      </c>
    </row>
    <row r="389" spans="1:5" x14ac:dyDescent="0.3">
      <c r="A389" s="1">
        <v>42898</v>
      </c>
      <c r="B389">
        <v>116.02</v>
      </c>
      <c r="C389">
        <f t="shared" si="15"/>
        <v>-3.788716289279126E-2</v>
      </c>
      <c r="D389" t="str">
        <f t="shared" si="16"/>
        <v/>
      </c>
      <c r="E389" s="1" t="str">
        <f t="shared" si="17"/>
        <v/>
      </c>
    </row>
    <row r="390" spans="1:5" x14ac:dyDescent="0.3">
      <c r="A390" s="1">
        <v>42905</v>
      </c>
      <c r="B390">
        <v>119.1</v>
      </c>
      <c r="C390">
        <f t="shared" ref="C390:C453" si="18">LN(B390)-LN(B389)</f>
        <v>2.6200886323335837E-2</v>
      </c>
      <c r="D390" t="str">
        <f t="shared" ref="D390:D453" si="19">IF(OR(C390&lt;$D$2-1.5*$E$3,C390&gt;$E$2+1.5*$E$3),C390,"")</f>
        <v/>
      </c>
      <c r="E390" s="1" t="str">
        <f t="shared" ref="E390:E453" si="20">IF(D390&lt;&gt;"",A390,"")</f>
        <v/>
      </c>
    </row>
    <row r="391" spans="1:5" x14ac:dyDescent="0.3">
      <c r="A391" s="1">
        <v>42912</v>
      </c>
      <c r="B391">
        <v>118.49</v>
      </c>
      <c r="C391">
        <f t="shared" si="18"/>
        <v>-5.1349075326054816E-3</v>
      </c>
      <c r="D391" t="str">
        <f t="shared" si="19"/>
        <v/>
      </c>
      <c r="E391" s="1" t="str">
        <f t="shared" si="20"/>
        <v/>
      </c>
    </row>
    <row r="392" spans="1:5" x14ac:dyDescent="0.3">
      <c r="A392" s="1">
        <v>42919</v>
      </c>
      <c r="B392">
        <v>123</v>
      </c>
      <c r="C392">
        <f t="shared" si="18"/>
        <v>3.7355786543768588E-2</v>
      </c>
      <c r="D392" t="str">
        <f t="shared" si="19"/>
        <v/>
      </c>
      <c r="E392" s="1" t="str">
        <f t="shared" si="20"/>
        <v/>
      </c>
    </row>
    <row r="393" spans="1:5" x14ac:dyDescent="0.3">
      <c r="A393" s="1">
        <v>42926</v>
      </c>
      <c r="B393">
        <v>125</v>
      </c>
      <c r="C393">
        <f t="shared" si="18"/>
        <v>1.6129381929884445E-2</v>
      </c>
      <c r="D393" t="str">
        <f t="shared" si="19"/>
        <v/>
      </c>
      <c r="E393" s="1" t="str">
        <f t="shared" si="20"/>
        <v/>
      </c>
    </row>
    <row r="394" spans="1:5" x14ac:dyDescent="0.3">
      <c r="A394" s="1">
        <v>42933</v>
      </c>
      <c r="B394">
        <v>118.95</v>
      </c>
      <c r="C394">
        <f t="shared" si="18"/>
        <v>-4.9610500553335157E-2</v>
      </c>
      <c r="D394" t="str">
        <f t="shared" si="19"/>
        <v/>
      </c>
      <c r="E394" s="1" t="str">
        <f t="shared" si="20"/>
        <v/>
      </c>
    </row>
    <row r="395" spans="1:5" x14ac:dyDescent="0.3">
      <c r="A395" s="1">
        <v>42940</v>
      </c>
      <c r="B395">
        <v>116.9</v>
      </c>
      <c r="C395">
        <f t="shared" si="18"/>
        <v>-1.7384368270943362E-2</v>
      </c>
      <c r="D395" t="str">
        <f t="shared" si="19"/>
        <v/>
      </c>
      <c r="E395" s="1" t="str">
        <f t="shared" si="20"/>
        <v/>
      </c>
    </row>
    <row r="396" spans="1:5" x14ac:dyDescent="0.3">
      <c r="A396" s="1">
        <v>42947</v>
      </c>
      <c r="B396">
        <v>119.45</v>
      </c>
      <c r="C396">
        <f t="shared" si="18"/>
        <v>2.1579005293795639E-2</v>
      </c>
      <c r="D396" t="str">
        <f t="shared" si="19"/>
        <v/>
      </c>
      <c r="E396" s="1" t="str">
        <f t="shared" si="20"/>
        <v/>
      </c>
    </row>
    <row r="397" spans="1:5" x14ac:dyDescent="0.3">
      <c r="A397" s="1">
        <v>42954</v>
      </c>
      <c r="B397">
        <v>116.93</v>
      </c>
      <c r="C397">
        <f t="shared" si="18"/>
        <v>-2.1322408619591116E-2</v>
      </c>
      <c r="D397" t="str">
        <f t="shared" si="19"/>
        <v/>
      </c>
      <c r="E397" s="1" t="str">
        <f t="shared" si="20"/>
        <v/>
      </c>
    </row>
    <row r="398" spans="1:5" x14ac:dyDescent="0.3">
      <c r="A398" s="1">
        <v>42961</v>
      </c>
      <c r="B398">
        <v>116</v>
      </c>
      <c r="C398">
        <f t="shared" si="18"/>
        <v>-7.9852740458630223E-3</v>
      </c>
      <c r="D398" t="str">
        <f t="shared" si="19"/>
        <v/>
      </c>
      <c r="E398" s="1" t="str">
        <f t="shared" si="20"/>
        <v/>
      </c>
    </row>
    <row r="399" spans="1:5" x14ac:dyDescent="0.3">
      <c r="A399" s="1">
        <v>42968</v>
      </c>
      <c r="B399">
        <v>117.85</v>
      </c>
      <c r="C399">
        <f t="shared" si="18"/>
        <v>1.5822438275775674E-2</v>
      </c>
      <c r="D399" t="str">
        <f t="shared" si="19"/>
        <v/>
      </c>
      <c r="E399" s="1" t="str">
        <f t="shared" si="20"/>
        <v/>
      </c>
    </row>
    <row r="400" spans="1:5" x14ac:dyDescent="0.3">
      <c r="A400" s="1">
        <v>42975</v>
      </c>
      <c r="B400">
        <v>117.4</v>
      </c>
      <c r="C400">
        <f t="shared" si="18"/>
        <v>-3.8257219881439042E-3</v>
      </c>
      <c r="D400" t="str">
        <f t="shared" si="19"/>
        <v/>
      </c>
      <c r="E400" s="1" t="str">
        <f t="shared" si="20"/>
        <v/>
      </c>
    </row>
    <row r="401" spans="1:5" x14ac:dyDescent="0.3">
      <c r="A401" s="1">
        <v>42982</v>
      </c>
      <c r="B401">
        <v>120.34</v>
      </c>
      <c r="C401">
        <f t="shared" si="18"/>
        <v>2.4734162398209136E-2</v>
      </c>
      <c r="D401" t="str">
        <f t="shared" si="19"/>
        <v/>
      </c>
      <c r="E401" s="1" t="str">
        <f t="shared" si="20"/>
        <v/>
      </c>
    </row>
    <row r="402" spans="1:5" x14ac:dyDescent="0.3">
      <c r="A402" s="1">
        <v>42989</v>
      </c>
      <c r="B402">
        <v>122.5</v>
      </c>
      <c r="C402">
        <f t="shared" si="18"/>
        <v>1.7789960192576615E-2</v>
      </c>
      <c r="D402" t="str">
        <f t="shared" si="19"/>
        <v/>
      </c>
      <c r="E402" s="1" t="str">
        <f t="shared" si="20"/>
        <v/>
      </c>
    </row>
    <row r="403" spans="1:5" x14ac:dyDescent="0.3">
      <c r="A403" s="1">
        <v>42996</v>
      </c>
      <c r="B403">
        <v>121.95</v>
      </c>
      <c r="C403">
        <f t="shared" si="18"/>
        <v>-4.4999053228522712E-3</v>
      </c>
      <c r="D403" t="str">
        <f t="shared" si="19"/>
        <v/>
      </c>
      <c r="E403" s="1" t="str">
        <f t="shared" si="20"/>
        <v/>
      </c>
    </row>
    <row r="404" spans="1:5" x14ac:dyDescent="0.3">
      <c r="A404" s="1">
        <v>43003</v>
      </c>
      <c r="B404">
        <v>122.2</v>
      </c>
      <c r="C404">
        <f t="shared" si="18"/>
        <v>2.0479220755653671E-3</v>
      </c>
      <c r="D404" t="str">
        <f t="shared" si="19"/>
        <v/>
      </c>
      <c r="E404" s="1" t="str">
        <f t="shared" si="20"/>
        <v/>
      </c>
    </row>
    <row r="405" spans="1:5" x14ac:dyDescent="0.3">
      <c r="A405" s="1">
        <v>43010</v>
      </c>
      <c r="B405">
        <v>123.47</v>
      </c>
      <c r="C405">
        <f t="shared" si="18"/>
        <v>1.0339164842156912E-2</v>
      </c>
      <c r="D405" t="str">
        <f t="shared" si="19"/>
        <v/>
      </c>
      <c r="E405" s="1" t="str">
        <f t="shared" si="20"/>
        <v/>
      </c>
    </row>
    <row r="406" spans="1:5" x14ac:dyDescent="0.3">
      <c r="A406" s="1">
        <v>43017</v>
      </c>
      <c r="B406">
        <v>126.86</v>
      </c>
      <c r="C406">
        <f t="shared" si="18"/>
        <v>2.7085904626098944E-2</v>
      </c>
      <c r="D406" t="str">
        <f t="shared" si="19"/>
        <v/>
      </c>
      <c r="E406" s="1" t="str">
        <f t="shared" si="20"/>
        <v/>
      </c>
    </row>
    <row r="407" spans="1:5" x14ac:dyDescent="0.3">
      <c r="A407" s="1">
        <v>43024</v>
      </c>
      <c r="B407">
        <v>126.7</v>
      </c>
      <c r="C407">
        <f t="shared" si="18"/>
        <v>-1.2620288786573397E-3</v>
      </c>
      <c r="D407" t="str">
        <f t="shared" si="19"/>
        <v/>
      </c>
      <c r="E407" s="1" t="str">
        <f t="shared" si="20"/>
        <v/>
      </c>
    </row>
    <row r="408" spans="1:5" x14ac:dyDescent="0.3">
      <c r="A408" s="1">
        <v>43031</v>
      </c>
      <c r="B408">
        <v>125.94</v>
      </c>
      <c r="C408">
        <f t="shared" si="18"/>
        <v>-6.0164842664969242E-3</v>
      </c>
      <c r="D408" t="str">
        <f t="shared" si="19"/>
        <v/>
      </c>
      <c r="E408" s="1" t="str">
        <f t="shared" si="20"/>
        <v/>
      </c>
    </row>
    <row r="409" spans="1:5" x14ac:dyDescent="0.3">
      <c r="A409" s="1">
        <v>43038</v>
      </c>
      <c r="B409">
        <v>125.9</v>
      </c>
      <c r="C409">
        <f t="shared" si="18"/>
        <v>-3.17662010295372E-4</v>
      </c>
      <c r="D409" t="str">
        <f t="shared" si="19"/>
        <v/>
      </c>
      <c r="E409" s="1" t="str">
        <f t="shared" si="20"/>
        <v/>
      </c>
    </row>
    <row r="410" spans="1:5" x14ac:dyDescent="0.3">
      <c r="A410" s="1">
        <v>43045</v>
      </c>
      <c r="B410">
        <v>132.5</v>
      </c>
      <c r="C410">
        <f t="shared" si="18"/>
        <v>5.1094704375975297E-2</v>
      </c>
      <c r="D410" t="str">
        <f t="shared" si="19"/>
        <v/>
      </c>
      <c r="E410" s="1" t="str">
        <f t="shared" si="20"/>
        <v/>
      </c>
    </row>
    <row r="411" spans="1:5" x14ac:dyDescent="0.3">
      <c r="A411" s="1">
        <v>43052</v>
      </c>
      <c r="B411">
        <v>129.65</v>
      </c>
      <c r="C411">
        <f t="shared" si="18"/>
        <v>-2.174413344160353E-2</v>
      </c>
      <c r="D411" t="str">
        <f t="shared" si="19"/>
        <v/>
      </c>
      <c r="E411" s="1" t="str">
        <f t="shared" si="20"/>
        <v/>
      </c>
    </row>
    <row r="412" spans="1:5" x14ac:dyDescent="0.3">
      <c r="A412" s="1">
        <v>43059</v>
      </c>
      <c r="B412">
        <v>133.57</v>
      </c>
      <c r="C412">
        <f t="shared" si="18"/>
        <v>2.9787173004340417E-2</v>
      </c>
      <c r="D412" t="str">
        <f t="shared" si="19"/>
        <v/>
      </c>
      <c r="E412" s="1" t="str">
        <f t="shared" si="20"/>
        <v/>
      </c>
    </row>
    <row r="413" spans="1:5" x14ac:dyDescent="0.3">
      <c r="A413" s="1">
        <v>43066</v>
      </c>
      <c r="B413">
        <v>133.02000000000001</v>
      </c>
      <c r="C413">
        <f t="shared" si="18"/>
        <v>-4.1261921327384599E-3</v>
      </c>
      <c r="D413" t="str">
        <f t="shared" si="19"/>
        <v/>
      </c>
      <c r="E413" s="1" t="str">
        <f t="shared" si="20"/>
        <v/>
      </c>
    </row>
    <row r="414" spans="1:5" x14ac:dyDescent="0.3">
      <c r="A414" s="1">
        <v>43073</v>
      </c>
      <c r="B414">
        <v>132.6</v>
      </c>
      <c r="C414">
        <f t="shared" si="18"/>
        <v>-3.1624151045130944E-3</v>
      </c>
      <c r="D414" t="str">
        <f t="shared" si="19"/>
        <v/>
      </c>
      <c r="E414" s="1" t="str">
        <f t="shared" si="20"/>
        <v/>
      </c>
    </row>
    <row r="415" spans="1:5" x14ac:dyDescent="0.3">
      <c r="A415" s="1">
        <v>43080</v>
      </c>
      <c r="B415">
        <v>135.5</v>
      </c>
      <c r="C415">
        <f t="shared" si="18"/>
        <v>2.1634562567993676E-2</v>
      </c>
      <c r="D415" t="str">
        <f t="shared" si="19"/>
        <v/>
      </c>
      <c r="E415" s="1" t="str">
        <f t="shared" si="20"/>
        <v/>
      </c>
    </row>
    <row r="416" spans="1:5" x14ac:dyDescent="0.3">
      <c r="A416" s="1">
        <v>43087</v>
      </c>
      <c r="B416">
        <v>132.41999999999999</v>
      </c>
      <c r="C416">
        <f t="shared" si="18"/>
        <v>-2.2992950823055303E-2</v>
      </c>
      <c r="D416" t="str">
        <f t="shared" si="19"/>
        <v/>
      </c>
      <c r="E416" s="1" t="str">
        <f t="shared" si="20"/>
        <v/>
      </c>
    </row>
    <row r="417" spans="1:5" x14ac:dyDescent="0.3">
      <c r="A417" s="1">
        <v>43094</v>
      </c>
      <c r="B417">
        <v>130.5</v>
      </c>
      <c r="C417">
        <f t="shared" si="18"/>
        <v>-1.4605462733952024E-2</v>
      </c>
      <c r="D417" t="str">
        <f t="shared" si="19"/>
        <v/>
      </c>
      <c r="E417" s="1" t="str">
        <f t="shared" si="20"/>
        <v/>
      </c>
    </row>
    <row r="418" spans="1:5" x14ac:dyDescent="0.3">
      <c r="A418" s="1">
        <v>43101</v>
      </c>
      <c r="B418">
        <v>137.12</v>
      </c>
      <c r="C418">
        <f t="shared" si="18"/>
        <v>4.9483228086721454E-2</v>
      </c>
      <c r="D418" t="str">
        <f t="shared" si="19"/>
        <v/>
      </c>
      <c r="E418" s="1" t="str">
        <f t="shared" si="20"/>
        <v/>
      </c>
    </row>
    <row r="419" spans="1:5" x14ac:dyDescent="0.3">
      <c r="A419" s="1">
        <v>43108</v>
      </c>
      <c r="B419">
        <v>143.99</v>
      </c>
      <c r="C419">
        <f t="shared" si="18"/>
        <v>4.8887397870709393E-2</v>
      </c>
      <c r="D419" t="str">
        <f t="shared" si="19"/>
        <v/>
      </c>
      <c r="E419" s="1" t="str">
        <f t="shared" si="20"/>
        <v/>
      </c>
    </row>
    <row r="420" spans="1:5" x14ac:dyDescent="0.3">
      <c r="A420" s="1">
        <v>43115</v>
      </c>
      <c r="B420">
        <v>149.13</v>
      </c>
      <c r="C420">
        <f t="shared" si="18"/>
        <v>3.5074556054511596E-2</v>
      </c>
      <c r="D420" t="str">
        <f t="shared" si="19"/>
        <v/>
      </c>
      <c r="E420" s="1" t="str">
        <f t="shared" si="20"/>
        <v/>
      </c>
    </row>
    <row r="421" spans="1:5" x14ac:dyDescent="0.3">
      <c r="A421" s="1">
        <v>43122</v>
      </c>
      <c r="B421">
        <v>147.19</v>
      </c>
      <c r="C421">
        <f t="shared" si="18"/>
        <v>-1.3094139570195118E-2</v>
      </c>
      <c r="D421" t="str">
        <f t="shared" si="19"/>
        <v/>
      </c>
      <c r="E421" s="1" t="str">
        <f t="shared" si="20"/>
        <v/>
      </c>
    </row>
    <row r="422" spans="1:5" x14ac:dyDescent="0.3">
      <c r="A422" s="1">
        <v>43129</v>
      </c>
      <c r="B422">
        <v>144</v>
      </c>
      <c r="C422">
        <f t="shared" si="18"/>
        <v>-2.1910969628494925E-2</v>
      </c>
      <c r="D422" t="str">
        <f t="shared" si="19"/>
        <v/>
      </c>
      <c r="E422" s="1" t="str">
        <f t="shared" si="20"/>
        <v/>
      </c>
    </row>
    <row r="423" spans="1:5" x14ac:dyDescent="0.3">
      <c r="A423" s="1">
        <v>43136</v>
      </c>
      <c r="B423">
        <v>135.56</v>
      </c>
      <c r="C423">
        <f t="shared" si="18"/>
        <v>-6.03989528371498E-2</v>
      </c>
      <c r="D423" t="str">
        <f t="shared" si="19"/>
        <v/>
      </c>
      <c r="E423" s="1" t="str">
        <f t="shared" si="20"/>
        <v/>
      </c>
    </row>
    <row r="424" spans="1:5" x14ac:dyDescent="0.3">
      <c r="A424" s="1">
        <v>43143</v>
      </c>
      <c r="B424">
        <v>137.06</v>
      </c>
      <c r="C424">
        <f t="shared" si="18"/>
        <v>1.100443941882645E-2</v>
      </c>
      <c r="D424" t="str">
        <f t="shared" si="19"/>
        <v/>
      </c>
      <c r="E424" s="1" t="str">
        <f t="shared" si="20"/>
        <v/>
      </c>
    </row>
    <row r="425" spans="1:5" x14ac:dyDescent="0.3">
      <c r="A425" s="1">
        <v>43150</v>
      </c>
      <c r="B425">
        <v>145.97</v>
      </c>
      <c r="C425">
        <f t="shared" si="18"/>
        <v>6.298233498480954E-2</v>
      </c>
      <c r="D425" t="str">
        <f t="shared" si="19"/>
        <v/>
      </c>
      <c r="E425" s="1" t="str">
        <f t="shared" si="20"/>
        <v/>
      </c>
    </row>
    <row r="426" spans="1:5" x14ac:dyDescent="0.3">
      <c r="A426" s="1">
        <v>43157</v>
      </c>
      <c r="B426">
        <v>138.57</v>
      </c>
      <c r="C426">
        <f t="shared" si="18"/>
        <v>-5.2025508031863232E-2</v>
      </c>
      <c r="D426" t="str">
        <f t="shared" si="19"/>
        <v/>
      </c>
      <c r="E426" s="1" t="str">
        <f t="shared" si="20"/>
        <v/>
      </c>
    </row>
    <row r="427" spans="1:5" x14ac:dyDescent="0.3">
      <c r="A427" s="1">
        <v>43164</v>
      </c>
      <c r="B427">
        <v>139.81</v>
      </c>
      <c r="C427">
        <f t="shared" si="18"/>
        <v>8.9087448891094212E-3</v>
      </c>
      <c r="D427" t="str">
        <f t="shared" si="19"/>
        <v/>
      </c>
      <c r="E427" s="1" t="str">
        <f t="shared" si="20"/>
        <v/>
      </c>
    </row>
    <row r="428" spans="1:5" x14ac:dyDescent="0.3">
      <c r="A428" s="1">
        <v>43171</v>
      </c>
      <c r="B428">
        <v>141</v>
      </c>
      <c r="C428">
        <f t="shared" si="18"/>
        <v>8.4755323784353465E-3</v>
      </c>
      <c r="D428" t="str">
        <f t="shared" si="19"/>
        <v/>
      </c>
      <c r="E428" s="1" t="str">
        <f t="shared" si="20"/>
        <v/>
      </c>
    </row>
    <row r="429" spans="1:5" x14ac:dyDescent="0.3">
      <c r="A429" s="1">
        <v>43178</v>
      </c>
      <c r="B429">
        <v>142</v>
      </c>
      <c r="C429">
        <f t="shared" si="18"/>
        <v>7.0671672230924187E-3</v>
      </c>
      <c r="D429" t="str">
        <f t="shared" si="19"/>
        <v/>
      </c>
      <c r="E429" s="1" t="str">
        <f t="shared" si="20"/>
        <v/>
      </c>
    </row>
    <row r="430" spans="1:5" x14ac:dyDescent="0.3">
      <c r="A430" s="1">
        <v>43185</v>
      </c>
      <c r="B430">
        <v>142.33000000000001</v>
      </c>
      <c r="C430">
        <f t="shared" si="18"/>
        <v>2.3212474812730477E-3</v>
      </c>
      <c r="D430" t="str">
        <f t="shared" si="19"/>
        <v/>
      </c>
      <c r="E430" s="1" t="str">
        <f t="shared" si="20"/>
        <v/>
      </c>
    </row>
    <row r="431" spans="1:5" x14ac:dyDescent="0.3">
      <c r="A431" s="1">
        <v>43192</v>
      </c>
      <c r="B431">
        <v>141.5</v>
      </c>
      <c r="C431">
        <f t="shared" si="18"/>
        <v>-5.8485879992415946E-3</v>
      </c>
      <c r="D431" t="str">
        <f t="shared" si="19"/>
        <v/>
      </c>
      <c r="E431" s="1" t="str">
        <f t="shared" si="20"/>
        <v/>
      </c>
    </row>
    <row r="432" spans="1:5" x14ac:dyDescent="0.3">
      <c r="A432" s="1">
        <v>43199</v>
      </c>
      <c r="B432">
        <v>142.58000000000001</v>
      </c>
      <c r="C432">
        <f t="shared" si="18"/>
        <v>7.6035286061904017E-3</v>
      </c>
      <c r="D432" t="str">
        <f t="shared" si="19"/>
        <v/>
      </c>
      <c r="E432" s="1" t="str">
        <f t="shared" si="20"/>
        <v/>
      </c>
    </row>
    <row r="433" spans="1:5" x14ac:dyDescent="0.3">
      <c r="A433" s="1">
        <v>43206</v>
      </c>
      <c r="B433">
        <v>144.4</v>
      </c>
      <c r="C433">
        <f t="shared" si="18"/>
        <v>1.2683980769243597E-2</v>
      </c>
      <c r="D433" t="str">
        <f t="shared" si="19"/>
        <v/>
      </c>
      <c r="E433" s="1" t="str">
        <f t="shared" si="20"/>
        <v/>
      </c>
    </row>
    <row r="434" spans="1:5" x14ac:dyDescent="0.3">
      <c r="A434" s="1">
        <v>43213</v>
      </c>
      <c r="B434">
        <v>144.38</v>
      </c>
      <c r="C434">
        <f t="shared" si="18"/>
        <v>-1.3851374771167713E-4</v>
      </c>
      <c r="D434" t="str">
        <f t="shared" si="19"/>
        <v/>
      </c>
      <c r="E434" s="1" t="str">
        <f t="shared" si="20"/>
        <v/>
      </c>
    </row>
    <row r="435" spans="1:5" x14ac:dyDescent="0.3">
      <c r="A435" s="1">
        <v>43220</v>
      </c>
      <c r="B435">
        <v>143.72999999999999</v>
      </c>
      <c r="C435">
        <f t="shared" si="18"/>
        <v>-4.512173147873888E-3</v>
      </c>
      <c r="D435" t="str">
        <f t="shared" si="19"/>
        <v/>
      </c>
      <c r="E435" s="1" t="str">
        <f t="shared" si="20"/>
        <v/>
      </c>
    </row>
    <row r="436" spans="1:5" x14ac:dyDescent="0.3">
      <c r="A436" s="1">
        <v>43227</v>
      </c>
      <c r="B436">
        <v>150.69999999999999</v>
      </c>
      <c r="C436">
        <f t="shared" si="18"/>
        <v>4.7354566069309101E-2</v>
      </c>
      <c r="D436" t="str">
        <f t="shared" si="19"/>
        <v/>
      </c>
      <c r="E436" s="1" t="str">
        <f t="shared" si="20"/>
        <v/>
      </c>
    </row>
    <row r="437" spans="1:5" x14ac:dyDescent="0.3">
      <c r="A437" s="1">
        <v>43234</v>
      </c>
      <c r="B437">
        <v>145.65</v>
      </c>
      <c r="C437">
        <f t="shared" si="18"/>
        <v>-3.4084622227005923E-2</v>
      </c>
      <c r="D437" t="str">
        <f t="shared" si="19"/>
        <v/>
      </c>
      <c r="E437" s="1" t="str">
        <f t="shared" si="20"/>
        <v/>
      </c>
    </row>
    <row r="438" spans="1:5" x14ac:dyDescent="0.3">
      <c r="A438" s="1">
        <v>43241</v>
      </c>
      <c r="B438">
        <v>145.09</v>
      </c>
      <c r="C438">
        <f t="shared" si="18"/>
        <v>-3.8522438778505474E-3</v>
      </c>
      <c r="D438" t="str">
        <f t="shared" si="19"/>
        <v/>
      </c>
      <c r="E438" s="1" t="str">
        <f t="shared" si="20"/>
        <v/>
      </c>
    </row>
    <row r="439" spans="1:5" x14ac:dyDescent="0.3">
      <c r="A439" s="1">
        <v>43248</v>
      </c>
      <c r="B439">
        <v>144</v>
      </c>
      <c r="C439">
        <f t="shared" si="18"/>
        <v>-7.5409399515926623E-3</v>
      </c>
      <c r="D439" t="str">
        <f t="shared" si="19"/>
        <v/>
      </c>
      <c r="E439" s="1" t="str">
        <f t="shared" si="20"/>
        <v/>
      </c>
    </row>
    <row r="440" spans="1:5" x14ac:dyDescent="0.3">
      <c r="A440" s="1">
        <v>43255</v>
      </c>
      <c r="B440">
        <v>144.08000000000001</v>
      </c>
      <c r="C440">
        <f t="shared" si="18"/>
        <v>5.5540129169973085E-4</v>
      </c>
      <c r="D440" t="str">
        <f t="shared" si="19"/>
        <v/>
      </c>
      <c r="E440" s="1" t="str">
        <f t="shared" si="20"/>
        <v/>
      </c>
    </row>
    <row r="441" spans="1:5" x14ac:dyDescent="0.3">
      <c r="A441" s="1">
        <v>43262</v>
      </c>
      <c r="B441">
        <v>137.72999999999999</v>
      </c>
      <c r="C441">
        <f t="shared" si="18"/>
        <v>-4.5073453938460517E-2</v>
      </c>
      <c r="D441" t="str">
        <f t="shared" si="19"/>
        <v/>
      </c>
      <c r="E441" s="1" t="str">
        <f t="shared" si="20"/>
        <v/>
      </c>
    </row>
    <row r="442" spans="1:5" x14ac:dyDescent="0.3">
      <c r="A442" s="1">
        <v>43269</v>
      </c>
      <c r="B442">
        <v>136.76</v>
      </c>
      <c r="C442">
        <f t="shared" si="18"/>
        <v>-7.0676821581390215E-3</v>
      </c>
      <c r="D442" t="str">
        <f t="shared" si="19"/>
        <v/>
      </c>
      <c r="E442" s="1" t="str">
        <f t="shared" si="20"/>
        <v/>
      </c>
    </row>
    <row r="443" spans="1:5" x14ac:dyDescent="0.3">
      <c r="A443" s="1">
        <v>43276</v>
      </c>
      <c r="B443">
        <v>141.01</v>
      </c>
      <c r="C443">
        <f t="shared" si="18"/>
        <v>3.0603245078038022E-2</v>
      </c>
      <c r="D443" t="str">
        <f t="shared" si="19"/>
        <v/>
      </c>
      <c r="E443" s="1" t="str">
        <f t="shared" si="20"/>
        <v/>
      </c>
    </row>
    <row r="444" spans="1:5" x14ac:dyDescent="0.3">
      <c r="A444" s="1">
        <v>43283</v>
      </c>
      <c r="B444">
        <v>144.96</v>
      </c>
      <c r="C444">
        <f t="shared" si="18"/>
        <v>2.7627032445530553E-2</v>
      </c>
      <c r="D444" t="str">
        <f t="shared" si="19"/>
        <v/>
      </c>
      <c r="E444" s="1" t="str">
        <f t="shared" si="20"/>
        <v/>
      </c>
    </row>
    <row r="445" spans="1:5" x14ac:dyDescent="0.3">
      <c r="A445" s="1">
        <v>43290</v>
      </c>
      <c r="B445">
        <v>146.87</v>
      </c>
      <c r="C445">
        <f t="shared" si="18"/>
        <v>1.3089999471101343E-2</v>
      </c>
      <c r="D445" t="str">
        <f t="shared" si="19"/>
        <v/>
      </c>
      <c r="E445" s="1" t="str">
        <f t="shared" si="20"/>
        <v/>
      </c>
    </row>
    <row r="446" spans="1:5" x14ac:dyDescent="0.3">
      <c r="A446" s="1">
        <v>43297</v>
      </c>
      <c r="B446">
        <v>136.47</v>
      </c>
      <c r="C446">
        <f t="shared" si="18"/>
        <v>-7.344303151574838E-2</v>
      </c>
      <c r="D446" t="str">
        <f t="shared" si="19"/>
        <v/>
      </c>
      <c r="E446" s="1" t="str">
        <f t="shared" si="20"/>
        <v/>
      </c>
    </row>
    <row r="447" spans="1:5" x14ac:dyDescent="0.3">
      <c r="A447" s="1">
        <v>43304</v>
      </c>
      <c r="B447">
        <v>137.99</v>
      </c>
      <c r="C447">
        <f t="shared" si="18"/>
        <v>1.1076408513440938E-2</v>
      </c>
      <c r="D447" t="str">
        <f t="shared" si="19"/>
        <v/>
      </c>
      <c r="E447" s="1" t="str">
        <f t="shared" si="20"/>
        <v/>
      </c>
    </row>
    <row r="448" spans="1:5" x14ac:dyDescent="0.3">
      <c r="A448" s="1">
        <v>43311</v>
      </c>
      <c r="B448">
        <v>142.38999999999999</v>
      </c>
      <c r="C448">
        <f t="shared" si="18"/>
        <v>3.138855302943977E-2</v>
      </c>
      <c r="D448" t="str">
        <f t="shared" si="19"/>
        <v/>
      </c>
      <c r="E448" s="1" t="str">
        <f t="shared" si="20"/>
        <v/>
      </c>
    </row>
    <row r="449" spans="1:5" x14ac:dyDescent="0.3">
      <c r="A449" s="1">
        <v>43318</v>
      </c>
      <c r="B449">
        <v>144.80000000000001</v>
      </c>
      <c r="C449">
        <f t="shared" si="18"/>
        <v>1.6783708158713218E-2</v>
      </c>
      <c r="D449" t="str">
        <f t="shared" si="19"/>
        <v/>
      </c>
      <c r="E449" s="1" t="str">
        <f t="shared" si="20"/>
        <v/>
      </c>
    </row>
    <row r="450" spans="1:5" x14ac:dyDescent="0.3">
      <c r="A450" s="1">
        <v>43325</v>
      </c>
      <c r="B450">
        <v>141.01</v>
      </c>
      <c r="C450">
        <f t="shared" si="18"/>
        <v>-2.6522670102477441E-2</v>
      </c>
      <c r="D450" t="str">
        <f t="shared" si="19"/>
        <v/>
      </c>
      <c r="E450" s="1" t="str">
        <f t="shared" si="20"/>
        <v/>
      </c>
    </row>
    <row r="451" spans="1:5" x14ac:dyDescent="0.3">
      <c r="A451" s="1">
        <v>43332</v>
      </c>
      <c r="B451">
        <v>143.6</v>
      </c>
      <c r="C451">
        <f t="shared" si="18"/>
        <v>1.8200846764984568E-2</v>
      </c>
      <c r="D451" t="str">
        <f t="shared" si="19"/>
        <v/>
      </c>
      <c r="E451" s="1" t="str">
        <f t="shared" si="20"/>
        <v/>
      </c>
    </row>
    <row r="452" spans="1:5" x14ac:dyDescent="0.3">
      <c r="A452" s="1">
        <v>43339</v>
      </c>
      <c r="B452">
        <v>149.94999999999999</v>
      </c>
      <c r="C452">
        <f t="shared" si="18"/>
        <v>4.3270248580894233E-2</v>
      </c>
      <c r="D452" t="str">
        <f t="shared" si="19"/>
        <v/>
      </c>
      <c r="E452" s="1" t="str">
        <f t="shared" si="20"/>
        <v/>
      </c>
    </row>
    <row r="453" spans="1:5" x14ac:dyDescent="0.3">
      <c r="A453" s="1">
        <v>43346</v>
      </c>
      <c r="B453">
        <v>148.80000000000001</v>
      </c>
      <c r="C453">
        <f t="shared" si="18"/>
        <v>-7.6987827960257604E-3</v>
      </c>
      <c r="D453" t="str">
        <f t="shared" si="19"/>
        <v/>
      </c>
      <c r="E453" s="1" t="str">
        <f t="shared" si="20"/>
        <v/>
      </c>
    </row>
    <row r="454" spans="1:5" x14ac:dyDescent="0.3">
      <c r="A454" s="1">
        <v>43353</v>
      </c>
      <c r="B454">
        <v>152.15</v>
      </c>
      <c r="C454">
        <f t="shared" ref="C454:C505" si="21">LN(B454)-LN(B453)</f>
        <v>2.226375394398783E-2</v>
      </c>
      <c r="D454" t="str">
        <f t="shared" ref="D454:D505" si="22">IF(OR(C454&lt;$D$2-1.5*$E$3,C454&gt;$E$2+1.5*$E$3),C454,"")</f>
        <v/>
      </c>
      <c r="E454" s="1" t="str">
        <f t="shared" ref="E454:E505" si="23">IF(D454&lt;&gt;"",A454,"")</f>
        <v/>
      </c>
    </row>
    <row r="455" spans="1:5" x14ac:dyDescent="0.3">
      <c r="A455" s="1">
        <v>43360</v>
      </c>
      <c r="B455">
        <v>158.63999999999999</v>
      </c>
      <c r="C455">
        <f t="shared" si="21"/>
        <v>4.1770607868560461E-2</v>
      </c>
      <c r="D455" t="str">
        <f t="shared" si="22"/>
        <v/>
      </c>
      <c r="E455" s="1" t="str">
        <f t="shared" si="23"/>
        <v/>
      </c>
    </row>
    <row r="456" spans="1:5" x14ac:dyDescent="0.3">
      <c r="A456" s="1">
        <v>43367</v>
      </c>
      <c r="B456">
        <v>162.61000000000001</v>
      </c>
      <c r="C456">
        <f t="shared" si="21"/>
        <v>2.4717211626090752E-2</v>
      </c>
      <c r="D456" t="str">
        <f t="shared" si="22"/>
        <v/>
      </c>
      <c r="E456" s="1" t="str">
        <f t="shared" si="23"/>
        <v/>
      </c>
    </row>
    <row r="457" spans="1:5" x14ac:dyDescent="0.3">
      <c r="A457" s="1">
        <v>43374</v>
      </c>
      <c r="B457">
        <v>170.5</v>
      </c>
      <c r="C457">
        <f t="shared" si="21"/>
        <v>4.7380600885940538E-2</v>
      </c>
      <c r="D457" t="str">
        <f t="shared" si="22"/>
        <v/>
      </c>
      <c r="E457" s="1" t="str">
        <f t="shared" si="23"/>
        <v/>
      </c>
    </row>
    <row r="458" spans="1:5" x14ac:dyDescent="0.3">
      <c r="A458" s="1">
        <v>43381</v>
      </c>
      <c r="B458">
        <v>167</v>
      </c>
      <c r="C458">
        <f t="shared" si="21"/>
        <v>-2.0741484306816105E-2</v>
      </c>
      <c r="D458" t="str">
        <f t="shared" si="22"/>
        <v/>
      </c>
      <c r="E458" s="1" t="str">
        <f t="shared" si="23"/>
        <v/>
      </c>
    </row>
    <row r="459" spans="1:5" x14ac:dyDescent="0.3">
      <c r="A459" s="1">
        <v>43388</v>
      </c>
      <c r="B459">
        <v>161.32</v>
      </c>
      <c r="C459">
        <f t="shared" si="21"/>
        <v>-3.4603842411588204E-2</v>
      </c>
      <c r="D459" t="str">
        <f t="shared" si="22"/>
        <v/>
      </c>
      <c r="E459" s="1" t="str">
        <f t="shared" si="23"/>
        <v/>
      </c>
    </row>
    <row r="460" spans="1:5" x14ac:dyDescent="0.3">
      <c r="A460" s="1">
        <v>43395</v>
      </c>
      <c r="B460">
        <v>152.5</v>
      </c>
      <c r="C460">
        <f t="shared" si="21"/>
        <v>-5.6225373957700775E-2</v>
      </c>
      <c r="D460" t="str">
        <f t="shared" si="22"/>
        <v/>
      </c>
      <c r="E460" s="1" t="str">
        <f t="shared" si="23"/>
        <v/>
      </c>
    </row>
    <row r="461" spans="1:5" x14ac:dyDescent="0.3">
      <c r="A461" s="1">
        <v>43402</v>
      </c>
      <c r="B461">
        <v>153.71</v>
      </c>
      <c r="C461">
        <f t="shared" si="21"/>
        <v>7.9031141893741719E-3</v>
      </c>
      <c r="D461" t="str">
        <f t="shared" si="22"/>
        <v/>
      </c>
      <c r="E461" s="1" t="str">
        <f t="shared" si="23"/>
        <v/>
      </c>
    </row>
    <row r="462" spans="1:5" x14ac:dyDescent="0.3">
      <c r="A462" s="1">
        <v>43409</v>
      </c>
      <c r="B462">
        <v>153.19</v>
      </c>
      <c r="C462">
        <f t="shared" si="21"/>
        <v>-3.3887292122356527E-3</v>
      </c>
      <c r="D462" t="str">
        <f t="shared" si="22"/>
        <v/>
      </c>
      <c r="E462" s="1" t="str">
        <f t="shared" si="23"/>
        <v/>
      </c>
    </row>
    <row r="463" spans="1:5" x14ac:dyDescent="0.3">
      <c r="A463" s="1">
        <v>43416</v>
      </c>
      <c r="B463">
        <v>153.16</v>
      </c>
      <c r="C463">
        <f t="shared" si="21"/>
        <v>-1.9585441551139837E-4</v>
      </c>
      <c r="D463" t="str">
        <f t="shared" si="22"/>
        <v/>
      </c>
      <c r="E463" s="1" t="str">
        <f t="shared" si="23"/>
        <v/>
      </c>
    </row>
    <row r="464" spans="1:5" x14ac:dyDescent="0.3">
      <c r="A464" s="1">
        <v>43423</v>
      </c>
      <c r="B464">
        <v>151.79</v>
      </c>
      <c r="C464">
        <f t="shared" si="21"/>
        <v>-8.9851399703260171E-3</v>
      </c>
      <c r="D464" t="str">
        <f t="shared" si="22"/>
        <v/>
      </c>
      <c r="E464" s="1" t="str">
        <f t="shared" si="23"/>
        <v/>
      </c>
    </row>
    <row r="465" spans="1:5" x14ac:dyDescent="0.3">
      <c r="A465" s="1">
        <v>43430</v>
      </c>
      <c r="B465">
        <v>161.29</v>
      </c>
      <c r="C465">
        <f t="shared" si="21"/>
        <v>6.0706000290323914E-2</v>
      </c>
      <c r="D465" t="str">
        <f t="shared" si="22"/>
        <v/>
      </c>
      <c r="E465" s="1" t="str">
        <f t="shared" si="23"/>
        <v/>
      </c>
    </row>
    <row r="466" spans="1:5" x14ac:dyDescent="0.3">
      <c r="A466" s="1">
        <v>43437</v>
      </c>
      <c r="B466">
        <v>163</v>
      </c>
      <c r="C466">
        <f t="shared" si="21"/>
        <v>1.0546213877670851E-2</v>
      </c>
      <c r="D466" t="str">
        <f t="shared" si="22"/>
        <v/>
      </c>
      <c r="E466" s="1" t="str">
        <f t="shared" si="23"/>
        <v/>
      </c>
    </row>
    <row r="467" spans="1:5" x14ac:dyDescent="0.3">
      <c r="A467" s="1">
        <v>43444</v>
      </c>
      <c r="B467">
        <v>155.4</v>
      </c>
      <c r="C467">
        <f t="shared" si="21"/>
        <v>-4.7747762873215471E-2</v>
      </c>
      <c r="D467" t="str">
        <f t="shared" si="22"/>
        <v/>
      </c>
      <c r="E467" s="1" t="str">
        <f t="shared" si="23"/>
        <v/>
      </c>
    </row>
    <row r="468" spans="1:5" x14ac:dyDescent="0.3">
      <c r="A468" s="1">
        <v>43451</v>
      </c>
      <c r="B468">
        <v>151.12</v>
      </c>
      <c r="C468">
        <f t="shared" si="21"/>
        <v>-2.792821474029239E-2</v>
      </c>
      <c r="D468" t="str">
        <f t="shared" si="22"/>
        <v/>
      </c>
      <c r="E468" s="1" t="str">
        <f t="shared" si="23"/>
        <v/>
      </c>
    </row>
    <row r="469" spans="1:5" x14ac:dyDescent="0.3">
      <c r="A469" s="1">
        <v>43458</v>
      </c>
      <c r="B469">
        <v>153.58000000000001</v>
      </c>
      <c r="C469">
        <f t="shared" si="21"/>
        <v>1.6147380709143455E-2</v>
      </c>
      <c r="D469" t="str">
        <f t="shared" si="22"/>
        <v/>
      </c>
      <c r="E469" s="1" t="str">
        <f t="shared" si="23"/>
        <v/>
      </c>
    </row>
    <row r="470" spans="1:5" x14ac:dyDescent="0.3">
      <c r="A470" s="1">
        <v>43465</v>
      </c>
      <c r="B470">
        <v>159.15</v>
      </c>
      <c r="C470">
        <f t="shared" si="21"/>
        <v>3.5625549825703651E-2</v>
      </c>
      <c r="D470" t="str">
        <f t="shared" si="22"/>
        <v/>
      </c>
      <c r="E470" s="1" t="str">
        <f t="shared" si="23"/>
        <v/>
      </c>
    </row>
    <row r="471" spans="1:5" x14ac:dyDescent="0.3">
      <c r="A471" s="1">
        <v>43472</v>
      </c>
      <c r="B471">
        <v>161</v>
      </c>
      <c r="C471">
        <f t="shared" si="21"/>
        <v>1.1557211256361555E-2</v>
      </c>
      <c r="D471" t="str">
        <f t="shared" si="22"/>
        <v/>
      </c>
      <c r="E471" s="1" t="str">
        <f t="shared" si="23"/>
        <v/>
      </c>
    </row>
    <row r="472" spans="1:5" x14ac:dyDescent="0.3">
      <c r="A472" s="1">
        <v>43479</v>
      </c>
      <c r="B472">
        <v>159.19999999999999</v>
      </c>
      <c r="C472">
        <f t="shared" si="21"/>
        <v>-1.1243091574180575E-2</v>
      </c>
      <c r="D472" t="str">
        <f t="shared" si="22"/>
        <v/>
      </c>
      <c r="E472" s="1" t="str">
        <f t="shared" si="23"/>
        <v/>
      </c>
    </row>
    <row r="473" spans="1:5" x14ac:dyDescent="0.3">
      <c r="A473" s="1">
        <v>43486</v>
      </c>
      <c r="B473">
        <v>162.82</v>
      </c>
      <c r="C473">
        <f t="shared" si="21"/>
        <v>2.2484022735548947E-2</v>
      </c>
      <c r="D473" t="str">
        <f t="shared" si="22"/>
        <v/>
      </c>
      <c r="E473" s="1" t="str">
        <f t="shared" si="23"/>
        <v/>
      </c>
    </row>
    <row r="474" spans="1:5" x14ac:dyDescent="0.3">
      <c r="A474" s="1">
        <v>43493</v>
      </c>
      <c r="B474">
        <v>163.33000000000001</v>
      </c>
      <c r="C474">
        <f t="shared" si="21"/>
        <v>3.12739791921679E-3</v>
      </c>
      <c r="D474" t="str">
        <f t="shared" si="22"/>
        <v/>
      </c>
      <c r="E474" s="1" t="str">
        <f t="shared" si="23"/>
        <v/>
      </c>
    </row>
    <row r="475" spans="1:5" x14ac:dyDescent="0.3">
      <c r="A475" s="1">
        <v>43500</v>
      </c>
      <c r="B475">
        <v>159.80000000000001</v>
      </c>
      <c r="C475">
        <f t="shared" si="21"/>
        <v>-2.1849660732874199E-2</v>
      </c>
      <c r="D475" t="str">
        <f t="shared" si="22"/>
        <v/>
      </c>
      <c r="E475" s="1" t="str">
        <f t="shared" si="23"/>
        <v/>
      </c>
    </row>
    <row r="476" spans="1:5" x14ac:dyDescent="0.3">
      <c r="A476" s="1">
        <v>43507</v>
      </c>
      <c r="B476">
        <v>159.04</v>
      </c>
      <c r="C476">
        <f t="shared" si="21"/>
        <v>-4.7672904239099978E-3</v>
      </c>
      <c r="D476" t="str">
        <f t="shared" si="22"/>
        <v/>
      </c>
      <c r="E476" s="1" t="str">
        <f t="shared" si="23"/>
        <v/>
      </c>
    </row>
    <row r="477" spans="1:5" x14ac:dyDescent="0.3">
      <c r="A477" s="1">
        <v>43514</v>
      </c>
      <c r="B477">
        <v>154.63999999999999</v>
      </c>
      <c r="C477">
        <f t="shared" si="21"/>
        <v>-2.8055908008188801E-2</v>
      </c>
      <c r="D477" t="str">
        <f t="shared" si="22"/>
        <v/>
      </c>
      <c r="E477" s="1" t="str">
        <f t="shared" si="23"/>
        <v/>
      </c>
    </row>
    <row r="478" spans="1:5" x14ac:dyDescent="0.3">
      <c r="A478" s="1">
        <v>43521</v>
      </c>
      <c r="B478">
        <v>156.71</v>
      </c>
      <c r="C478">
        <f t="shared" si="21"/>
        <v>1.3297128635049837E-2</v>
      </c>
      <c r="D478" t="str">
        <f t="shared" si="22"/>
        <v/>
      </c>
      <c r="E478" s="1" t="str">
        <f t="shared" si="23"/>
        <v/>
      </c>
    </row>
    <row r="479" spans="1:5" x14ac:dyDescent="0.3">
      <c r="A479" s="1">
        <v>43528</v>
      </c>
      <c r="B479">
        <v>151.9</v>
      </c>
      <c r="C479">
        <f t="shared" si="21"/>
        <v>-3.1174553933397853E-2</v>
      </c>
      <c r="D479" t="str">
        <f t="shared" si="22"/>
        <v/>
      </c>
      <c r="E479" s="1" t="str">
        <f t="shared" si="23"/>
        <v/>
      </c>
    </row>
    <row r="480" spans="1:5" x14ac:dyDescent="0.3">
      <c r="A480" s="1">
        <v>43535</v>
      </c>
      <c r="B480">
        <v>154.56</v>
      </c>
      <c r="C480">
        <f t="shared" si="21"/>
        <v>1.7359960862481039E-2</v>
      </c>
      <c r="D480" t="str">
        <f t="shared" si="22"/>
        <v/>
      </c>
      <c r="E480" s="1" t="str">
        <f t="shared" si="23"/>
        <v/>
      </c>
    </row>
    <row r="481" spans="1:6" x14ac:dyDescent="0.3">
      <c r="A481" s="1">
        <v>43542</v>
      </c>
      <c r="B481">
        <v>152.29</v>
      </c>
      <c r="C481">
        <f t="shared" si="21"/>
        <v>-1.4795772600608714E-2</v>
      </c>
      <c r="D481" t="str">
        <f t="shared" si="22"/>
        <v/>
      </c>
      <c r="E481" s="1" t="str">
        <f t="shared" si="23"/>
        <v/>
      </c>
    </row>
    <row r="482" spans="1:6" x14ac:dyDescent="0.3">
      <c r="A482" s="1">
        <v>43549</v>
      </c>
      <c r="B482">
        <v>149.61000000000001</v>
      </c>
      <c r="C482">
        <f t="shared" si="21"/>
        <v>-1.7754689637458299E-2</v>
      </c>
      <c r="D482" t="str">
        <f t="shared" si="22"/>
        <v/>
      </c>
      <c r="E482" s="1" t="str">
        <f t="shared" si="23"/>
        <v/>
      </c>
    </row>
    <row r="483" spans="1:6" x14ac:dyDescent="0.3">
      <c r="A483" s="1">
        <v>43556</v>
      </c>
      <c r="B483">
        <v>158.6</v>
      </c>
      <c r="C483">
        <f t="shared" si="21"/>
        <v>5.835340097460584E-2</v>
      </c>
      <c r="D483" t="str">
        <f t="shared" si="22"/>
        <v/>
      </c>
      <c r="E483" s="1" t="str">
        <f t="shared" si="23"/>
        <v/>
      </c>
    </row>
    <row r="484" spans="1:6" x14ac:dyDescent="0.3">
      <c r="A484" s="1">
        <v>43563</v>
      </c>
      <c r="B484">
        <v>159.12</v>
      </c>
      <c r="C484">
        <f t="shared" si="21"/>
        <v>3.2733253449697131E-3</v>
      </c>
      <c r="D484" t="str">
        <f t="shared" si="22"/>
        <v/>
      </c>
      <c r="E484" s="1" t="str">
        <f t="shared" si="23"/>
        <v/>
      </c>
    </row>
    <row r="485" spans="1:6" x14ac:dyDescent="0.3">
      <c r="A485" s="1">
        <v>43570</v>
      </c>
      <c r="B485">
        <v>162.57</v>
      </c>
      <c r="C485">
        <f t="shared" si="21"/>
        <v>2.1450043700415478E-2</v>
      </c>
      <c r="D485" t="str">
        <f t="shared" si="22"/>
        <v/>
      </c>
      <c r="E485" s="1" t="str">
        <f t="shared" si="23"/>
        <v/>
      </c>
    </row>
    <row r="486" spans="1:6" x14ac:dyDescent="0.3">
      <c r="A486" s="1">
        <v>43577</v>
      </c>
      <c r="B486">
        <v>161</v>
      </c>
      <c r="C486">
        <f t="shared" si="21"/>
        <v>-9.7043132616692063E-3</v>
      </c>
      <c r="D486" t="str">
        <f t="shared" si="22"/>
        <v/>
      </c>
      <c r="E486" s="1" t="str">
        <f t="shared" si="23"/>
        <v/>
      </c>
    </row>
    <row r="487" spans="1:6" x14ac:dyDescent="0.3">
      <c r="A487" s="1">
        <v>43584</v>
      </c>
      <c r="B487">
        <v>166.31</v>
      </c>
      <c r="C487">
        <f t="shared" si="21"/>
        <v>3.2449151697585776E-2</v>
      </c>
      <c r="D487" t="str">
        <f t="shared" si="22"/>
        <v/>
      </c>
      <c r="E487" s="1" t="str">
        <f t="shared" si="23"/>
        <v/>
      </c>
    </row>
    <row r="488" spans="1:6" x14ac:dyDescent="0.3">
      <c r="A488" s="1">
        <v>43591</v>
      </c>
      <c r="B488">
        <v>163.61000000000001</v>
      </c>
      <c r="C488">
        <f t="shared" si="21"/>
        <v>-1.6367969687063777E-2</v>
      </c>
      <c r="D488" t="str">
        <f t="shared" si="22"/>
        <v/>
      </c>
      <c r="E488" s="1" t="str">
        <f t="shared" si="23"/>
        <v/>
      </c>
    </row>
    <row r="489" spans="1:6" x14ac:dyDescent="0.3">
      <c r="A489" s="1">
        <v>43598</v>
      </c>
      <c r="B489">
        <v>198.89</v>
      </c>
      <c r="C489">
        <f t="shared" si="21"/>
        <v>0.19526636108016948</v>
      </c>
      <c r="D489">
        <f t="shared" si="22"/>
        <v>0.19526636108016948</v>
      </c>
      <c r="E489" s="1">
        <f t="shared" si="23"/>
        <v>43598</v>
      </c>
      <c r="F489" t="s">
        <v>86</v>
      </c>
    </row>
    <row r="490" spans="1:6" x14ac:dyDescent="0.3">
      <c r="A490" s="1">
        <v>43605</v>
      </c>
      <c r="B490">
        <v>204.5</v>
      </c>
      <c r="C490">
        <f t="shared" si="21"/>
        <v>2.781606740770215E-2</v>
      </c>
      <c r="D490" t="str">
        <f t="shared" si="22"/>
        <v/>
      </c>
      <c r="E490" s="1" t="str">
        <f t="shared" si="23"/>
        <v/>
      </c>
    </row>
    <row r="491" spans="1:6" x14ac:dyDescent="0.3">
      <c r="A491" s="1">
        <v>43612</v>
      </c>
      <c r="B491">
        <v>215.1</v>
      </c>
      <c r="C491">
        <f t="shared" si="21"/>
        <v>5.053506079082748E-2</v>
      </c>
      <c r="D491" t="str">
        <f t="shared" si="22"/>
        <v/>
      </c>
      <c r="E491" s="1" t="str">
        <f t="shared" si="23"/>
        <v/>
      </c>
    </row>
    <row r="492" spans="1:6" x14ac:dyDescent="0.3">
      <c r="A492" s="1">
        <v>43619</v>
      </c>
      <c r="B492">
        <v>230.5</v>
      </c>
      <c r="C492">
        <f t="shared" si="21"/>
        <v>6.9147826163018955E-2</v>
      </c>
      <c r="D492" t="str">
        <f t="shared" si="22"/>
        <v/>
      </c>
      <c r="E492" s="1" t="str">
        <f t="shared" si="23"/>
        <v/>
      </c>
    </row>
    <row r="493" spans="1:6" x14ac:dyDescent="0.3">
      <c r="A493" s="1">
        <v>43626</v>
      </c>
      <c r="B493">
        <v>231.51</v>
      </c>
      <c r="C493">
        <f t="shared" si="21"/>
        <v>4.3722067009177579E-3</v>
      </c>
      <c r="D493" t="str">
        <f t="shared" si="22"/>
        <v/>
      </c>
      <c r="E493" s="1" t="str">
        <f t="shared" si="23"/>
        <v/>
      </c>
    </row>
    <row r="494" spans="1:6" x14ac:dyDescent="0.3">
      <c r="A494" s="1">
        <v>43633</v>
      </c>
      <c r="B494">
        <v>229.09</v>
      </c>
      <c r="C494">
        <f t="shared" si="21"/>
        <v>-1.0508129692364143E-2</v>
      </c>
      <c r="D494" t="str">
        <f t="shared" si="22"/>
        <v/>
      </c>
      <c r="E494" s="1" t="str">
        <f t="shared" si="23"/>
        <v/>
      </c>
    </row>
    <row r="495" spans="1:6" x14ac:dyDescent="0.3">
      <c r="A495" s="1">
        <v>43640</v>
      </c>
      <c r="B495">
        <v>232.83</v>
      </c>
      <c r="C495">
        <f t="shared" si="21"/>
        <v>1.6193634088899955E-2</v>
      </c>
      <c r="D495" t="str">
        <f t="shared" si="22"/>
        <v/>
      </c>
      <c r="E495" s="1" t="str">
        <f t="shared" si="23"/>
        <v/>
      </c>
    </row>
    <row r="496" spans="1:6" x14ac:dyDescent="0.3">
      <c r="A496" s="1">
        <v>43647</v>
      </c>
      <c r="B496">
        <v>250.89</v>
      </c>
      <c r="C496">
        <f t="shared" si="21"/>
        <v>7.4706022527387006E-2</v>
      </c>
      <c r="D496" t="str">
        <f t="shared" si="22"/>
        <v/>
      </c>
      <c r="E496" s="1" t="str">
        <f t="shared" si="23"/>
        <v/>
      </c>
    </row>
    <row r="497" spans="1:5" x14ac:dyDescent="0.3">
      <c r="A497" s="1">
        <v>43654</v>
      </c>
      <c r="B497">
        <v>245.5</v>
      </c>
      <c r="C497">
        <f t="shared" si="21"/>
        <v>-2.1717648826968805E-2</v>
      </c>
      <c r="D497" t="str">
        <f t="shared" si="22"/>
        <v/>
      </c>
      <c r="E497" s="1" t="str">
        <f t="shared" si="23"/>
        <v/>
      </c>
    </row>
    <row r="498" spans="1:5" x14ac:dyDescent="0.3">
      <c r="A498" s="1">
        <v>43661</v>
      </c>
      <c r="B498">
        <v>216</v>
      </c>
      <c r="C498">
        <f t="shared" si="21"/>
        <v>-0.12801853955040965</v>
      </c>
      <c r="D498">
        <f t="shared" si="22"/>
        <v>-0.12801853955040965</v>
      </c>
      <c r="E498" s="1">
        <f t="shared" si="23"/>
        <v>43661</v>
      </c>
    </row>
    <row r="499" spans="1:5" x14ac:dyDescent="0.3">
      <c r="A499" s="1">
        <v>43668</v>
      </c>
      <c r="B499">
        <v>234.23</v>
      </c>
      <c r="C499">
        <f t="shared" si="21"/>
        <v>8.1025130920653332E-2</v>
      </c>
      <c r="D499" t="str">
        <f t="shared" si="22"/>
        <v/>
      </c>
      <c r="E499" s="1" t="str">
        <f t="shared" si="23"/>
        <v/>
      </c>
    </row>
    <row r="500" spans="1:5" x14ac:dyDescent="0.3">
      <c r="A500" s="1">
        <v>43675</v>
      </c>
      <c r="B500">
        <v>227.91</v>
      </c>
      <c r="C500">
        <f t="shared" si="21"/>
        <v>-2.7352724421578323E-2</v>
      </c>
      <c r="D500" t="str">
        <f t="shared" si="22"/>
        <v/>
      </c>
      <c r="E500" s="1" t="str">
        <f t="shared" si="23"/>
        <v/>
      </c>
    </row>
    <row r="501" spans="1:5" x14ac:dyDescent="0.3">
      <c r="A501" s="1">
        <v>43682</v>
      </c>
      <c r="B501">
        <v>229.96</v>
      </c>
      <c r="C501">
        <f t="shared" si="21"/>
        <v>8.9545665718500089E-3</v>
      </c>
      <c r="D501" t="str">
        <f t="shared" si="22"/>
        <v/>
      </c>
      <c r="E501" s="1" t="str">
        <f t="shared" si="23"/>
        <v/>
      </c>
    </row>
    <row r="502" spans="1:5" x14ac:dyDescent="0.3">
      <c r="A502" s="1">
        <v>43689</v>
      </c>
      <c r="B502">
        <v>224.71</v>
      </c>
      <c r="C502">
        <f t="shared" si="21"/>
        <v>-2.3094698771249256E-2</v>
      </c>
      <c r="D502" t="str">
        <f t="shared" si="22"/>
        <v/>
      </c>
      <c r="E502" s="1" t="str">
        <f t="shared" si="23"/>
        <v/>
      </c>
    </row>
    <row r="503" spans="1:5" x14ac:dyDescent="0.3">
      <c r="A503" s="1">
        <v>43696</v>
      </c>
      <c r="B503">
        <v>229.35</v>
      </c>
      <c r="C503">
        <f t="shared" si="21"/>
        <v>2.0438539059339789E-2</v>
      </c>
      <c r="D503" t="str">
        <f t="shared" si="22"/>
        <v/>
      </c>
      <c r="E503" s="1" t="str">
        <f t="shared" si="23"/>
        <v/>
      </c>
    </row>
    <row r="504" spans="1:5" x14ac:dyDescent="0.3">
      <c r="A504" s="1">
        <v>43703</v>
      </c>
      <c r="B504">
        <v>232.15</v>
      </c>
      <c r="C504">
        <f t="shared" si="21"/>
        <v>1.2134493422750303E-2</v>
      </c>
      <c r="D504" t="str">
        <f t="shared" si="22"/>
        <v/>
      </c>
      <c r="E504" s="1" t="str">
        <f t="shared" si="23"/>
        <v/>
      </c>
    </row>
    <row r="505" spans="1:5" x14ac:dyDescent="0.3">
      <c r="A505" s="1">
        <v>43710</v>
      </c>
      <c r="B505">
        <v>231.87</v>
      </c>
      <c r="C505">
        <f t="shared" si="21"/>
        <v>-1.206844679042085E-3</v>
      </c>
      <c r="D505" t="str">
        <f t="shared" si="22"/>
        <v/>
      </c>
      <c r="E505" s="1" t="str">
        <f t="shared" si="23"/>
        <v/>
      </c>
    </row>
  </sheetData>
  <mergeCells count="3">
    <mergeCell ref="A1:A3"/>
    <mergeCell ref="B1:C1"/>
    <mergeCell ref="C3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8</vt:lpstr>
      <vt:lpstr>9</vt:lpstr>
      <vt:lpstr>10-1-2</vt:lpstr>
      <vt:lpstr>11</vt:lpstr>
      <vt:lpstr>Занятие 2</vt:lpstr>
      <vt:lpstr>Занятие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Степанов Игорь Евгеньевич</dc:creator>
  <cp:lastModifiedBy>Роман Никитин</cp:lastModifiedBy>
  <dcterms:created xsi:type="dcterms:W3CDTF">2019-09-03T08:10:26Z</dcterms:created>
  <dcterms:modified xsi:type="dcterms:W3CDTF">2019-10-24T05:44:33Z</dcterms:modified>
</cp:coreProperties>
</file>