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e" sheetId="1" r:id="rId4"/>
  </sheets>
  <definedNames/>
  <calcPr/>
  <extLst>
    <ext uri="GoogleSheetsCustomDataVersion2">
      <go:sheetsCustomData xmlns:go="http://customooxmlschemas.google.com/" r:id="rId5" roundtripDataChecksum="aCuEtxUuRr5Tc+Pkm3PJTST22uL2noUFqmU1hh0gHnA="/>
    </ext>
  </extLst>
</workbook>
</file>

<file path=xl/sharedStrings.xml><?xml version="1.0" encoding="utf-8"?>
<sst xmlns="http://schemas.openxmlformats.org/spreadsheetml/2006/main" count="18" uniqueCount="16">
  <si>
    <t>Alpha particles vs XMM-Newton filters</t>
  </si>
  <si>
    <t>Thin filter composition</t>
  </si>
  <si>
    <t>Thick filter composition</t>
  </si>
  <si>
    <t>Material</t>
  </si>
  <si>
    <t>Aluminum</t>
  </si>
  <si>
    <t>Kapton (≈ polyimide)</t>
  </si>
  <si>
    <t>Polypropylene</t>
  </si>
  <si>
    <t>Tin</t>
  </si>
  <si>
    <t>Depth [nm]</t>
  </si>
  <si>
    <t>Thin filter</t>
  </si>
  <si>
    <t>Thick filter</t>
  </si>
  <si>
    <t>Ions input energy [keV]</t>
  </si>
  <si>
    <t>No. of ions</t>
  </si>
  <si>
    <t>Time using SRIM on an AMD Ryzen 5700U [seconds]</t>
  </si>
  <si>
    <t>Type of TRIM calculation</t>
  </si>
  <si>
    <t>Monolayer Collision Steps / Surface sputtering with no graphics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</si>
</sst>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Arial Narrow"/>
    </font>
    <font/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1" fillId="3" fontId="1" numFmtId="0" xfId="0" applyAlignment="1" applyBorder="1" applyFill="1" applyFont="1">
      <alignment horizontal="center"/>
    </xf>
    <xf borderId="4" fillId="4" fontId="1" numFmtId="0" xfId="0" applyBorder="1" applyFill="1" applyFont="1"/>
    <xf borderId="4" fillId="5" fontId="1" numFmtId="0" xfId="0" applyBorder="1" applyFill="1" applyFont="1"/>
    <xf borderId="4" fillId="3" fontId="1" numFmtId="0" xfId="0" applyBorder="1" applyFont="1"/>
    <xf borderId="4" fillId="3" fontId="1" numFmtId="0" xfId="0" applyAlignment="1" applyBorder="1" applyFont="1">
      <alignment readingOrder="0"/>
    </xf>
    <xf borderId="5" fillId="4" fontId="1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readingOrder="0"/>
    </xf>
    <xf borderId="6" fillId="0" fontId="2" numFmtId="0" xfId="0" applyBorder="1" applyFont="1"/>
    <xf borderId="5" fillId="4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10.29"/>
    <col customWidth="1" min="3" max="3" width="17.14"/>
    <col customWidth="1" min="4" max="4" width="18.71"/>
    <col customWidth="1" min="5" max="5" width="12.0"/>
    <col customWidth="1" min="6" max="6" width="8.71"/>
    <col customWidth="1" min="7" max="7" width="9.29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4"/>
      <c r="C2" s="4"/>
      <c r="D2" s="4"/>
      <c r="E2" s="4"/>
      <c r="F2" s="4"/>
      <c r="G2" s="4"/>
    </row>
    <row r="3">
      <c r="A3" s="4"/>
      <c r="B3" s="5" t="s">
        <v>1</v>
      </c>
      <c r="C3" s="3"/>
      <c r="D3" s="5" t="s">
        <v>2</v>
      </c>
      <c r="E3" s="2"/>
      <c r="F3" s="2"/>
      <c r="G3" s="3"/>
    </row>
    <row r="4">
      <c r="A4" s="6" t="s">
        <v>3</v>
      </c>
      <c r="B4" s="7" t="s">
        <v>4</v>
      </c>
      <c r="C4" s="7" t="s">
        <v>5</v>
      </c>
      <c r="D4" s="7" t="s">
        <v>4</v>
      </c>
      <c r="E4" s="7" t="s">
        <v>6</v>
      </c>
      <c r="F4" s="7" t="s">
        <v>4</v>
      </c>
      <c r="G4" s="7" t="s">
        <v>7</v>
      </c>
    </row>
    <row r="5">
      <c r="A5" s="6" t="s">
        <v>8</v>
      </c>
      <c r="B5" s="7">
        <v>40.0</v>
      </c>
      <c r="C5" s="7">
        <v>160.0</v>
      </c>
      <c r="D5" s="7">
        <v>100.0</v>
      </c>
      <c r="E5" s="7">
        <v>350.0</v>
      </c>
      <c r="F5" s="7">
        <v>100.0</v>
      </c>
      <c r="G5" s="7">
        <v>25.0</v>
      </c>
    </row>
    <row r="6">
      <c r="A6" s="4"/>
      <c r="B6" s="4"/>
      <c r="C6" s="4"/>
      <c r="D6" s="4"/>
      <c r="E6" s="4"/>
      <c r="F6" s="4"/>
      <c r="G6" s="4"/>
    </row>
    <row r="7">
      <c r="A7" s="4"/>
      <c r="B7" s="8" t="s">
        <v>9</v>
      </c>
      <c r="C7" s="8" t="s">
        <v>10</v>
      </c>
      <c r="D7" s="9" t="s">
        <v>11</v>
      </c>
      <c r="E7" s="8" t="s">
        <v>12</v>
      </c>
      <c r="F7" s="4"/>
      <c r="G7" s="4"/>
    </row>
    <row r="8">
      <c r="A8" s="10" t="s">
        <v>13</v>
      </c>
      <c r="B8" s="11">
        <v>15.31</v>
      </c>
      <c r="C8" s="11"/>
      <c r="D8" s="11">
        <v>1.0</v>
      </c>
      <c r="E8" s="11">
        <v>1000.0</v>
      </c>
      <c r="F8" s="4"/>
      <c r="G8" s="4"/>
    </row>
    <row r="9">
      <c r="A9" s="12"/>
      <c r="B9" s="11">
        <f>37.05*2</f>
        <v>74.1</v>
      </c>
      <c r="C9" s="11"/>
      <c r="D9" s="11">
        <v>40.0</v>
      </c>
      <c r="E9" s="11">
        <v>1000.0</v>
      </c>
      <c r="F9" s="4"/>
      <c r="G9" s="4"/>
    </row>
    <row r="10">
      <c r="A10" s="12"/>
      <c r="B10" s="11">
        <v>86.45</v>
      </c>
      <c r="C10" s="7"/>
      <c r="D10" s="11">
        <v>50.0</v>
      </c>
      <c r="E10" s="11">
        <v>1000.0</v>
      </c>
      <c r="F10" s="4"/>
      <c r="G10" s="4"/>
    </row>
    <row r="11">
      <c r="A11" s="12"/>
      <c r="B11" s="11">
        <v>76.92</v>
      </c>
      <c r="C11" s="7"/>
      <c r="D11" s="11">
        <v>100.0</v>
      </c>
      <c r="E11" s="11">
        <v>1000.0</v>
      </c>
      <c r="G11" s="4"/>
    </row>
    <row r="12">
      <c r="A12" s="12"/>
      <c r="B12" s="11">
        <f>60+38.74</f>
        <v>98.74</v>
      </c>
      <c r="C12" s="7"/>
      <c r="D12" s="11">
        <v>200.0</v>
      </c>
      <c r="E12" s="11">
        <v>1000.0</v>
      </c>
      <c r="G12" s="4"/>
    </row>
    <row r="13">
      <c r="A13" s="12"/>
      <c r="B13" s="11">
        <v>1032.09</v>
      </c>
      <c r="C13" s="11">
        <v>1298.0</v>
      </c>
      <c r="D13" s="7">
        <v>10.0</v>
      </c>
      <c r="E13" s="7">
        <v>10000.0</v>
      </c>
      <c r="G13" s="4"/>
    </row>
    <row r="14">
      <c r="A14" s="12"/>
      <c r="B14" s="7">
        <f>20*60</f>
        <v>1200</v>
      </c>
      <c r="C14" s="7">
        <f>((50+5)*60)+26</f>
        <v>3326</v>
      </c>
      <c r="D14" s="11">
        <v>40.0</v>
      </c>
      <c r="E14" s="11">
        <v>10000.0</v>
      </c>
      <c r="G14" s="4"/>
    </row>
    <row r="15">
      <c r="A15" s="12"/>
      <c r="B15" s="7">
        <f>(12*60)+15.55</f>
        <v>735.55</v>
      </c>
      <c r="C15" s="11">
        <f>((55+1)*60)+16</f>
        <v>3376</v>
      </c>
      <c r="D15" s="11">
        <v>80.0</v>
      </c>
      <c r="E15" s="7">
        <v>10000.0</v>
      </c>
      <c r="G15" s="4"/>
    </row>
    <row r="16">
      <c r="A16" s="12"/>
      <c r="B16" s="11">
        <v>1011.83</v>
      </c>
      <c r="C16" s="7">
        <f>(56*60)+28</f>
        <v>3388</v>
      </c>
      <c r="D16" s="11">
        <v>100.0</v>
      </c>
      <c r="E16" s="7">
        <v>10000.0</v>
      </c>
      <c r="G16" s="4"/>
    </row>
    <row r="17">
      <c r="G17" s="4"/>
    </row>
    <row r="18">
      <c r="A18" s="13" t="s">
        <v>14</v>
      </c>
      <c r="B18" s="14" t="s">
        <v>15</v>
      </c>
      <c r="C18" s="15"/>
      <c r="D18" s="15"/>
      <c r="E18" s="16"/>
      <c r="F18" s="4"/>
      <c r="G18" s="4"/>
    </row>
    <row r="19">
      <c r="A19" s="17"/>
      <c r="B19" s="18"/>
      <c r="C19" s="19"/>
      <c r="D19" s="19"/>
      <c r="E19" s="20"/>
      <c r="F19" s="4"/>
      <c r="G19" s="4"/>
    </row>
    <row r="20">
      <c r="F20" s="4"/>
      <c r="G20" s="4"/>
    </row>
    <row r="21" ht="15.75" customHeight="1">
      <c r="F21" s="4"/>
      <c r="G21" s="4"/>
    </row>
    <row r="22" ht="15.75" customHeight="1">
      <c r="F22" s="4"/>
      <c r="G22" s="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G1"/>
    <mergeCell ref="B3:C3"/>
    <mergeCell ref="D3:G3"/>
    <mergeCell ref="A8:A16"/>
    <mergeCell ref="A18:A19"/>
    <mergeCell ref="B18:E1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2023-05-03T08:43:21Z</dcterms:created>
  <dc:creator>Giovanni Nicola D'Aloisio</dc:creator>
</cp:coreProperties>
</file>