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1D167523-5DE2-4D66-A997-AC6AF08298DF}" xr6:coauthVersionLast="47" xr6:coauthVersionMax="47" xr10:uidLastSave="{00000000-0000-0000-0000-000000000000}"/>
  <bookViews>
    <workbookView xWindow="-108" yWindow="-108" windowWidth="23256" windowHeight="1257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12" i="1"/>
  <c r="E12" i="1"/>
  <c r="F10" i="1"/>
  <c r="F11" i="1"/>
  <c r="F13" i="1"/>
  <c r="F14" i="1"/>
  <c r="F15" i="1"/>
  <c r="F16" i="1"/>
  <c r="F17" i="1"/>
  <c r="F18" i="1"/>
  <c r="F19" i="1"/>
  <c r="F20" i="1"/>
  <c r="F21" i="1"/>
  <c r="G8" i="1"/>
  <c r="H8" i="1" s="1"/>
  <c r="G9" i="1"/>
  <c r="H9" i="1" s="1"/>
  <c r="C7" i="1"/>
  <c r="G7" i="1" s="1"/>
  <c r="H7" i="1" s="1"/>
  <c r="C8" i="1"/>
  <c r="C9" i="1"/>
  <c r="C10" i="1"/>
  <c r="G10" i="1" s="1"/>
  <c r="C11" i="1"/>
  <c r="G11" i="1" s="1"/>
  <c r="C12" i="1"/>
  <c r="G12" i="1" s="1"/>
  <c r="H12" i="1" s="1"/>
  <c r="C13" i="1"/>
  <c r="G13" i="1" s="1"/>
  <c r="C14" i="1"/>
  <c r="G14" i="1" s="1"/>
  <c r="C15" i="1"/>
  <c r="G15" i="1" s="1"/>
  <c r="H15" i="1" s="1"/>
  <c r="C16" i="1"/>
  <c r="G16" i="1" s="1"/>
  <c r="H16" i="1" s="1"/>
  <c r="C17" i="1"/>
  <c r="C18" i="1"/>
  <c r="C19" i="1"/>
  <c r="C20" i="1"/>
  <c r="C21" i="1"/>
  <c r="C6" i="1"/>
  <c r="G6" i="1" s="1"/>
  <c r="H6" i="1" s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A17" i="1"/>
  <c r="A18" i="1" s="1"/>
  <c r="A19" i="1" s="1"/>
  <c r="A20" i="1" s="1"/>
  <c r="A21" i="1" s="1"/>
  <c r="H13" i="1" l="1"/>
  <c r="H11" i="1"/>
  <c r="H10" i="1"/>
  <c r="G21" i="1"/>
  <c r="H21" i="1"/>
  <c r="H14" i="1"/>
  <c r="G20" i="1"/>
  <c r="H20" i="1" s="1"/>
  <c r="G19" i="1"/>
  <c r="H19" i="1" s="1"/>
  <c r="G18" i="1"/>
  <c r="H18" i="1" s="1"/>
  <c r="G17" i="1"/>
  <c r="H17" i="1" s="1"/>
</calcChain>
</file>

<file path=xl/sharedStrings.xml><?xml version="1.0" encoding="utf-8"?>
<sst xmlns="http://schemas.openxmlformats.org/spreadsheetml/2006/main" count="11" uniqueCount="11">
  <si>
    <t>SRIM SIMULATIONS</t>
  </si>
  <si>
    <t>PROTONS VS THICK FILTER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</si>
  <si>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</si>
  <si>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</si>
  <si>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</si>
  <si>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</si>
  <si>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</si>
  <si>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</si>
  <si>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</si>
  <si>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</si>
  <si>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INPUT ANGLE = 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</si>
</sst>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1" fillId="5" borderId="1" xfId="0" applyNumberFormat="1" applyFont="1" applyFill="1" applyBorder="1"/>
    <xf numFmtId="1" fontId="2" fillId="5" borderId="1" xfId="0" applyNumberFormat="1" applyFont="1" applyFill="1" applyBorder="1"/>
    <xf numFmtId="165" fontId="1" fillId="5" borderId="1" xfId="0" applyNumberFormat="1" applyFont="1" applyFill="1" applyBorder="1"/>
    <xf numFmtId="166" fontId="1" fillId="5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2.7236349604345157E-2</c:v>
                  </c:pt>
                  <c:pt idx="5">
                    <c:v>0.36077919605451753</c:v>
                  </c:pt>
                  <c:pt idx="6">
                    <c:v>0.63736356469888311</c:v>
                  </c:pt>
                  <c:pt idx="7">
                    <c:v>0.73057526399999995</c:v>
                  </c:pt>
                  <c:pt idx="8">
                    <c:v>0.77154145600000001</c:v>
                  </c:pt>
                  <c:pt idx="9">
                    <c:v>0.83930799746308116</c:v>
                  </c:pt>
                  <c:pt idx="10">
                    <c:v>1.055428794</c:v>
                  </c:pt>
                  <c:pt idx="11">
                    <c:v>0.96505119100000003</c:v>
                  </c:pt>
                  <c:pt idx="12">
                    <c:v>0.79854314749999999</c:v>
                  </c:pt>
                  <c:pt idx="13">
                    <c:v>0.69867913349999999</c:v>
                  </c:pt>
                  <c:pt idx="14">
                    <c:v>0.61123117100000002</c:v>
                  </c:pt>
                  <c:pt idx="15">
                    <c:v>0.54787858550000001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2.7236349604345157E-2</c:v>
                  </c:pt>
                  <c:pt idx="5">
                    <c:v>0.36077919605451753</c:v>
                  </c:pt>
                  <c:pt idx="6">
                    <c:v>0.63736356469888311</c:v>
                  </c:pt>
                  <c:pt idx="7">
                    <c:v>0.73057526399999995</c:v>
                  </c:pt>
                  <c:pt idx="8">
                    <c:v>0.77154145600000001</c:v>
                  </c:pt>
                  <c:pt idx="9">
                    <c:v>0.83930799746308116</c:v>
                  </c:pt>
                  <c:pt idx="10">
                    <c:v>1.055428794</c:v>
                  </c:pt>
                  <c:pt idx="11">
                    <c:v>0.96505119100000003</c:v>
                  </c:pt>
                  <c:pt idx="12">
                    <c:v>0.79854314749999999</c:v>
                  </c:pt>
                  <c:pt idx="13">
                    <c:v>0.69867913349999999</c:v>
                  </c:pt>
                  <c:pt idx="14">
                    <c:v>0.61123117100000002</c:v>
                  </c:pt>
                  <c:pt idx="15">
                    <c:v>0.54787858550000001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7.4665684999999996E-2</c:v>
                </c:pt>
                <c:pt idx="5" formatCode="0.00">
                  <c:v>1.5767238749302326</c:v>
                </c:pt>
                <c:pt idx="6" formatCode="0.00">
                  <c:v>5.433526167171836</c:v>
                </c:pt>
                <c:pt idx="7" formatCode="0.00">
                  <c:v>11.244449580000001</c:v>
                </c:pt>
                <c:pt idx="8" formatCode="0.00">
                  <c:v>21.136765539999999</c:v>
                </c:pt>
                <c:pt idx="9" formatCode="0.00">
                  <c:v>29.885462302302354</c:v>
                </c:pt>
                <c:pt idx="10" formatCode="0.0">
                  <c:v>39.516160450000001</c:v>
                </c:pt>
                <c:pt idx="11" formatCode="0.00">
                  <c:v>60.665945099999995</c:v>
                </c:pt>
                <c:pt idx="12" formatCode="0.00">
                  <c:v>83.080838669999991</c:v>
                </c:pt>
                <c:pt idx="13" formatCode="0.00">
                  <c:v>105.97722560000001</c:v>
                </c:pt>
                <c:pt idx="14" formatCode="0.00">
                  <c:v>128.77547100000001</c:v>
                </c:pt>
                <c:pt idx="15" formatCode="0.00">
                  <c:v>147.81703520000002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1-402F-A899-7EEE7B50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88320"/>
        <c:axId val="611886880"/>
      </c:scatterChart>
      <c:valAx>
        <c:axId val="6118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11886880"/>
        <c:crosses val="autoZero"/>
        <c:crossBetween val="midCat"/>
      </c:valAx>
      <c:valAx>
        <c:axId val="611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118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29.127714115894026</c:v>
                  </c:pt>
                  <c:pt idx="5">
                    <c:v>22.160012806936923</c:v>
                  </c:pt>
                  <c:pt idx="6">
                    <c:v>12.801514598481109</c:v>
                  </c:pt>
                  <c:pt idx="7">
                    <c:v>7.6349405018287797</c:v>
                  </c:pt>
                  <c:pt idx="8">
                    <c:v>4.2972918949393595</c:v>
                  </c:pt>
                  <c:pt idx="9">
                    <c:v>3.3765321575491587</c:v>
                  </c:pt>
                  <c:pt idx="10">
                    <c:v>3.2309002244040634</c:v>
                  </c:pt>
                  <c:pt idx="11">
                    <c:v>1.8877279585348252</c:v>
                  </c:pt>
                  <c:pt idx="12">
                    <c:v>1.0941730239882879</c:v>
                  </c:pt>
                  <c:pt idx="13">
                    <c:v>0.71231502793856816</c:v>
                  </c:pt>
                  <c:pt idx="14">
                    <c:v>0.48627317922360314</c:v>
                  </c:pt>
                  <c:pt idx="15">
                    <c:v>0.38682860744889674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29.127714115894026</c:v>
                  </c:pt>
                  <c:pt idx="5">
                    <c:v>22.160012806936923</c:v>
                  </c:pt>
                  <c:pt idx="6">
                    <c:v>12.801514598481109</c:v>
                  </c:pt>
                  <c:pt idx="7">
                    <c:v>7.6349405018287797</c:v>
                  </c:pt>
                  <c:pt idx="8">
                    <c:v>4.2972918949393595</c:v>
                  </c:pt>
                  <c:pt idx="9">
                    <c:v>3.3765321575491587</c:v>
                  </c:pt>
                  <c:pt idx="10">
                    <c:v>3.2309002244040634</c:v>
                  </c:pt>
                  <c:pt idx="11">
                    <c:v>1.8877279585348252</c:v>
                  </c:pt>
                  <c:pt idx="12">
                    <c:v>1.0941730239882879</c:v>
                  </c:pt>
                  <c:pt idx="13">
                    <c:v>0.71231502793856816</c:v>
                  </c:pt>
                  <c:pt idx="14">
                    <c:v>0.48627317922360314</c:v>
                  </c:pt>
                  <c:pt idx="15">
                    <c:v>0.38682860744889674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 formatCode="0">
                  <c:v>39.925334315000001</c:v>
                </c:pt>
                <c:pt idx="5" formatCode="0">
                  <c:v>48.423276125069769</c:v>
                </c:pt>
                <c:pt idx="6" formatCode="0">
                  <c:v>54.566473832828166</c:v>
                </c:pt>
                <c:pt idx="7" formatCode="0.0">
                  <c:v>58.755550419999999</c:v>
                </c:pt>
                <c:pt idx="8" formatCode="0.0">
                  <c:v>58.863234460000001</c:v>
                </c:pt>
                <c:pt idx="9" formatCode="0.0">
                  <c:v>60.114537697697642</c:v>
                </c:pt>
                <c:pt idx="10" formatCode="0.0">
                  <c:v>60.483839549999999</c:v>
                </c:pt>
                <c:pt idx="11" formatCode="0.0">
                  <c:v>59.334054900000005</c:v>
                </c:pt>
                <c:pt idx="12" formatCode="0.0">
                  <c:v>56.919161330000009</c:v>
                </c:pt>
                <c:pt idx="13" formatCode="0.00">
                  <c:v>54.022774399999989</c:v>
                </c:pt>
                <c:pt idx="14" formatCode="0.00">
                  <c:v>51.22452899999999</c:v>
                </c:pt>
                <c:pt idx="15" formatCode="0.00">
                  <c:v>52.182964799999979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4-92AE-EF61DDCC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6080"/>
        <c:axId val="407309920"/>
      </c:scatterChart>
      <c:valAx>
        <c:axId val="407306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407309920"/>
        <c:crosses val="autoZero"/>
        <c:crossBetween val="midCat"/>
      </c:valAx>
      <c:valAx>
        <c:axId val="407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4073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Foglio1!$E$10:$E$21</c:f>
                <c:numCache>
                  <c:formatCode>General</c:formatCode>
                  <c:ptCount val="12"/>
                  <c:pt idx="0">
                    <c:v>2.7236349604345157E-2</c:v>
                  </c:pt>
                  <c:pt idx="1">
                    <c:v>0.36077919605451753</c:v>
                  </c:pt>
                  <c:pt idx="2">
                    <c:v>0.63736356469888311</c:v>
                  </c:pt>
                  <c:pt idx="3">
                    <c:v>0.73057526399999995</c:v>
                  </c:pt>
                  <c:pt idx="4">
                    <c:v>0.77154145600000001</c:v>
                  </c:pt>
                  <c:pt idx="5">
                    <c:v>0.83930799746308116</c:v>
                  </c:pt>
                  <c:pt idx="6">
                    <c:v>1.055428794</c:v>
                  </c:pt>
                  <c:pt idx="7">
                    <c:v>0.96505119100000003</c:v>
                  </c:pt>
                  <c:pt idx="8">
                    <c:v>0.79854314749999999</c:v>
                  </c:pt>
                  <c:pt idx="9">
                    <c:v>0.69867913349999999</c:v>
                  </c:pt>
                  <c:pt idx="10">
                    <c:v>0.61123117100000002</c:v>
                  </c:pt>
                  <c:pt idx="11">
                    <c:v>0.54787858550000001</c:v>
                  </c:pt>
                </c:numCache>
              </c:numRef>
            </c:plus>
            <c:minus>
              <c:numRef>
                <c:f>Foglio1!$E$10:$E$21</c:f>
                <c:numCache>
                  <c:formatCode>General</c:formatCode>
                  <c:ptCount val="12"/>
                  <c:pt idx="0">
                    <c:v>2.7236349604345157E-2</c:v>
                  </c:pt>
                  <c:pt idx="1">
                    <c:v>0.36077919605451753</c:v>
                  </c:pt>
                  <c:pt idx="2">
                    <c:v>0.63736356469888311</c:v>
                  </c:pt>
                  <c:pt idx="3">
                    <c:v>0.73057526399999995</c:v>
                  </c:pt>
                  <c:pt idx="4">
                    <c:v>0.77154145600000001</c:v>
                  </c:pt>
                  <c:pt idx="5">
                    <c:v>0.83930799746308116</c:v>
                  </c:pt>
                  <c:pt idx="6">
                    <c:v>1.055428794</c:v>
                  </c:pt>
                  <c:pt idx="7">
                    <c:v>0.96505119100000003</c:v>
                  </c:pt>
                  <c:pt idx="8">
                    <c:v>0.79854314749999999</c:v>
                  </c:pt>
                  <c:pt idx="9">
                    <c:v>0.69867913349999999</c:v>
                  </c:pt>
                  <c:pt idx="10">
                    <c:v>0.61123117100000002</c:v>
                  </c:pt>
                  <c:pt idx="11">
                    <c:v>0.54787858550000001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Foglio1!$H$10:$H$21</c:f>
                <c:numCache>
                  <c:formatCode>General</c:formatCode>
                  <c:ptCount val="12"/>
                  <c:pt idx="0">
                    <c:v>29.127714115894026</c:v>
                  </c:pt>
                  <c:pt idx="1">
                    <c:v>22.160012806936923</c:v>
                  </c:pt>
                  <c:pt idx="2">
                    <c:v>12.801514598481109</c:v>
                  </c:pt>
                  <c:pt idx="3">
                    <c:v>7.6349405018287797</c:v>
                  </c:pt>
                  <c:pt idx="4">
                    <c:v>4.2972918949393595</c:v>
                  </c:pt>
                  <c:pt idx="5">
                    <c:v>3.3765321575491587</c:v>
                  </c:pt>
                  <c:pt idx="6">
                    <c:v>3.2309002244040634</c:v>
                  </c:pt>
                  <c:pt idx="7">
                    <c:v>1.8877279585348252</c:v>
                  </c:pt>
                  <c:pt idx="8">
                    <c:v>1.0941730239882879</c:v>
                  </c:pt>
                  <c:pt idx="9">
                    <c:v>0.71231502793856816</c:v>
                  </c:pt>
                  <c:pt idx="10">
                    <c:v>0.48627317922360314</c:v>
                  </c:pt>
                  <c:pt idx="11">
                    <c:v>0.38682860744889674</c:v>
                  </c:pt>
                </c:numCache>
              </c:numRef>
            </c:plus>
            <c:minus>
              <c:numRef>
                <c:f>Foglio1!$H$10:$H$21</c:f>
                <c:numCache>
                  <c:formatCode>General</c:formatCode>
                  <c:ptCount val="12"/>
                  <c:pt idx="0">
                    <c:v>29.127714115894026</c:v>
                  </c:pt>
                  <c:pt idx="1">
                    <c:v>22.160012806936923</c:v>
                  </c:pt>
                  <c:pt idx="2">
                    <c:v>12.801514598481109</c:v>
                  </c:pt>
                  <c:pt idx="3">
                    <c:v>7.6349405018287797</c:v>
                  </c:pt>
                  <c:pt idx="4">
                    <c:v>4.2972918949393595</c:v>
                  </c:pt>
                  <c:pt idx="5">
                    <c:v>3.3765321575491587</c:v>
                  </c:pt>
                  <c:pt idx="6">
                    <c:v>3.2309002244040634</c:v>
                  </c:pt>
                  <c:pt idx="7">
                    <c:v>1.8877279585348252</c:v>
                  </c:pt>
                  <c:pt idx="8">
                    <c:v>1.0941730239882879</c:v>
                  </c:pt>
                  <c:pt idx="9">
                    <c:v>0.71231502793856816</c:v>
                  </c:pt>
                  <c:pt idx="10">
                    <c:v>0.48627317922360314</c:v>
                  </c:pt>
                  <c:pt idx="11">
                    <c:v>0.38682860744889674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Foglio1!$C$10:$C$21</c:f>
              <c:numCache>
                <c:formatCode>0.00</c:formatCode>
                <c:ptCount val="12"/>
                <c:pt idx="0">
                  <c:v>7.4665684999999996E-2</c:v>
                </c:pt>
                <c:pt idx="1">
                  <c:v>1.5767238749302326</c:v>
                </c:pt>
                <c:pt idx="2">
                  <c:v>5.433526167171836</c:v>
                </c:pt>
                <c:pt idx="3">
                  <c:v>11.244449580000001</c:v>
                </c:pt>
                <c:pt idx="4">
                  <c:v>21.136765539999999</c:v>
                </c:pt>
                <c:pt idx="5">
                  <c:v>29.885462302302354</c:v>
                </c:pt>
                <c:pt idx="6" formatCode="0.0">
                  <c:v>39.516160450000001</c:v>
                </c:pt>
                <c:pt idx="7">
                  <c:v>60.665945099999995</c:v>
                </c:pt>
                <c:pt idx="8">
                  <c:v>83.080838669999991</c:v>
                </c:pt>
                <c:pt idx="9">
                  <c:v>105.97722560000001</c:v>
                </c:pt>
                <c:pt idx="10">
                  <c:v>128.77547100000001</c:v>
                </c:pt>
                <c:pt idx="11">
                  <c:v>147.81703520000002</c:v>
                </c:pt>
              </c:numCache>
            </c:numRef>
          </c:xVal>
          <c:yVal>
            <c:numRef>
              <c:f>Foglio1!$G$10:$G$21</c:f>
              <c:numCache>
                <c:formatCode>0</c:formatCode>
                <c:ptCount val="12"/>
                <c:pt idx="0">
                  <c:v>39.925334315000001</c:v>
                </c:pt>
                <c:pt idx="1">
                  <c:v>48.423276125069769</c:v>
                </c:pt>
                <c:pt idx="2">
                  <c:v>54.566473832828166</c:v>
                </c:pt>
                <c:pt idx="3" formatCode="0.0">
                  <c:v>58.755550419999999</c:v>
                </c:pt>
                <c:pt idx="4" formatCode="0.0">
                  <c:v>58.863234460000001</c:v>
                </c:pt>
                <c:pt idx="5" formatCode="0.0">
                  <c:v>60.114537697697642</c:v>
                </c:pt>
                <c:pt idx="6" formatCode="0.0">
                  <c:v>60.483839549999999</c:v>
                </c:pt>
                <c:pt idx="7" formatCode="0.0">
                  <c:v>59.334054900000005</c:v>
                </c:pt>
                <c:pt idx="8" formatCode="0.0">
                  <c:v>56.919161330000009</c:v>
                </c:pt>
                <c:pt idx="9" formatCode="0.00">
                  <c:v>54.022774399999989</c:v>
                </c:pt>
                <c:pt idx="10" formatCode="0.00">
                  <c:v>51.22452899999999</c:v>
                </c:pt>
                <c:pt idx="11" formatCode="0.00">
                  <c:v>52.182964799999979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A-498D-BBB3-EC454F56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93136"/>
        <c:axId val="607584016"/>
      </c:scatterChart>
      <c:valAx>
        <c:axId val="607593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07584016"/>
        <c:crosses val="autoZero"/>
        <c:crossBetween val="midCat"/>
      </c:valAx>
      <c:valAx>
        <c:axId val="60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07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D1368C-264A-8AEB-849B-83E6FB5D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167640</xdr:rowOff>
    </xdr:from>
    <xdr:to>
      <xdr:col>29</xdr:col>
      <xdr:colOff>0</xdr:colOff>
      <xdr:row>21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E6FEA6-8AC6-B142-71F8-9FA04159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1312545</xdr:colOff>
      <xdr:row>22</xdr:row>
      <xdr:rowOff>176237</xdr:rowOff>
    </xdr:from>
    <xdr:to>
      <xdr:col>6</xdr:col>
      <xdr:colOff>0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512190-2CFD-559D-27C5-D279885D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1"/>
  <sheetViews>
    <sheetView tabSelected="1" zoomScale="80" zoomScaleNormal="80" workbookViewId="0">
      <selection sqref="A1:H1"/>
    </sheetView>
  </sheetViews>
  <sheetFormatPr defaultRowHeight="14.4" x14ac:dyDescent="0.3"/>
  <cols>
    <col min="1" max="1" width="14.6640625" bestFit="1" customWidth="1"/>
    <col min="2" max="2" width="18" bestFit="1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15" customWidth="1"/>
  </cols>
  <sheetData>
    <row r="1" spans="1:9" x14ac:dyDescent="0.3">
      <c r="A1" s="7" t="s">
        <v>0</v>
      </c>
      <c r="B1" s="7"/>
      <c r="C1" s="7"/>
      <c r="D1" s="7"/>
      <c r="E1" s="7"/>
      <c r="F1" s="7"/>
      <c r="G1" s="7"/>
      <c r="H1" s="7"/>
      <c r="I1" s="1"/>
    </row>
    <row r="2" spans="1:9" x14ac:dyDescent="0.3">
      <c r="A2" s="8" t="s">
        <v>1</v>
      </c>
      <c r="B2" s="8"/>
      <c r="C2" s="8"/>
      <c r="D2" s="8"/>
      <c r="E2" s="8"/>
      <c r="F2" s="8"/>
      <c r="G2" s="8"/>
      <c r="H2" s="8"/>
      <c r="I2" s="1"/>
    </row>
    <row r="3" spans="1:9" x14ac:dyDescent="0.3">
      <c r="A3" s="10" t="s">
        <v>10</v>
      </c>
      <c r="B3" s="11"/>
      <c r="C3" s="11"/>
      <c r="D3" s="11"/>
      <c r="E3" s="11"/>
      <c r="F3" s="11"/>
      <c r="G3" s="11"/>
      <c r="H3" s="12"/>
      <c r="I3" s="1"/>
    </row>
    <row r="4" spans="1:9" x14ac:dyDescent="0.3">
      <c r="A4" s="2"/>
      <c r="B4" s="2"/>
      <c r="C4" s="2"/>
      <c r="D4" s="2"/>
      <c r="E4" s="2"/>
      <c r="F4" s="2"/>
      <c r="G4" s="2"/>
      <c r="H4" s="2"/>
    </row>
    <row r="5" spans="1:9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9" x14ac:dyDescent="0.3">
      <c r="A6" s="4">
        <v>1</v>
      </c>
      <c r="B6" s="5">
        <v>0</v>
      </c>
      <c r="C6" s="6">
        <f>B6/1000</f>
        <v>0</v>
      </c>
      <c r="D6" s="13">
        <v>0</v>
      </c>
      <c r="E6" s="6">
        <f>D6/1000</f>
        <v>0</v>
      </c>
      <c r="F6" s="6">
        <v>0</v>
      </c>
      <c r="G6" s="6">
        <f t="shared" ref="G6:G21" si="0">A6-C6</f>
        <v>1</v>
      </c>
      <c r="H6" s="6">
        <f>F6*G6</f>
        <v>0</v>
      </c>
    </row>
    <row r="7" spans="1:9" x14ac:dyDescent="0.3">
      <c r="A7" s="4">
        <v>10</v>
      </c>
      <c r="B7" s="5">
        <v>0</v>
      </c>
      <c r="C7" s="6">
        <f t="shared" ref="C7:C21" si="1">B7/1000</f>
        <v>0</v>
      </c>
      <c r="D7" s="13">
        <v>0</v>
      </c>
      <c r="E7" s="6">
        <f t="shared" ref="E7:E21" si="2">D7/2000</f>
        <v>0</v>
      </c>
      <c r="F7" s="6">
        <v>0</v>
      </c>
      <c r="G7" s="6">
        <f t="shared" si="0"/>
        <v>10</v>
      </c>
      <c r="H7" s="6">
        <f t="shared" ref="H7:H21" si="3">F7*G7</f>
        <v>0</v>
      </c>
    </row>
    <row r="8" spans="1:9" x14ac:dyDescent="0.3">
      <c r="A8" s="4">
        <v>20</v>
      </c>
      <c r="B8" s="5">
        <v>0</v>
      </c>
      <c r="C8" s="6">
        <f t="shared" si="1"/>
        <v>0</v>
      </c>
      <c r="D8" s="13">
        <v>0</v>
      </c>
      <c r="E8" s="6">
        <f t="shared" si="2"/>
        <v>0</v>
      </c>
      <c r="F8" s="6">
        <v>0</v>
      </c>
      <c r="G8" s="6">
        <f t="shared" si="0"/>
        <v>20</v>
      </c>
      <c r="H8" s="6">
        <f t="shared" si="3"/>
        <v>0</v>
      </c>
    </row>
    <row r="9" spans="1:9" x14ac:dyDescent="0.3">
      <c r="A9" s="4">
        <v>30</v>
      </c>
      <c r="B9" s="5">
        <v>0</v>
      </c>
      <c r="C9" s="6">
        <f t="shared" si="1"/>
        <v>0</v>
      </c>
      <c r="D9" s="13">
        <v>0</v>
      </c>
      <c r="E9" s="6">
        <f t="shared" si="2"/>
        <v>0</v>
      </c>
      <c r="F9" s="6">
        <v>0</v>
      </c>
      <c r="G9" s="6">
        <f t="shared" si="0"/>
        <v>30</v>
      </c>
      <c r="H9" s="6">
        <f t="shared" si="3"/>
        <v>0</v>
      </c>
    </row>
    <row r="10" spans="1:9" x14ac:dyDescent="0.3">
      <c r="A10" s="4">
        <v>40</v>
      </c>
      <c r="B10" s="9">
        <v>74.665684999999996</v>
      </c>
      <c r="C10" s="5">
        <f t="shared" si="1"/>
        <v>7.4665684999999996E-2</v>
      </c>
      <c r="D10" s="14">
        <v>54.472699208690315</v>
      </c>
      <c r="E10" s="5">
        <f t="shared" si="2"/>
        <v>2.7236349604345157E-2</v>
      </c>
      <c r="F10" s="16">
        <f t="shared" ref="F10" si="4">(D10/B10)</f>
        <v>0.72955467037756794</v>
      </c>
      <c r="G10" s="13">
        <f t="shared" si="0"/>
        <v>39.925334315000001</v>
      </c>
      <c r="H10" s="13">
        <f>F10*G10</f>
        <v>29.127714115894026</v>
      </c>
    </row>
    <row r="11" spans="1:9" x14ac:dyDescent="0.3">
      <c r="A11" s="4">
        <v>50</v>
      </c>
      <c r="B11" s="5">
        <v>1576.7238749302326</v>
      </c>
      <c r="C11" s="5">
        <f t="shared" si="1"/>
        <v>1.5767238749302326</v>
      </c>
      <c r="D11" s="13">
        <v>721.55839210903503</v>
      </c>
      <c r="E11" s="5">
        <f t="shared" si="2"/>
        <v>0.36077919605451753</v>
      </c>
      <c r="F11" s="16">
        <f t="shared" ref="F11:F21" si="5">(D11/B11)</f>
        <v>0.45763142398091916</v>
      </c>
      <c r="G11" s="13">
        <f t="shared" si="0"/>
        <v>48.423276125069769</v>
      </c>
      <c r="H11" s="13">
        <f t="shared" si="3"/>
        <v>22.160012806936923</v>
      </c>
    </row>
    <row r="12" spans="1:9" x14ac:dyDescent="0.3">
      <c r="A12" s="4">
        <v>60</v>
      </c>
      <c r="B12" s="9">
        <v>5433.5261671718363</v>
      </c>
      <c r="C12" s="5">
        <f t="shared" si="1"/>
        <v>5.433526167171836</v>
      </c>
      <c r="D12" s="14">
        <v>1274.7271293977662</v>
      </c>
      <c r="E12" s="5">
        <f>D12/2000</f>
        <v>0.63736356469888311</v>
      </c>
      <c r="F12" s="16">
        <f>(D12/B12)</f>
        <v>0.23460402879798126</v>
      </c>
      <c r="G12" s="13">
        <f t="shared" si="0"/>
        <v>54.566473832828166</v>
      </c>
      <c r="H12" s="13">
        <f t="shared" si="3"/>
        <v>12.801514598481109</v>
      </c>
    </row>
    <row r="13" spans="1:9" x14ac:dyDescent="0.3">
      <c r="A13" s="4">
        <v>70</v>
      </c>
      <c r="B13" s="5">
        <v>11244.44958</v>
      </c>
      <c r="C13" s="5">
        <f t="shared" si="1"/>
        <v>11.244449580000001</v>
      </c>
      <c r="D13" s="13">
        <v>1461.1505279999999</v>
      </c>
      <c r="E13" s="5">
        <f t="shared" si="2"/>
        <v>0.73057526399999995</v>
      </c>
      <c r="F13" s="16">
        <f t="shared" si="5"/>
        <v>0.12994415756898256</v>
      </c>
      <c r="G13" s="15">
        <f t="shared" si="0"/>
        <v>58.755550419999999</v>
      </c>
      <c r="H13" s="15">
        <f t="shared" si="3"/>
        <v>7.6349405018287797</v>
      </c>
    </row>
    <row r="14" spans="1:9" x14ac:dyDescent="0.3">
      <c r="A14" s="4">
        <v>80</v>
      </c>
      <c r="B14" s="5">
        <v>21136.76554</v>
      </c>
      <c r="C14" s="5">
        <f t="shared" si="1"/>
        <v>21.136765539999999</v>
      </c>
      <c r="D14" s="13">
        <v>1543.0829120000001</v>
      </c>
      <c r="E14" s="5">
        <f t="shared" si="2"/>
        <v>0.77154145600000001</v>
      </c>
      <c r="F14" s="16">
        <f t="shared" si="5"/>
        <v>7.3004685086741988E-2</v>
      </c>
      <c r="G14" s="15">
        <f t="shared" si="0"/>
        <v>58.863234460000001</v>
      </c>
      <c r="H14" s="15">
        <f t="shared" si="3"/>
        <v>4.2972918949393595</v>
      </c>
    </row>
    <row r="15" spans="1:9" x14ac:dyDescent="0.3">
      <c r="A15" s="4">
        <v>90</v>
      </c>
      <c r="B15" s="9">
        <v>29885.462302302356</v>
      </c>
      <c r="C15" s="5">
        <f t="shared" si="1"/>
        <v>29.885462302302354</v>
      </c>
      <c r="D15" s="14">
        <v>1678.6159949261623</v>
      </c>
      <c r="E15" s="5">
        <f t="shared" si="2"/>
        <v>0.83930799746308116</v>
      </c>
      <c r="F15" s="16">
        <f t="shared" si="5"/>
        <v>5.6168312805281347E-2</v>
      </c>
      <c r="G15" s="15">
        <f t="shared" si="0"/>
        <v>60.114537697697642</v>
      </c>
      <c r="H15" s="15">
        <f t="shared" si="3"/>
        <v>3.3765321575491587</v>
      </c>
    </row>
    <row r="16" spans="1:9" x14ac:dyDescent="0.3">
      <c r="A16" s="4">
        <v>100</v>
      </c>
      <c r="B16" s="5">
        <v>39516.160450000003</v>
      </c>
      <c r="C16" s="15">
        <f t="shared" si="1"/>
        <v>39.516160450000001</v>
      </c>
      <c r="D16" s="13">
        <v>2110.8575879999999</v>
      </c>
      <c r="E16" s="15">
        <f t="shared" si="2"/>
        <v>1.055428794</v>
      </c>
      <c r="F16" s="16">
        <f t="shared" si="5"/>
        <v>5.3417578124040632E-2</v>
      </c>
      <c r="G16" s="15">
        <f t="shared" si="0"/>
        <v>60.483839549999999</v>
      </c>
      <c r="H16" s="15">
        <f t="shared" si="3"/>
        <v>3.2309002244040634</v>
      </c>
    </row>
    <row r="17" spans="1:8" x14ac:dyDescent="0.3">
      <c r="A17" s="4">
        <f>A16+20</f>
        <v>120</v>
      </c>
      <c r="B17" s="5">
        <v>60665.945099999997</v>
      </c>
      <c r="C17" s="5">
        <f t="shared" si="1"/>
        <v>60.665945099999995</v>
      </c>
      <c r="D17" s="13">
        <v>1930.102382</v>
      </c>
      <c r="E17" s="5">
        <f t="shared" si="2"/>
        <v>0.96505119100000003</v>
      </c>
      <c r="F17" s="16">
        <f t="shared" si="5"/>
        <v>3.1815252837790207E-2</v>
      </c>
      <c r="G17" s="15">
        <f t="shared" si="0"/>
        <v>59.334054900000005</v>
      </c>
      <c r="H17" s="15">
        <f t="shared" si="3"/>
        <v>1.8877279585348252</v>
      </c>
    </row>
    <row r="18" spans="1:8" x14ac:dyDescent="0.3">
      <c r="A18" s="4">
        <f>A17+20</f>
        <v>140</v>
      </c>
      <c r="B18" s="5">
        <v>83080.838669999997</v>
      </c>
      <c r="C18" s="5">
        <f t="shared" si="1"/>
        <v>83.080838669999991</v>
      </c>
      <c r="D18" s="13">
        <v>1597.0862950000001</v>
      </c>
      <c r="E18" s="5">
        <f t="shared" si="2"/>
        <v>0.79854314749999999</v>
      </c>
      <c r="F18" s="16">
        <f t="shared" si="5"/>
        <v>1.9223280849916341E-2</v>
      </c>
      <c r="G18" s="15">
        <f t="shared" si="0"/>
        <v>56.919161330000009</v>
      </c>
      <c r="H18" s="15">
        <f t="shared" si="3"/>
        <v>1.0941730239882879</v>
      </c>
    </row>
    <row r="19" spans="1:8" x14ac:dyDescent="0.3">
      <c r="A19" s="4">
        <f>A18+20</f>
        <v>160</v>
      </c>
      <c r="B19" s="5">
        <v>105977.22560000001</v>
      </c>
      <c r="C19" s="5">
        <f t="shared" si="1"/>
        <v>105.97722560000001</v>
      </c>
      <c r="D19" s="13">
        <v>1397.3582670000001</v>
      </c>
      <c r="E19" s="5">
        <f t="shared" si="2"/>
        <v>0.69867913349999999</v>
      </c>
      <c r="F19" s="16">
        <f t="shared" si="5"/>
        <v>1.3185458093366052E-2</v>
      </c>
      <c r="G19" s="5">
        <f t="shared" si="0"/>
        <v>54.022774399999989</v>
      </c>
      <c r="H19" s="5">
        <f t="shared" si="3"/>
        <v>0.71231502793856816</v>
      </c>
    </row>
    <row r="20" spans="1:8" x14ac:dyDescent="0.3">
      <c r="A20" s="4">
        <f>A19+20</f>
        <v>180</v>
      </c>
      <c r="B20" s="5">
        <v>128775.47100000001</v>
      </c>
      <c r="C20" s="5">
        <f t="shared" si="1"/>
        <v>128.77547100000001</v>
      </c>
      <c r="D20" s="13">
        <v>1222.462342</v>
      </c>
      <c r="E20" s="5">
        <f t="shared" si="2"/>
        <v>0.61123117100000002</v>
      </c>
      <c r="F20" s="16">
        <f t="shared" si="5"/>
        <v>9.4929751179089073E-3</v>
      </c>
      <c r="G20" s="5">
        <f t="shared" si="0"/>
        <v>51.22452899999999</v>
      </c>
      <c r="H20" s="5">
        <f t="shared" si="3"/>
        <v>0.48627317922360314</v>
      </c>
    </row>
    <row r="21" spans="1:8" x14ac:dyDescent="0.3">
      <c r="A21" s="4">
        <f>A20+20</f>
        <v>200</v>
      </c>
      <c r="B21" s="5">
        <v>147817.03520000001</v>
      </c>
      <c r="C21" s="5">
        <f t="shared" si="1"/>
        <v>147.81703520000002</v>
      </c>
      <c r="D21" s="13">
        <v>1095.757171</v>
      </c>
      <c r="E21" s="5">
        <f t="shared" si="2"/>
        <v>0.54787858550000001</v>
      </c>
      <c r="F21" s="16">
        <f t="shared" si="5"/>
        <v>7.4129288922444841E-3</v>
      </c>
      <c r="G21" s="5">
        <f t="shared" si="0"/>
        <v>52.182964799999979</v>
      </c>
      <c r="H21" s="5">
        <f t="shared" si="3"/>
        <v>0.38682860744889674</v>
      </c>
    </row>
  </sheetData>
  <mergeCells count="3">
    <mergeCell ref="A1:H1"/>
    <mergeCell ref="A2:H2"/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2023-05-25T14:52:32Z</dcterms:modified>
</cp:coreProperties>
</file>