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"/>
    </mc:Choice>
  </mc:AlternateContent>
  <xr:revisionPtr revIDLastSave="0" documentId="13_ncr:1_{E4249C2D-2DAC-4A48-84B9-DFFD468DEC3C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H10" i="1"/>
  <c r="C25" i="1"/>
  <c r="E16" i="1"/>
  <c r="E15" i="1"/>
  <c r="E13" i="1"/>
  <c r="E12" i="1"/>
  <c r="E10" i="1"/>
  <c r="B16" i="1"/>
  <c r="B15" i="1"/>
  <c r="B14" i="1"/>
  <c r="B13" i="1"/>
  <c r="B12" i="1"/>
  <c r="B11" i="1"/>
  <c r="B10" i="1"/>
  <c r="C16" i="1"/>
  <c r="C17" i="1"/>
  <c r="G17" i="1" s="1"/>
  <c r="C18" i="1"/>
  <c r="C19" i="1"/>
  <c r="C20" i="1"/>
  <c r="C21" i="1"/>
  <c r="C22" i="1"/>
  <c r="C23" i="1"/>
  <c r="C24" i="1"/>
  <c r="E22" i="1"/>
  <c r="F22" i="1" s="1"/>
  <c r="H22" i="1" s="1"/>
  <c r="G22" i="1"/>
  <c r="E23" i="1"/>
  <c r="F23" i="1" s="1"/>
  <c r="G23" i="1"/>
  <c r="E14" i="1"/>
  <c r="C14" i="1"/>
  <c r="C13" i="1"/>
  <c r="G13" i="1" s="1"/>
  <c r="C12" i="1"/>
  <c r="G12" i="1" s="1"/>
  <c r="C10" i="1"/>
  <c r="E17" i="1"/>
  <c r="E20" i="1"/>
  <c r="E21" i="1"/>
  <c r="E24" i="1"/>
  <c r="E25" i="1"/>
  <c r="G25" i="1"/>
  <c r="G24" i="1"/>
  <c r="E7" i="1"/>
  <c r="E8" i="1"/>
  <c r="E9" i="1"/>
  <c r="E11" i="1"/>
  <c r="E18" i="1"/>
  <c r="E19" i="1"/>
  <c r="C7" i="1"/>
  <c r="C8" i="1"/>
  <c r="G8" i="1" s="1"/>
  <c r="C9" i="1"/>
  <c r="G9" i="1" s="1"/>
  <c r="C11" i="1"/>
  <c r="C15" i="1"/>
  <c r="G15" i="1" s="1"/>
  <c r="G18" i="1"/>
  <c r="G19" i="1"/>
  <c r="G20" i="1"/>
  <c r="E6" i="1"/>
  <c r="C6" i="1"/>
  <c r="G6" i="1" s="1"/>
  <c r="A17" i="1"/>
  <c r="A18" i="1" s="1"/>
  <c r="A19" i="1" s="1"/>
  <c r="A20" i="1" s="1"/>
  <c r="H23" i="1" l="1"/>
  <c r="H9" i="1"/>
  <c r="H6" i="1"/>
  <c r="F12" i="1"/>
  <c r="H12" i="1" s="1"/>
  <c r="F17" i="1"/>
  <c r="H17" i="1" s="1"/>
  <c r="F25" i="1"/>
  <c r="H25" i="1" s="1"/>
  <c r="F24" i="1"/>
  <c r="H24" i="1" s="1"/>
  <c r="F11" i="1"/>
  <c r="F13" i="1"/>
  <c r="H13" i="1" s="1"/>
  <c r="H8" i="1"/>
  <c r="F19" i="1"/>
  <c r="H19" i="1" s="1"/>
  <c r="F20" i="1"/>
  <c r="H20" i="1" s="1"/>
  <c r="F15" i="1"/>
  <c r="H15" i="1" s="1"/>
  <c r="F16" i="1"/>
  <c r="F14" i="1"/>
  <c r="G11" i="1"/>
  <c r="G16" i="1"/>
  <c r="F18" i="1"/>
  <c r="H18" i="1" s="1"/>
  <c r="G14" i="1"/>
  <c r="F21" i="1"/>
  <c r="G7" i="1"/>
  <c r="G10" i="1"/>
  <c r="G21" i="1"/>
  <c r="H11" i="1" l="1"/>
  <c r="H16" i="1"/>
  <c r="H21" i="1"/>
  <c r="H7" i="1"/>
  <c r="H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6E195E-8050-4EC8-97F0-413BCC62023D}" keepAlive="1" name="Query - Raw_ThickFilterSim_250keV" description="Connessione alla query 'Raw_ThickFilterSim_250keV' nella cartella di lavoro." type="5" refreshedVersion="8" background="1" saveData="1">
    <dbPr connection="Provider=Microsoft.Mashup.OleDb.1;Data Source=$Workbook$;Location=Raw_ThickFilterSim_250keV;Extended Properties=&quot;&quot;" command="SELECT * FROM [Raw_ThickFilterSim_250keV]"/>
  </connection>
</connections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<sst xmlns="http://schemas.openxmlformats.org/spreadsheetml/2006/main" count="12" uniqueCount="12">
  <si>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</si>
  <si>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</si>
  <si>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</si>
  <si>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</si>
  <si>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</si>
  <si>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</si>
  <si>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</si>
  <si>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</si>
  <si>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</si>
  <si>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</si>
  <si>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transmitted [%]</t>
  </si>
  <si>
    <t>PROTONS VS THICK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</si>
</sst>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165" fontId="1" fillId="5" borderId="1" xfId="0" applyNumberFormat="1" applyFont="1" applyFill="1" applyBorder="1"/>
    <xf numFmtId="166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</a:t>
            </a:r>
            <a:r>
              <a:rPr lang="it-IT" b="1" baseline="0"/>
              <a:t> </a:t>
            </a:r>
            <a:r>
              <a:rPr lang="it-IT" b="1"/>
              <a:t>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0.249</c:v>
                  </c:pt>
                  <c:pt idx="5">
                    <c:v>0.88300000000000001</c:v>
                  </c:pt>
                  <c:pt idx="6">
                    <c:v>1.296</c:v>
                  </c:pt>
                  <c:pt idx="7">
                    <c:v>1.4830000000000001</c:v>
                  </c:pt>
                  <c:pt idx="8">
                    <c:v>1.611</c:v>
                  </c:pt>
                  <c:pt idx="9">
                    <c:v>1.704</c:v>
                  </c:pt>
                  <c:pt idx="10">
                    <c:v>1.821</c:v>
                  </c:pt>
                  <c:pt idx="11">
                    <c:v>1.93</c:v>
                  </c:pt>
                  <c:pt idx="12">
                    <c:v>1.597</c:v>
                  </c:pt>
                  <c:pt idx="13">
                    <c:v>1.397</c:v>
                  </c:pt>
                  <c:pt idx="14">
                    <c:v>1.222</c:v>
                  </c:pt>
                  <c:pt idx="15">
                    <c:v>1.0960000000000001</c:v>
                  </c:pt>
                  <c:pt idx="16">
                    <c:v>1.4835352376000002</c:v>
                  </c:pt>
                  <c:pt idx="17">
                    <c:v>1.3689154700999999</c:v>
                  </c:pt>
                  <c:pt idx="18">
                    <c:v>1.22515489</c:v>
                  </c:pt>
                  <c:pt idx="19">
                    <c:v>0.9550626324</c:v>
                  </c:pt>
                </c:numCache>
              </c:numRef>
            </c:plus>
            <c:minus>
              <c:numRef>
                <c:f>Foglio1!$E$6:$E$25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0.249</c:v>
                  </c:pt>
                  <c:pt idx="5">
                    <c:v>0.88300000000000001</c:v>
                  </c:pt>
                  <c:pt idx="6">
                    <c:v>1.296</c:v>
                  </c:pt>
                  <c:pt idx="7">
                    <c:v>1.4830000000000001</c:v>
                  </c:pt>
                  <c:pt idx="8">
                    <c:v>1.611</c:v>
                  </c:pt>
                  <c:pt idx="9">
                    <c:v>1.704</c:v>
                  </c:pt>
                  <c:pt idx="10">
                    <c:v>1.821</c:v>
                  </c:pt>
                  <c:pt idx="11">
                    <c:v>1.93</c:v>
                  </c:pt>
                  <c:pt idx="12">
                    <c:v>1.597</c:v>
                  </c:pt>
                  <c:pt idx="13">
                    <c:v>1.397</c:v>
                  </c:pt>
                  <c:pt idx="14">
                    <c:v>1.222</c:v>
                  </c:pt>
                  <c:pt idx="15">
                    <c:v>1.0960000000000001</c:v>
                  </c:pt>
                  <c:pt idx="16">
                    <c:v>1.4835352376000002</c:v>
                  </c:pt>
                  <c:pt idx="17">
                    <c:v>1.3689154700999999</c:v>
                  </c:pt>
                  <c:pt idx="18">
                    <c:v>1.22515489</c:v>
                  </c:pt>
                  <c:pt idx="19">
                    <c:v>0.9550626324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Foglio1!$A$6:$A$25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225</c:v>
                </c:pt>
                <c:pt idx="19">
                  <c:v>250</c:v>
                </c:pt>
              </c:numCache>
            </c:numRef>
          </c:xVal>
          <c:yVal>
            <c:numRef>
              <c:f>Foglio1!$C$6:$C$25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0.35862844960000001</c:v>
                </c:pt>
                <c:pt idx="5" formatCode="0.0">
                  <c:v>2.6321799566999999</c:v>
                </c:pt>
                <c:pt idx="6" formatCode="0.0">
                  <c:v>7.2387125588999996</c:v>
                </c:pt>
                <c:pt idx="7" formatCode="0.0">
                  <c:v>13.5223</c:v>
                </c:pt>
                <c:pt idx="8" formatCode="0.0">
                  <c:v>21.121700000000001</c:v>
                </c:pt>
                <c:pt idx="9" formatCode="0.0">
                  <c:v>29.877400000000002</c:v>
                </c:pt>
                <c:pt idx="10" formatCode="0.0">
                  <c:v>39.553400000000003</c:v>
                </c:pt>
                <c:pt idx="11" formatCode="0.0">
                  <c:v>60.665949999999995</c:v>
                </c:pt>
                <c:pt idx="12" formatCode="0.0">
                  <c:v>83.080839999999995</c:v>
                </c:pt>
                <c:pt idx="13" formatCode="0.0">
                  <c:v>105.97722999999999</c:v>
                </c:pt>
                <c:pt idx="14" formatCode="0.0">
                  <c:v>128.77547000000001</c:v>
                </c:pt>
                <c:pt idx="15" formatCode="0.0">
                  <c:v>147.81704000000002</c:v>
                </c:pt>
                <c:pt idx="16" formatCode="0.0">
                  <c:v>158.887</c:v>
                </c:pt>
                <c:pt idx="17" formatCode="0.0">
                  <c:v>170.16399999999999</c:v>
                </c:pt>
                <c:pt idx="18" formatCode="0.0">
                  <c:v>175.76300000000001</c:v>
                </c:pt>
                <c:pt idx="19" formatCode="0.0">
                  <c:v>203.5314501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27.523475973696428</c:v>
                  </c:pt>
                  <c:pt idx="5">
                    <c:v>15.890169284121233</c:v>
                  </c:pt>
                  <c:pt idx="6">
                    <c:v>9.4462417131889094</c:v>
                  </c:pt>
                  <c:pt idx="7">
                    <c:v>6.1939484481190332</c:v>
                  </c:pt>
                  <c:pt idx="8">
                    <c:v>4.4907815800811477</c:v>
                  </c:pt>
                  <c:pt idx="9">
                    <c:v>3.4289767650464897</c:v>
                  </c:pt>
                  <c:pt idx="10">
                    <c:v>2.7829025722188225</c:v>
                  </c:pt>
                  <c:pt idx="11">
                    <c:v>1.8876275159294467</c:v>
                  </c:pt>
                  <c:pt idx="12">
                    <c:v>1.0941138597058</c:v>
                  </c:pt>
                  <c:pt idx="13">
                    <c:v>0.71213231078034422</c:v>
                  </c:pt>
                  <c:pt idx="14">
                    <c:v>0.48608928128936341</c:v>
                  </c:pt>
                  <c:pt idx="15">
                    <c:v>0.38691428376593101</c:v>
                  </c:pt>
                  <c:pt idx="16">
                    <c:v>0.4772444353499582</c:v>
                  </c:pt>
                  <c:pt idx="17">
                    <c:v>0.40091483138562573</c:v>
                  </c:pt>
                  <c:pt idx="18">
                    <c:v>0.34320619993360374</c:v>
                  </c:pt>
                  <c:pt idx="19">
                    <c:v>0.21805168473717249</c:v>
                  </c:pt>
                </c:numCache>
              </c:numRef>
            </c:plus>
            <c:minus>
              <c:numRef>
                <c:f>Foglio1!$H$6:$H$25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27.523475973696428</c:v>
                  </c:pt>
                  <c:pt idx="5">
                    <c:v>15.890169284121233</c:v>
                  </c:pt>
                  <c:pt idx="6">
                    <c:v>9.4462417131889094</c:v>
                  </c:pt>
                  <c:pt idx="7">
                    <c:v>6.1939484481190332</c:v>
                  </c:pt>
                  <c:pt idx="8">
                    <c:v>4.4907815800811477</c:v>
                  </c:pt>
                  <c:pt idx="9">
                    <c:v>3.4289767650464897</c:v>
                  </c:pt>
                  <c:pt idx="10">
                    <c:v>2.7829025722188225</c:v>
                  </c:pt>
                  <c:pt idx="11">
                    <c:v>1.8876275159294467</c:v>
                  </c:pt>
                  <c:pt idx="12">
                    <c:v>1.0941138597058</c:v>
                  </c:pt>
                  <c:pt idx="13">
                    <c:v>0.71213231078034422</c:v>
                  </c:pt>
                  <c:pt idx="14">
                    <c:v>0.48608928128936341</c:v>
                  </c:pt>
                  <c:pt idx="15">
                    <c:v>0.38691428376593101</c:v>
                  </c:pt>
                  <c:pt idx="16">
                    <c:v>0.4772444353499582</c:v>
                  </c:pt>
                  <c:pt idx="17">
                    <c:v>0.40091483138562573</c:v>
                  </c:pt>
                  <c:pt idx="18">
                    <c:v>0.34320619993360374</c:v>
                  </c:pt>
                  <c:pt idx="19">
                    <c:v>0.21805168473717249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Foglio1!$A$6:$A$25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225</c:v>
                </c:pt>
                <c:pt idx="19">
                  <c:v>250</c:v>
                </c:pt>
              </c:numCache>
            </c:numRef>
          </c:xVal>
          <c:yVal>
            <c:numRef>
              <c:f>Foglio1!$G$6:$G$25</c:f>
              <c:numCache>
                <c:formatCode>0.0</c:formatCode>
                <c:ptCount val="20"/>
                <c:pt idx="0" formatCode="0.0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39.641371550400002</c:v>
                </c:pt>
                <c:pt idx="5">
                  <c:v>47.3678200433</c:v>
                </c:pt>
                <c:pt idx="6">
                  <c:v>52.761287441100002</c:v>
                </c:pt>
                <c:pt idx="7">
                  <c:v>56.477699999999999</c:v>
                </c:pt>
                <c:pt idx="8">
                  <c:v>58.878299999999996</c:v>
                </c:pt>
                <c:pt idx="9">
                  <c:v>60.122599999999998</c:v>
                </c:pt>
                <c:pt idx="10">
                  <c:v>60.446599999999997</c:v>
                </c:pt>
                <c:pt idx="11">
                  <c:v>59.334050000000005</c:v>
                </c:pt>
                <c:pt idx="12">
                  <c:v>56.919160000000005</c:v>
                </c:pt>
                <c:pt idx="13">
                  <c:v>54.022770000000008</c:v>
                </c:pt>
                <c:pt idx="14">
                  <c:v>51.224529999999987</c:v>
                </c:pt>
                <c:pt idx="15">
                  <c:v>52.18295999999998</c:v>
                </c:pt>
                <c:pt idx="16">
                  <c:v>51.113</c:v>
                </c:pt>
                <c:pt idx="17">
                  <c:v>49.836000000000013</c:v>
                </c:pt>
                <c:pt idx="18">
                  <c:v>49.236999999999995</c:v>
                </c:pt>
                <c:pt idx="19">
                  <c:v>46.468549899999999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Foglio1!$E$11:$E$25</c:f>
                <c:numCache>
                  <c:formatCode>General</c:formatCode>
                  <c:ptCount val="15"/>
                  <c:pt idx="0">
                    <c:v>0.88300000000000001</c:v>
                  </c:pt>
                  <c:pt idx="1">
                    <c:v>1.296</c:v>
                  </c:pt>
                  <c:pt idx="2">
                    <c:v>1.4830000000000001</c:v>
                  </c:pt>
                  <c:pt idx="3">
                    <c:v>1.611</c:v>
                  </c:pt>
                  <c:pt idx="4">
                    <c:v>1.704</c:v>
                  </c:pt>
                  <c:pt idx="5">
                    <c:v>1.821</c:v>
                  </c:pt>
                  <c:pt idx="6">
                    <c:v>1.93</c:v>
                  </c:pt>
                  <c:pt idx="7">
                    <c:v>1.597</c:v>
                  </c:pt>
                  <c:pt idx="8">
                    <c:v>1.397</c:v>
                  </c:pt>
                  <c:pt idx="9">
                    <c:v>1.222</c:v>
                  </c:pt>
                  <c:pt idx="10">
                    <c:v>1.0960000000000001</c:v>
                  </c:pt>
                  <c:pt idx="11">
                    <c:v>1.4835352376000002</c:v>
                  </c:pt>
                  <c:pt idx="12">
                    <c:v>1.3689154700999999</c:v>
                  </c:pt>
                  <c:pt idx="13">
                    <c:v>1.22515489</c:v>
                  </c:pt>
                  <c:pt idx="14">
                    <c:v>0.9550626324</c:v>
                  </c:pt>
                </c:numCache>
              </c:numRef>
            </c:plus>
            <c:minus>
              <c:numRef>
                <c:f>Foglio1!$E$11:$E$25</c:f>
                <c:numCache>
                  <c:formatCode>General</c:formatCode>
                  <c:ptCount val="15"/>
                  <c:pt idx="0">
                    <c:v>0.88300000000000001</c:v>
                  </c:pt>
                  <c:pt idx="1">
                    <c:v>1.296</c:v>
                  </c:pt>
                  <c:pt idx="2">
                    <c:v>1.4830000000000001</c:v>
                  </c:pt>
                  <c:pt idx="3">
                    <c:v>1.611</c:v>
                  </c:pt>
                  <c:pt idx="4">
                    <c:v>1.704</c:v>
                  </c:pt>
                  <c:pt idx="5">
                    <c:v>1.821</c:v>
                  </c:pt>
                  <c:pt idx="6">
                    <c:v>1.93</c:v>
                  </c:pt>
                  <c:pt idx="7">
                    <c:v>1.597</c:v>
                  </c:pt>
                  <c:pt idx="8">
                    <c:v>1.397</c:v>
                  </c:pt>
                  <c:pt idx="9">
                    <c:v>1.222</c:v>
                  </c:pt>
                  <c:pt idx="10">
                    <c:v>1.0960000000000001</c:v>
                  </c:pt>
                  <c:pt idx="11">
                    <c:v>1.4835352376000002</c:v>
                  </c:pt>
                  <c:pt idx="12">
                    <c:v>1.3689154700999999</c:v>
                  </c:pt>
                  <c:pt idx="13">
                    <c:v>1.22515489</c:v>
                  </c:pt>
                  <c:pt idx="14">
                    <c:v>0.9550626324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Foglio1!$H$11:$H$25</c:f>
                <c:numCache>
                  <c:formatCode>General</c:formatCode>
                  <c:ptCount val="15"/>
                  <c:pt idx="0">
                    <c:v>15.890169284121233</c:v>
                  </c:pt>
                  <c:pt idx="1">
                    <c:v>9.4462417131889094</c:v>
                  </c:pt>
                  <c:pt idx="2">
                    <c:v>6.1939484481190332</c:v>
                  </c:pt>
                  <c:pt idx="3">
                    <c:v>4.4907815800811477</c:v>
                  </c:pt>
                  <c:pt idx="4">
                    <c:v>3.4289767650464897</c:v>
                  </c:pt>
                  <c:pt idx="5">
                    <c:v>2.7829025722188225</c:v>
                  </c:pt>
                  <c:pt idx="6">
                    <c:v>1.8876275159294467</c:v>
                  </c:pt>
                  <c:pt idx="7">
                    <c:v>1.0941138597058</c:v>
                  </c:pt>
                  <c:pt idx="8">
                    <c:v>0.71213231078034422</c:v>
                  </c:pt>
                  <c:pt idx="9">
                    <c:v>0.48608928128936341</c:v>
                  </c:pt>
                  <c:pt idx="10">
                    <c:v>0.38691428376593101</c:v>
                  </c:pt>
                  <c:pt idx="11">
                    <c:v>0.4772444353499582</c:v>
                  </c:pt>
                  <c:pt idx="12">
                    <c:v>0.40091483138562573</c:v>
                  </c:pt>
                  <c:pt idx="13">
                    <c:v>0.34320619993360374</c:v>
                  </c:pt>
                  <c:pt idx="14">
                    <c:v>0.21805168473717249</c:v>
                  </c:pt>
                </c:numCache>
              </c:numRef>
            </c:plus>
            <c:minus>
              <c:numRef>
                <c:f>Foglio1!$H$11:$H$25</c:f>
                <c:numCache>
                  <c:formatCode>General</c:formatCode>
                  <c:ptCount val="15"/>
                  <c:pt idx="0">
                    <c:v>15.890169284121233</c:v>
                  </c:pt>
                  <c:pt idx="1">
                    <c:v>9.4462417131889094</c:v>
                  </c:pt>
                  <c:pt idx="2">
                    <c:v>6.1939484481190332</c:v>
                  </c:pt>
                  <c:pt idx="3">
                    <c:v>4.4907815800811477</c:v>
                  </c:pt>
                  <c:pt idx="4">
                    <c:v>3.4289767650464897</c:v>
                  </c:pt>
                  <c:pt idx="5">
                    <c:v>2.7829025722188225</c:v>
                  </c:pt>
                  <c:pt idx="6">
                    <c:v>1.8876275159294467</c:v>
                  </c:pt>
                  <c:pt idx="7">
                    <c:v>1.0941138597058</c:v>
                  </c:pt>
                  <c:pt idx="8">
                    <c:v>0.71213231078034422</c:v>
                  </c:pt>
                  <c:pt idx="9">
                    <c:v>0.48608928128936341</c:v>
                  </c:pt>
                  <c:pt idx="10">
                    <c:v>0.38691428376593101</c:v>
                  </c:pt>
                  <c:pt idx="11">
                    <c:v>0.4772444353499582</c:v>
                  </c:pt>
                  <c:pt idx="12">
                    <c:v>0.40091483138562573</c:v>
                  </c:pt>
                  <c:pt idx="13">
                    <c:v>0.34320619993360374</c:v>
                  </c:pt>
                  <c:pt idx="14">
                    <c:v>0.21805168473717249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Foglio1!$C$11:$C$25</c:f>
              <c:numCache>
                <c:formatCode>0.0</c:formatCode>
                <c:ptCount val="15"/>
                <c:pt idx="0">
                  <c:v>2.6321799566999999</c:v>
                </c:pt>
                <c:pt idx="1">
                  <c:v>7.2387125588999996</c:v>
                </c:pt>
                <c:pt idx="2">
                  <c:v>13.5223</c:v>
                </c:pt>
                <c:pt idx="3">
                  <c:v>21.121700000000001</c:v>
                </c:pt>
                <c:pt idx="4">
                  <c:v>29.877400000000002</c:v>
                </c:pt>
                <c:pt idx="5">
                  <c:v>39.553400000000003</c:v>
                </c:pt>
                <c:pt idx="6">
                  <c:v>60.665949999999995</c:v>
                </c:pt>
                <c:pt idx="7">
                  <c:v>83.080839999999995</c:v>
                </c:pt>
                <c:pt idx="8">
                  <c:v>105.97722999999999</c:v>
                </c:pt>
                <c:pt idx="9">
                  <c:v>128.77547000000001</c:v>
                </c:pt>
                <c:pt idx="10">
                  <c:v>147.81704000000002</c:v>
                </c:pt>
                <c:pt idx="11">
                  <c:v>158.887</c:v>
                </c:pt>
                <c:pt idx="12">
                  <c:v>170.16399999999999</c:v>
                </c:pt>
                <c:pt idx="13">
                  <c:v>175.76300000000001</c:v>
                </c:pt>
                <c:pt idx="14">
                  <c:v>203.5314501</c:v>
                </c:pt>
              </c:numCache>
            </c:numRef>
          </c:xVal>
          <c:yVal>
            <c:numRef>
              <c:f>Foglio1!$G$11:$G$25</c:f>
              <c:numCache>
                <c:formatCode>0.0</c:formatCode>
                <c:ptCount val="15"/>
                <c:pt idx="0">
                  <c:v>47.3678200433</c:v>
                </c:pt>
                <c:pt idx="1">
                  <c:v>52.761287441100002</c:v>
                </c:pt>
                <c:pt idx="2">
                  <c:v>56.477699999999999</c:v>
                </c:pt>
                <c:pt idx="3">
                  <c:v>58.878299999999996</c:v>
                </c:pt>
                <c:pt idx="4">
                  <c:v>60.122599999999998</c:v>
                </c:pt>
                <c:pt idx="5">
                  <c:v>60.446599999999997</c:v>
                </c:pt>
                <c:pt idx="6">
                  <c:v>59.334050000000005</c:v>
                </c:pt>
                <c:pt idx="7">
                  <c:v>56.919160000000005</c:v>
                </c:pt>
                <c:pt idx="8">
                  <c:v>54.022770000000008</c:v>
                </c:pt>
                <c:pt idx="9">
                  <c:v>51.224529999999987</c:v>
                </c:pt>
                <c:pt idx="10">
                  <c:v>52.18295999999998</c:v>
                </c:pt>
                <c:pt idx="11">
                  <c:v>51.113</c:v>
                </c:pt>
                <c:pt idx="12">
                  <c:v>49.836000000000013</c:v>
                </c:pt>
                <c:pt idx="13">
                  <c:v>49.236999999999995</c:v>
                </c:pt>
                <c:pt idx="14">
                  <c:v>46.468549899999999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902-B74F-F77732F0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4583</xdr:rowOff>
    </xdr:from>
    <xdr:to>
      <xdr:col>5</xdr:col>
      <xdr:colOff>0</xdr:colOff>
      <xdr:row>77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60</xdr:row>
      <xdr:rowOff>4296</xdr:rowOff>
    </xdr:from>
    <xdr:to>
      <xdr:col>9</xdr:col>
      <xdr:colOff>0</xdr:colOff>
      <xdr:row>77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1005430</xdr:colOff>
      <xdr:row>28</xdr:row>
      <xdr:rowOff>144</xdr:rowOff>
    </xdr:from>
    <xdr:to>
      <xdr:col>8</xdr:col>
      <xdr:colOff>0</xdr:colOff>
      <xdr:row>59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5"/>
  <sheetViews>
    <sheetView tabSelected="1" zoomScale="80" zoomScaleNormal="80" workbookViewId="0">
      <selection activeCell="A2" sqref="A2:I2"/>
    </sheetView>
  </sheetViews>
  <sheetFormatPr defaultRowHeight="14.4" x14ac:dyDescent="0.3"/>
  <cols>
    <col min="1" max="1" width="14.6640625" customWidth="1"/>
    <col min="2" max="2" width="18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4.88671875" bestFit="1" customWidth="1"/>
  </cols>
  <sheetData>
    <row r="1" spans="1:9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11" t="s">
        <v>11</v>
      </c>
      <c r="B2" s="11"/>
      <c r="C2" s="11"/>
      <c r="D2" s="11"/>
      <c r="E2" s="11"/>
      <c r="F2" s="11"/>
      <c r="G2" s="11"/>
      <c r="H2" s="11"/>
      <c r="I2" s="11"/>
    </row>
    <row r="3" spans="1:9" x14ac:dyDescent="0.3">
      <c r="A3" s="12" t="s">
        <v>1</v>
      </c>
      <c r="B3" s="12"/>
      <c r="C3" s="12"/>
      <c r="D3" s="12"/>
      <c r="E3" s="12"/>
      <c r="F3" s="12"/>
      <c r="G3" s="12"/>
      <c r="H3" s="12"/>
      <c r="I3" s="12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3">
      <c r="A6" s="3">
        <v>1</v>
      </c>
      <c r="B6" s="6">
        <v>0</v>
      </c>
      <c r="C6" s="4">
        <f>B6/1000</f>
        <v>0</v>
      </c>
      <c r="D6" s="6">
        <v>0</v>
      </c>
      <c r="E6" s="4">
        <f>D6/1000</f>
        <v>0</v>
      </c>
      <c r="F6" s="5">
        <v>0</v>
      </c>
      <c r="G6" s="4">
        <f>A6-C6</f>
        <v>1</v>
      </c>
      <c r="H6" s="8">
        <f>F6*G6</f>
        <v>0</v>
      </c>
      <c r="I6" s="7">
        <v>0</v>
      </c>
    </row>
    <row r="7" spans="1:9" x14ac:dyDescent="0.3">
      <c r="A7" s="3">
        <v>10</v>
      </c>
      <c r="B7" s="6">
        <v>0</v>
      </c>
      <c r="C7" s="4">
        <f t="shared" ref="C7:C25" si="0">B7/1000</f>
        <v>0</v>
      </c>
      <c r="D7" s="6">
        <v>0</v>
      </c>
      <c r="E7" s="4">
        <f t="shared" ref="E7:E21" si="1">D7/1000</f>
        <v>0</v>
      </c>
      <c r="F7" s="5">
        <v>0</v>
      </c>
      <c r="G7" s="8">
        <f t="shared" ref="G7:G21" si="2">A7-C7</f>
        <v>10</v>
      </c>
      <c r="H7" s="8">
        <f t="shared" ref="H7:H21" si="3">F7*G7</f>
        <v>0</v>
      </c>
      <c r="I7" s="7">
        <v>0</v>
      </c>
    </row>
    <row r="8" spans="1:9" x14ac:dyDescent="0.3">
      <c r="A8" s="3">
        <v>20</v>
      </c>
      <c r="B8" s="6">
        <v>0</v>
      </c>
      <c r="C8" s="8">
        <f t="shared" si="0"/>
        <v>0</v>
      </c>
      <c r="D8" s="6">
        <v>0</v>
      </c>
      <c r="E8" s="8">
        <f t="shared" si="1"/>
        <v>0</v>
      </c>
      <c r="F8" s="5">
        <v>0</v>
      </c>
      <c r="G8" s="8">
        <f t="shared" si="2"/>
        <v>20</v>
      </c>
      <c r="H8" s="8">
        <f t="shared" si="3"/>
        <v>0</v>
      </c>
      <c r="I8" s="7">
        <v>0</v>
      </c>
    </row>
    <row r="9" spans="1:9" x14ac:dyDescent="0.3">
      <c r="A9" s="3">
        <v>30</v>
      </c>
      <c r="B9" s="6">
        <v>0</v>
      </c>
      <c r="C9" s="8">
        <f t="shared" si="0"/>
        <v>0</v>
      </c>
      <c r="D9" s="6">
        <v>0</v>
      </c>
      <c r="E9" s="8">
        <f t="shared" si="1"/>
        <v>0</v>
      </c>
      <c r="F9" s="5">
        <v>0</v>
      </c>
      <c r="G9" s="8">
        <f t="shared" si="2"/>
        <v>30</v>
      </c>
      <c r="H9" s="8">
        <f t="shared" si="3"/>
        <v>0</v>
      </c>
      <c r="I9" s="7">
        <v>0</v>
      </c>
    </row>
    <row r="10" spans="1:9" x14ac:dyDescent="0.3">
      <c r="A10" s="3">
        <v>40</v>
      </c>
      <c r="B10" s="6">
        <f>3586284496/10000000</f>
        <v>358.62844960000001</v>
      </c>
      <c r="C10" s="8">
        <f t="shared" si="0"/>
        <v>0.35862844960000001</v>
      </c>
      <c r="D10" s="6">
        <v>249</v>
      </c>
      <c r="E10" s="8">
        <f t="shared" si="1"/>
        <v>0.249</v>
      </c>
      <c r="F10" s="5">
        <f t="shared" ref="F10:F21" si="4">E10/C10</f>
        <v>0.69431189934241067</v>
      </c>
      <c r="G10" s="8">
        <f t="shared" si="2"/>
        <v>39.641371550400002</v>
      </c>
      <c r="H10" s="8">
        <f t="shared" si="3"/>
        <v>27.523475973696428</v>
      </c>
      <c r="I10" s="7">
        <v>4.2000000000000003E-2</v>
      </c>
    </row>
    <row r="11" spans="1:9" x14ac:dyDescent="0.3">
      <c r="A11" s="3">
        <v>50</v>
      </c>
      <c r="B11" s="6">
        <f>26321799567/10000000</f>
        <v>2632.1799566999998</v>
      </c>
      <c r="C11" s="8">
        <f t="shared" si="0"/>
        <v>2.6321799566999999</v>
      </c>
      <c r="D11" s="6">
        <v>883</v>
      </c>
      <c r="E11" s="8">
        <f t="shared" si="1"/>
        <v>0.88300000000000001</v>
      </c>
      <c r="F11" s="5">
        <f t="shared" si="4"/>
        <v>0.33546338568242468</v>
      </c>
      <c r="G11" s="8">
        <f t="shared" si="2"/>
        <v>47.3678200433</v>
      </c>
      <c r="H11" s="8">
        <f t="shared" si="3"/>
        <v>15.890169284121233</v>
      </c>
      <c r="I11" s="7">
        <v>0.7268</v>
      </c>
    </row>
    <row r="12" spans="1:9" x14ac:dyDescent="0.3">
      <c r="A12" s="3">
        <v>60</v>
      </c>
      <c r="B12" s="6">
        <f>72387125589/10000000</f>
        <v>7238.7125588999997</v>
      </c>
      <c r="C12" s="8">
        <f>B12/1000</f>
        <v>7.2387125588999996</v>
      </c>
      <c r="D12" s="6">
        <v>1296</v>
      </c>
      <c r="E12" s="8">
        <f t="shared" si="1"/>
        <v>1.296</v>
      </c>
      <c r="F12" s="5">
        <f t="shared" si="4"/>
        <v>0.17903736188648181</v>
      </c>
      <c r="G12" s="8">
        <f t="shared" si="2"/>
        <v>52.761287441100002</v>
      </c>
      <c r="H12" s="8">
        <f t="shared" si="3"/>
        <v>9.4462417131889094</v>
      </c>
      <c r="I12" s="7">
        <v>0.94620000000000004</v>
      </c>
    </row>
    <row r="13" spans="1:9" x14ac:dyDescent="0.3">
      <c r="A13" s="3">
        <v>70</v>
      </c>
      <c r="B13" s="6">
        <f>135223000000/10000000</f>
        <v>13522.3</v>
      </c>
      <c r="C13" s="8">
        <f t="shared" si="0"/>
        <v>13.5223</v>
      </c>
      <c r="D13" s="6">
        <v>1483</v>
      </c>
      <c r="E13" s="8">
        <f t="shared" si="1"/>
        <v>1.4830000000000001</v>
      </c>
      <c r="F13" s="5">
        <f t="shared" si="4"/>
        <v>0.10967069211598619</v>
      </c>
      <c r="G13" s="8">
        <f t="shared" si="2"/>
        <v>56.477699999999999</v>
      </c>
      <c r="H13" s="8">
        <f t="shared" si="3"/>
        <v>6.1939484481190332</v>
      </c>
      <c r="I13" s="7">
        <v>0.98460000000000003</v>
      </c>
    </row>
    <row r="14" spans="1:9" x14ac:dyDescent="0.3">
      <c r="A14" s="3">
        <v>80</v>
      </c>
      <c r="B14" s="6">
        <f>211217000000/10000000</f>
        <v>21121.7</v>
      </c>
      <c r="C14" s="8">
        <f t="shared" si="0"/>
        <v>21.121700000000001</v>
      </c>
      <c r="D14" s="6">
        <v>1611</v>
      </c>
      <c r="E14" s="8">
        <f t="shared" si="1"/>
        <v>1.611</v>
      </c>
      <c r="F14" s="5">
        <f t="shared" si="4"/>
        <v>7.6272269751014352E-2</v>
      </c>
      <c r="G14" s="8">
        <f t="shared" si="2"/>
        <v>58.878299999999996</v>
      </c>
      <c r="H14" s="8">
        <f t="shared" si="3"/>
        <v>4.4907815800811477</v>
      </c>
      <c r="I14" s="7">
        <v>0.99390000000000001</v>
      </c>
    </row>
    <row r="15" spans="1:9" x14ac:dyDescent="0.3">
      <c r="A15" s="3">
        <v>90</v>
      </c>
      <c r="B15" s="6">
        <f>298774000000/10000000</f>
        <v>29877.4</v>
      </c>
      <c r="C15" s="8">
        <f t="shared" si="0"/>
        <v>29.877400000000002</v>
      </c>
      <c r="D15" s="6">
        <v>1704</v>
      </c>
      <c r="E15" s="8">
        <f t="shared" si="1"/>
        <v>1.704</v>
      </c>
      <c r="F15" s="5">
        <f t="shared" si="4"/>
        <v>5.7033075167183221E-2</v>
      </c>
      <c r="G15" s="8">
        <f t="shared" si="2"/>
        <v>60.122599999999998</v>
      </c>
      <c r="H15" s="8">
        <f t="shared" si="3"/>
        <v>3.4289767650464897</v>
      </c>
      <c r="I15" s="7">
        <v>0.99729999999999996</v>
      </c>
    </row>
    <row r="16" spans="1:9" x14ac:dyDescent="0.3">
      <c r="A16" s="3">
        <v>100</v>
      </c>
      <c r="B16" s="6">
        <f>395534000000/10000000</f>
        <v>39553.4</v>
      </c>
      <c r="C16" s="8">
        <f t="shared" si="0"/>
        <v>39.553400000000003</v>
      </c>
      <c r="D16" s="6">
        <v>1821</v>
      </c>
      <c r="E16" s="8">
        <f t="shared" si="1"/>
        <v>1.821</v>
      </c>
      <c r="F16" s="5">
        <f t="shared" si="4"/>
        <v>4.6039025722188223E-2</v>
      </c>
      <c r="G16" s="8">
        <f t="shared" si="2"/>
        <v>60.446599999999997</v>
      </c>
      <c r="H16" s="8">
        <f t="shared" si="3"/>
        <v>2.7829025722188225</v>
      </c>
      <c r="I16" s="7">
        <v>0.99750000000000005</v>
      </c>
    </row>
    <row r="17" spans="1:9" x14ac:dyDescent="0.3">
      <c r="A17" s="3">
        <f>A16+20</f>
        <v>120</v>
      </c>
      <c r="B17" s="6">
        <v>60665.95</v>
      </c>
      <c r="C17" s="8">
        <f t="shared" si="0"/>
        <v>60.665949999999995</v>
      </c>
      <c r="D17" s="6">
        <v>1930</v>
      </c>
      <c r="E17" s="8">
        <f t="shared" si="1"/>
        <v>1.93</v>
      </c>
      <c r="F17" s="5">
        <f t="shared" si="4"/>
        <v>3.1813562632745387E-2</v>
      </c>
      <c r="G17" s="8">
        <f t="shared" si="2"/>
        <v>59.334050000000005</v>
      </c>
      <c r="H17" s="8">
        <f t="shared" si="3"/>
        <v>1.8876275159294467</v>
      </c>
      <c r="I17" s="9">
        <v>0.999</v>
      </c>
    </row>
    <row r="18" spans="1:9" x14ac:dyDescent="0.3">
      <c r="A18" s="3">
        <f>A17+20</f>
        <v>140</v>
      </c>
      <c r="B18" s="6">
        <v>83080.84</v>
      </c>
      <c r="C18" s="8">
        <f t="shared" si="0"/>
        <v>83.080839999999995</v>
      </c>
      <c r="D18" s="6">
        <v>1597</v>
      </c>
      <c r="E18" s="8">
        <f t="shared" si="1"/>
        <v>1.597</v>
      </c>
      <c r="F18" s="5">
        <f t="shared" si="4"/>
        <v>1.9222241855041428E-2</v>
      </c>
      <c r="G18" s="8">
        <f t="shared" si="2"/>
        <v>56.919160000000005</v>
      </c>
      <c r="H18" s="8">
        <f t="shared" si="3"/>
        <v>1.0941138597058</v>
      </c>
      <c r="I18" s="9">
        <v>1</v>
      </c>
    </row>
    <row r="19" spans="1:9" x14ac:dyDescent="0.3">
      <c r="A19" s="3">
        <f>A18+20</f>
        <v>160</v>
      </c>
      <c r="B19" s="6">
        <v>105977.23</v>
      </c>
      <c r="C19" s="8">
        <f t="shared" si="0"/>
        <v>105.97722999999999</v>
      </c>
      <c r="D19" s="6">
        <v>1397</v>
      </c>
      <c r="E19" s="8">
        <f t="shared" si="1"/>
        <v>1.397</v>
      </c>
      <c r="F19" s="5">
        <f t="shared" si="4"/>
        <v>1.3182076942377151E-2</v>
      </c>
      <c r="G19" s="8">
        <f t="shared" si="2"/>
        <v>54.022770000000008</v>
      </c>
      <c r="H19" s="8">
        <f t="shared" si="3"/>
        <v>0.71213231078034422</v>
      </c>
      <c r="I19" s="9">
        <v>1</v>
      </c>
    </row>
    <row r="20" spans="1:9" x14ac:dyDescent="0.3">
      <c r="A20" s="3">
        <f>A19+20</f>
        <v>180</v>
      </c>
      <c r="B20" s="6">
        <v>128775.47</v>
      </c>
      <c r="C20" s="8">
        <f t="shared" si="0"/>
        <v>128.77547000000001</v>
      </c>
      <c r="D20" s="6">
        <v>1222</v>
      </c>
      <c r="E20" s="8">
        <f t="shared" si="1"/>
        <v>1.222</v>
      </c>
      <c r="F20" s="5">
        <f t="shared" si="4"/>
        <v>9.4893848960520191E-3</v>
      </c>
      <c r="G20" s="8">
        <f>A20-C20</f>
        <v>51.224529999999987</v>
      </c>
      <c r="H20" s="8">
        <f t="shared" si="3"/>
        <v>0.48608928128936341</v>
      </c>
      <c r="I20" s="9">
        <v>1</v>
      </c>
    </row>
    <row r="21" spans="1:9" x14ac:dyDescent="0.3">
      <c r="A21" s="3">
        <v>200</v>
      </c>
      <c r="B21" s="6">
        <v>147817.04</v>
      </c>
      <c r="C21" s="8">
        <f t="shared" si="0"/>
        <v>147.81704000000002</v>
      </c>
      <c r="D21" s="6">
        <v>1096</v>
      </c>
      <c r="E21" s="8">
        <f t="shared" si="1"/>
        <v>1.0960000000000001</v>
      </c>
      <c r="F21" s="5">
        <f t="shared" si="4"/>
        <v>7.4145714188296559E-3</v>
      </c>
      <c r="G21" s="8">
        <f t="shared" si="2"/>
        <v>52.18295999999998</v>
      </c>
      <c r="H21" s="8">
        <f t="shared" si="3"/>
        <v>0.38691428376593101</v>
      </c>
      <c r="I21" s="9">
        <v>1</v>
      </c>
    </row>
    <row r="22" spans="1:9" x14ac:dyDescent="0.3">
      <c r="A22" s="3">
        <v>210</v>
      </c>
      <c r="B22" s="6">
        <v>158887</v>
      </c>
      <c r="C22" s="8">
        <f t="shared" si="0"/>
        <v>158.887</v>
      </c>
      <c r="D22" s="6">
        <v>1483.5352376000001</v>
      </c>
      <c r="E22" s="8">
        <f t="shared" ref="E22:E23" si="5">D22/1000</f>
        <v>1.4835352376000002</v>
      </c>
      <c r="F22" s="5">
        <f t="shared" ref="F22:F23" si="6">E22/C22</f>
        <v>9.3370460616664687E-3</v>
      </c>
      <c r="G22" s="8">
        <f t="shared" ref="G22:G23" si="7">A22-C22</f>
        <v>51.113</v>
      </c>
      <c r="H22" s="8">
        <f t="shared" ref="H22:H23" si="8">F22*G22</f>
        <v>0.4772444353499582</v>
      </c>
      <c r="I22" s="9">
        <v>1</v>
      </c>
    </row>
    <row r="23" spans="1:9" x14ac:dyDescent="0.3">
      <c r="A23" s="3">
        <v>220</v>
      </c>
      <c r="B23" s="6">
        <v>170164</v>
      </c>
      <c r="C23" s="8">
        <f t="shared" si="0"/>
        <v>170.16399999999999</v>
      </c>
      <c r="D23" s="6">
        <v>1368.9154701</v>
      </c>
      <c r="E23" s="8">
        <f t="shared" si="5"/>
        <v>1.3689154700999999</v>
      </c>
      <c r="F23" s="5">
        <f t="shared" si="6"/>
        <v>8.0446831885710255E-3</v>
      </c>
      <c r="G23" s="8">
        <f t="shared" si="7"/>
        <v>49.836000000000013</v>
      </c>
      <c r="H23" s="8">
        <f t="shared" si="8"/>
        <v>0.40091483138562573</v>
      </c>
      <c r="I23" s="9">
        <v>1</v>
      </c>
    </row>
    <row r="24" spans="1:9" x14ac:dyDescent="0.3">
      <c r="A24" s="3">
        <v>225</v>
      </c>
      <c r="B24" s="6">
        <v>175763</v>
      </c>
      <c r="C24" s="8">
        <f t="shared" si="0"/>
        <v>175.76300000000001</v>
      </c>
      <c r="D24" s="6">
        <v>1225.15489</v>
      </c>
      <c r="E24" s="8">
        <f>D24/1000</f>
        <v>1.22515489</v>
      </c>
      <c r="F24" s="5">
        <f t="shared" ref="F24:F25" si="9">E24/C24</f>
        <v>6.970493733038239E-3</v>
      </c>
      <c r="G24" s="8">
        <f>A24-C24</f>
        <v>49.236999999999995</v>
      </c>
      <c r="H24" s="8">
        <f t="shared" ref="H24:H25" si="10">F24*G24</f>
        <v>0.34320619993360374</v>
      </c>
      <c r="I24" s="9">
        <v>1</v>
      </c>
    </row>
    <row r="25" spans="1:9" x14ac:dyDescent="0.3">
      <c r="A25" s="3">
        <v>250</v>
      </c>
      <c r="B25" s="6">
        <v>203531.45009999999</v>
      </c>
      <c r="C25" s="8">
        <f t="shared" si="0"/>
        <v>203.5314501</v>
      </c>
      <c r="D25" s="6">
        <v>955.06263239999998</v>
      </c>
      <c r="E25" s="8">
        <f>D25/1000</f>
        <v>0.9550626324</v>
      </c>
      <c r="F25" s="5">
        <f t="shared" si="9"/>
        <v>4.6924572685486899E-3</v>
      </c>
      <c r="G25" s="8">
        <f t="shared" ref="G25" si="11">A25-C25</f>
        <v>46.468549899999999</v>
      </c>
      <c r="H25" s="8">
        <f t="shared" si="10"/>
        <v>0.21805168473717249</v>
      </c>
      <c r="I25" s="9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f H k g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X L L N H 1 D L H R h 3 F t 9 K F + s A M A A A D / / w M A U E s D B B Q A A g A I A A A A I Q C m h z O r X g E A A K M C A A A T A A A A R m 9 y b X V s Y X M v U 2 V j d G l v b j E u b X S Q S W / C M B C F 7 0 j 8 B y u 9 g J R G J C 1 0 Q T m F L h z o Q l I u d R W Z M I B F b K O M w y L E f 6 / T F J U e 7 I v t 9 8 3 z P A 9 C p r m S J K 5 3 v 9 9 o 4 J I V M C N j t k 2 T J c 9 W j z z X U M R c p E G 3 s 4 I J C U k O u t k g Z r 0 W f M E l G C n C j T d Q W S l A 6 p a x g B c p q c 0 F W 0 5 0 T z 8 Q C q Q L r j a M n s q Q P n H 9 X E 7 p T o h L C V u t J D V t y p x V U Z D G 4 + E o f S u U 0 X G C d Q y k J t e A a U a T g k k U H N H U V k I a x R O k Z 4 m p v 0 q H 1 T v W n 3 g Z b p y 2 + z m A n A t u U O i 4 j k s i l Z d C Y u h 3 X P I g M z X j c h H 6 Q T d w y X u p N M R 6 n 0 P 4 d / R e l I S v t l u P 5 M I Z G c e c Z 0 w r o v l a O W Y 6 C Z u a u p / I c 1 W I u k O y X w O 2 f k f o H g 5 O L f s m g j a I a N j p o 0 t O e m D 0 o d S 9 a 6 8 y n o E r G 7 i 2 g e 6 p h S z F F I o z 0 r N Z b m z g 1 g b u b M D v / C f H d r P B p W 1 6 / W 8 A A A D / / w M A U E s B A i 0 A F A A G A A g A A A A h A C r d q k D S A A A A N w E A A B M A A A A A A A A A A A A A A A A A A A A A A F t D b 2 5 0 Z W 5 0 X 1 R 5 c G V z X S 5 4 b W x Q S w E C L Q A U A A I A C A A A A C E A O f H k g a 0 A A A D 3 A A A A E g A A A A A A A A A A A A A A A A A L A w A A Q 2 9 u Z m l n L 1 B h Y 2 t h Z 2 U u e G 1 s U E s B A i 0 A F A A C A A g A A A A h A K a H M 6 t e A Q A A o w I A A B M A A A A A A A A A A A A A A A A A 6 A M A A E Z v c m 1 1 b G F z L 1 N l Y 3 R p b 2 4 x L m 1 Q S w U G A A A A A A M A A w D C A A A A d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O A A A A A A A A 8 g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Y X d f V G h p Y 2 t G a W x 0 Z X J T a W 1 f M j U w a 2 V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i 0 y M 1 Q x M D o 0 N z o w O C 4 0 O D Q w M z U w W i I v P j x F b n R y e S B U e X B l P S J G a W x s Q 2 9 s d W 1 u V H l w Z X M i I F Z h b H V l P S J z Q m d N R E F 3 V U R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1 9 U a G l j a 0 Z p b H R l c l N p b V 8 y N T B r Z V Y v Q X V 0 b 1 J l b W 9 2 Z W R D b 2 x 1 b W 5 z M S 5 7 Q 2 9 s d W 1 u M S w w f S Z x d W 9 0 O y w m c X V v d D t T Z W N 0 a W 9 u M S 9 S Y X d f V G h p Y 2 t G a W x 0 Z X J T a W 1 f M j U w a 2 V W L 0 F 1 d G 9 S Z W 1 v d m V k Q 2 9 s d W 1 u c z E u e 0 N v b H V t b j I s M X 0 m c X V v d D s s J n F 1 b 3 Q 7 U 2 V j d G l v b j E v U m F 3 X 1 R o a W N r R m l s d G V y U 2 l t X z I 1 M G t l V i 9 B d X R v U m V t b 3 Z l Z E N v b H V t b n M x L n t D b 2 x 1 b W 4 z L D J 9 J n F 1 b 3 Q 7 L C Z x d W 9 0 O 1 N l Y 3 R p b 2 4 x L 1 J h d 1 9 U a G l j a 0 Z p b H R l c l N p b V 8 y N T B r Z V Y v Q X V 0 b 1 J l b W 9 2 Z W R D b 2 x 1 b W 5 z M S 5 7 Q 2 9 s d W 1 u N C w z f S Z x d W 9 0 O y w m c X V v d D t T Z W N 0 a W 9 u M S 9 S Y X d f V G h p Y 2 t G a W x 0 Z X J T a W 1 f M j U w a 2 V W L 0 F 1 d G 9 S Z W 1 v d m V k Q 2 9 s d W 1 u c z E u e 0 N v b H V t b j U s N H 0 m c X V v d D s s J n F 1 b 3 Q 7 U 2 V j d G l v b j E v U m F 3 X 1 R o a W N r R m l s d G V y U 2 l t X z I 1 M G t l V i 9 B d X R v U m V t b 3 Z l Z E N v b H V t b n M x L n t D b 2 x 1 b W 4 2 L D V 9 J n F 1 b 3 Q 7 L C Z x d W 9 0 O 1 N l Y 3 R p b 2 4 x L 1 J h d 1 9 U a G l j a 0 Z p b H R l c l N p b V 8 y N T B r Z V Y v Q X V 0 b 1 J l b W 9 2 Z W R D b 2 x 1 b W 5 z M S 5 7 Q 2 9 s d W 1 u N y w 2 f S Z x d W 9 0 O y w m c X V v d D t T Z W N 0 a W 9 u M S 9 S Y X d f V G h p Y 2 t G a W x 0 Z X J T a W 1 f M j U w a 2 V W L 0 F 1 d G 9 S Z W 1 v d m V k Q 2 9 s d W 1 u c z E u e 0 N v b H V t b j g s N 3 0 m c X V v d D s s J n F 1 b 3 Q 7 U 2 V j d G l v b j E v U m F 3 X 1 R o a W N r R m l s d G V y U 2 l t X z I 1 M G t l V i 9 B d X R v U m V t b 3 Z l Z E N v b H V t b n M x L n t D b 2 x 1 b W 4 5 L D h 9 J n F 1 b 3 Q 7 L C Z x d W 9 0 O 1 N l Y 3 R p b 2 4 x L 1 J h d 1 9 U a G l j a 0 Z p b H R l c l N p b V 8 y N T B r Z V Y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d 1 9 U a G l j a 0 Z p b H R l c l N p b V 8 y N T B r Z V Y v Q X V 0 b 1 J l b W 9 2 Z W R D b 2 x 1 b W 5 z M S 5 7 Q 2 9 s d W 1 u M S w w f S Z x d W 9 0 O y w m c X V v d D t T Z W N 0 a W 9 u M S 9 S Y X d f V G h p Y 2 t G a W x 0 Z X J T a W 1 f M j U w a 2 V W L 0 F 1 d G 9 S Z W 1 v d m V k Q 2 9 s d W 1 u c z E u e 0 N v b H V t b j I s M X 0 m c X V v d D s s J n F 1 b 3 Q 7 U 2 V j d G l v b j E v U m F 3 X 1 R o a W N r R m l s d G V y U 2 l t X z I 1 M G t l V i 9 B d X R v U m V t b 3 Z l Z E N v b H V t b n M x L n t D b 2 x 1 b W 4 z L D J 9 J n F 1 b 3 Q 7 L C Z x d W 9 0 O 1 N l Y 3 R p b 2 4 x L 1 J h d 1 9 U a G l j a 0 Z p b H R l c l N p b V 8 y N T B r Z V Y v Q X V 0 b 1 J l b W 9 2 Z W R D b 2 x 1 b W 5 z M S 5 7 Q 2 9 s d W 1 u N C w z f S Z x d W 9 0 O y w m c X V v d D t T Z W N 0 a W 9 u M S 9 S Y X d f V G h p Y 2 t G a W x 0 Z X J T a W 1 f M j U w a 2 V W L 0 F 1 d G 9 S Z W 1 v d m V k Q 2 9 s d W 1 u c z E u e 0 N v b H V t b j U s N H 0 m c X V v d D s s J n F 1 b 3 Q 7 U 2 V j d G l v b j E v U m F 3 X 1 R o a W N r R m l s d G V y U 2 l t X z I 1 M G t l V i 9 B d X R v U m V t b 3 Z l Z E N v b H V t b n M x L n t D b 2 x 1 b W 4 2 L D V 9 J n F 1 b 3 Q 7 L C Z x d W 9 0 O 1 N l Y 3 R p b 2 4 x L 1 J h d 1 9 U a G l j a 0 Z p b H R l c l N p b V 8 y N T B r Z V Y v Q X V 0 b 1 J l b W 9 2 Z W R D b 2 x 1 b W 5 z M S 5 7 Q 2 9 s d W 1 u N y w 2 f S Z x d W 9 0 O y w m c X V v d D t T Z W N 0 a W 9 u M S 9 S Y X d f V G h p Y 2 t G a W x 0 Z X J T a W 1 f M j U w a 2 V W L 0 F 1 d G 9 S Z W 1 v d m V k Q 2 9 s d W 1 u c z E u e 0 N v b H V t b j g s N 3 0 m c X V v d D s s J n F 1 b 3 Q 7 U 2 V j d G l v b j E v U m F 3 X 1 R o a W N r R m l s d G V y U 2 l t X z I 1 M G t l V i 9 B d X R v U m V t b 3 Z l Z E N v b H V t b n M x L n t D b 2 x 1 b W 4 5 L D h 9 J n F 1 b 3 Q 7 L C Z x d W 9 0 O 1 N l Y 3 R p b 2 4 x L 1 J h d 1 9 U a G l j a 0 Z p b H R l c l N p b V 8 y N T B r Z V Y v Q X V 0 b 1 J l b W 9 2 Z W R D b 2 x 1 b W 5 z M S 5 7 Q 2 9 s d W 1 u M T A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h d 1 9 U a G l j a 0 Z p b H R l c l N p b V 8 y N T B r Z V Y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X 1 R o a W N r R m l s d G V y U 2 l t X z I 1 M G t l V i 9 N b 2 R p Z m l j Y X R v J T I w d G l w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C a s D 5 S E / D N B g k A 6 u k v z S A E A A A A A A g A A A A A A E G Y A A A A B A A A g A A A A t A g a / R F N F 1 7 c K N I 9 d P 3 O S e 0 G T g E / t M Q 4 6 L c 6 S k i R h I E A A A A A D o A A A A A C A A A g A A A A n R f J 2 7 t c v W i F M x l r p H t a c 2 S y I p Z u h F r Y s L F 2 A 4 t u 1 v p Q A A A A g z H J O E S / 5 L 4 N X w T 6 n y M 6 5 1 b n H D P i v A n 2 W n l r U Q 5 f W + D A T p N T c r H Y u z k H 7 A S 0 I V g 1 J B K z E X 9 u / D f t o y 4 4 P f 5 w 3 p 6 l T w 7 s R U Q 6 a T r H K K P Q q 2 J A A A A A N Y p M E I 5 b E 1 L P 9 W g e H B / P F J i x U n R O w f t 2 F f n b v + w Z R c b F Q X 7 I m F 2 K F Q K f 3 Q M t a O 4 d q i x w a c j y L a 2 Q Z 5 2 r u t K M K g = = < / D a t a M a s h u p > 
</file>

<file path=customXml/itemProps1.xml><?xml version="1.0" encoding="utf-8"?>
<ds:datastoreItem xmlns:ds="http://schemas.openxmlformats.org/officeDocument/2006/customXml" ds:itemID="{1D67695D-DDCE-46F9-B513-9B755BAC7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2023-06-23T11:26:54Z</dcterms:modified>
</cp:coreProperties>
</file>