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havesh Dec -2024" sheetId="1" r:id="rId4"/>
    <sheet state="visible" name="Nikul Dec -2024" sheetId="2" r:id="rId5"/>
    <sheet state="visible" name="Bhavesh Nov-2024" sheetId="3" r:id="rId6"/>
    <sheet state="visible" name="Bhavesh Oct-2024" sheetId="4" r:id="rId7"/>
    <sheet state="visible" name="Bhavesh Sept-2024" sheetId="5" r:id="rId8"/>
  </sheets>
  <definedNames/>
  <calcPr/>
</workbook>
</file>

<file path=xl/sharedStrings.xml><?xml version="1.0" encoding="utf-8"?>
<sst xmlns="http://schemas.openxmlformats.org/spreadsheetml/2006/main" count="141" uniqueCount="69">
  <si>
    <t>No</t>
  </si>
  <si>
    <t>Date</t>
  </si>
  <si>
    <t>Day</t>
  </si>
  <si>
    <t>Hours</t>
  </si>
  <si>
    <t>Task Detail</t>
  </si>
  <si>
    <t>PROJECT NAME</t>
  </si>
  <si>
    <t>infrasight-laravel</t>
  </si>
  <si>
    <t>DEVELOPER NAME</t>
  </si>
  <si>
    <t>Bhavesh</t>
  </si>
  <si>
    <t>1.Azure billing company and azure billing subscriptions api data get and store and update are done
2. Azure compliance company and azure compliance subscriptions api data get and store and update are done</t>
  </si>
  <si>
    <t>MONTH</t>
  </si>
  <si>
    <t>TOTAL WORKING HOURS</t>
  </si>
  <si>
    <t>1.Admin panel Connect secure company add and store in database 
2.Admin panel Share point company add and store in database
3.Azure Health Services token,getSubscriptions api to data fetch and database to store 
4.Azure Billing token,getSubscriptions api to data fetch and database to store
5.Azure Compliance token,getSubscriptions api to data fetch and database to store</t>
  </si>
  <si>
    <t>LEAVE</t>
  </si>
  <si>
    <t>1.Azure health services availabilityState:Unavailable, data fetch and user fire-base notification send</t>
  </si>
  <si>
    <t>HOLIDAY</t>
  </si>
  <si>
    <t>1.Azure health services availabilityState:Unavailable, super super admin and super admin all notification send
2.Azure billing status:OverDue, data fetch and user fire-base notification send, and super super admin and super admin all notification send
3.Auvik company EVQ,CHQ and TUL data fetch and  make new api and online and offline count set in response</t>
  </si>
  <si>
    <t>WORK ON WEEKEND</t>
  </si>
  <si>
    <t>NA</t>
  </si>
  <si>
    <t>WORKING DAYS</t>
  </si>
  <si>
    <t>TOTAL WORKING DAYS</t>
  </si>
  <si>
    <t>1.Auvik company EVQ,CHQ and TUL data fetch and offline company fire-base notification send.
2.ConnectSecureData api to data fetch and store.
3. ConnectSecureData Low,Medium,High and Critical api to data fetch and all users fire-base notification send.</t>
  </si>
  <si>
    <t>1.ConnectSecureData api to data fetch and avg count store and fire-base notification send .</t>
  </si>
  <si>
    <t>1.Azure billing data add in api response
2.Connect secure data add in api response</t>
  </si>
  <si>
    <t>1.AvuvikData api AddisonPain,Matrix and ObraRamos data add in api response.
2.AvuvikData cron-job iOnesolution,AddisonPain,Matrix and ObraRamos device_type firewall fire-base notification send.</t>
  </si>
  <si>
    <t>1. Auvikdata api user role to admin data access add in api response
2.AuvikDataCron one time fire-base notification send.
3. Datto and ninjaone company cron-job change one time fire-base notification send.
4.Azure billing company cron-job change one time fire-base notification send.</t>
  </si>
  <si>
    <t>1. if last backup is failed and also previous one  failed then only generat notification are done
2. Stop repeat notifications are done
3.show notification if any firewall and switch's site is down for Auvik are done
4.Add Users and their respective accounts are done</t>
  </si>
  <si>
    <t>leave</t>
  </si>
  <si>
    <t>1.access_user api auvik_company device_type=firewall-switch data get and count change are done.
2. Datto company new api to data fetch and store change are done
3.Datto company new api to status=Imperfect and  first and second status check Imperfect fire-base notification send change are done</t>
  </si>
  <si>
    <t>1.Working on company all tools module</t>
  </si>
  <si>
    <t>1.Company new table and all clients table to conect are done
2. Company module Auvik Client Tools company wise clents data fetch are done
3. Company module Datto Jobs Tools company wise jobs data fetch are done
4.Company module NinjaOne Server Tools company wise server,workstation and mobile-device data fetch are done
5. Company module Azure Billing Subscriptions Tools company wise billing data fetch are done
6. Company module Azure Compliance Subscriptions Tools company wise compliance data fetch are done</t>
  </si>
  <si>
    <t>1.NinjaOne up and down server,workstation and mobile device count issue resolve are done
2. Allclient api changes device_type firewall data fetch are done
3.Company module multiple client data store in database are done.</t>
  </si>
  <si>
    <t>1. Company module multiple tools data update are done
2. User module multiple company and parent user select option and multiple data store are done
3. Verify-otp api chid-user list and selected company-list add in response are done
4.company-tools-data make new api and selected company all tools data fetch are done</t>
  </si>
  <si>
    <t>1.company-tools-data auvik_clent online,offline and unreachable count set in response are done.
2.company-tools-data datto_jobs Perfect and Imperfect count set in response are done
3.company-tools-data ninja_one_servers server,workstation and mobile_device count set in response are done
4.company-tools-data azure_billing tools data add and paid,due and overduce count set in api response are done
5. company-tools-data azure_compliance tools data add in api response are done
6.company-tools-data licence tools data add in api response are done
7.company-tools-data connect_secure_risk_score tools data add in api response are done</t>
  </si>
  <si>
    <t>1.Datto tools BCDR api to data fetch and store are done
2. ConnectSecure External api to  data fetch and store are done
3.ConnectSecure External data add in api response in company-tools-data api</t>
  </si>
  <si>
    <t xml:space="preserve"> - company document verification and welcome 
 - infrainsight-laravel project setup
 - Working Flow of the project</t>
  </si>
  <si>
    <t>Nikul Pavra</t>
  </si>
  <si>
    <t xml:space="preserve"> - R&amp;D about SharePoint Data
 - Postman Collection &amp; api endpoints for data access
 - Google 2FA functionality bug fix 
 - Redirection routing and UI setup for 2FA</t>
  </si>
  <si>
    <t xml:space="preserve"> - new tools while add company
 - user access control for the tool which is display in dropdown
 - DB structure for Tools relation management</t>
  </si>
  <si>
    <t xml:space="preserve"> - Edit Page user access for new added tools
 - CRUD for company module with new tools
 - Fields show/hide condition
 - Upgrade store/Update logic along with Table schema
 - fetch:licence-data CRON job for get msoffice subscribed data
 - store cronjob response data into database table
 - fetch:connect-secure-company CRON job done
 - loop through the company and find problem group summary
 - connect_secure_data in api/company-tools-data</t>
  </si>
  <si>
    <t xml:space="preserve"> - upgrade datto json array in api/company-tools-data response
 - BCDR &amp; SAAS job count in api along with data
 - last_backups &amp; backup_history json decode with api
 - New API flow dicussion &amp; changes
 - Test Live DB error &amp; resolve missing tables issue with bhavesh</t>
  </si>
  <si>
    <t>1.new server setup</t>
  </si>
  <si>
    <t>2.auvik,datto and ninjaone notification payload to data pass</t>
  </si>
  <si>
    <t>1.super super admin and super admin user auvik,datto and ninjaone all company and client new api are done.</t>
  </si>
  <si>
    <t>1.ire-base notification cron-job notification_at time 60 min to send notification
2.auvik company online,offline and unreachable sites coun
3.datto company success and failure jobs count
4.ninjaone company up and down servers count</t>
  </si>
  <si>
    <t>1.auvik ,datto and ninjaone company clients wise total count</t>
  </si>
  <si>
    <t>Sunday</t>
  </si>
  <si>
    <t>1.Azure company and azure subscriptions api to data fetch and database store make cron job are done
2. Admin panel azure company wise azure health service select and admin user wise store are done.
3. Azure company add popup modal are done</t>
  </si>
  <si>
    <t>1.User add,edit and delete permission wise changes.
2.User store deleted_at email restore changes.</t>
  </si>
  <si>
    <t>1. priority wise user listing show
2.Company role change to user</t>
  </si>
  <si>
    <t xml:space="preserve">1.Server setup
</t>
  </si>
  <si>
    <t xml:space="preserve">1. if I have two admin one is Addison pain second is Ione solution 
now I want my super admin(TLIT pro) can see only ionesolution (admin)’s data so as super super admin I can manage the access for super admin </t>
  </si>
  <si>
    <t>1. If I loggedIn as normal user or super admin and i want to know which admin's access api</t>
  </si>
  <si>
    <t>1.Email Verification at the time of Add User</t>
  </si>
  <si>
    <t>1. Include child user information in the OTP verification API response.</t>
  </si>
  <si>
    <t>1.Add Auvik, Ninja, and Datto data to the database.</t>
  </si>
  <si>
    <t xml:space="preserve">1.Provide an option to select data from Auvik, Ninja, and Datto.
2. Include an option to add new data for Auvik, Ninja, and Datto.
</t>
  </si>
  <si>
    <t>1.add option to get Credentials and other input fields such as client id, client secret ... for Auvik, Ninja and datto 
2.make changes in apis as per admin pannel above changes</t>
  </si>
  <si>
    <t>1.select all options in(Avuvik,Datto,NinjaOne)dropdowns
2.APIs need to be updated according to the changes we made in the admin panel</t>
  </si>
  <si>
    <t>1.access user api proper response set and bug solve</t>
  </si>
  <si>
    <t>1. Create Database Schema for Tool's data (Site,Server, Jobs)
2. Integrate Tools apis in backend to fetch sites, servers and jobs (Auivik, NinjaOne, Datto)</t>
  </si>
  <si>
    <t>1. Store it to database and api changes(clients count add in api)</t>
  </si>
  <si>
    <t xml:space="preserve">1. Store it to database and api changes(clients count add in api)
2.Integrate Firebase for notification 
</t>
  </si>
  <si>
    <t>1.Integrate Firebase for notification 
1. Trigger notification on specific condition like if server is down , site is offline</t>
  </si>
  <si>
    <t>Holiday</t>
  </si>
  <si>
    <t>1.project setup and admin panel set.
2.Admin panel web login.
3.User login and verify-otp api.
4.Login and verify-otp api swagger genrate.</t>
  </si>
  <si>
    <t>1.Role wise user crud.
2.Login page changes.</t>
  </si>
  <si>
    <t>1.Role module listing.
2.web auth login changes.</t>
  </si>
  <si>
    <t>1. Logout api and swagger genrate.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</si>
</sst>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mmmm&quot;-&quot;yy"/>
  </numFmts>
  <fonts count="4">
    <font>
      <sz val="10.0"/>
      <color rgb="FF000000"/>
      <name val="Arial"/>
      <scheme val="minor"/>
    </font>
    <font>
      <b/>
      <sz val="11.0"/>
      <color theme="1"/>
      <name val="Calibri"/>
    </font>
    <font>
      <color theme="1"/>
      <name val="Arial"/>
    </font>
    <font>
      <b/>
      <sz val="12.0"/>
      <color theme="1"/>
      <name val="Calibri"/>
    </font>
  </fonts>
  <fills count="6">
    <fill>
      <patternFill patternType="none"/>
    </fill>
    <fill>
      <patternFill patternType="lightGray"/>
    </fill>
    <fill>
      <patternFill patternType="solid">
        <fgColor rgb="FFE06666"/>
        <bgColor rgb="FFE06666"/>
      </patternFill>
    </fill>
    <fill>
      <patternFill patternType="solid">
        <fgColor rgb="FFFFFF00"/>
        <bgColor rgb="FFFFFF00"/>
      </patternFill>
    </fill>
    <fill>
      <patternFill patternType="solid">
        <fgColor rgb="FFFFFFFF"/>
        <bgColor rgb="FFFFFFFF"/>
      </patternFill>
    </fill>
    <fill>
      <patternFill patternType="solid">
        <fgColor rgb="FFEA9999"/>
        <bgColor rgb="FFEA9999"/>
      </patternFill>
    </fill>
  </fills>
  <borders count="3">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1" fillId="0" fontId="1" numFmtId="0" xfId="0" applyAlignment="1" applyBorder="1" applyFont="1">
      <alignment vertical="bottom"/>
    </xf>
    <xf borderId="0" fillId="0" fontId="2" numFmtId="0" xfId="0" applyAlignment="1" applyFont="1">
      <alignment vertical="bottom"/>
    </xf>
    <xf borderId="2" fillId="0" fontId="1" numFmtId="0" xfId="0" applyAlignment="1" applyBorder="1" applyFont="1">
      <alignment vertical="bottom"/>
    </xf>
    <xf borderId="2" fillId="0" fontId="3" numFmtId="0" xfId="0" applyAlignment="1" applyBorder="1" applyFont="1">
      <alignment horizontal="right" vertical="bottom"/>
    </xf>
    <xf borderId="2" fillId="2" fontId="2" numFmtId="0" xfId="0" applyAlignment="1" applyBorder="1" applyFill="1" applyFont="1">
      <alignment horizontal="center"/>
    </xf>
    <xf borderId="2" fillId="2" fontId="2" numFmtId="164" xfId="0" applyAlignment="1" applyBorder="1" applyFont="1" applyNumberFormat="1">
      <alignment horizontal="center" readingOrder="0"/>
    </xf>
    <xf borderId="2" fillId="2" fontId="2" numFmtId="0" xfId="0" applyAlignment="1" applyBorder="1" applyFont="1">
      <alignment vertical="bottom"/>
    </xf>
    <xf borderId="2" fillId="0" fontId="2" numFmtId="0" xfId="0" applyAlignment="1" applyBorder="1" applyFont="1">
      <alignment vertical="bottom"/>
    </xf>
    <xf borderId="2" fillId="0" fontId="2" numFmtId="0" xfId="0" applyAlignment="1" applyBorder="1" applyFont="1">
      <alignment horizontal="center"/>
    </xf>
    <xf borderId="2" fillId="0" fontId="2" numFmtId="164" xfId="0" applyAlignment="1" applyBorder="1" applyFont="1" applyNumberFormat="1">
      <alignment horizontal="center" readingOrder="0"/>
    </xf>
    <xf borderId="2" fillId="0" fontId="2" numFmtId="0" xfId="0" applyAlignment="1" applyBorder="1" applyFont="1">
      <alignment readingOrder="0" vertical="bottom"/>
    </xf>
    <xf borderId="2" fillId="0" fontId="2" numFmtId="0" xfId="0" applyAlignment="1" applyBorder="1" applyFont="1">
      <alignment readingOrder="0" shrinkToFit="0" vertical="bottom" wrapText="1"/>
    </xf>
    <xf borderId="2" fillId="3" fontId="1" numFmtId="165" xfId="0" applyAlignment="1" applyBorder="1" applyFill="1" applyFont="1" applyNumberFormat="1">
      <alignment horizontal="right" vertical="bottom"/>
    </xf>
    <xf borderId="2" fillId="0" fontId="1" numFmtId="0" xfId="0" applyAlignment="1" applyBorder="1" applyFont="1">
      <alignment horizontal="right" vertical="bottom"/>
    </xf>
    <xf borderId="2" fillId="4" fontId="2" numFmtId="0" xfId="0" applyAlignment="1" applyBorder="1" applyFill="1" applyFont="1">
      <alignment horizontal="center"/>
    </xf>
    <xf borderId="2" fillId="4" fontId="2" numFmtId="164" xfId="0" applyAlignment="1" applyBorder="1" applyFont="1" applyNumberFormat="1">
      <alignment horizontal="center" readingOrder="0"/>
    </xf>
    <xf borderId="2" fillId="4" fontId="2" numFmtId="0" xfId="0" applyAlignment="1" applyBorder="1" applyFont="1">
      <alignment readingOrder="0" vertical="bottom"/>
    </xf>
    <xf borderId="2" fillId="4" fontId="2" numFmtId="0" xfId="0" applyAlignment="1" applyBorder="1" applyFont="1">
      <alignment readingOrder="0" shrinkToFit="0" vertical="bottom" wrapText="1"/>
    </xf>
    <xf borderId="2" fillId="0" fontId="2" numFmtId="0" xfId="0" applyAlignment="1" applyBorder="1" applyFont="1">
      <alignment horizontal="right" shrinkToFit="0" vertical="bottom" wrapText="1"/>
    </xf>
    <xf borderId="2" fillId="2" fontId="2" numFmtId="0" xfId="0" applyAlignment="1" applyBorder="1" applyFont="1">
      <alignment horizontal="right" vertical="bottom"/>
    </xf>
    <xf borderId="2" fillId="0" fontId="2" numFmtId="0" xfId="0" applyAlignment="1" applyBorder="1" applyFont="1">
      <alignment shrinkToFit="0" vertical="bottom" wrapText="1"/>
    </xf>
    <xf borderId="2" fillId="3" fontId="1" numFmtId="0" xfId="0" applyAlignment="1" applyBorder="1" applyFont="1">
      <alignment horizontal="right" vertical="bottom"/>
    </xf>
    <xf borderId="2" fillId="2" fontId="2" numFmtId="0" xfId="0" applyAlignment="1" applyBorder="1" applyFont="1">
      <alignment horizontal="right" readingOrder="0" vertical="bottom"/>
    </xf>
    <xf borderId="2" fillId="0" fontId="2" numFmtId="0" xfId="0" applyAlignment="1" applyBorder="1" applyFont="1">
      <alignment horizontal="right" readingOrder="0" vertical="bottom"/>
    </xf>
    <xf borderId="2" fillId="4" fontId="2" numFmtId="0" xfId="0" applyAlignment="1" applyBorder="1" applyFont="1">
      <alignment vertical="bottom"/>
    </xf>
    <xf borderId="2" fillId="0" fontId="2" numFmtId="0" xfId="0" applyAlignment="1" applyBorder="1" applyFont="1">
      <alignment horizontal="right" vertical="bottom"/>
    </xf>
    <xf borderId="2" fillId="2" fontId="2" numFmtId="0" xfId="0" applyAlignment="1" applyBorder="1" applyFont="1">
      <alignment readingOrder="0" shrinkToFit="0" vertical="bottom" wrapText="1"/>
    </xf>
    <xf borderId="2" fillId="0" fontId="2" numFmtId="0" xfId="0" applyAlignment="1" applyBorder="1" applyFont="1">
      <alignment readingOrder="0" shrinkToFit="0" wrapText="1"/>
    </xf>
    <xf borderId="2" fillId="0" fontId="3" numFmtId="0" xfId="0" applyAlignment="1" applyBorder="1" applyFont="1">
      <alignment horizontal="right" readingOrder="0" vertical="bottom"/>
    </xf>
    <xf borderId="2" fillId="0" fontId="2" numFmtId="0" xfId="0" applyAlignment="1" applyBorder="1" applyFont="1">
      <alignment horizontal="right" readingOrder="0"/>
    </xf>
    <xf borderId="2" fillId="5" fontId="2" numFmtId="0" xfId="0" applyAlignment="1" applyBorder="1" applyFill="1" applyFont="1">
      <alignment horizontal="center"/>
    </xf>
    <xf borderId="2" fillId="5" fontId="2" numFmtId="164" xfId="0" applyAlignment="1" applyBorder="1" applyFont="1" applyNumberFormat="1">
      <alignment horizontal="center" readingOrder="0"/>
    </xf>
    <xf borderId="2" fillId="4" fontId="2" numFmtId="0" xfId="0" applyAlignment="1" applyBorder="1" applyFont="1">
      <alignment horizontal="center" readingOrder="0"/>
    </xf>
    <xf borderId="2" fillId="4" fontId="2" numFmtId="0" xfId="0" applyAlignment="1" applyBorder="1" applyFont="1">
      <alignment horizontal="right" readingOrder="0" shrinkToFit="0" vertical="bottom" wrapText="1"/>
    </xf>
    <xf borderId="2" fillId="0" fontId="1" numFmtId="0" xfId="0" applyAlignment="1" applyBorder="1" applyFont="1">
      <alignment horizontal="right" readingOrder="0" vertical="bottom"/>
    </xf>
    <xf borderId="2" fillId="4" fontId="2" numFmtId="0" xfId="0" applyAlignment="1" applyBorder="1" applyFont="1">
      <alignment horizontal="right" vertical="bottom"/>
    </xf>
    <xf borderId="2" fillId="4" fontId="2" numFmtId="0" xfId="0" applyAlignment="1" applyBorder="1" applyFont="1">
      <alignment horizontal="right" readingOrder="0" vertical="bottom"/>
    </xf>
    <xf borderId="2" fillId="0" fontId="2" numFmtId="0" xfId="0" applyAlignment="1" applyBorder="1" applyFont="1">
      <alignment horizontal="center" readingOrder="0"/>
    </xf>
    <xf borderId="2" fillId="0" fontId="2" numFmtId="0" xfId="0" applyAlignment="1" applyBorder="1" applyFont="1">
      <alignment horizontal="right" readingOrder="0" shrinkToFit="0" vertical="bottom" wrapText="1"/>
    </xf>
    <xf borderId="2" fillId="2" fontId="2" numFmtId="0" xfId="0" applyAlignment="1" applyBorder="1" applyFont="1">
      <alignment readingOrder="0" vertical="bottom"/>
    </xf>
    <xf borderId="2" fillId="2" fontId="2" numFmtId="0" xfId="0" applyAlignment="1" applyBorder="1" applyFont="1">
      <alignment horizontal="center" readingOrder="0"/>
    </xf>
    <xf borderId="2" fillId="2" fontId="2" numFmtId="0" xfId="0" applyAlignment="1" applyBorder="1" applyFont="1">
      <alignment horizontal="righ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8.0"/>
    <col customWidth="1" min="7" max="7" width="21.13"/>
    <col customWidth="1" min="8" max="8" width="26.75"/>
  </cols>
  <sheetData>
    <row r="1">
      <c r="A1" s="1" t="s">
        <v>0</v>
      </c>
      <c r="B1" s="2" t="s">
        <v>1</v>
      </c>
      <c r="C1" s="1" t="s">
        <v>2</v>
      </c>
      <c r="D1" s="2" t="s">
        <v>3</v>
      </c>
      <c r="E1" s="2" t="s">
        <v>4</v>
      </c>
      <c r="F1" s="3"/>
      <c r="G1" s="4" t="s">
        <v>5</v>
      </c>
      <c r="H1" s="5" t="s">
        <v>6</v>
      </c>
    </row>
    <row r="2">
      <c r="A2" s="6">
        <v>1.0</v>
      </c>
      <c r="B2" s="7">
        <v>45627.0</v>
      </c>
      <c r="C2" s="6" t="str">
        <f t="shared" ref="C2:C32" si="1">TEXT(B2, "dddd")</f>
        <v>Sunday</v>
      </c>
      <c r="D2" s="8"/>
      <c r="E2" s="9"/>
      <c r="F2" s="3"/>
      <c r="G2" s="4" t="s">
        <v>7</v>
      </c>
      <c r="H2" s="5" t="s">
        <v>8</v>
      </c>
    </row>
    <row r="3">
      <c r="A3" s="10">
        <v>2.0</v>
      </c>
      <c r="B3" s="11">
        <v>45628.0</v>
      </c>
      <c r="C3" s="10" t="str">
        <f t="shared" si="1"/>
        <v>Monday</v>
      </c>
      <c r="D3" s="12">
        <v>8.0</v>
      </c>
      <c r="E3" s="13" t="s">
        <v>9</v>
      </c>
      <c r="F3" s="3"/>
      <c r="G3" s="4" t="s">
        <v>10</v>
      </c>
      <c r="H3" s="14" t="str">
        <f>TEXT(B2,"MMMM-YY")</f>
        <v>December-24</v>
      </c>
    </row>
    <row r="4">
      <c r="A4" s="10">
        <v>3.0</v>
      </c>
      <c r="B4" s="11">
        <v>45629.0</v>
      </c>
      <c r="C4" s="10" t="str">
        <f t="shared" si="1"/>
        <v>Tuesday</v>
      </c>
      <c r="D4" s="10"/>
      <c r="E4" s="13"/>
      <c r="F4" s="3"/>
      <c r="G4" s="4" t="s">
        <v>11</v>
      </c>
      <c r="H4" s="15">
        <f>SUM(D:D)</f>
        <v>130.5</v>
      </c>
    </row>
    <row r="5">
      <c r="A5" s="16">
        <v>4.0</v>
      </c>
      <c r="B5" s="17">
        <v>45630.0</v>
      </c>
      <c r="C5" s="16" t="str">
        <f t="shared" si="1"/>
        <v>Wednesday</v>
      </c>
      <c r="D5" s="18">
        <v>8.0</v>
      </c>
      <c r="E5" s="19" t="s">
        <v>12</v>
      </c>
      <c r="F5" s="3"/>
      <c r="G5" s="4" t="s">
        <v>13</v>
      </c>
      <c r="H5" s="15">
        <v>0.0</v>
      </c>
    </row>
    <row r="6">
      <c r="A6" s="16">
        <v>5.0</v>
      </c>
      <c r="B6" s="17">
        <v>45631.0</v>
      </c>
      <c r="C6" s="16" t="str">
        <f t="shared" si="1"/>
        <v>Thursday</v>
      </c>
      <c r="D6" s="18">
        <v>5.0</v>
      </c>
      <c r="E6" s="19" t="s">
        <v>14</v>
      </c>
      <c r="F6" s="3"/>
      <c r="G6" s="4" t="s">
        <v>15</v>
      </c>
      <c r="H6" s="15">
        <v>0.0</v>
      </c>
    </row>
    <row r="7">
      <c r="A7" s="10">
        <v>6.0</v>
      </c>
      <c r="B7" s="11">
        <v>45632.0</v>
      </c>
      <c r="C7" s="10" t="str">
        <f t="shared" si="1"/>
        <v>Friday</v>
      </c>
      <c r="D7" s="20">
        <v>8.0</v>
      </c>
      <c r="E7" s="13" t="s">
        <v>16</v>
      </c>
      <c r="F7" s="3"/>
      <c r="G7" s="4" t="s">
        <v>17</v>
      </c>
      <c r="H7" s="15" t="s">
        <v>18</v>
      </c>
    </row>
    <row r="8">
      <c r="A8" s="6">
        <v>7.0</v>
      </c>
      <c r="B8" s="7">
        <v>45633.0</v>
      </c>
      <c r="C8" s="6" t="str">
        <f t="shared" si="1"/>
        <v>Saturday</v>
      </c>
      <c r="D8" s="21"/>
      <c r="E8" s="22"/>
      <c r="F8" s="3"/>
      <c r="G8" s="4" t="s">
        <v>19</v>
      </c>
      <c r="H8" s="23">
        <f>H4/8</f>
        <v>16.3125</v>
      </c>
    </row>
    <row r="9">
      <c r="A9" s="6">
        <v>8.0</v>
      </c>
      <c r="B9" s="7">
        <v>45634.0</v>
      </c>
      <c r="C9" s="6" t="str">
        <f t="shared" si="1"/>
        <v>Sunday</v>
      </c>
      <c r="D9" s="24"/>
      <c r="E9" s="22"/>
      <c r="F9" s="3"/>
      <c r="G9" s="4" t="s">
        <v>20</v>
      </c>
      <c r="H9" s="23">
        <f>NETWORKDAYS(EOMONTH(H3,-1)+1, EOMONTH(H3,0))</f>
        <v>23</v>
      </c>
    </row>
    <row r="10">
      <c r="A10" s="10">
        <v>9.0</v>
      </c>
      <c r="B10" s="11">
        <v>45635.0</v>
      </c>
      <c r="C10" s="10" t="str">
        <f t="shared" si="1"/>
        <v>Monday</v>
      </c>
      <c r="D10" s="25">
        <v>5.0</v>
      </c>
      <c r="E10" s="13" t="s">
        <v>21</v>
      </c>
      <c r="F10" s="3"/>
      <c r="G10" s="3"/>
      <c r="H10" s="3"/>
    </row>
    <row r="11">
      <c r="A11" s="10">
        <v>10.0</v>
      </c>
      <c r="B11" s="11">
        <v>45636.0</v>
      </c>
      <c r="C11" s="10" t="str">
        <f t="shared" si="1"/>
        <v>Tuesday</v>
      </c>
      <c r="D11" s="25">
        <v>5.0</v>
      </c>
      <c r="E11" s="13" t="s">
        <v>22</v>
      </c>
      <c r="F11" s="3"/>
      <c r="G11" s="3"/>
      <c r="H11" s="3"/>
    </row>
    <row r="12">
      <c r="A12" s="16">
        <v>11.0</v>
      </c>
      <c r="B12" s="17">
        <v>45637.0</v>
      </c>
      <c r="C12" s="16" t="str">
        <f t="shared" si="1"/>
        <v>Wednesday</v>
      </c>
      <c r="D12" s="18">
        <v>5.0</v>
      </c>
      <c r="E12" s="18" t="s">
        <v>23</v>
      </c>
      <c r="F12" s="3"/>
      <c r="G12" s="3"/>
      <c r="H12" s="3"/>
    </row>
    <row r="13">
      <c r="A13" s="16">
        <v>12.0</v>
      </c>
      <c r="B13" s="17">
        <v>45638.0</v>
      </c>
      <c r="C13" s="16" t="str">
        <f t="shared" si="1"/>
        <v>Thursday</v>
      </c>
      <c r="D13" s="18">
        <v>8.0</v>
      </c>
      <c r="E13" s="19" t="s">
        <v>24</v>
      </c>
      <c r="F13" s="3"/>
      <c r="G13" s="3"/>
      <c r="H13" s="3"/>
    </row>
    <row r="14">
      <c r="A14" s="10">
        <v>13.0</v>
      </c>
      <c r="B14" s="11">
        <v>45639.0</v>
      </c>
      <c r="C14" s="10" t="str">
        <f t="shared" si="1"/>
        <v>Friday</v>
      </c>
      <c r="D14" s="25">
        <v>5.0</v>
      </c>
      <c r="E14" s="13" t="s">
        <v>25</v>
      </c>
      <c r="F14" s="3"/>
      <c r="G14" s="3"/>
      <c r="H14" s="3"/>
    </row>
    <row r="15">
      <c r="A15" s="6">
        <v>14.0</v>
      </c>
      <c r="B15" s="7">
        <v>45640.0</v>
      </c>
      <c r="C15" s="6" t="str">
        <f t="shared" si="1"/>
        <v>Saturday</v>
      </c>
      <c r="D15" s="8"/>
      <c r="E15" s="26"/>
      <c r="F15" s="3"/>
      <c r="G15" s="3"/>
      <c r="H15" s="3"/>
    </row>
    <row r="16">
      <c r="A16" s="6">
        <v>15.0</v>
      </c>
      <c r="B16" s="7">
        <v>45641.0</v>
      </c>
      <c r="C16" s="6" t="str">
        <f t="shared" si="1"/>
        <v>Sunday</v>
      </c>
      <c r="D16" s="24"/>
      <c r="E16" s="22"/>
      <c r="F16" s="3"/>
      <c r="G16" s="3"/>
      <c r="H16" s="3"/>
    </row>
    <row r="17">
      <c r="A17" s="10">
        <v>16.0</v>
      </c>
      <c r="B17" s="11">
        <v>45642.0</v>
      </c>
      <c r="C17" s="10" t="str">
        <f t="shared" si="1"/>
        <v>Monday</v>
      </c>
      <c r="D17" s="27"/>
      <c r="E17" s="22"/>
      <c r="F17" s="3"/>
      <c r="G17" s="3"/>
      <c r="H17" s="3"/>
    </row>
    <row r="18">
      <c r="A18" s="10">
        <v>17.0</v>
      </c>
      <c r="B18" s="11">
        <v>45643.0</v>
      </c>
      <c r="C18" s="10" t="str">
        <f t="shared" si="1"/>
        <v>Tuesday</v>
      </c>
      <c r="D18" s="27"/>
      <c r="E18" s="22"/>
      <c r="F18" s="3"/>
      <c r="G18" s="3"/>
      <c r="H18" s="3"/>
    </row>
    <row r="19">
      <c r="A19" s="16">
        <v>18.0</v>
      </c>
      <c r="B19" s="17">
        <v>45644.0</v>
      </c>
      <c r="C19" s="16" t="str">
        <f t="shared" si="1"/>
        <v>Wednesday</v>
      </c>
      <c r="D19" s="26"/>
      <c r="E19" s="26"/>
      <c r="F19" s="3"/>
      <c r="G19" s="3"/>
      <c r="H19" s="3"/>
    </row>
    <row r="20">
      <c r="A20" s="16">
        <v>19.0</v>
      </c>
      <c r="B20" s="17">
        <v>45645.0</v>
      </c>
      <c r="C20" s="16" t="str">
        <f t="shared" si="1"/>
        <v>Thursday</v>
      </c>
      <c r="D20" s="18">
        <v>8.0</v>
      </c>
      <c r="E20" s="19" t="s">
        <v>26</v>
      </c>
      <c r="F20" s="3"/>
      <c r="G20" s="3"/>
      <c r="H20" s="3"/>
    </row>
    <row r="21">
      <c r="A21" s="6">
        <v>20.0</v>
      </c>
      <c r="B21" s="7">
        <v>45646.0</v>
      </c>
      <c r="C21" s="6" t="str">
        <f t="shared" si="1"/>
        <v>Friday</v>
      </c>
      <c r="D21" s="21">
        <v>8.0</v>
      </c>
      <c r="E21" s="28" t="s">
        <v>27</v>
      </c>
      <c r="F21" s="3"/>
      <c r="G21" s="3"/>
      <c r="H21" s="3"/>
    </row>
    <row r="22">
      <c r="A22" s="6">
        <v>21.0</v>
      </c>
      <c r="B22" s="7">
        <v>45647.0</v>
      </c>
      <c r="C22" s="6" t="str">
        <f t="shared" si="1"/>
        <v>Saturday</v>
      </c>
      <c r="D22" s="21"/>
      <c r="E22" s="13"/>
      <c r="F22" s="3"/>
      <c r="G22" s="3"/>
      <c r="H22" s="3"/>
    </row>
    <row r="23">
      <c r="A23" s="6">
        <v>22.0</v>
      </c>
      <c r="B23" s="7">
        <v>45648.0</v>
      </c>
      <c r="C23" s="6" t="str">
        <f t="shared" si="1"/>
        <v>Sunday</v>
      </c>
      <c r="D23" s="21"/>
      <c r="E23" s="22"/>
      <c r="F23" s="3"/>
      <c r="G23" s="3"/>
      <c r="H23" s="3"/>
    </row>
    <row r="24">
      <c r="A24" s="10">
        <v>23.0</v>
      </c>
      <c r="B24" s="11">
        <v>45649.0</v>
      </c>
      <c r="C24" s="10" t="str">
        <f t="shared" si="1"/>
        <v>Monday</v>
      </c>
      <c r="D24" s="27">
        <v>8.5</v>
      </c>
      <c r="E24" s="13" t="s">
        <v>28</v>
      </c>
      <c r="F24" s="3"/>
      <c r="G24" s="3"/>
      <c r="H24" s="3"/>
    </row>
    <row r="25">
      <c r="A25" s="10">
        <v>24.0</v>
      </c>
      <c r="B25" s="11">
        <v>45650.0</v>
      </c>
      <c r="C25" s="10" t="str">
        <f t="shared" si="1"/>
        <v>Tuesday</v>
      </c>
      <c r="D25" s="27"/>
      <c r="E25" s="13"/>
      <c r="F25" s="3"/>
      <c r="G25" s="3"/>
      <c r="H25" s="3"/>
    </row>
    <row r="26">
      <c r="A26" s="16">
        <v>25.0</v>
      </c>
      <c r="B26" s="17">
        <v>45651.0</v>
      </c>
      <c r="C26" s="16" t="str">
        <f t="shared" si="1"/>
        <v>Wednesday</v>
      </c>
      <c r="D26" s="18">
        <v>8.0</v>
      </c>
      <c r="E26" s="18" t="s">
        <v>29</v>
      </c>
      <c r="F26" s="3"/>
      <c r="G26" s="3"/>
      <c r="H26" s="3"/>
    </row>
    <row r="27">
      <c r="A27" s="16">
        <v>26.0</v>
      </c>
      <c r="B27" s="17">
        <v>45652.0</v>
      </c>
      <c r="C27" s="16" t="str">
        <f t="shared" si="1"/>
        <v>Thursday</v>
      </c>
      <c r="D27" s="18">
        <v>8.0</v>
      </c>
      <c r="E27" s="19" t="s">
        <v>30</v>
      </c>
      <c r="F27" s="3"/>
      <c r="G27" s="3"/>
      <c r="H27" s="3"/>
    </row>
    <row r="28">
      <c r="A28" s="10">
        <v>27.0</v>
      </c>
      <c r="B28" s="11">
        <v>45653.0</v>
      </c>
      <c r="C28" s="10" t="str">
        <f t="shared" si="1"/>
        <v>Friday</v>
      </c>
      <c r="D28" s="27">
        <v>8.5</v>
      </c>
      <c r="E28" s="13" t="s">
        <v>31</v>
      </c>
      <c r="F28" s="3"/>
      <c r="G28" s="3"/>
      <c r="H28" s="3"/>
    </row>
    <row r="29">
      <c r="A29" s="10">
        <v>28.0</v>
      </c>
      <c r="B29" s="11">
        <v>45654.0</v>
      </c>
      <c r="C29" s="10" t="str">
        <f t="shared" si="1"/>
        <v>Saturday</v>
      </c>
      <c r="D29" s="27">
        <v>8.0</v>
      </c>
      <c r="E29" s="13" t="s">
        <v>32</v>
      </c>
      <c r="F29" s="3"/>
      <c r="G29" s="3"/>
      <c r="H29" s="3"/>
    </row>
    <row r="30">
      <c r="A30" s="6">
        <v>29.0</v>
      </c>
      <c r="B30" s="7">
        <v>45655.0</v>
      </c>
      <c r="C30" s="6" t="str">
        <f t="shared" si="1"/>
        <v>Sunday</v>
      </c>
      <c r="D30" s="21"/>
      <c r="E30" s="22"/>
      <c r="F30" s="3"/>
      <c r="G30" s="3"/>
      <c r="H30" s="3"/>
    </row>
    <row r="31">
      <c r="A31" s="10">
        <v>30.0</v>
      </c>
      <c r="B31" s="11">
        <v>45656.0</v>
      </c>
      <c r="C31" s="10" t="str">
        <f t="shared" si="1"/>
        <v>Monday</v>
      </c>
      <c r="D31" s="27">
        <v>8.5</v>
      </c>
      <c r="E31" s="13" t="s">
        <v>33</v>
      </c>
      <c r="F31" s="3"/>
      <c r="G31" s="3"/>
      <c r="H31" s="3"/>
    </row>
    <row r="32">
      <c r="A32" s="10">
        <v>31.0</v>
      </c>
      <c r="B32" s="11">
        <v>45657.0</v>
      </c>
      <c r="C32" s="10" t="str">
        <f t="shared" si="1"/>
        <v>Tuesday</v>
      </c>
      <c r="D32" s="25">
        <v>8.0</v>
      </c>
      <c r="E32" s="29" t="s">
        <v>34</v>
      </c>
      <c r="F32" s="3"/>
      <c r="G32" s="3"/>
      <c r="H32"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1.0"/>
    <col customWidth="1" min="7" max="7" width="19.75"/>
    <col customWidth="1" min="8" max="8" width="24.5"/>
  </cols>
  <sheetData>
    <row r="1">
      <c r="A1" s="1" t="s">
        <v>0</v>
      </c>
      <c r="B1" s="2" t="s">
        <v>1</v>
      </c>
      <c r="C1" s="1" t="s">
        <v>2</v>
      </c>
      <c r="D1" s="2" t="s">
        <v>3</v>
      </c>
      <c r="E1" s="2" t="s">
        <v>4</v>
      </c>
      <c r="F1" s="3"/>
      <c r="G1" s="4" t="s">
        <v>5</v>
      </c>
      <c r="H1" s="5" t="s">
        <v>6</v>
      </c>
    </row>
    <row r="2">
      <c r="A2" s="16">
        <v>1.0</v>
      </c>
      <c r="B2" s="17">
        <v>45652.0</v>
      </c>
      <c r="C2" s="16" t="str">
        <f t="shared" ref="C2:C7" si="1">TEXT(B2, "dddd")</f>
        <v>Thursday</v>
      </c>
      <c r="D2" s="18">
        <v>7.0</v>
      </c>
      <c r="E2" s="12" t="s">
        <v>35</v>
      </c>
      <c r="F2" s="3"/>
      <c r="G2" s="4" t="s">
        <v>7</v>
      </c>
      <c r="H2" s="30" t="s">
        <v>36</v>
      </c>
    </row>
    <row r="3">
      <c r="A3" s="10">
        <v>2.0</v>
      </c>
      <c r="B3" s="17">
        <v>45653.0</v>
      </c>
      <c r="C3" s="16" t="str">
        <f t="shared" si="1"/>
        <v>Friday</v>
      </c>
      <c r="D3" s="12">
        <v>8.0</v>
      </c>
      <c r="E3" s="13" t="s">
        <v>37</v>
      </c>
      <c r="F3" s="3"/>
      <c r="G3" s="4" t="s">
        <v>10</v>
      </c>
      <c r="H3" s="14" t="str">
        <f>TEXT(B2,"MMMM-YY")</f>
        <v>December-24</v>
      </c>
    </row>
    <row r="4">
      <c r="A4" s="10">
        <v>3.0</v>
      </c>
      <c r="B4" s="17">
        <v>45654.0</v>
      </c>
      <c r="C4" s="16" t="str">
        <f t="shared" si="1"/>
        <v>Saturday</v>
      </c>
      <c r="D4" s="31">
        <v>4.5</v>
      </c>
      <c r="E4" s="13" t="s">
        <v>38</v>
      </c>
      <c r="F4" s="3"/>
      <c r="G4" s="4" t="s">
        <v>11</v>
      </c>
      <c r="H4" s="15">
        <f>SUM(D:D)</f>
        <v>36.5</v>
      </c>
    </row>
    <row r="5">
      <c r="A5" s="32">
        <v>4.0</v>
      </c>
      <c r="B5" s="33">
        <v>45655.0</v>
      </c>
      <c r="C5" s="32" t="str">
        <f t="shared" si="1"/>
        <v>Sunday</v>
      </c>
      <c r="D5" s="18"/>
      <c r="E5" s="19"/>
      <c r="F5" s="3"/>
      <c r="G5" s="4" t="s">
        <v>13</v>
      </c>
      <c r="H5" s="15">
        <v>0.0</v>
      </c>
    </row>
    <row r="6">
      <c r="A6" s="16">
        <v>5.0</v>
      </c>
      <c r="B6" s="17">
        <v>45656.0</v>
      </c>
      <c r="C6" s="16" t="str">
        <f t="shared" si="1"/>
        <v>Monday</v>
      </c>
      <c r="D6" s="18">
        <v>9.0</v>
      </c>
      <c r="E6" s="19" t="s">
        <v>39</v>
      </c>
      <c r="F6" s="3"/>
      <c r="G6" s="4" t="s">
        <v>15</v>
      </c>
      <c r="H6" s="15">
        <v>0.0</v>
      </c>
    </row>
    <row r="7">
      <c r="A7" s="34">
        <v>6.0</v>
      </c>
      <c r="B7" s="17">
        <v>45657.0</v>
      </c>
      <c r="C7" s="16" t="str">
        <f t="shared" si="1"/>
        <v>Tuesday</v>
      </c>
      <c r="D7" s="35">
        <v>8.0</v>
      </c>
      <c r="E7" s="13" t="s">
        <v>40</v>
      </c>
      <c r="F7" s="3"/>
      <c r="G7" s="4" t="s">
        <v>17</v>
      </c>
      <c r="H7" s="36">
        <v>1.0</v>
      </c>
    </row>
    <row r="8">
      <c r="A8" s="16"/>
      <c r="B8" s="17"/>
      <c r="C8" s="16"/>
      <c r="D8" s="37"/>
      <c r="E8" s="22"/>
      <c r="F8" s="3"/>
      <c r="G8" s="4" t="s">
        <v>19</v>
      </c>
      <c r="H8" s="23">
        <f>H4/8</f>
        <v>4.5625</v>
      </c>
    </row>
    <row r="9">
      <c r="A9" s="16"/>
      <c r="B9" s="17"/>
      <c r="C9" s="16"/>
      <c r="D9" s="38"/>
      <c r="E9" s="22"/>
      <c r="F9" s="3"/>
      <c r="G9" s="4" t="s">
        <v>20</v>
      </c>
      <c r="H9" s="23">
        <f>NETWORKDAYS(EOMONTH(H3,-1)+1, EOMONTH(H3,0))</f>
        <v>23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1.63"/>
    <col customWidth="1" min="7" max="7" width="24.75"/>
    <col customWidth="1" min="8" max="8" width="24.0"/>
  </cols>
  <sheetData>
    <row r="1">
      <c r="A1" s="1" t="s">
        <v>0</v>
      </c>
      <c r="B1" s="2" t="s">
        <v>1</v>
      </c>
      <c r="C1" s="1" t="s">
        <v>2</v>
      </c>
      <c r="D1" s="2" t="s">
        <v>3</v>
      </c>
      <c r="E1" s="2" t="s">
        <v>4</v>
      </c>
      <c r="F1" s="3"/>
      <c r="G1" s="4" t="s">
        <v>5</v>
      </c>
      <c r="H1" s="5" t="s">
        <v>6</v>
      </c>
    </row>
    <row r="2">
      <c r="A2" s="16">
        <v>1.0</v>
      </c>
      <c r="B2" s="17">
        <v>45607.0</v>
      </c>
      <c r="C2" s="16" t="str">
        <f t="shared" ref="C2:C6" si="1">TEXT(B2, "dddd")</f>
        <v>Monday</v>
      </c>
      <c r="D2" s="26"/>
      <c r="E2" s="12" t="s">
        <v>41</v>
      </c>
      <c r="F2" s="3"/>
      <c r="G2" s="4" t="s">
        <v>7</v>
      </c>
      <c r="H2" s="5" t="s">
        <v>8</v>
      </c>
    </row>
    <row r="3">
      <c r="A3" s="10">
        <v>2.0</v>
      </c>
      <c r="B3" s="17">
        <v>45608.0</v>
      </c>
      <c r="C3" s="10" t="str">
        <f t="shared" si="1"/>
        <v>Tuesday</v>
      </c>
      <c r="D3" s="12">
        <v>8.0</v>
      </c>
      <c r="E3" s="13" t="s">
        <v>42</v>
      </c>
      <c r="F3" s="3"/>
      <c r="G3" s="4" t="s">
        <v>10</v>
      </c>
      <c r="H3" s="14" t="str">
        <f>TEXT(B2,"MMMM-YY")</f>
        <v>November-24</v>
      </c>
    </row>
    <row r="4">
      <c r="A4" s="10">
        <v>3.0</v>
      </c>
      <c r="B4" s="17">
        <v>45609.0</v>
      </c>
      <c r="C4" s="10" t="str">
        <f t="shared" si="1"/>
        <v>Wednesday</v>
      </c>
      <c r="D4" s="31">
        <v>8.0</v>
      </c>
      <c r="E4" s="13" t="s">
        <v>43</v>
      </c>
      <c r="F4" s="3"/>
      <c r="G4" s="4" t="s">
        <v>11</v>
      </c>
      <c r="H4" s="15">
        <f>SUM(D:D)</f>
        <v>40</v>
      </c>
    </row>
    <row r="5">
      <c r="A5" s="16">
        <v>4.0</v>
      </c>
      <c r="B5" s="17">
        <v>45610.0</v>
      </c>
      <c r="C5" s="16" t="str">
        <f t="shared" si="1"/>
        <v>Thursday</v>
      </c>
      <c r="D5" s="18">
        <v>8.0</v>
      </c>
      <c r="E5" s="19" t="s">
        <v>44</v>
      </c>
      <c r="F5" s="3"/>
      <c r="G5" s="4" t="s">
        <v>13</v>
      </c>
      <c r="H5" s="15">
        <v>0.0</v>
      </c>
    </row>
    <row r="6">
      <c r="A6" s="16">
        <v>5.0</v>
      </c>
      <c r="B6" s="17">
        <v>45611.0</v>
      </c>
      <c r="C6" s="16" t="str">
        <f t="shared" si="1"/>
        <v>Friday</v>
      </c>
      <c r="D6" s="18">
        <v>8.0</v>
      </c>
      <c r="E6" s="19" t="s">
        <v>45</v>
      </c>
      <c r="F6" s="3"/>
      <c r="G6" s="4" t="s">
        <v>15</v>
      </c>
      <c r="H6" s="15">
        <v>0.0</v>
      </c>
    </row>
    <row r="7">
      <c r="A7" s="39">
        <v>6.0</v>
      </c>
      <c r="B7" s="11">
        <v>45625.0</v>
      </c>
      <c r="C7" s="39" t="s">
        <v>46</v>
      </c>
      <c r="D7" s="40">
        <v>8.0</v>
      </c>
      <c r="E7" s="13" t="s">
        <v>47</v>
      </c>
      <c r="F7" s="3"/>
      <c r="G7" s="4" t="s">
        <v>17</v>
      </c>
      <c r="H7" s="15" t="s">
        <v>18</v>
      </c>
    </row>
    <row r="8">
      <c r="A8" s="16"/>
      <c r="B8" s="17"/>
      <c r="C8" s="16"/>
      <c r="D8" s="37"/>
      <c r="E8" s="22"/>
      <c r="F8" s="3"/>
      <c r="G8" s="4" t="s">
        <v>19</v>
      </c>
      <c r="H8" s="23">
        <f>H4/8</f>
        <v>5</v>
      </c>
    </row>
    <row r="9">
      <c r="A9" s="16"/>
      <c r="B9" s="17"/>
      <c r="C9" s="16"/>
      <c r="D9" s="38"/>
      <c r="E9" s="22"/>
      <c r="F9" s="3"/>
      <c r="G9" s="4" t="s">
        <v>20</v>
      </c>
      <c r="H9" s="23">
        <f>NETWORKDAYS(EOMONTH(H3,-1)+1, EOMONTH(H3,0))</f>
        <v>20</v>
      </c>
    </row>
    <row r="10">
      <c r="A10" s="10"/>
      <c r="B10" s="11"/>
      <c r="C10" s="10"/>
      <c r="D10" s="25"/>
      <c r="E10" s="13"/>
      <c r="F10" s="3"/>
      <c r="G10" s="3"/>
      <c r="H1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2.38"/>
    <col customWidth="1" min="7" max="7" width="21.75"/>
    <col customWidth="1" min="8" max="8" width="23.88"/>
  </cols>
  <sheetData>
    <row r="1">
      <c r="A1" s="1" t="s">
        <v>0</v>
      </c>
      <c r="B1" s="2" t="s">
        <v>1</v>
      </c>
      <c r="C1" s="1" t="s">
        <v>2</v>
      </c>
      <c r="D1" s="2" t="s">
        <v>3</v>
      </c>
      <c r="E1" s="2" t="s">
        <v>4</v>
      </c>
      <c r="F1" s="3"/>
      <c r="G1" s="4" t="s">
        <v>5</v>
      </c>
      <c r="H1" s="5" t="s">
        <v>6</v>
      </c>
    </row>
    <row r="2">
      <c r="A2" s="16">
        <v>1.0</v>
      </c>
      <c r="B2" s="17">
        <v>45566.0</v>
      </c>
      <c r="C2" s="16" t="str">
        <f t="shared" ref="C2:C32" si="1">TEXT(B2, "dddd")</f>
        <v>Tuesday</v>
      </c>
      <c r="D2" s="18">
        <v>4.0</v>
      </c>
      <c r="E2" s="12" t="s">
        <v>48</v>
      </c>
      <c r="F2" s="3"/>
      <c r="G2" s="4" t="s">
        <v>7</v>
      </c>
      <c r="H2" s="5" t="s">
        <v>8</v>
      </c>
    </row>
    <row r="3">
      <c r="A3" s="10">
        <v>2.0</v>
      </c>
      <c r="B3" s="17">
        <v>45567.0</v>
      </c>
      <c r="C3" s="16" t="str">
        <f t="shared" si="1"/>
        <v>Wednesday</v>
      </c>
      <c r="D3" s="12">
        <v>2.0</v>
      </c>
      <c r="E3" s="13" t="s">
        <v>49</v>
      </c>
      <c r="F3" s="3"/>
      <c r="G3" s="4" t="s">
        <v>10</v>
      </c>
      <c r="H3" s="14" t="str">
        <f>TEXT(B2,"MMMM-YY")</f>
        <v>October-24</v>
      </c>
    </row>
    <row r="4">
      <c r="A4" s="10">
        <v>3.0</v>
      </c>
      <c r="B4" s="17">
        <v>45568.0</v>
      </c>
      <c r="C4" s="16" t="str">
        <f t="shared" si="1"/>
        <v>Thursday</v>
      </c>
      <c r="D4" s="31">
        <v>4.0</v>
      </c>
      <c r="E4" s="13" t="s">
        <v>50</v>
      </c>
      <c r="F4" s="3"/>
      <c r="G4" s="4" t="s">
        <v>11</v>
      </c>
      <c r="H4" s="15">
        <f>SUM(D:D)</f>
        <v>135</v>
      </c>
    </row>
    <row r="5">
      <c r="A5" s="16">
        <v>4.0</v>
      </c>
      <c r="B5" s="17">
        <v>45569.0</v>
      </c>
      <c r="C5" s="16" t="str">
        <f t="shared" si="1"/>
        <v>Friday</v>
      </c>
      <c r="D5" s="18">
        <v>8.0</v>
      </c>
      <c r="E5" s="19" t="s">
        <v>51</v>
      </c>
      <c r="F5" s="3"/>
      <c r="G5" s="4" t="s">
        <v>13</v>
      </c>
      <c r="H5" s="15">
        <v>0.0</v>
      </c>
    </row>
    <row r="6">
      <c r="A6" s="6">
        <v>5.0</v>
      </c>
      <c r="B6" s="7">
        <v>45570.0</v>
      </c>
      <c r="C6" s="6" t="str">
        <f t="shared" si="1"/>
        <v>Saturday</v>
      </c>
      <c r="D6" s="41"/>
      <c r="E6" s="19"/>
      <c r="F6" s="3"/>
      <c r="G6" s="4" t="s">
        <v>15</v>
      </c>
      <c r="H6" s="15">
        <v>0.0</v>
      </c>
    </row>
    <row r="7">
      <c r="A7" s="42">
        <v>6.0</v>
      </c>
      <c r="B7" s="7">
        <v>45571.0</v>
      </c>
      <c r="C7" s="6" t="str">
        <f t="shared" si="1"/>
        <v>Sunday</v>
      </c>
      <c r="D7" s="43"/>
      <c r="E7" s="13"/>
      <c r="F7" s="3"/>
      <c r="G7" s="4" t="s">
        <v>17</v>
      </c>
      <c r="H7" s="15" t="s">
        <v>18</v>
      </c>
    </row>
    <row r="8">
      <c r="A8" s="34">
        <v>7.0</v>
      </c>
      <c r="B8" s="17">
        <v>45572.0</v>
      </c>
      <c r="C8" s="16" t="str">
        <f t="shared" si="1"/>
        <v>Monday</v>
      </c>
      <c r="D8" s="38">
        <v>4.0</v>
      </c>
      <c r="E8" s="13" t="s">
        <v>52</v>
      </c>
      <c r="F8" s="3"/>
      <c r="G8" s="4" t="s">
        <v>19</v>
      </c>
      <c r="H8" s="23">
        <f>H4/8</f>
        <v>16.875</v>
      </c>
    </row>
    <row r="9">
      <c r="A9" s="34">
        <v>8.0</v>
      </c>
      <c r="B9" s="17">
        <v>45573.0</v>
      </c>
      <c r="C9" s="16" t="str">
        <f t="shared" si="1"/>
        <v>Tuesday</v>
      </c>
      <c r="D9" s="38"/>
      <c r="E9" s="22"/>
      <c r="F9" s="3"/>
      <c r="G9" s="4" t="s">
        <v>20</v>
      </c>
      <c r="H9" s="23">
        <f>NETWORKDAYS(EOMONTH(H3,-1)+1, EOMONTH(H3,0))</f>
        <v>23</v>
      </c>
    </row>
    <row r="10">
      <c r="A10" s="34">
        <v>9.0</v>
      </c>
      <c r="B10" s="17">
        <v>45574.0</v>
      </c>
      <c r="C10" s="16" t="str">
        <f t="shared" si="1"/>
        <v>Wednesday</v>
      </c>
      <c r="D10" s="38">
        <v>3.0</v>
      </c>
      <c r="E10" s="13" t="s">
        <v>53</v>
      </c>
    </row>
    <row r="11">
      <c r="A11" s="34">
        <v>10.0</v>
      </c>
      <c r="B11" s="17">
        <v>45575.0</v>
      </c>
      <c r="C11" s="16" t="str">
        <f t="shared" si="1"/>
        <v>Thursday</v>
      </c>
      <c r="D11" s="38">
        <v>2.0</v>
      </c>
      <c r="E11" s="13" t="s">
        <v>54</v>
      </c>
    </row>
    <row r="12">
      <c r="A12" s="34">
        <v>11.0</v>
      </c>
      <c r="B12" s="17">
        <v>45576.0</v>
      </c>
      <c r="C12" s="16" t="str">
        <f t="shared" si="1"/>
        <v>Friday</v>
      </c>
      <c r="D12" s="38">
        <v>8.0</v>
      </c>
      <c r="E12" s="13" t="s">
        <v>55</v>
      </c>
    </row>
    <row r="13">
      <c r="A13" s="42">
        <v>12.0</v>
      </c>
      <c r="B13" s="7">
        <v>45577.0</v>
      </c>
      <c r="C13" s="6" t="str">
        <f t="shared" si="1"/>
        <v>Saturday</v>
      </c>
      <c r="D13" s="24"/>
      <c r="E13" s="22"/>
    </row>
    <row r="14">
      <c r="A14" s="42">
        <v>13.0</v>
      </c>
      <c r="B14" s="7">
        <v>45578.0</v>
      </c>
      <c r="C14" s="6" t="str">
        <f t="shared" si="1"/>
        <v>Sunday</v>
      </c>
      <c r="D14" s="24"/>
      <c r="E14" s="22"/>
    </row>
    <row r="15">
      <c r="A15" s="34">
        <v>14.0</v>
      </c>
      <c r="B15" s="17">
        <v>45579.0</v>
      </c>
      <c r="C15" s="16" t="str">
        <f t="shared" si="1"/>
        <v>Monday</v>
      </c>
      <c r="D15" s="38">
        <v>8.0</v>
      </c>
      <c r="E15" s="13" t="s">
        <v>56</v>
      </c>
    </row>
    <row r="16">
      <c r="A16" s="34">
        <v>15.0</v>
      </c>
      <c r="B16" s="17">
        <v>45580.0</v>
      </c>
      <c r="C16" s="16" t="str">
        <f t="shared" si="1"/>
        <v>Tuesday</v>
      </c>
      <c r="D16" s="38">
        <v>8.0</v>
      </c>
      <c r="E16" s="13" t="s">
        <v>57</v>
      </c>
    </row>
    <row r="17">
      <c r="A17" s="34">
        <v>16.0</v>
      </c>
      <c r="B17" s="17">
        <v>45581.0</v>
      </c>
      <c r="C17" s="16" t="str">
        <f t="shared" si="1"/>
        <v>Wednesday</v>
      </c>
      <c r="D17" s="38">
        <v>8.0</v>
      </c>
      <c r="E17" s="13" t="s">
        <v>58</v>
      </c>
    </row>
    <row r="18">
      <c r="A18" s="34">
        <v>17.0</v>
      </c>
      <c r="B18" s="17">
        <v>45582.0</v>
      </c>
      <c r="C18" s="16" t="str">
        <f t="shared" si="1"/>
        <v>Thursday</v>
      </c>
      <c r="D18" s="38">
        <v>8.0</v>
      </c>
      <c r="E18" s="13" t="s">
        <v>58</v>
      </c>
    </row>
    <row r="19">
      <c r="A19" s="34">
        <v>18.0</v>
      </c>
      <c r="B19" s="17">
        <v>45583.0</v>
      </c>
      <c r="C19" s="16" t="str">
        <f t="shared" si="1"/>
        <v>Friday</v>
      </c>
      <c r="D19" s="38">
        <v>8.0</v>
      </c>
      <c r="E19" s="13" t="s">
        <v>58</v>
      </c>
    </row>
    <row r="20">
      <c r="A20" s="42">
        <v>19.0</v>
      </c>
      <c r="B20" s="7">
        <v>45584.0</v>
      </c>
      <c r="C20" s="6" t="str">
        <f t="shared" si="1"/>
        <v>Saturday</v>
      </c>
      <c r="D20" s="24"/>
      <c r="E20" s="22"/>
    </row>
    <row r="21">
      <c r="A21" s="42">
        <v>20.0</v>
      </c>
      <c r="B21" s="7">
        <v>45585.0</v>
      </c>
      <c r="C21" s="6" t="str">
        <f t="shared" si="1"/>
        <v>Sunday</v>
      </c>
      <c r="D21" s="24"/>
      <c r="E21" s="22"/>
    </row>
    <row r="22">
      <c r="A22" s="34">
        <v>21.0</v>
      </c>
      <c r="B22" s="17">
        <v>45586.0</v>
      </c>
      <c r="C22" s="16" t="str">
        <f t="shared" si="1"/>
        <v>Monday</v>
      </c>
      <c r="D22" s="38">
        <v>8.0</v>
      </c>
      <c r="E22" s="13" t="s">
        <v>59</v>
      </c>
    </row>
    <row r="23">
      <c r="A23" s="34">
        <v>22.0</v>
      </c>
      <c r="B23" s="17">
        <v>45587.0</v>
      </c>
      <c r="C23" s="16" t="str">
        <f t="shared" si="1"/>
        <v>Tuesday</v>
      </c>
      <c r="D23" s="38">
        <v>8.0</v>
      </c>
      <c r="E23" s="13" t="s">
        <v>60</v>
      </c>
    </row>
    <row r="24">
      <c r="A24" s="34">
        <v>23.0</v>
      </c>
      <c r="B24" s="17">
        <v>45588.0</v>
      </c>
      <c r="C24" s="16" t="str">
        <f t="shared" si="1"/>
        <v>Wednesday</v>
      </c>
      <c r="D24" s="38">
        <v>8.0</v>
      </c>
      <c r="E24" s="13" t="s">
        <v>61</v>
      </c>
    </row>
    <row r="25">
      <c r="A25" s="34">
        <v>24.0</v>
      </c>
      <c r="B25" s="17">
        <v>45589.0</v>
      </c>
      <c r="C25" s="16" t="str">
        <f t="shared" si="1"/>
        <v>Thursday</v>
      </c>
      <c r="D25" s="38">
        <v>8.0</v>
      </c>
      <c r="E25" s="13" t="s">
        <v>61</v>
      </c>
    </row>
    <row r="26">
      <c r="A26" s="34">
        <v>25.0</v>
      </c>
      <c r="B26" s="17">
        <v>45590.0</v>
      </c>
      <c r="C26" s="16" t="str">
        <f t="shared" si="1"/>
        <v>Friday</v>
      </c>
      <c r="D26" s="38">
        <v>8.0</v>
      </c>
      <c r="E26" s="13" t="s">
        <v>61</v>
      </c>
    </row>
    <row r="27">
      <c r="A27" s="42">
        <v>26.0</v>
      </c>
      <c r="B27" s="7">
        <v>45591.0</v>
      </c>
      <c r="C27" s="6" t="str">
        <f t="shared" si="1"/>
        <v>Saturday</v>
      </c>
      <c r="D27" s="24"/>
      <c r="E27" s="22"/>
    </row>
    <row r="28">
      <c r="A28" s="42">
        <v>27.0</v>
      </c>
      <c r="B28" s="7">
        <v>45592.0</v>
      </c>
      <c r="C28" s="6" t="str">
        <f t="shared" si="1"/>
        <v>Sunday</v>
      </c>
      <c r="D28" s="24"/>
      <c r="E28" s="22"/>
    </row>
    <row r="29">
      <c r="A29" s="34">
        <v>28.0</v>
      </c>
      <c r="B29" s="17">
        <v>45593.0</v>
      </c>
      <c r="C29" s="16" t="str">
        <f t="shared" si="1"/>
        <v>Monday</v>
      </c>
      <c r="D29" s="38">
        <v>10.0</v>
      </c>
      <c r="E29" s="13" t="s">
        <v>62</v>
      </c>
    </row>
    <row r="30">
      <c r="A30" s="34">
        <v>29.0</v>
      </c>
      <c r="B30" s="17">
        <v>45594.0</v>
      </c>
      <c r="C30" s="16" t="str">
        <f t="shared" si="1"/>
        <v>Tuesday</v>
      </c>
      <c r="D30" s="38">
        <v>10.0</v>
      </c>
      <c r="E30" s="13" t="s">
        <v>63</v>
      </c>
    </row>
    <row r="31">
      <c r="A31" s="42">
        <v>30.0</v>
      </c>
      <c r="B31" s="7">
        <v>45595.0</v>
      </c>
      <c r="C31" s="6" t="str">
        <f t="shared" si="1"/>
        <v>Wednesday</v>
      </c>
      <c r="D31" s="24"/>
      <c r="E31" s="28" t="s">
        <v>64</v>
      </c>
    </row>
    <row r="32">
      <c r="A32" s="42">
        <v>31.0</v>
      </c>
      <c r="B32" s="7">
        <v>45596.0</v>
      </c>
      <c r="C32" s="6" t="str">
        <f t="shared" si="1"/>
        <v>Thursday</v>
      </c>
      <c r="D32" s="24"/>
      <c r="E32" s="28" t="s">
        <v>64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3.25"/>
    <col customWidth="1" min="7" max="7" width="25.5"/>
    <col customWidth="1" min="8" max="8" width="18.63"/>
  </cols>
  <sheetData>
    <row r="1">
      <c r="A1" s="1" t="s">
        <v>0</v>
      </c>
      <c r="B1" s="2" t="s">
        <v>1</v>
      </c>
      <c r="C1" s="1" t="s">
        <v>2</v>
      </c>
      <c r="D1" s="2" t="s">
        <v>3</v>
      </c>
      <c r="E1" s="2" t="s">
        <v>4</v>
      </c>
      <c r="F1" s="3"/>
      <c r="G1" s="4" t="s">
        <v>5</v>
      </c>
      <c r="H1" s="5" t="s">
        <v>6</v>
      </c>
    </row>
    <row r="2">
      <c r="A2" s="16">
        <v>1.0</v>
      </c>
      <c r="B2" s="17">
        <v>45560.0</v>
      </c>
      <c r="C2" s="16" t="str">
        <f t="shared" ref="C2:C6" si="1">TEXT(B2, "dddd")</f>
        <v>Wednesday</v>
      </c>
      <c r="D2" s="18">
        <v>8.0</v>
      </c>
      <c r="E2" s="12" t="s">
        <v>65</v>
      </c>
      <c r="F2" s="3"/>
      <c r="G2" s="4" t="s">
        <v>7</v>
      </c>
      <c r="H2" s="5" t="s">
        <v>8</v>
      </c>
    </row>
    <row r="3">
      <c r="A3" s="10">
        <v>2.0</v>
      </c>
      <c r="B3" s="17">
        <v>45561.0</v>
      </c>
      <c r="C3" s="10" t="str">
        <f t="shared" si="1"/>
        <v>Thursday</v>
      </c>
      <c r="D3" s="12">
        <v>8.0</v>
      </c>
      <c r="E3" s="13" t="s">
        <v>66</v>
      </c>
      <c r="F3" s="3"/>
      <c r="G3" s="4" t="s">
        <v>10</v>
      </c>
      <c r="H3" s="14" t="str">
        <f>TEXT(B2,"MMMM-YY")</f>
        <v>September-24</v>
      </c>
    </row>
    <row r="4">
      <c r="A4" s="10">
        <v>3.0</v>
      </c>
      <c r="B4" s="17">
        <v>45562.0</v>
      </c>
      <c r="C4" s="10" t="str">
        <f t="shared" si="1"/>
        <v>Friday</v>
      </c>
      <c r="D4" s="31">
        <v>5.0</v>
      </c>
      <c r="E4" s="13" t="s">
        <v>67</v>
      </c>
      <c r="F4" s="3"/>
      <c r="G4" s="4" t="s">
        <v>11</v>
      </c>
      <c r="H4" s="15">
        <f>SUM(D:D)</f>
        <v>24</v>
      </c>
    </row>
    <row r="5">
      <c r="A5" s="6">
        <v>4.0</v>
      </c>
      <c r="B5" s="7">
        <v>45563.0</v>
      </c>
      <c r="C5" s="6" t="str">
        <f t="shared" si="1"/>
        <v>Saturday</v>
      </c>
      <c r="D5" s="41"/>
      <c r="E5" s="19"/>
      <c r="F5" s="3"/>
      <c r="G5" s="4" t="s">
        <v>13</v>
      </c>
      <c r="H5" s="15">
        <v>0.0</v>
      </c>
    </row>
    <row r="6">
      <c r="A6" s="6">
        <v>5.0</v>
      </c>
      <c r="B6" s="7">
        <v>45564.0</v>
      </c>
      <c r="C6" s="6" t="str">
        <f t="shared" si="1"/>
        <v>Sunday</v>
      </c>
      <c r="D6" s="41"/>
      <c r="E6" s="19"/>
      <c r="F6" s="3"/>
      <c r="G6" s="4" t="s">
        <v>15</v>
      </c>
      <c r="H6" s="15">
        <v>0.0</v>
      </c>
    </row>
    <row r="7">
      <c r="A7" s="39">
        <v>6.0</v>
      </c>
      <c r="B7" s="17">
        <v>45565.0</v>
      </c>
      <c r="C7" s="39" t="s">
        <v>46</v>
      </c>
      <c r="D7" s="40">
        <v>3.0</v>
      </c>
      <c r="E7" s="13" t="s">
        <v>68</v>
      </c>
      <c r="F7" s="3"/>
      <c r="G7" s="4" t="s">
        <v>17</v>
      </c>
      <c r="H7" s="15" t="s">
        <v>18</v>
      </c>
    </row>
    <row r="8">
      <c r="A8" s="16"/>
      <c r="B8" s="17"/>
      <c r="C8" s="16"/>
      <c r="D8" s="37"/>
      <c r="E8" s="22"/>
      <c r="F8" s="3"/>
      <c r="G8" s="4" t="s">
        <v>19</v>
      </c>
      <c r="H8" s="23">
        <f>H4/8</f>
        <v>3</v>
      </c>
    </row>
    <row r="9">
      <c r="A9" s="16"/>
      <c r="B9" s="17"/>
      <c r="C9" s="16"/>
      <c r="D9" s="38"/>
      <c r="E9" s="22"/>
      <c r="F9" s="3"/>
      <c r="G9" s="4" t="s">
        <v>20</v>
      </c>
      <c r="H9" s="23">
        <f>NETWORKDAYS(EOMONTH(H3,-1)+1, EOMONTH(H3,0))</f>
        <v>22</v>
      </c>
    </row>
  </sheetData>
  <drawing r:id="rId1"/>
</worksheet>
</file>