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irag-March-2025" sheetId="1" r:id="rId4"/>
    <sheet state="visible" name="Bhavesh - Feb-2025" sheetId="2" r:id="rId5"/>
    <sheet state="visible" name="Nikul-Feb-2025" sheetId="3" r:id="rId6"/>
    <sheet state="visible" name="Shital-Feb-2025" sheetId="4" r:id="rId7"/>
    <sheet state="visible" name="Rutul - Feb-2025" sheetId="5" r:id="rId8"/>
    <sheet state="visible" name="Bhavesh-Jan-2025" sheetId="6" r:id="rId9"/>
    <sheet state="visible" name="Nikul-Jan-2025" sheetId="7" r:id="rId10"/>
    <sheet state="visible" name="Shital-Jan-2025" sheetId="8" r:id="rId11"/>
    <sheet state="visible" name="Rutul-Jan-2025" sheetId="9" r:id="rId12"/>
    <sheet state="visible" name="Bhavesh-Dec-2024" sheetId="10" r:id="rId13"/>
    <sheet state="visible" name="Nikul-Dec-2024" sheetId="11" r:id="rId14"/>
    <sheet state="visible" name="Bhavesh-Nov-2024" sheetId="12" r:id="rId15"/>
    <sheet state="visible" name="Bhavesh-Oct-2024" sheetId="13" r:id="rId16"/>
    <sheet state="visible" name="Bhavesh-Sep-2024" sheetId="14" r:id="rId17"/>
    <sheet state="visible" name="Shital-Sep to Dec 2024" sheetId="15" r:id="rId18"/>
    <sheet state="visible" name="Shital-Aug-2024" sheetId="16" r:id="rId19"/>
  </sheets>
  <definedNames/>
  <calcPr/>
</workbook>
</file>

<file path=xl/sharedStrings.xml><?xml version="1.0" encoding="utf-8"?>
<sst xmlns="http://schemas.openxmlformats.org/spreadsheetml/2006/main" count="776" uniqueCount="307">
  <si>
    <t>No</t>
  </si>
  <si>
    <t>Date</t>
  </si>
  <si>
    <t>Day</t>
  </si>
  <si>
    <t>Hours</t>
  </si>
  <si>
    <t>Task Detail</t>
  </si>
  <si>
    <t>PROJECT NAME</t>
  </si>
  <si>
    <t xml:space="preserve">InfraInSight </t>
  </si>
  <si>
    <t xml:space="preserve"> - company mapping module in admin panel
 - database architecture for mapping tools
 - msp module multi selection validation
 - client call</t>
  </si>
  <si>
    <t>DEVELOPER NAME</t>
  </si>
  <si>
    <t>Chirag</t>
  </si>
  <si>
    <t xml:space="preserve"> - fetchAuvikData cron condition update &amp; auvik-tools-data api mapping condition
 - datto-tools-data mapping condition
 - azure-billing-data verify data accuracy without mapping
 - license-tools-data verify data accuracy without mapping
 - azure-compliance-data data accuracy without mapping
 -  pax8-tools-data api changes and mapping module condition updation
 - all_tools api changes (ongoing)</t>
  </si>
  <si>
    <t>MONTH</t>
  </si>
  <si>
    <t xml:space="preserve"> - tools_data api changes
 - client dasboard api updation 
 - provide tool vise count data 
 - admin panel add user changes 
 - client call</t>
  </si>
  <si>
    <t>TOTAL WORKING HOURS</t>
  </si>
  <si>
    <t xml:space="preserve"> - connect secure risk score cron &amp; api changes
 - mapping module sidebar chanes
 - company module listing new field msp name
 - staging server api testing with data accuracy
 - tools_data &amp; client dashboard api error handling code
 - client call</t>
  </si>
  <si>
    <t>LEAVE</t>
  </si>
  <si>
    <t xml:space="preserve"> - connect secure cron error handling code upgradation
 - User module msp &amp; company role access 
 - Dahboard api Tools_data user validation for company data access
 - client call</t>
  </si>
  <si>
    <t>HOLIDAY</t>
  </si>
  <si>
    <t>WORK ON WEEKEND</t>
  </si>
  <si>
    <t>NA</t>
  </si>
  <si>
    <t>WORKING DAYS</t>
  </si>
  <si>
    <t xml:space="preserve"> - all_tool dashboard api changes 
 - Auvik, Datto, NinjaOne, Azure-Billing, Azure-Compliance, License, Connect-Secure, Autotask 
 - Tool vise total company counts
 - client call</t>
  </si>
  <si>
    <t>TOTAL WORKING DAYS</t>
  </si>
  <si>
    <t>saturday</t>
  </si>
  <si>
    <t>Bhavesh</t>
  </si>
  <si>
    <t>sunday</t>
  </si>
  <si>
    <t>monday</t>
  </si>
  <si>
    <t>On Leave</t>
  </si>
  <si>
    <t>tuesday</t>
  </si>
  <si>
    <t>1) FetchAuvikData cron-job company wise new table create and data store are done.
2) Admin panel login time validation are done.
3) infrainsight New Architecture.</t>
  </si>
  <si>
    <t>wednesday</t>
  </si>
  <si>
    <t>1) FetchNinjaOneData cron-job company name wise dynamic new table create and data store are done.
2) Admin panel Forgot-Password and reset-password are done.
3) Working on Need to add microsoft Autheticator at the time of login.
4) Client call.</t>
  </si>
  <si>
    <t>thursday</t>
  </si>
  <si>
    <t>1) FetchConnectSecureProblemName cron-job company name wise dynamic new table create and data store are done.
2) auvik-tools-data api dynamic company name table wise data fetch are done.
3) datto-tools-data api dynamic company name table wise BCDR and SASS data fetch are done.
4) FetchNinjaOneData cron-job device_id wise lastBootTime fetch and ninjaone-tools-data api add in response are done.</t>
  </si>
  <si>
    <t>friday</t>
  </si>
  <si>
    <t>1) FetchExternalData cron-job company name wise dynamic new table create and data store are done.
2) Msp module page design in admin panel.
3) Msp page new design in figma.
4) Client call.</t>
  </si>
  <si>
    <t>1) Msp module new page are done.
2) Msp module crud are done.
3) Internal metting discussion.</t>
  </si>
  <si>
    <t>1) Forgot and reset-password new api are done.
2) FetchProblemSummary cron-job dynamic schema create are done.
3) All cron-job dynamic schema testing.
4) Client call.
5) Internal metting discussion.</t>
  </si>
  <si>
    <t>1) Company module select msp name wise Network Monitoring data get are done.
2) Company module select msp name wise Backup Management data get are done.
3) Company module select msp name wise Server Monitoring data get are done.
4) Company module auto-task tools projects and tickets dropdown and data get are done.
5) Client call.
6) Internal metting discussion.</t>
  </si>
  <si>
    <t>1) Msp wise company_credentials ftech and FetchAuvikData fetch and msp_id and company name first later wise dynamic schema create are done.
2) FetchNinjaOneData cron-job device id by new api call and latest installedAt fetch and store are done.
3) ninjaone-tools-data api to latest installedAt server and workstation data to add are done.
4) Client call.
5) Internal metting discussion.</t>
  </si>
  <si>
    <t>1) Msp wise company_credentials ftech and FetchNinjaOneData fetch and msp_id and company name first later wise dynamic schema create are done.
2) Msp wise company_credentials ftech and FetchBcdrData fetch and msp_id and company name first later wise dynamic schema create are done.
3) Msp wise company_credentials ftech and FetchDattoData fetch and msp_id and company name first later wise dynamic schema create are done.
4) Msp wise company_credentials ftech and FetchAutoTaskProjectData fetch and msp_id and company name first later wise dynamic schema create are done.
5) Client call.
6) Internal metting discussion.</t>
  </si>
  <si>
    <t>1) Msp wise company_credentials ftech and FetchAutoTaskTicketsData fetch and msp_id and company name first later wise dynamic schema create are done.
2) Msp wise company_credentials ftech and FetchProblemSummary fetch and msp_id and company name first later wise dynamic schema create are done.
3) Msp wise company_credentials ftech and FetchConnectSecureProblemName fetch and msp_id and company name first later wise dynamic schema create are done.
4) Msp wise company_credentials ftech and FetchExternalData fetch and msp_id and company name first later wise dynamic schema create are done.
5) Client call.</t>
  </si>
  <si>
    <t>Nikul Pavra</t>
  </si>
  <si>
    <t xml:space="preserve"> - External data dynamic count in all_tools &amp; tools_data api
 - Billing invoice Last 3 month logic correction
 - month vise shorting in last 3 month data
 - last four months with current month invoice count in client dashboard api
 - Client call </t>
  </si>
  <si>
    <t xml:space="preserve"> - data flow &amp; schema design requirement analysis
 - applying dynamic company table logic with license data cron job
 - client call</t>
  </si>
  <si>
    <t xml:space="preserve"> - Working on new project architecture.
 - Licence data cron changes apply companit vise dynamic table creation logic
 - Fetch datto (SAAS) data logic changes for table creation
 - datto (BCDR) changes (ongoing)
 - Client call</t>
  </si>
  <si>
    <t xml:space="preserve"> - Changes in Fetch datto (SAAS) data logic for table creation
 - Complete datto (BCDR) changes
 - Connect Secre Company changes in cron
 - New Architecture document updation
 - Connect Secure Internal data cron changes
 - Client call</t>
  </si>
  <si>
    <t>- microsoft 2fa already included in library that we are using.
- server space optimise and empty scramp (binary log) files
- user onboarding MSP module change done for auvik tool working on other tools</t>
  </si>
  <si>
    <t>- round figure value condition in client dashboard for azure billing
- Mysql binary log file tashing for space management
- MSP module flow discussion for admin
- client call</t>
  </si>
  <si>
    <t>- MSP module on tool selection get company with store ability
- user onboarding MSP module change done for auvik tool working on other tools
- client call</t>
  </si>
  <si>
    <t>- Validate Licese count condition for dashboard api's
- MSP add, edit with multiple tools detail capability
- msp_companies integration with new table
- default company selected respected to msp</t>
  </si>
  <si>
    <t xml:space="preserve"> - Internal data cron architecture changes
 - MSP Updation along with dependent tool vise companies
 - Create company branch naming changes
 - Destroy MSP functionality with responsible companies and credentials
 - Remove Tools fetched companies in MSP edit mode
 - Client Call</t>
  </si>
  <si>
    <t xml:space="preserve"> - MSP based company name filter functionality based on all tools companies
 - msp companies list condition update
 - Selected tools dependent logic for api
 - client call </t>
  </si>
  <si>
    <t xml:space="preserve"> - revert common company name filter functionality 
 - msp edit logic changes
 - company user tools onboarding store functionality 
 - table format changes as per requirement
 - client call</t>
  </si>
  <si>
    <t xml:space="preserve"> - MSP delete and update logic changes
 - company tool selection update scenario with all tools
 - tools vise data pre-fill functionality
 - client call</t>
  </si>
  <si>
    <t xml:space="preserve"> - company tools update process for user onboarding process.
 - delete company confirmation condition update
 - msp credential data store and destroy logic changes
 - database changes according to company tools credentials requirement
 - client call</t>
  </si>
  <si>
    <t xml:space="preserve"> - msp selection vise comapny list condition updation
 - admin changes in company module toggle button
 - onboarding &amp; disable date in company module 
 - Auvikdata Cron logic update dynamic table vise 
 - client call</t>
  </si>
  <si>
    <t xml:space="preserve"> - pax8 tool selection along with credential section in company module
 - Tenant id input field with azure and o365 tools
 - edit page modification for new tool &amp; fields added
 - FetchLicenceData Cron updation with new architecture
 - FetchAzureBillingData Cron Updation with new architecture
 - FetchAzureCompliance Cron Updation with new architecture
 - FetchPax8Subscriptions Cron Updation with new architecture
 - client call</t>
  </si>
  <si>
    <t xml:space="preserve"> - auvik-tools-data Api updation according to new architecture
 - license-tools-data Api updation according to new architecture
 - azure-billing-data api updation
 - azure-compliance-data api updation
 - pax8-tools-data api updation
 - FetchNinjaOneData Cron updation
 - Client call</t>
  </si>
  <si>
    <t xml:space="preserve"> - FetchNinjaOneData Cron Changes
 - ninjaone-tools-data api modification as per new architecture
 - datto-tools-data api modification
 - client call</t>
  </si>
  <si>
    <t xml:space="preserve"> - tools_data dashboard api upradation tools vise according to new architecture
 - all_tools api count upgradation 
 - client call</t>
  </si>
  <si>
    <t>Shital Jadav</t>
  </si>
  <si>
    <t>AutoTask Changes, Redesign Cloud Invoice card, display O365 last three month data, show last UpTime for servers, changes in Project Status Card</t>
  </si>
  <si>
    <t>checkout M-Purview api documents and worked on Azure compliances changes</t>
  </si>
  <si>
    <t>fix serverUpTime issue , redesign Pax8 screen, redesign Cloud invoice screen</t>
  </si>
  <si>
    <t>checkout M-Defender api documents and worked on Azure compliances changes</t>
  </si>
  <si>
    <t>Fix small Bugs and worked on M-Entra api doc</t>
  </si>
  <si>
    <t>worked on M-Entra api integration nd display data</t>
  </si>
  <si>
    <t>worked on Ninja api documents to find last OS Patch Scan date, and worked on M-Defender</t>
  </si>
  <si>
    <t>Display Addision pain licenses and worked on M-Purview</t>
  </si>
  <si>
    <t>fix License naming issue and other small Bugs</t>
  </si>
  <si>
    <t>worked on Compliances and company listing screen</t>
  </si>
  <si>
    <t>worked on Dashboard, change app name and app logo</t>
  </si>
  <si>
    <t>worked on Bug Fixes and Dashboard changes</t>
  </si>
  <si>
    <t>worked on new dashboard design , added menu option in Dashboard</t>
  </si>
  <si>
    <t>worked on Project and Tickets and dashboard design</t>
  </si>
  <si>
    <t>change in projects and tickets data and dashboard changes</t>
  </si>
  <si>
    <t>add summery details in company listing and worked on dashboard changes</t>
  </si>
  <si>
    <t>worked on new Dashboard changes</t>
  </si>
  <si>
    <t>Add OS Patch Installation screen and worked on Dashboard changes</t>
  </si>
  <si>
    <t>Rutul</t>
  </si>
  <si>
    <t>-&gt; autotask-tickets-details api changes are done.
-&gt; autotask-projects-details api changes are done.
-&gt; create a new cron job and tickets detail store implement are done.
-&gt; create a new cron job and projects detail store implement are done.
-&gt; all tickets counts cron job changes are done.
-&gt; testing in live server and internal discussion.</t>
  </si>
  <si>
    <t>-&gt; all_tools api in all company wise tickets count changes are done.
-&gt; all_tools api in all company wise Projects count changes are done.
-&gt; Change password implement are done.
-&gt; auto task tickets detail api in new tickets not found issue are resolved.
-&gt; all_tools api testing in live server.
-&gt; internal discussion and new flow wise create excel file.</t>
  </si>
  <si>
    <t>-&gt; using cron job company wise table create and store data in all_tools,auto task tools,and client-dashboard api implement are done.
-&gt; using cron job company wise table create and store data in auto_task_tickets_details and auto_task_projects_details api implement are done.</t>
  </si>
  <si>
    <t>-&gt; Pax8 cron-job company name wise dynamic new table create implement are done.
-&gt; license-tools-data api in dynamic company name pass and data get changes are done.
-&gt; ninjaone-tools-data api in dynamic company name pass and data get changes are done.
-&gt; auto-task-tickets-details in validation changes are done.
-&gt; auto-task-projects-details in validation changes are done.</t>
  </si>
  <si>
    <t>-&gt; connect-secure-asset-details cron-job dynamic new table create implement are done.
-&gt; connect-secure-assets-data cron-job company name wise dynamic new table create implement are done.
-&gt; get_risk_score cron-job dynamic new table create implement are done.
-&gt; azure:fetch-billing-data cron-job dynamic new table create implement are done.
-&gt; fetch-azure-compliance cron-job dynamic new table create implement are done.
-&gt; tools_data,client-dashboard,all_tools in count related changes are done.
-&gt; autotaskticketsdetails and autotaskprojectsdetails cron job changes are done.</t>
  </si>
  <si>
    <t>-&gt; Auto task related all api and cron job related changes are done.
-&gt; avuvik-data api in role id related issue are resolved.
-&gt; testing in live server api and Internal discussion.</t>
  </si>
  <si>
    <t>-&gt; all tools wise company-list related api checked.
-&gt; server related changes are done.
-&gt; Microsoft has completed research and development related to two-factor authentication (2FA).
-&gt; testing in live server api and Internal discussion.
-&gt; Msp wise company get in dropdown changes are done.</t>
  </si>
  <si>
    <t>-&gt; ninja tools in Company list get implement are done. 
-&gt; myconnectsecure tools in Company list get implement are done.
-&gt; pax8 tools in Company list get implement are done.
-&gt; AutoTask tools in Company list get implement are done.
-&gt; auto task tools in companies api find are done.
-&gt; company edit and add time msp_id store in database and msp wise comopany get in company edit page.
-&gt; get selected tool wise company in msp edit module.</t>
  </si>
  <si>
    <t>-&gt; Datto BSDR wise company list get implement are done.
-&gt; Datto SAAS wise company list get implement are done.
-&gt; Edit and Create page in selected tool wise company list show.
-&gt; msp module in design related changes are done.
-&gt; ChangePassword api implement are done.
-&gt; internal discussion.</t>
  </si>
  <si>
    <t>-&gt; msp companies modules in store type changes are done.
-&gt; internal discussion.</t>
  </si>
  <si>
    <t>-&gt; companies modules in Tools wise credentials section open implement are done.
-&gt; testing in local server and internal discussion.
-&gt; Working on edit company module.</t>
  </si>
  <si>
    <t>-&gt; Auto task-projects cron-job changes are done.
-&gt; Auto task-tickets cron-job changes are done.
-&gt; Auto task-projects-details api changes are done.</t>
  </si>
  <si>
    <t>-&gt; Auto task-projects-details api changes are done.
-&gt; Auto task-tickets-details api changes are done.</t>
  </si>
  <si>
    <t>-&gt; NinjaOne cron-job changes are done.
-&gt; Datto Bcdr cron-job changes are done.
-&gt; Datto Saas cron-job changes are done.</t>
  </si>
  <si>
    <t>fetch:problem-summary cron job changes are done.
fetch:connect-secure-problems cron job changes are done.
fetch:external-data cron job changes are done.
fetch:connect-secure-assets-data cron job changes are done.
fetch:connect-secure-asset-details cron job changes are done.
fetch-risk-score cron job changes are done.
Autotask in tickets and project data related issue check in live serve.</t>
  </si>
  <si>
    <t>-&gt; fetch:autotaskprojectsdetails cron job changes are done.
-&gt; fetch:autotaskticketsdetails cron job changes are done.
-&gt; autotask-tickets-details api implement are done.
-&gt; autotask-projects-details api implement are done.</t>
  </si>
  <si>
    <t>api/connectsecure-tools-data api implement are done.
api/connect-secure-asset-details api implement are done.
api/connectsecure-internal-vulnerability-data api implement are done</t>
  </si>
  <si>
    <t>-&gt;api/client-dashboard api changes are done.
-&gt;internal discussion.</t>
  </si>
  <si>
    <t>infrasight-laravel</t>
  </si>
  <si>
    <t xml:space="preserve"> 1) company-tools-data api company wise connect_secure_internal_data count set in api response are done.
 2) Admin panel all dropdown select all option are done.</t>
  </si>
  <si>
    <t xml:space="preserve"> 1) FetchAzureBillingData cron-job  totalAmount,billedAmount store in database are done.
 2) company-tools-data last_three_month_billing_data status paid to billed_amount and unpaid to amount_due set in r5esponse are done.
 3) company-tools-data ninjaOne server,workstation and mobile device all data in api response are done</t>
  </si>
  <si>
    <t>1) FetchAzureBillingData cron-job  invoice-date data fectech and store are done.
2) company-tools-data invoice_date wise last_three_month_billing_data fetch and month wise total sum set in api response are done.</t>
  </si>
  <si>
    <t>1) company-tools-data api timezone formate MM-DD-YYYY are done.
2) ConnectSecure problem summary api to data tetch and store are done.
3) company-tools-data api problem summary Internal_Vulnerability_Data add are done.
4) ConnectSecure assets api to data tetch and store are done.
5) company-tools-data api assets Internal_Assets_data add are done.</t>
  </si>
  <si>
    <t>1) pax8 tools api to data fetch and pax8 compaines store in database are done.
2) pax8 tools api to data fetch and pax8_subscriptions store in database are done.
3) company-tools-data api pax8 tools add in api response are done.
4) Admin panel role wise child users are done</t>
  </si>
  <si>
    <t>1) company-tools-data api response all tools response code optimize are done.
2) add new Profeccient concreate  user/company.
3) auvik data duplicate entery change are done</t>
  </si>
  <si>
    <t>1) Working on tools wise seprate api.
2) Working on fetch licence data client_id,client_secret  company wise pass and data fetch.</t>
  </si>
  <si>
    <t>Holiday</t>
  </si>
  <si>
    <t>1) fetch licence data cron-job client_id,client_secret and tenant_id pass and data fetch and api change are done. 
2) auvik-tools-data seprate new api are done.
3) datto-tools-data seprate new api are done.
4) ninjaone-tools-data seprate new api are done.
5) azure-billing-data seprate new api are done.
6) azure-compliance-data seprate new api are done.
7) pax8-tools-data seprate new api are done.
8) auvik-tools-data api sites data add in response are done.</t>
  </si>
  <si>
    <t>1) pax8-tools-data api response change and productId wise name in response are done.
2) license-tools-data api Assigned_count and Unassigned_count in response are done.
3) FetchConnectSecureAssetsData used key store in database are done.
4) connectsecure-tools-data api Internal_Assets_data set in api response are done.
5) Working on NinjaOne Tickets.</t>
  </si>
  <si>
    <t>1) need license dynamic counts in too_data api and all_tool. api for individual company.
2) In all_tools api child_users list and companies count super admin wise(auvik_tools,datto_tools,ninja_one_tools,azure_billing_tools).</t>
  </si>
  <si>
    <t>1) pax8 tools cron-job fetch issue and pax8-tools-data api issue resolve are done.
2) In all_tools api child_users list and companies count super admin wise(licence_tools),datto_tools changes are done.</t>
  </si>
  <si>
    <t>1) in CS assets data api you need to provide data not only for sever but workstation are done.
2) In all_tools api azure_billing_tools and licence_tools company count are done.
3) Working on in CS internal data api data is not coming proper because of data size so you need to provide data based on status.</t>
  </si>
  <si>
    <t>1) connect-secure-asset-details new api are done.
2) ConnectSecure Internal_Assets_data all num value int in response are done.
3) Bug:Internal_Vulnarability_data in nested array are done.
4)licenceUpCompany and licenceDownCompany count issue resolve.</t>
  </si>
  <si>
    <t>1) AzureBilling up and down compaines counts misss match resolve in all_tools api are done.
2) Datto BCDR,SASS up and down compaines counts misss match resolve in all_tools api are done.
3) Admin pane user name and email update are done.
4) pax8-tools-data date formate in MM-DD-YYYY are done.</t>
  </si>
  <si>
    <t>1) company_tools_count new api for client dashboard(datto_jobs,ninja_one_servers,azure_billing,licence_data) are done.
2) App crashed when logging in admin panel account inactiva changes are done.
3) Azure billing last_three_month billing data change are done.
4) Pull out all sites from this client. (GSMOutdoors).</t>
  </si>
  <si>
    <t>1) FetchConnectSecureProblem cron-job company wise total record fetch and store are done.
2)Internal_Vulnerability_Data new api filter wise skip and limit pass and data fetch are done.</t>
  </si>
  <si>
    <t>1) Internal_Vulnerability_Data api new filter severity(High,Medium,Low,Critical) and type(Server and Workstation) filter wise data fetch are done.
2) in CS internal data api data is not coming proper because of data size so you need to provide data based on status.</t>
  </si>
  <si>
    <t>1) ConnectSecure Internal_Assets_data asset_id,company_id and status(Critical,High,Medium,Low) wise asset details data fetch and store are done.
2) ConnectSecure connectsecure-internal-vulnerability-data api data testing.</t>
  </si>
  <si>
    <t>1) ConnectSecure Internal_Assets_data wise connect-secure-asset-details api are done.
2) ConnectSecure Internal_Assets_data host_name add are done.
3) ConnectSecure connect-secure-asset-details data testing .
4) Internal metting discussion .</t>
  </si>
  <si>
    <t>1) ConnectSecure bug fixed and data checked.
2) Azure billing invoice last_three_month data bug fixed.
3) ConnectSecure external-data bug fixed.
4) ConnectSecure asset-detail cron-job data alredy in database to skip this record change are done.
5) Internal metting discussion.</t>
  </si>
  <si>
    <t xml:space="preserve"> -  Tools API creation for the statistics management:
 -  Auvik, Datto Backup, Ninja Server, Azure Billing, Azure_Compliance, Connect_Secure
 -  Ninja server mismatch Count issue resolve</t>
  </si>
  <si>
    <t xml:space="preserve"> - Connect Secure Internal issue count 
 - Statistics Tools api done
 - Unauthenticated user retrieve json response 
 - Connect Secure Problem Group Summary data from CRON store issue resolve</t>
  </si>
  <si>
    <t xml:space="preserve"> - Created New Api/tools_data for company wise data with counts
 - Deliver Dashboard api for statistics management 
 - Connect Secure company matches condition apply on dashboard api
 - SAAS Tool Count Modification in API
 - Test &amp; verify Tools API's Statistics </t>
  </si>
  <si>
    <t xml:space="preserve"> -</t>
  </si>
  <si>
    <t xml:space="preserve"> - support in logic implementation &amp; Client Call</t>
  </si>
  <si>
    <t>- api/tools_data referes to given user along with validation</t>
  </si>
  <si>
    <t xml:space="preserve"> - Company-tools-data look for api issue 
 - fetch:avuvik-data CRON url filter </t>
  </si>
  <si>
    <t>- api/tools_data tools statistic maintenance 
 - api/all_tools fixies 
 - Memory_allocation &amp; bug fixies</t>
  </si>
  <si>
    <t xml:space="preserve"> - license-tools-data API
 - connectsecure-tools-data API
 - code optimization &amp; modifications</t>
  </si>
  <si>
    <t xml:space="preserve"> - </t>
  </si>
  <si>
    <t xml:space="preserve"> - support in issue resolution &amp; Work Sheet creation </t>
  </si>
  <si>
    <t xml:space="preserve"> - All_tools api licence up &amp; down correction logic company vise </t>
  </si>
  <si>
    <t xml:space="preserve"> - azure billing company miss count
 - datto companies counts miss match 
 - new api requirement anlysis for client dashboard </t>
  </si>
  <si>
    <t xml:space="preserve"> - myconnectsecure/problems_summary api bulk data fetch logic discussed &amp; api freezing issue resolution logic disccuesd
 - license-tools-data cross verify for labeling from sku id
 - R&amp;D problem summary api parameter for all data </t>
  </si>
  <si>
    <t xml:space="preserve"> - connect secure problem summary end-point parameter for all record with single hit
 - Infrainsight client call</t>
  </si>
  <si>
    <t xml:space="preserve"> - Provide Timeline  for pending task
 - Resolving Connect Secure &amp; Autotask bulk data management issue
 - Client call </t>
  </si>
  <si>
    <t xml:space="preserve"> - Connect Secure Internal &amp; External data correction
 - Provide support in Autotask tickets fetching logic implementations 
 - Problem Group summary bulk data handling
 - Attend Client meeting and provide curren progress state for connect secure data</t>
  </si>
  <si>
    <t xml:space="preserve"> - Connect secure External data correction 
 - client discussion for project architechtrue 
 - Data accuracy test for connect secure tool data</t>
  </si>
  <si>
    <t xml:space="preserve"> - Connect Secure API 
 - fetch:connect-secure-asset-details chnage
 - fetch:problem-summary CRON logic updation
 - Project Architecture requirement and changes discussed with suren
 - Data management and code optimization
 - client meeting and project discussion </t>
  </si>
  <si>
    <t>Wednesday</t>
  </si>
  <si>
    <t>worked on design changes</t>
  </si>
  <si>
    <t>Thursday</t>
  </si>
  <si>
    <t>worked on connect scure inner screens</t>
  </si>
  <si>
    <t>Friday</t>
  </si>
  <si>
    <t>add All option in drodown and changes on license sc</t>
  </si>
  <si>
    <t>Saturday</t>
  </si>
  <si>
    <t>Sunday</t>
  </si>
  <si>
    <t>Monday</t>
  </si>
  <si>
    <t>fix Bugs and changes in invoice inner screen</t>
  </si>
  <si>
    <t>Tuesday</t>
  </si>
  <si>
    <t>worked on pax8 and bug fixes</t>
  </si>
  <si>
    <t>fix some design change and add swipe right to back o</t>
  </si>
  <si>
    <t>worked on MSP Profile</t>
  </si>
  <si>
    <t>worked on changes</t>
  </si>
  <si>
    <t>worked on Bug fixes</t>
  </si>
  <si>
    <t>go through apis for ninja tickets and bug fixes</t>
  </si>
  <si>
    <t>integrate tickets and pax8 data ,rename project stat</t>
  </si>
  <si>
    <t xml:space="preserve">
worked on Cloud Invoice Summery and BugFixes
</t>
  </si>
  <si>
    <t xml:space="preserve">worked on dashboard changes and fixed assets data issue
</t>
  </si>
  <si>
    <t xml:space="preserve">worked on Work status and pax8 data
</t>
  </si>
  <si>
    <t>fixed Design issue and worked on connect secure text here</t>
  </si>
  <si>
    <t xml:space="preserve">worked on changes in backup and licenses
</t>
  </si>
  <si>
    <t xml:space="preserve">Bug Fixes and add Summery tab in Office Exchange
</t>
  </si>
  <si>
    <t xml:space="preserve">worked on Office Exchange summery tab and other changes
</t>
  </si>
  <si>
    <t xml:space="preserve">fix GSM site issue and rearrange Office Exchange screen
</t>
  </si>
  <si>
    <t xml:space="preserve">worked on ConnectSecure and AutoTask
</t>
  </si>
  <si>
    <t xml:space="preserve">worked on projects and ticket and bug fixes for cloud invoice
</t>
  </si>
  <si>
    <t>Total Hours</t>
  </si>
  <si>
    <t>1.Project list get api find and filter wise data get.
2.Ticket list get api find and filter wise data get.
3.Pagination wise data get in tickets api.</t>
  </si>
  <si>
    <t>1.Role wise user crud.</t>
  </si>
  <si>
    <t>-&gt; company api find and company id get. 
-&gt; autotask-tickets-details api changes are done.
-&gt; autotask-projects-details api implement are done. 
-&gt; autotask-tickets-count pass in dashboard api.
-&gt; autotask-project-count pass in dashboard api.</t>
  </si>
  <si>
    <t>-&gt; autotask-tickets-details api changes are done. 
-&gt; autotask-projects-details api changes are done.
-&gt; client-dashboard api implement are done.
-&gt; autotaskprojectcount cron implement are done and data store in database.
-&gt; autotaskticketscount cron implement are done and data store in database.</t>
  </si>
  <si>
    <t>1.Azure billing company and azure billing subscriptions api data get and store and update are done
2. Azure compliance company and azure compliance subscriptions api data get and store and update are done</t>
  </si>
  <si>
    <t>1.Admin panel Connect secure company add and store in database 
2.Admin panel Share point company add and store in database
3.Azure Health Services token,getSubscriptions api to data fetch and database to store 
4.Azure Billing token,getSubscriptions api to data fetch and database to store
5.Azure Compliance token,getSubscriptions api to data fetch and database to store</t>
  </si>
  <si>
    <t>1.Azure health services availabilityState:Unavailable, data fetch and user fire-base notification send</t>
  </si>
  <si>
    <t>1.Azure health services availabilityState:Unavailable, super super admin and super admin all notification send
2.Azure billing status:OverDue, data fetch and user fire-base notification send, and super super admin and super admin all notification send
3.Auvik company EVQ,CHQ and TUL data fetch and  make new api and online and offline count set in response</t>
  </si>
  <si>
    <t>1.Auvik company EVQ,CHQ and TUL data fetch and offline company fire-base notification send.
2.ConnectSecureData api to data fetch and store.
3. ConnectSecureData Low,Medium,High and Critical api to data fetch and all users fire-base notification send.</t>
  </si>
  <si>
    <t>1.ConnectSecureData api to data fetch and avg count store and fire-base notification send .</t>
  </si>
  <si>
    <t>1.Azure billing data add in api response
2.Connect secure data add in api response</t>
  </si>
  <si>
    <t>1.AvuvikData api AddisonPain,Matrix and ObraRamos data add in api response.
2.AvuvikData cron-job iOnesolution,AddisonPain,Matrix and ObraRamos device_type firewall fire-base notification send.</t>
  </si>
  <si>
    <t>1. Auvikdata api user role to admin data access add in api response
2.AuvikDataCron one time fire-base notification send.
3. Datto and ninjaone company cron-job change one time fire-base notification send.
4.Azure billing company cron-job change one time fire-base notification send.</t>
  </si>
  <si>
    <t>1. if last backup is failed and also previous one  failed then only generat notification are done
2. Stop repeat notifications are done
3.show notification if any firewall and switch's site is down for Auvik are done
4.Add Users and their respective accounts are done</t>
  </si>
  <si>
    <t>leave</t>
  </si>
  <si>
    <t>1.access_user api auvik_company device_type=firewall-switch data get and count change are done.
2. Datto company new api to data fetch and store change are done
3.Datto company new api to status=Imperfect and  first and second status check Imperfect fire-base notification send change are done</t>
  </si>
  <si>
    <t>1.Working on company all tools module</t>
  </si>
  <si>
    <t>1.Company new table and all clients table to conect are done
2. Company module Auvik Client Tools company wise clents data fetch are done
3. Company module Datto Jobs Tools company wise jobs data fetch are done
4.Company module NinjaOne Server Tools company wise server,workstation and mobile-device data fetch are done
5. Company module Azure Billing Subscriptions Tools company wise billing data fetch are done
6. Company module Azure Compliance Subscriptions Tools company wise compliance data fetch are done</t>
  </si>
  <si>
    <t>1.NinjaOne up and down server,workstation and mobile device count issue resolve are done
2. Allclient api changes device_type firewall data fetch are done
3.Company module multiple client data store in database are done.</t>
  </si>
  <si>
    <t>1. Company module multiple tools data update are done
2. User module multiple company and parent user select option and multiple data store are done
3. Verify-otp api chid-user list and selected company-list add in response are done
4.company-tools-data make new api and selected company all tools data fetch are done</t>
  </si>
  <si>
    <t>1.company-tools-data auvik_clent online,offline and unreachable count set in response are done.
2.company-tools-data datto_jobs Perfect and Imperfect count set in response are done
3.company-tools-data ninja_one_servers server,workstation and mobile_device count set in response are done
4.company-tools-data azure_billing tools data add and paid,due and overduce count set in api response are done
5. company-tools-data azure_compliance tools data add in api response are done
6.company-tools-data licence tools data add in api response are done
7.company-tools-data connect_secure_risk_score tools data add in api response are done</t>
  </si>
  <si>
    <t>1.Datto tools BCDR api to data fetch and store are done
2. ConnectSecure External api to  data fetch and store are done
3.ConnectSecure External data add in api response in company-tools-data api</t>
  </si>
  <si>
    <t xml:space="preserve"> - company document verification and welcome 
 - infrainsight-laravel project setup
 - Working Flow of the project</t>
  </si>
  <si>
    <t xml:space="preserve"> - R&amp;D about SharePoint Data
 - Postman Collection &amp; api endpoints for data access
 - Google 2FA functionality bug fix 
 - Redirection routing and UI setup for 2FA</t>
  </si>
  <si>
    <t xml:space="preserve"> - new tools while add company
 - user access control for the tool which is display in dropdown
 - DB structure for Tools relation management</t>
  </si>
  <si>
    <t xml:space="preserve"> - Edit Page user access for new added tools
 - CRUD for company module with new tools
 - Fields show/hide condition
 - Upgrade store/Update logic along with Table schema
 - fetch:licence-data CRON job for get msoffice subscribed data
 - store cronjob response data into database table
 - fetch:connect-secure-company CRON job done
 - loop through the company and find problem group summary
 - connect_secure_data in api/company-tools-data</t>
  </si>
  <si>
    <t xml:space="preserve"> - upgrade datto json array in api/company-tools-data response
 - BCDR &amp; SAAS job count in api along with data
 - last_backups &amp; backup_history json decode with api
 - New API flow dicussion &amp; changes
 - Test Live DB error &amp; resolve missing tables issue with bhavesh</t>
  </si>
  <si>
    <t>1.new server setup</t>
  </si>
  <si>
    <t>2.auvik,datto and ninjaone notification payload to data pass</t>
  </si>
  <si>
    <t>1.super super admin and super admin user auvik,datto and ninjaone all company and client new api are done.</t>
  </si>
  <si>
    <t>1.ire-base notification cron-job notification_at time 60 min to send notification
2.auvik company online,offline and unreachable sites coun
3.datto company success and failure jobs count
4.ninjaone company up and down servers count</t>
  </si>
  <si>
    <t>1.auvik ,datto and ninjaone company clients wise total count</t>
  </si>
  <si>
    <t>1.Azure company and azure subscriptions api to data fetch and database store make cron job are done
2. Admin panel azure company wise azure health service select and admin user wise store are done.
3. Azure company add popup modal are done</t>
  </si>
  <si>
    <t>1.User add,edit and delete permission wise changes.
2.User store deleted_at email restore changes.</t>
  </si>
  <si>
    <t>1. priority wise user listing show
2.Company role change to user</t>
  </si>
  <si>
    <t xml:space="preserve">1.Server setup
</t>
  </si>
  <si>
    <t xml:space="preserve">1. if I have two admin one is Addison pain second is Ione solution 
now I want my super admin(TLIT pro) can see only ionesolution (admin)’s data so as super super admin I can manage the access for super admin </t>
  </si>
  <si>
    <t>1. If I loggedIn as normal user or super admin and i want to know which admin's access api</t>
  </si>
  <si>
    <t>1.Email Verification at the time of Add User</t>
  </si>
  <si>
    <t>1. Include child user information in the OTP verification API response.</t>
  </si>
  <si>
    <t>1.Add Auvik, Ninja, and Datto data to the database.</t>
  </si>
  <si>
    <t xml:space="preserve">1.Provide an option to select data from Auvik, Ninja, and Datto.
2. Include an option to add new data for Auvik, Ninja, and Datto.
</t>
  </si>
  <si>
    <t>1.add option to get Credentials and other input fields such as client id, client secret ... for Auvik, Ninja and datto 
2.make changes in apis as per admin pannel above changes</t>
  </si>
  <si>
    <t>1.select all options in(Avuvik,Datto,NinjaOne)dropdowns
2.APIs need to be updated according to the changes we made in the admin panel</t>
  </si>
  <si>
    <t>1.access user api proper response set and bug solve</t>
  </si>
  <si>
    <t>1. Create Database Schema for Tool's data (Site,Server, Jobs)
2. Integrate Tools apis in backend to fetch sites, servers and jobs (Auivik, NinjaOne, Datto)</t>
  </si>
  <si>
    <t>1. Store it to database and api changes(clients count add in api)</t>
  </si>
  <si>
    <t xml:space="preserve">1. Store it to database and api changes(clients count add in api)
2.Integrate Firebase for notification 
</t>
  </si>
  <si>
    <t>1.Integrate Firebase for notification 
1. Trigger notification on specific condition like if server is down , site is offline</t>
  </si>
  <si>
    <t>1.project setup and admin panel set.
2.Admin panel web login.
3.User login and verify-otp api.
4.Login and verify-otp api swagger genrate.</t>
  </si>
  <si>
    <t>1.Role wise user crud.
2.Login page changes.</t>
  </si>
  <si>
    <t>1.Role module listing.
2.web auth login changes.</t>
  </si>
  <si>
    <t>1. Logout api and swagger genrate.</t>
  </si>
  <si>
    <t>08 CIO360 All Month Combined.xlsx [Group]</t>
  </si>
  <si>
    <t>Intgrated Datto Backups and Show Data</t>
  </si>
  <si>
    <t>Intgrated Ninja Servers and Show Data</t>
  </si>
  <si>
    <t>fetch Client List for Dattos and managed apis and try</t>
  </si>
  <si>
    <t>change the List view design and Go thorugh the MSP</t>
  </si>
  <si>
    <t>GO through Azure Portal and worked on app change</t>
  </si>
  <si>
    <t>Create App in Azure portal and ask for the permission</t>
  </si>
  <si>
    <t>worked on Dashboard and work ed on List changes</t>
  </si>
  <si>
    <t>worked on listing screens and logics</t>
  </si>
  <si>
    <t>integrate apis and manage data for companys</t>
  </si>
  <si>
    <t>Manage the sub company and tools data</t>
  </si>
  <si>
    <t>go through Azure apis and manage the Listing screen</t>
  </si>
  <si>
    <t>check Azure apis and and integrate apis</t>
  </si>
  <si>
    <t>provide build and manage MSP Dashboard</t>
  </si>
  <si>
    <t>Go through MSP360 portal and pais and Azure apis</t>
  </si>
  <si>
    <t>Changes in Avuik cards and go rthough azure apis</t>
  </si>
  <si>
    <t>worked on client changes</t>
  </si>
  <si>
    <t>worked filters and changes</t>
  </si>
  <si>
    <t>worked on Nija card and help backend team to setup</t>
  </si>
  <si>
    <t>worked on Azure apis</t>
  </si>
  <si>
    <t>integrate the Login Flow and manage apis</t>
  </si>
  <si>
    <t>worked on Dashboard changes</t>
  </si>
  <si>
    <t>worked on Azure apis and Design the List screen</t>
  </si>
  <si>
    <t>worked on changes and get the requirement for adm</t>
  </si>
  <si>
    <t>Leave</t>
  </si>
  <si>
    <t>integrate backend server apis</t>
  </si>
  <si>
    <t>integrate apis for auvik and ninja and manage data</t>
  </si>
  <si>
    <t>changes on Auvik Clients</t>
  </si>
  <si>
    <t>show data as per clients</t>
  </si>
  <si>
    <t>provide build with changes</t>
  </si>
  <si>
    <t>woked on Bugs and changes</t>
  </si>
  <si>
    <t>worked on Chanes and manage data</t>
  </si>
  <si>
    <t>api changes and bugs fixed</t>
  </si>
  <si>
    <t>managed data as per Admin panles</t>
  </si>
  <si>
    <t>Bug Fixed and intgerate firebase</t>
  </si>
  <si>
    <t>fix data issue for Clients and sub clients</t>
  </si>
  <si>
    <t>handle unreachabe entries for auvik and improve sea</t>
  </si>
  <si>
    <t>setup push notification on frontend and worked on</t>
  </si>
  <si>
    <t>changes on Auvik Clients and their data</t>
  </si>
  <si>
    <t>worked on Azure portal and client changes</t>
  </si>
  <si>
    <t>worked on clients and sub client data issue</t>
  </si>
  <si>
    <t>worked on Azure</t>
  </si>
  <si>
    <t>bug fixes and go through Azure apis for Billing and he</t>
  </si>
  <si>
    <t>worked on changes and go through Connect secure p</t>
  </si>
  <si>
    <t>changes on binnis account and manage their data</t>
  </si>
  <si>
    <t>worked on data accuracy issue</t>
  </si>
  <si>
    <t>Worked on Dashboard</t>
  </si>
  <si>
    <t>Go through Connect secure apis and worked on chan</t>
  </si>
  <si>
    <t>made changes in figma for dashboard design and fixe</t>
  </si>
  <si>
    <t>worked on changes and go thpugh sharepoints</t>
  </si>
  <si>
    <t>go through the apis for sharepoint</t>
  </si>
  <si>
    <t>Design the Dashboard and details screen</t>
  </si>
  <si>
    <t>worked on sharepoints</t>
  </si>
  <si>
    <t>fixes changes related to dashboard</t>
  </si>
  <si>
    <t>worked on fixes and call with connect scure support</t>
  </si>
  <si>
    <t>worked on client secrue and fixed crash issue</t>
  </si>
  <si>
    <t>worked on navigation issue</t>
  </si>
  <si>
    <t>worked on changes and manage push notitications</t>
  </si>
  <si>
    <t>intgrate crashlaytics and fix crash issue</t>
  </si>
  <si>
    <t>worked on push notifications and changes</t>
  </si>
  <si>
    <t>worked on api changes</t>
  </si>
  <si>
    <t>worked on connect secure changes</t>
  </si>
  <si>
    <t>fix dashboard design issue</t>
  </si>
  <si>
    <t>changes in app flow and changes naming of cards</t>
  </si>
  <si>
    <t>worked on Dashboard fixes</t>
  </si>
  <si>
    <t>manage clients like obra,matrix and their data</t>
  </si>
  <si>
    <t>change app name update office exchange detail scre</t>
  </si>
  <si>
    <t>change Auvik data card and office exchange changes</t>
  </si>
  <si>
    <t>change in Dashboard design and show last successful</t>
  </si>
  <si>
    <t>worked on changes related to branch and servers</t>
  </si>
  <si>
    <t>worked on graph fixes and data accuracy</t>
  </si>
  <si>
    <t>worked on data accuracy and api changes</t>
  </si>
  <si>
    <t>worked on compliance and othe fixes</t>
  </si>
  <si>
    <t>redesign compliance inner screen and bug fixes</t>
  </si>
  <si>
    <t>worked in Bug fixes</t>
  </si>
  <si>
    <t>worked on invoice data for O365 and graph fixes</t>
  </si>
  <si>
    <t>fixes on connect scure data</t>
  </si>
  <si>
    <t>get the overview of App</t>
  </si>
  <si>
    <t>get the client requirement</t>
  </si>
  <si>
    <t>Setup the App and get the Tools Credentials</t>
  </si>
  <si>
    <t>Design SplashScreen and go thorugh the Tools Portal</t>
  </si>
  <si>
    <t>Design App screen and Create the API Key for Auvik T</t>
  </si>
  <si>
    <t>Go through the APIs Document of Auvik and create A</t>
  </si>
  <si>
    <t>integrate Auvik apis and Design screen and show Au</t>
  </si>
  <si>
    <t xml:space="preserve">Total Hours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</si>
</sst>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quot;-&quot;mmm&quot;-&quot;yyyy"/>
    <numFmt numFmtId="165" formatCode="mmmm&quot;-&quot;yy"/>
    <numFmt numFmtId="166" formatCode="d-mmm-yyyy"/>
    <numFmt numFmtId="167" formatCode="D/M/YYYY"/>
  </numFmts>
  <fonts count="15">
    <font>
      <sz val="10.0"/>
      <color rgb="FF000000"/>
      <name val="Arial"/>
      <scheme val="minor"/>
    </font>
    <font>
      <b/>
      <sz val="11.0"/>
      <color theme="1"/>
      <name val="Calibri"/>
    </font>
    <font>
      <color theme="1"/>
      <name val="Arial"/>
    </font>
    <font>
      <b/>
      <sz val="12.0"/>
      <color theme="1"/>
      <name val="Calibri"/>
    </font>
    <font>
      <sz val="11.0"/>
      <color rgb="FF000000"/>
      <name val="Calibri"/>
    </font>
    <font>
      <sz val="11.0"/>
      <color theme="1"/>
      <name val="Calibri"/>
    </font>
    <font>
      <b/>
      <color theme="1"/>
      <name val="Arial"/>
    </font>
    <font>
      <color rgb="FFF3F3F3"/>
      <name val="Arial"/>
    </font>
    <font>
      <color rgb="FFFFFFFF"/>
      <name val="Arial"/>
    </font>
    <font>
      <color theme="1"/>
      <name val="Arial"/>
      <scheme val="minor"/>
    </font>
    <font>
      <color rgb="FFFFFFFF"/>
      <name val="Arial"/>
      <scheme val="minor"/>
    </font>
    <font>
      <color rgb="FFF3F3F3"/>
      <name val="Arial"/>
      <scheme val="minor"/>
    </font>
    <font>
      <color rgb="FF000000"/>
      <name val="Arial"/>
    </font>
    <font>
      <sz val="11.0"/>
      <color rgb="FF434343"/>
      <name val="Calibri"/>
    </font>
    <font>
      <color rgb="FF000000"/>
      <name val="&quot;Times New Roman&quot;"/>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A9999"/>
        <bgColor rgb="FFEA9999"/>
      </patternFill>
    </fill>
    <fill>
      <patternFill patternType="solid">
        <fgColor rgb="FFE06666"/>
        <bgColor rgb="FFE06666"/>
      </patternFill>
    </fill>
    <fill>
      <patternFill patternType="solid">
        <fgColor rgb="FFF28E85"/>
        <bgColor rgb="FFF28E85"/>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vertical="bottom"/>
    </xf>
    <xf borderId="0" fillId="0" fontId="2" numFmtId="0" xfId="0" applyAlignment="1" applyFont="1">
      <alignment vertical="bottom"/>
    </xf>
    <xf borderId="1" fillId="0" fontId="3" numFmtId="0" xfId="0" applyAlignment="1" applyBorder="1" applyFont="1">
      <alignment horizontal="right" vertical="bottom"/>
    </xf>
    <xf borderId="1" fillId="2" fontId="4" numFmtId="0" xfId="0" applyAlignment="1" applyBorder="1" applyFill="1" applyFont="1">
      <alignment horizontal="right" shrinkToFit="0" vertical="bottom" wrapText="1"/>
    </xf>
    <xf borderId="1" fillId="2" fontId="5" numFmtId="164" xfId="0" applyAlignment="1" applyBorder="1" applyFont="1" applyNumberFormat="1">
      <alignment horizontal="right" readingOrder="0" vertical="bottom"/>
    </xf>
    <xf borderId="1" fillId="2" fontId="5" numFmtId="164" xfId="0" applyAlignment="1" applyBorder="1" applyFont="1" applyNumberFormat="1">
      <alignment vertical="bottom"/>
    </xf>
    <xf borderId="1" fillId="0" fontId="2" numFmtId="0" xfId="0" applyAlignment="1" applyBorder="1" applyFont="1">
      <alignment readingOrder="0" vertical="bottom"/>
    </xf>
    <xf borderId="1" fillId="0" fontId="6" numFmtId="0" xfId="0" applyAlignment="1" applyBorder="1" applyFont="1">
      <alignment horizontal="right" readingOrder="0" vertical="bottom"/>
    </xf>
    <xf borderId="1" fillId="3" fontId="1" numFmtId="165" xfId="0" applyAlignment="1" applyBorder="1" applyFill="1" applyFont="1" applyNumberFormat="1">
      <alignment horizontal="right" vertical="bottom"/>
    </xf>
    <xf borderId="1" fillId="0" fontId="1" numFmtId="0" xfId="0" applyAlignment="1" applyBorder="1" applyFont="1">
      <alignment horizontal="right" vertical="bottom"/>
    </xf>
    <xf borderId="1" fillId="0" fontId="1" numFmtId="0" xfId="0" applyAlignment="1" applyBorder="1" applyFont="1">
      <alignment horizontal="right" readingOrder="0" vertical="bottom"/>
    </xf>
    <xf borderId="1" fillId="4" fontId="4" numFmtId="0" xfId="0" applyAlignment="1" applyBorder="1" applyFill="1" applyFont="1">
      <alignment horizontal="right" shrinkToFit="0" vertical="bottom" wrapText="1"/>
    </xf>
    <xf borderId="1" fillId="4" fontId="5" numFmtId="164" xfId="0" applyAlignment="1" applyBorder="1" applyFont="1" applyNumberFormat="1">
      <alignment horizontal="right" readingOrder="0" vertical="bottom"/>
    </xf>
    <xf borderId="1" fillId="4" fontId="5" numFmtId="164" xfId="0" applyAlignment="1" applyBorder="1" applyFont="1" applyNumberFormat="1">
      <alignment vertical="bottom"/>
    </xf>
    <xf borderId="1" fillId="3" fontId="1" numFmtId="0" xfId="0" applyAlignment="1" applyBorder="1" applyFont="1">
      <alignment horizontal="right" vertical="bottom"/>
    </xf>
    <xf borderId="1" fillId="2" fontId="4" numFmtId="0" xfId="0" applyAlignment="1" applyBorder="1" applyFont="1">
      <alignment horizontal="right" readingOrder="0" shrinkToFit="0" vertical="bottom" wrapText="1"/>
    </xf>
    <xf borderId="1" fillId="5" fontId="2" numFmtId="0" xfId="0" applyAlignment="1" applyBorder="1" applyFill="1" applyFont="1">
      <alignment horizontal="right" vertical="bottom"/>
    </xf>
    <xf borderId="1" fillId="5" fontId="2" numFmtId="166" xfId="0" applyAlignment="1" applyBorder="1" applyFont="1" applyNumberFormat="1">
      <alignment horizontal="right" readingOrder="0" vertical="bottom"/>
    </xf>
    <xf borderId="1" fillId="5" fontId="2" numFmtId="0" xfId="0" applyAlignment="1" applyBorder="1" applyFont="1">
      <alignment readingOrder="0" vertical="bottom"/>
    </xf>
    <xf borderId="1" fillId="5" fontId="2" numFmtId="0" xfId="0" applyAlignment="1" applyBorder="1" applyFont="1">
      <alignment horizontal="right" readingOrder="0" vertical="bottom"/>
    </xf>
    <xf borderId="1" fillId="2" fontId="2" numFmtId="0" xfId="0" applyAlignment="1" applyBorder="1" applyFont="1">
      <alignment readingOrder="0" vertical="bottom"/>
    </xf>
    <xf borderId="0" fillId="0" fontId="6" numFmtId="0" xfId="0" applyAlignment="1" applyFont="1">
      <alignment vertical="bottom"/>
    </xf>
    <xf borderId="0" fillId="0" fontId="2" numFmtId="0" xfId="0" applyAlignment="1" applyFont="1">
      <alignment readingOrder="0" vertical="bottom"/>
    </xf>
    <xf borderId="1" fillId="5" fontId="7" numFmtId="0" xfId="0" applyAlignment="1" applyBorder="1" applyFont="1">
      <alignment readingOrder="0" vertical="bottom"/>
    </xf>
    <xf borderId="1" fillId="0" fontId="2" numFmtId="0" xfId="0" applyAlignment="1" applyBorder="1" applyFont="1">
      <alignment horizontal="right" vertical="bottom"/>
    </xf>
    <xf borderId="1" fillId="0" fontId="2" numFmtId="166" xfId="0" applyAlignment="1" applyBorder="1" applyFont="1" applyNumberFormat="1">
      <alignment horizontal="right" readingOrder="0" vertical="bottom"/>
    </xf>
    <xf borderId="1" fillId="0" fontId="2" numFmtId="0" xfId="0" applyAlignment="1" applyBorder="1" applyFont="1">
      <alignment horizontal="right" readingOrder="0" vertical="bottom"/>
    </xf>
    <xf borderId="1" fillId="5" fontId="2" numFmtId="0" xfId="0" applyAlignment="1" applyBorder="1" applyFont="1">
      <alignment vertical="bottom"/>
    </xf>
    <xf borderId="1" fillId="2" fontId="2" numFmtId="0" xfId="0" applyAlignment="1" applyBorder="1" applyFont="1">
      <alignment vertical="bottom"/>
    </xf>
    <xf borderId="1" fillId="5" fontId="8" numFmtId="0" xfId="0" applyAlignment="1" applyBorder="1" applyFont="1">
      <alignment readingOrder="0" vertical="bottom"/>
    </xf>
    <xf borderId="1" fillId="5" fontId="9" numFmtId="0" xfId="0" applyBorder="1" applyFont="1"/>
    <xf borderId="1" fillId="5" fontId="10" numFmtId="0" xfId="0" applyAlignment="1" applyBorder="1" applyFont="1">
      <alignment readingOrder="0"/>
    </xf>
    <xf borderId="0" fillId="2" fontId="9" numFmtId="0" xfId="0" applyFont="1"/>
    <xf borderId="1" fillId="5" fontId="9" numFmtId="0" xfId="0" applyAlignment="1" applyBorder="1" applyFont="1">
      <alignment readingOrder="0"/>
    </xf>
    <xf borderId="1" fillId="5" fontId="11" numFmtId="0" xfId="0" applyAlignment="1" applyBorder="1" applyFont="1">
      <alignment readingOrder="0"/>
    </xf>
    <xf borderId="1" fillId="2" fontId="9" numFmtId="0" xfId="0" applyBorder="1" applyFont="1"/>
    <xf borderId="1" fillId="0" fontId="9" numFmtId="0" xfId="0" applyAlignment="1" applyBorder="1" applyFont="1">
      <alignment readingOrder="0"/>
    </xf>
    <xf borderId="1" fillId="0" fontId="9" numFmtId="0" xfId="0" applyAlignment="1" applyBorder="1" applyFont="1">
      <alignment readingOrder="0" shrinkToFit="0" wrapText="1"/>
    </xf>
    <xf borderId="1" fillId="0" fontId="2" numFmtId="0" xfId="0" applyAlignment="1" applyBorder="1" applyFont="1">
      <alignment vertical="bottom"/>
    </xf>
    <xf borderId="1" fillId="0" fontId="4" numFmtId="0" xfId="0" applyAlignment="1" applyBorder="1" applyFont="1">
      <alignment horizontal="right" shrinkToFit="0" vertical="bottom" wrapText="1"/>
    </xf>
    <xf borderId="1" fillId="0" fontId="5" numFmtId="164" xfId="0" applyAlignment="1" applyBorder="1" applyFont="1" applyNumberFormat="1">
      <alignment horizontal="right" readingOrder="0" vertical="bottom"/>
    </xf>
    <xf borderId="1" fillId="4" fontId="2" numFmtId="0" xfId="0" applyAlignment="1" applyBorder="1" applyFont="1">
      <alignment readingOrder="0" vertical="bottom"/>
    </xf>
    <xf borderId="1" fillId="4" fontId="2" numFmtId="0" xfId="0" applyAlignment="1" applyBorder="1" applyFont="1">
      <alignment vertical="bottom"/>
    </xf>
    <xf borderId="1" fillId="0" fontId="12" numFmtId="0" xfId="0" applyAlignment="1" applyBorder="1" applyFont="1">
      <alignment readingOrder="0" shrinkToFit="0" vertical="bottom" wrapText="1"/>
    </xf>
    <xf borderId="1" fillId="0" fontId="12" numFmtId="0" xfId="0" applyAlignment="1" applyBorder="1" applyFont="1">
      <alignment readingOrder="0" vertical="bottom"/>
    </xf>
    <xf borderId="1" fillId="0" fontId="12" numFmtId="0" xfId="0" applyAlignment="1" applyBorder="1" applyFont="1">
      <alignment readingOrder="0"/>
    </xf>
    <xf borderId="1" fillId="0" fontId="12" numFmtId="0" xfId="0" applyAlignment="1" applyBorder="1" applyFont="1">
      <alignment readingOrder="0" shrinkToFit="0" vertical="bottom" wrapText="0"/>
    </xf>
    <xf borderId="0" fillId="5" fontId="2" numFmtId="0" xfId="0" applyAlignment="1" applyFont="1">
      <alignment horizontal="right" vertical="bottom"/>
    </xf>
    <xf borderId="0" fillId="5" fontId="2" numFmtId="166" xfId="0" applyAlignment="1" applyFont="1" applyNumberFormat="1">
      <alignment horizontal="right" readingOrder="0" vertical="bottom"/>
    </xf>
    <xf borderId="0" fillId="5" fontId="2" numFmtId="0" xfId="0" applyAlignment="1" applyFont="1">
      <alignment readingOrder="0" vertical="bottom"/>
    </xf>
    <xf borderId="0" fillId="5" fontId="2" numFmtId="0" xfId="0" applyAlignment="1" applyFont="1">
      <alignment horizontal="right" readingOrder="0" vertical="bottom"/>
    </xf>
    <xf borderId="0" fillId="2" fontId="2" numFmtId="0" xfId="0" applyAlignment="1" applyFont="1">
      <alignment readingOrder="0" vertical="bottom"/>
    </xf>
    <xf borderId="0" fillId="0" fontId="2" numFmtId="0" xfId="0" applyAlignment="1" applyFont="1">
      <alignment horizontal="right" vertical="bottom"/>
    </xf>
    <xf borderId="0" fillId="0" fontId="2" numFmtId="166" xfId="0" applyAlignment="1" applyFont="1" applyNumberFormat="1">
      <alignment horizontal="right" readingOrder="0" vertical="bottom"/>
    </xf>
    <xf borderId="0" fillId="0" fontId="2" numFmtId="0" xfId="0" applyAlignment="1" applyFont="1">
      <alignment horizontal="right" readingOrder="0" vertical="bottom"/>
    </xf>
    <xf borderId="0" fillId="5" fontId="2" numFmtId="0" xfId="0" applyAlignment="1" applyFont="1">
      <alignment vertical="bottom"/>
    </xf>
    <xf borderId="0" fillId="2" fontId="2" numFmtId="0" xfId="0" applyAlignment="1" applyFont="1">
      <alignment vertical="bottom"/>
    </xf>
    <xf borderId="0" fillId="5" fontId="9" numFmtId="0" xfId="0" applyFont="1"/>
    <xf borderId="0" fillId="5" fontId="10" numFmtId="0" xfId="0" applyAlignment="1" applyFont="1">
      <alignment readingOrder="0"/>
    </xf>
    <xf borderId="0" fillId="0" fontId="9" numFmtId="0" xfId="0" applyAlignment="1" applyFont="1">
      <alignment readingOrder="0"/>
    </xf>
    <xf borderId="0" fillId="5" fontId="9" numFmtId="0" xfId="0" applyAlignment="1" applyFont="1">
      <alignment readingOrder="0"/>
    </xf>
    <xf borderId="2" fillId="0" fontId="1" numFmtId="0" xfId="0" applyAlignment="1" applyBorder="1" applyFont="1">
      <alignment shrinkToFit="0" vertical="bottom" wrapText="1"/>
    </xf>
    <xf borderId="2" fillId="0" fontId="1" numFmtId="0" xfId="0" applyAlignment="1" applyBorder="1" applyFont="1">
      <alignment vertical="bottom"/>
    </xf>
    <xf borderId="1" fillId="0" fontId="2" numFmtId="0" xfId="0" applyAlignment="1" applyBorder="1" applyFont="1">
      <alignment horizontal="center"/>
    </xf>
    <xf borderId="1" fillId="0" fontId="2" numFmtId="167" xfId="0" applyAlignment="1" applyBorder="1" applyFont="1" applyNumberFormat="1">
      <alignment horizontal="center"/>
    </xf>
    <xf borderId="1" fillId="0" fontId="2" numFmtId="0" xfId="0" applyAlignment="1" applyBorder="1" applyFont="1">
      <alignment shrinkToFit="0" vertical="bottom" wrapText="1"/>
    </xf>
    <xf borderId="1" fillId="6" fontId="2" numFmtId="0" xfId="0" applyAlignment="1" applyBorder="1" applyFill="1" applyFont="1">
      <alignment horizontal="center"/>
    </xf>
    <xf borderId="1" fillId="6" fontId="2" numFmtId="167" xfId="0" applyAlignment="1" applyBorder="1" applyFont="1" applyNumberFormat="1">
      <alignment horizontal="center"/>
    </xf>
    <xf borderId="1" fillId="6" fontId="2" numFmtId="0" xfId="0" applyAlignment="1" applyBorder="1" applyFont="1">
      <alignment vertical="bottom"/>
    </xf>
    <xf borderId="1" fillId="0" fontId="2" numFmtId="0" xfId="0" applyAlignment="1" applyBorder="1" applyFont="1">
      <alignment horizontal="right" shrinkToFit="0" vertical="bottom" wrapText="1"/>
    </xf>
    <xf borderId="1" fillId="4" fontId="2" numFmtId="0" xfId="0" applyAlignment="1" applyBorder="1" applyFont="1">
      <alignment horizontal="center"/>
    </xf>
    <xf borderId="1" fillId="4" fontId="2" numFmtId="167" xfId="0" applyAlignment="1" applyBorder="1" applyFont="1" applyNumberFormat="1">
      <alignment horizontal="center"/>
    </xf>
    <xf borderId="1" fillId="0" fontId="2" numFmtId="0" xfId="0" applyBorder="1" applyFont="1"/>
    <xf borderId="1" fillId="0" fontId="5" numFmtId="0" xfId="0" applyAlignment="1" applyBorder="1" applyFont="1">
      <alignment horizontal="right" shrinkToFit="0" vertical="bottom" wrapText="1"/>
    </xf>
    <xf borderId="1" fillId="0" fontId="5" numFmtId="164" xfId="0" applyAlignment="1" applyBorder="1" applyFont="1" applyNumberFormat="1">
      <alignment horizontal="right" vertical="bottom"/>
    </xf>
    <xf borderId="1" fillId="0" fontId="5" numFmtId="164" xfId="0" applyAlignment="1" applyBorder="1" applyFont="1" applyNumberFormat="1">
      <alignment vertical="bottom"/>
    </xf>
    <xf borderId="1" fillId="0" fontId="5" numFmtId="0" xfId="0" applyAlignment="1" applyBorder="1" applyFont="1">
      <alignment horizontal="center" vertical="bottom"/>
    </xf>
    <xf borderId="1" fillId="0" fontId="5" numFmtId="0" xfId="0" applyAlignment="1" applyBorder="1" applyFont="1">
      <alignment vertical="bottom"/>
    </xf>
    <xf borderId="1" fillId="0" fontId="13" numFmtId="0" xfId="0" applyAlignment="1" applyBorder="1" applyFont="1">
      <alignment horizontal="right" shrinkToFit="0" vertical="bottom" wrapText="1"/>
    </xf>
    <xf borderId="1" fillId="4" fontId="13" numFmtId="0" xfId="0" applyAlignment="1" applyBorder="1" applyFont="1">
      <alignment horizontal="right" shrinkToFit="0" vertical="bottom" wrapText="1"/>
    </xf>
    <xf borderId="1" fillId="4" fontId="5" numFmtId="164" xfId="0" applyAlignment="1" applyBorder="1" applyFont="1" applyNumberFormat="1">
      <alignment horizontal="right" vertical="bottom"/>
    </xf>
    <xf borderId="1" fillId="4" fontId="5" numFmtId="0" xfId="0" applyAlignment="1" applyBorder="1" applyFont="1">
      <alignment horizontal="right" shrinkToFit="0" vertical="bottom" wrapText="1"/>
    </xf>
    <xf borderId="1" fillId="4" fontId="5" numFmtId="0" xfId="0" applyAlignment="1" applyBorder="1" applyFont="1">
      <alignment horizontal="center" vertical="bottom"/>
    </xf>
    <xf borderId="1" fillId="4" fontId="1" numFmtId="0" xfId="0" applyAlignment="1" applyBorder="1" applyFont="1">
      <alignment vertical="bottom"/>
    </xf>
    <xf borderId="1" fillId="0" fontId="1" numFmtId="0" xfId="0" applyAlignment="1" applyBorder="1" applyFont="1">
      <alignment horizontal="left" readingOrder="0" vertical="top"/>
    </xf>
    <xf borderId="3" fillId="0" fontId="1" numFmtId="0" xfId="0" applyAlignment="1" applyBorder="1" applyFont="1">
      <alignment horizontal="left" readingOrder="0" vertical="top"/>
    </xf>
    <xf borderId="4" fillId="0" fontId="4" numFmtId="0" xfId="0" applyAlignment="1" applyBorder="1" applyFont="1">
      <alignment horizontal="right" readingOrder="0" shrinkToFit="0" vertical="top" wrapText="0"/>
    </xf>
    <xf borderId="5" fillId="0" fontId="4" numFmtId="166" xfId="0" applyAlignment="1" applyBorder="1" applyFont="1" applyNumberFormat="1">
      <alignment horizontal="right" readingOrder="0" shrinkToFit="0" vertical="top" wrapText="0"/>
    </xf>
    <xf borderId="5" fillId="0" fontId="5" numFmtId="0" xfId="0" applyAlignment="1" applyBorder="1" applyFont="1">
      <alignment horizontal="left" readingOrder="0" vertical="top"/>
    </xf>
    <xf borderId="5" fillId="0" fontId="4" numFmtId="0" xfId="0" applyAlignment="1" applyBorder="1" applyFont="1">
      <alignment horizontal="center" readingOrder="0" shrinkToFit="0" vertical="top" wrapText="0"/>
    </xf>
    <xf borderId="4" fillId="0" fontId="13" numFmtId="0" xfId="0" applyAlignment="1" applyBorder="1" applyFont="1">
      <alignment horizontal="right" readingOrder="0" shrinkToFit="0" vertical="top" wrapText="0"/>
    </xf>
    <xf borderId="6" fillId="0" fontId="5" numFmtId="0" xfId="0" applyAlignment="1" applyBorder="1" applyFont="1">
      <alignment horizontal="left" readingOrder="0" vertical="top"/>
    </xf>
    <xf borderId="4" fillId="4" fontId="13" numFmtId="0" xfId="0" applyAlignment="1" applyBorder="1" applyFont="1">
      <alignment horizontal="right" readingOrder="0" shrinkToFit="0" vertical="top" wrapText="0"/>
    </xf>
    <xf borderId="5" fillId="4" fontId="13" numFmtId="166" xfId="0" applyAlignment="1" applyBorder="1" applyFont="1" applyNumberFormat="1">
      <alignment horizontal="right" readingOrder="0" shrinkToFit="0" vertical="top" wrapText="0"/>
    </xf>
    <xf borderId="5" fillId="4" fontId="5" numFmtId="0" xfId="0" applyAlignment="1" applyBorder="1" applyFont="1">
      <alignment horizontal="left" readingOrder="0" vertical="top"/>
    </xf>
    <xf borderId="5" fillId="4" fontId="14" numFmtId="0" xfId="0" applyAlignment="1" applyBorder="1" applyFont="1">
      <alignment horizontal="left" vertical="bottom"/>
    </xf>
    <xf borderId="4" fillId="4" fontId="4" numFmtId="0" xfId="0" applyAlignment="1" applyBorder="1" applyFont="1">
      <alignment horizontal="right" readingOrder="0" shrinkToFit="0" vertical="top" wrapText="0"/>
    </xf>
    <xf borderId="5" fillId="4" fontId="4" numFmtId="166" xfId="0" applyAlignment="1" applyBorder="1" applyFont="1" applyNumberFormat="1">
      <alignment horizontal="right" readingOrder="0" shrinkToFit="0" vertical="top" wrapText="0"/>
    </xf>
    <xf borderId="1" fillId="0" fontId="14" numFmtId="0" xfId="0" applyAlignment="1" applyBorder="1" applyFont="1">
      <alignment horizontal="center" readingOrder="0" shrinkToFit="0" vertical="top" wrapText="0"/>
    </xf>
    <xf borderId="1" fillId="0" fontId="5" numFmtId="0" xfId="0" applyAlignment="1" applyBorder="1" applyFont="1">
      <alignment horizontal="left" readingOrder="0" vertical="top"/>
    </xf>
    <xf borderId="1" fillId="0" fontId="4" numFmtId="0" xfId="0" applyAlignment="1" applyBorder="1" applyFont="1">
      <alignment horizontal="center" readingOrder="0" shrinkToFit="0" vertical="top" wrapText="0"/>
    </xf>
    <xf borderId="1" fillId="4" fontId="14" numFmtId="0" xfId="0" applyAlignment="1" applyBorder="1" applyFont="1">
      <alignment horizontal="left" vertical="bottom"/>
    </xf>
    <xf borderId="5" fillId="0" fontId="14" numFmtId="0" xfId="0" applyAlignment="1" applyBorder="1" applyFont="1">
      <alignment horizontal="center" readingOrder="0" vertical="bottom"/>
    </xf>
    <xf borderId="0" fillId="0" fontId="14" numFmtId="0" xfId="0" applyAlignment="1" applyFont="1">
      <alignment horizontal="left" shrinkToFit="0" vertical="top" wrapText="0"/>
    </xf>
    <xf borderId="0" fillId="0" fontId="14" numFmtId="0" xfId="0" applyAlignment="1" applyFont="1">
      <alignment horizontal="left" readingOrder="0" shrinkToFit="0" vertical="top" wrapText="0"/>
    </xf>
    <xf borderId="1" fillId="0" fontId="2" numFmtId="166" xfId="0" applyAlignment="1" applyBorder="1" applyFont="1" applyNumberFormat="1">
      <alignment horizontal="right" vertical="bottom"/>
    </xf>
    <xf borderId="1" fillId="5" fontId="2" numFmtId="0" xfId="0" applyAlignment="1" applyBorder="1" applyFont="1">
      <alignment horizontal="center" vertical="bottom"/>
    </xf>
    <xf borderId="1" fillId="5" fontId="2" numFmtId="167" xfId="0" applyAlignment="1" applyBorder="1" applyFont="1" applyNumberFormat="1">
      <alignment horizontal="center" vertical="bottom"/>
    </xf>
    <xf borderId="1" fillId="0" fontId="2" numFmtId="0" xfId="0" applyAlignment="1" applyBorder="1" applyFont="1">
      <alignment horizontal="center" vertical="bottom"/>
    </xf>
    <xf borderId="1" fillId="0" fontId="2" numFmtId="167" xfId="0" applyAlignment="1" applyBorder="1" applyFont="1" applyNumberFormat="1">
      <alignment horizontal="center" vertical="bottom"/>
    </xf>
    <xf borderId="1" fillId="2" fontId="2" numFmtId="0" xfId="0" applyAlignment="1" applyBorder="1" applyFont="1">
      <alignment horizontal="center" vertical="bottom"/>
    </xf>
    <xf borderId="1" fillId="2" fontId="2" numFmtId="167" xfId="0" applyAlignment="1" applyBorder="1" applyFont="1" applyNumberFormat="1">
      <alignment horizontal="center" vertical="bottom"/>
    </xf>
    <xf borderId="1" fillId="2" fontId="2" numFmtId="0" xfId="0" applyAlignment="1" applyBorder="1" applyFont="1">
      <alignment horizontal="right" vertical="bottom"/>
    </xf>
    <xf borderId="1" fillId="2" fontId="2" numFmtId="0" xfId="0" applyAlignment="1" applyBorder="1" applyFont="1">
      <alignment shrinkToFit="0" vertical="bottom" wrapText="1"/>
    </xf>
    <xf borderId="1" fillId="5" fontId="2" numFmtId="0" xfId="0" applyAlignment="1" applyBorder="1" applyFont="1">
      <alignment shrinkToFit="0" vertical="bottom" wrapText="1"/>
    </xf>
    <xf borderId="1" fillId="4" fontId="2" numFmtId="0" xfId="0" applyAlignment="1" applyBorder="1" applyFont="1">
      <alignment horizontal="center" vertical="bottom"/>
    </xf>
    <xf borderId="1" fillId="4" fontId="2" numFmtId="167" xfId="0" applyAlignment="1" applyBorder="1" applyFont="1" applyNumberFormat="1">
      <alignment horizontal="center" vertical="bottom"/>
    </xf>
    <xf borderId="1" fillId="2" fontId="2" numFmtId="0" xfId="0" applyAlignment="1" applyBorder="1" applyFont="1">
      <alignment horizontal="right" shrinkToFit="0" vertical="bottom" wrapText="1"/>
    </xf>
    <xf borderId="1" fillId="2" fontId="2" numFmtId="167" xfId="0" applyAlignment="1" applyBorder="1" applyFont="1" applyNumberFormat="1">
      <alignment vertical="bottom"/>
    </xf>
    <xf borderId="6" fillId="4" fontId="14" numFmtId="0" xfId="0" applyAlignment="1" applyBorder="1" applyFont="1">
      <alignment horizontal="left" vertical="bottom"/>
    </xf>
    <xf borderId="6" fillId="4" fontId="5" numFmtId="0" xfId="0" applyAlignment="1" applyBorder="1" applyFont="1">
      <alignment horizontal="left" readingOrder="0" vertical="top"/>
    </xf>
    <xf borderId="0" fillId="0" fontId="9" numFmtId="0" xfId="0" applyAlignment="1" applyFont="1">
      <alignment horizontal="center"/>
    </xf>
    <xf borderId="1" fillId="0" fontId="4" numFmtId="0" xfId="0" applyAlignment="1" applyBorder="1" applyFont="1">
      <alignment horizontal="right" readingOrder="0" shrinkToFit="0" vertical="top" wrapText="0"/>
    </xf>
    <xf borderId="3" fillId="0" fontId="4" numFmtId="166" xfId="0" applyAlignment="1" applyBorder="1" applyFont="1" applyNumberFormat="1">
      <alignment horizontal="right" readingOrder="0" shrinkToFit="0" vertical="top" wrapText="0"/>
    </xf>
    <xf borderId="3" fillId="0" fontId="5" numFmtId="0" xfId="0" applyAlignment="1" applyBorder="1" applyFont="1">
      <alignment horizontal="left" readingOrder="0" vertical="top"/>
    </xf>
    <xf borderId="3" fillId="0" fontId="4" numFmtId="0" xfId="0" applyAlignment="1" applyBorder="1" applyFont="1">
      <alignment horizontal="center"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2.25"/>
    <col customWidth="1" min="7" max="7" width="19.75"/>
  </cols>
  <sheetData>
    <row r="1">
      <c r="A1" s="1" t="s">
        <v>0</v>
      </c>
      <c r="B1" s="2" t="s">
        <v>1</v>
      </c>
      <c r="C1" s="1" t="s">
        <v>2</v>
      </c>
      <c r="D1" s="2" t="s">
        <v>3</v>
      </c>
      <c r="E1" s="2" t="s">
        <v>4</v>
      </c>
      <c r="F1" s="3"/>
      <c r="G1" s="2" t="s">
        <v>5</v>
      </c>
      <c r="H1" s="4" t="s">
        <v>6</v>
      </c>
    </row>
    <row r="2">
      <c r="A2" s="5">
        <v>1.0</v>
      </c>
      <c r="B2" s="6">
        <v>45719.0</v>
      </c>
      <c r="C2" s="7" t="str">
        <f t="shared" ref="C2:C12" si="1">IF(B2&lt;&gt;"", TEXT(B2,"dddd"),"")</f>
        <v>Monday</v>
      </c>
      <c r="D2" s="8">
        <v>8.5</v>
      </c>
      <c r="E2" s="8" t="s">
        <v>7</v>
      </c>
      <c r="F2" s="3"/>
      <c r="G2" s="2" t="s">
        <v>8</v>
      </c>
      <c r="H2" s="9" t="s">
        <v>9</v>
      </c>
    </row>
    <row r="3">
      <c r="A3" s="5">
        <v>2.0</v>
      </c>
      <c r="B3" s="6">
        <v>45720.0</v>
      </c>
      <c r="C3" s="7" t="str">
        <f t="shared" si="1"/>
        <v>Tuesday</v>
      </c>
      <c r="D3" s="8">
        <v>8.5</v>
      </c>
      <c r="E3" s="8" t="s">
        <v>10</v>
      </c>
      <c r="F3" s="3"/>
      <c r="G3" s="2" t="s">
        <v>11</v>
      </c>
      <c r="H3" s="10" t="str">
        <f>TEXT(B2,"MMMM-YY")</f>
        <v>March-25</v>
      </c>
    </row>
    <row r="4">
      <c r="A4" s="5">
        <v>3.0</v>
      </c>
      <c r="B4" s="6">
        <v>45721.0</v>
      </c>
      <c r="C4" s="7" t="str">
        <f t="shared" si="1"/>
        <v>Wednesday</v>
      </c>
      <c r="D4" s="8">
        <v>8.5</v>
      </c>
      <c r="E4" s="8" t="s">
        <v>12</v>
      </c>
      <c r="F4" s="3"/>
      <c r="G4" s="2" t="s">
        <v>13</v>
      </c>
      <c r="H4" s="11">
        <f>SUM(D:D)</f>
        <v>51.5</v>
      </c>
    </row>
    <row r="5">
      <c r="A5" s="5">
        <v>4.0</v>
      </c>
      <c r="B5" s="6">
        <v>45722.0</v>
      </c>
      <c r="C5" s="7" t="str">
        <f t="shared" si="1"/>
        <v>Thursday</v>
      </c>
      <c r="D5" s="8">
        <v>9.0</v>
      </c>
      <c r="E5" s="8" t="s">
        <v>14</v>
      </c>
      <c r="F5" s="3"/>
      <c r="G5" s="2" t="s">
        <v>15</v>
      </c>
      <c r="H5" s="12">
        <v>0.0</v>
      </c>
    </row>
    <row r="6">
      <c r="A6" s="5">
        <v>5.0</v>
      </c>
      <c r="B6" s="6">
        <v>45723.0</v>
      </c>
      <c r="C6" s="7" t="str">
        <f t="shared" si="1"/>
        <v>Friday</v>
      </c>
      <c r="D6" s="8">
        <v>8.5</v>
      </c>
      <c r="E6" s="8" t="s">
        <v>16</v>
      </c>
      <c r="F6" s="3"/>
      <c r="G6" s="2" t="s">
        <v>17</v>
      </c>
      <c r="H6" s="11">
        <v>0.0</v>
      </c>
    </row>
    <row r="7">
      <c r="A7" s="13">
        <v>6.0</v>
      </c>
      <c r="B7" s="14">
        <v>45724.0</v>
      </c>
      <c r="C7" s="15" t="str">
        <f t="shared" si="1"/>
        <v>Saturday</v>
      </c>
      <c r="D7" s="8"/>
      <c r="E7" s="8"/>
      <c r="F7" s="3"/>
      <c r="G7" s="2" t="s">
        <v>18</v>
      </c>
      <c r="H7" s="11" t="s">
        <v>19</v>
      </c>
    </row>
    <row r="8">
      <c r="A8" s="13">
        <v>7.0</v>
      </c>
      <c r="B8" s="14">
        <v>45725.0</v>
      </c>
      <c r="C8" s="15" t="str">
        <f t="shared" si="1"/>
        <v>Sunday</v>
      </c>
      <c r="D8" s="8"/>
      <c r="E8" s="8"/>
      <c r="F8" s="3"/>
      <c r="G8" s="2" t="s">
        <v>20</v>
      </c>
      <c r="H8" s="16">
        <f>H4/8</f>
        <v>6.4375</v>
      </c>
    </row>
    <row r="9">
      <c r="A9" s="5">
        <v>8.0</v>
      </c>
      <c r="B9" s="6">
        <v>45726.0</v>
      </c>
      <c r="C9" s="7" t="str">
        <f t="shared" si="1"/>
        <v>Monday</v>
      </c>
      <c r="D9" s="8">
        <v>8.5</v>
      </c>
      <c r="E9" s="8" t="s">
        <v>21</v>
      </c>
      <c r="F9" s="3"/>
      <c r="G9" s="2" t="s">
        <v>22</v>
      </c>
      <c r="H9" s="16">
        <f>NETWORKDAYS(EOMONTH(H3,-1)+1, EOMONTH(H3,0))</f>
        <v>21</v>
      </c>
    </row>
    <row r="10">
      <c r="A10" s="17">
        <v>9.0</v>
      </c>
      <c r="B10" s="6">
        <v>45727.0</v>
      </c>
      <c r="C10" s="7" t="str">
        <f t="shared" si="1"/>
        <v>Tuesday</v>
      </c>
      <c r="D10" s="8"/>
      <c r="E10" s="8"/>
    </row>
    <row r="11">
      <c r="A11" s="17">
        <v>10.0</v>
      </c>
      <c r="B11" s="6">
        <v>45728.0</v>
      </c>
      <c r="C11" s="7" t="str">
        <f t="shared" si="1"/>
        <v>Wednesday</v>
      </c>
      <c r="D11" s="8"/>
      <c r="E11" s="8"/>
    </row>
    <row r="12">
      <c r="A12" s="17">
        <v>11.0</v>
      </c>
      <c r="B12" s="6">
        <v>45729.0</v>
      </c>
      <c r="C12" s="7" t="str">
        <f t="shared" si="1"/>
        <v>Thursday</v>
      </c>
      <c r="D12" s="8"/>
      <c r="E12" s="8"/>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2.75"/>
    <col customWidth="1" min="7" max="7" width="21.5"/>
    <col customWidth="1" min="8" max="8" width="23.0"/>
  </cols>
  <sheetData>
    <row r="1">
      <c r="A1" s="63" t="s">
        <v>0</v>
      </c>
      <c r="B1" s="64" t="s">
        <v>1</v>
      </c>
      <c r="C1" s="63" t="s">
        <v>2</v>
      </c>
      <c r="D1" s="64" t="s">
        <v>3</v>
      </c>
      <c r="E1" s="64" t="s">
        <v>4</v>
      </c>
      <c r="F1" s="3"/>
      <c r="G1" s="2" t="s">
        <v>5</v>
      </c>
      <c r="H1" s="4" t="s">
        <v>99</v>
      </c>
    </row>
    <row r="2">
      <c r="A2" s="108">
        <v>1.0</v>
      </c>
      <c r="B2" s="109">
        <v>45627.0</v>
      </c>
      <c r="C2" s="108" t="str">
        <f t="shared" ref="C2:C32" si="1">TEXT(B2, "dddd")</f>
        <v>Sunday</v>
      </c>
      <c r="D2" s="29"/>
      <c r="E2" s="40"/>
      <c r="F2" s="3"/>
      <c r="G2" s="2" t="s">
        <v>8</v>
      </c>
      <c r="H2" s="4" t="s">
        <v>24</v>
      </c>
    </row>
    <row r="3">
      <c r="A3" s="110">
        <v>2.0</v>
      </c>
      <c r="B3" s="111">
        <v>45628.0</v>
      </c>
      <c r="C3" s="110" t="str">
        <f t="shared" si="1"/>
        <v>Monday</v>
      </c>
      <c r="D3" s="26">
        <v>8.0</v>
      </c>
      <c r="E3" s="67" t="s">
        <v>173</v>
      </c>
      <c r="F3" s="3"/>
      <c r="G3" s="2" t="s">
        <v>11</v>
      </c>
      <c r="H3" s="10" t="str">
        <f>TEXT(B2,"MMMM-YY")</f>
        <v>December-24</v>
      </c>
    </row>
    <row r="4">
      <c r="A4" s="110">
        <v>3.0</v>
      </c>
      <c r="B4" s="111">
        <v>45629.0</v>
      </c>
      <c r="C4" s="110" t="str">
        <f t="shared" si="1"/>
        <v>Tuesday</v>
      </c>
      <c r="D4" s="40"/>
      <c r="E4" s="40"/>
      <c r="F4" s="3"/>
      <c r="G4" s="2" t="s">
        <v>13</v>
      </c>
      <c r="H4" s="11">
        <f>SUM(D:D)</f>
        <v>130.5</v>
      </c>
    </row>
    <row r="5">
      <c r="A5" s="112">
        <v>4.0</v>
      </c>
      <c r="B5" s="113">
        <v>45630.0</v>
      </c>
      <c r="C5" s="112" t="str">
        <f t="shared" si="1"/>
        <v>Wednesday</v>
      </c>
      <c r="D5" s="114">
        <v>8.0</v>
      </c>
      <c r="E5" s="115" t="s">
        <v>174</v>
      </c>
      <c r="F5" s="3"/>
      <c r="G5" s="2" t="s">
        <v>15</v>
      </c>
      <c r="H5" s="11">
        <v>0.0</v>
      </c>
    </row>
    <row r="6">
      <c r="A6" s="112">
        <v>5.0</v>
      </c>
      <c r="B6" s="113">
        <v>45631.0</v>
      </c>
      <c r="C6" s="112" t="str">
        <f t="shared" si="1"/>
        <v>Thursday</v>
      </c>
      <c r="D6" s="114">
        <v>5.0</v>
      </c>
      <c r="E6" s="115" t="s">
        <v>175</v>
      </c>
      <c r="F6" s="3"/>
      <c r="G6" s="2" t="s">
        <v>17</v>
      </c>
      <c r="H6" s="11">
        <v>0.0</v>
      </c>
    </row>
    <row r="7">
      <c r="A7" s="110">
        <v>6.0</v>
      </c>
      <c r="B7" s="111">
        <v>45632.0</v>
      </c>
      <c r="C7" s="110" t="str">
        <f t="shared" si="1"/>
        <v>Friday</v>
      </c>
      <c r="D7" s="71">
        <v>8.0</v>
      </c>
      <c r="E7" s="67" t="s">
        <v>176</v>
      </c>
      <c r="F7" s="3"/>
      <c r="G7" s="2" t="s">
        <v>18</v>
      </c>
      <c r="H7" s="11" t="s">
        <v>19</v>
      </c>
    </row>
    <row r="8">
      <c r="A8" s="108">
        <v>7.0</v>
      </c>
      <c r="B8" s="109">
        <v>45633.0</v>
      </c>
      <c r="C8" s="108" t="str">
        <f t="shared" si="1"/>
        <v>Saturday</v>
      </c>
      <c r="D8" s="29"/>
      <c r="E8" s="40"/>
      <c r="F8" s="3"/>
      <c r="G8" s="2" t="s">
        <v>20</v>
      </c>
      <c r="H8" s="16">
        <f>H4/8</f>
        <v>16.3125</v>
      </c>
    </row>
    <row r="9">
      <c r="A9" s="108">
        <v>8.0</v>
      </c>
      <c r="B9" s="109">
        <v>45634.0</v>
      </c>
      <c r="C9" s="108" t="str">
        <f t="shared" si="1"/>
        <v>Sunday</v>
      </c>
      <c r="D9" s="29"/>
      <c r="E9" s="40"/>
      <c r="F9" s="3"/>
      <c r="G9" s="2" t="s">
        <v>22</v>
      </c>
      <c r="H9" s="16">
        <f>NETWORKDAYS(EOMONTH(H3,-1)+1, EOMONTH(H3,0))</f>
        <v>23</v>
      </c>
    </row>
    <row r="10">
      <c r="A10" s="110">
        <v>9.0</v>
      </c>
      <c r="B10" s="111">
        <v>45635.0</v>
      </c>
      <c r="C10" s="110" t="str">
        <f t="shared" si="1"/>
        <v>Monday</v>
      </c>
      <c r="D10" s="26">
        <v>5.0</v>
      </c>
      <c r="E10" s="67" t="s">
        <v>177</v>
      </c>
      <c r="F10" s="3"/>
      <c r="G10" s="3"/>
      <c r="H10" s="3"/>
    </row>
    <row r="11">
      <c r="A11" s="110">
        <v>10.0</v>
      </c>
      <c r="B11" s="111">
        <v>45636.0</v>
      </c>
      <c r="C11" s="110" t="str">
        <f t="shared" si="1"/>
        <v>Tuesday</v>
      </c>
      <c r="D11" s="26">
        <v>5.0</v>
      </c>
      <c r="E11" s="67" t="s">
        <v>178</v>
      </c>
      <c r="F11" s="3"/>
      <c r="G11" s="3"/>
      <c r="H11" s="3"/>
    </row>
    <row r="12">
      <c r="A12" s="112">
        <v>11.0</v>
      </c>
      <c r="B12" s="113">
        <v>45637.0</v>
      </c>
      <c r="C12" s="112" t="str">
        <f t="shared" si="1"/>
        <v>Wednesday</v>
      </c>
      <c r="D12" s="114">
        <v>5.0</v>
      </c>
      <c r="E12" s="30" t="s">
        <v>179</v>
      </c>
      <c r="F12" s="3"/>
      <c r="G12" s="3"/>
      <c r="H12" s="3"/>
    </row>
    <row r="13">
      <c r="A13" s="112">
        <v>12.0</v>
      </c>
      <c r="B13" s="113">
        <v>45638.0</v>
      </c>
      <c r="C13" s="112" t="str">
        <f t="shared" si="1"/>
        <v>Thursday</v>
      </c>
      <c r="D13" s="114">
        <v>8.0</v>
      </c>
      <c r="E13" s="115" t="s">
        <v>180</v>
      </c>
      <c r="F13" s="3"/>
      <c r="G13" s="3"/>
      <c r="H13" s="3"/>
    </row>
    <row r="14">
      <c r="A14" s="110">
        <v>13.0</v>
      </c>
      <c r="B14" s="111">
        <v>45639.0</v>
      </c>
      <c r="C14" s="110" t="str">
        <f t="shared" si="1"/>
        <v>Friday</v>
      </c>
      <c r="D14" s="26">
        <v>5.0</v>
      </c>
      <c r="E14" s="67" t="s">
        <v>181</v>
      </c>
      <c r="F14" s="3"/>
      <c r="G14" s="3"/>
      <c r="H14" s="3"/>
    </row>
    <row r="15">
      <c r="A15" s="108">
        <v>14.0</v>
      </c>
      <c r="B15" s="109">
        <v>45640.0</v>
      </c>
      <c r="C15" s="108" t="str">
        <f t="shared" si="1"/>
        <v>Saturday</v>
      </c>
      <c r="D15" s="29"/>
      <c r="E15" s="30"/>
      <c r="F15" s="3"/>
      <c r="G15" s="3"/>
      <c r="H15" s="3"/>
    </row>
    <row r="16">
      <c r="A16" s="108">
        <v>15.0</v>
      </c>
      <c r="B16" s="109">
        <v>45641.0</v>
      </c>
      <c r="C16" s="108" t="str">
        <f t="shared" si="1"/>
        <v>Sunday</v>
      </c>
      <c r="D16" s="29"/>
      <c r="E16" s="40"/>
      <c r="F16" s="3"/>
      <c r="G16" s="3"/>
      <c r="H16" s="3"/>
    </row>
    <row r="17">
      <c r="A17" s="110">
        <v>16.0</v>
      </c>
      <c r="B17" s="111">
        <v>45642.0</v>
      </c>
      <c r="C17" s="110" t="str">
        <f t="shared" si="1"/>
        <v>Monday</v>
      </c>
      <c r="D17" s="40"/>
      <c r="E17" s="40"/>
      <c r="F17" s="3"/>
      <c r="G17" s="3"/>
      <c r="H17" s="3"/>
    </row>
    <row r="18">
      <c r="A18" s="110">
        <v>17.0</v>
      </c>
      <c r="B18" s="111">
        <v>45643.0</v>
      </c>
      <c r="C18" s="110" t="str">
        <f t="shared" si="1"/>
        <v>Tuesday</v>
      </c>
      <c r="D18" s="40"/>
      <c r="E18" s="40"/>
      <c r="F18" s="3"/>
      <c r="G18" s="3"/>
      <c r="H18" s="3"/>
    </row>
    <row r="19">
      <c r="A19" s="112">
        <v>18.0</v>
      </c>
      <c r="B19" s="113">
        <v>45644.0</v>
      </c>
      <c r="C19" s="112" t="str">
        <f t="shared" si="1"/>
        <v>Wednesday</v>
      </c>
      <c r="D19" s="30"/>
      <c r="E19" s="30"/>
      <c r="F19" s="3"/>
      <c r="G19" s="3"/>
      <c r="H19" s="3"/>
    </row>
    <row r="20">
      <c r="A20" s="112">
        <v>19.0</v>
      </c>
      <c r="B20" s="113">
        <v>45645.0</v>
      </c>
      <c r="C20" s="112" t="str">
        <f t="shared" si="1"/>
        <v>Thursday</v>
      </c>
      <c r="D20" s="114">
        <v>8.0</v>
      </c>
      <c r="E20" s="115" t="s">
        <v>182</v>
      </c>
      <c r="F20" s="3"/>
      <c r="G20" s="3"/>
      <c r="H20" s="3"/>
    </row>
    <row r="21">
      <c r="A21" s="108">
        <v>20.0</v>
      </c>
      <c r="B21" s="109">
        <v>45646.0</v>
      </c>
      <c r="C21" s="108" t="str">
        <f t="shared" si="1"/>
        <v>Friday</v>
      </c>
      <c r="D21" s="18">
        <v>8.0</v>
      </c>
      <c r="E21" s="116" t="s">
        <v>183</v>
      </c>
      <c r="F21" s="3"/>
      <c r="G21" s="3"/>
      <c r="H21" s="3"/>
    </row>
    <row r="22">
      <c r="A22" s="108">
        <v>21.0</v>
      </c>
      <c r="B22" s="109">
        <v>45647.0</v>
      </c>
      <c r="C22" s="108" t="str">
        <f t="shared" si="1"/>
        <v>Saturday</v>
      </c>
      <c r="D22" s="29"/>
      <c r="E22" s="40"/>
      <c r="F22" s="3"/>
      <c r="G22" s="3"/>
      <c r="H22" s="3"/>
    </row>
    <row r="23">
      <c r="A23" s="108">
        <v>22.0</v>
      </c>
      <c r="B23" s="109">
        <v>45648.0</v>
      </c>
      <c r="C23" s="108" t="str">
        <f t="shared" si="1"/>
        <v>Sunday</v>
      </c>
      <c r="D23" s="29"/>
      <c r="E23" s="40"/>
      <c r="F23" s="3"/>
      <c r="G23" s="3"/>
      <c r="H23" s="3"/>
    </row>
    <row r="24">
      <c r="A24" s="110">
        <v>23.0</v>
      </c>
      <c r="B24" s="111">
        <v>45649.0</v>
      </c>
      <c r="C24" s="110" t="str">
        <f t="shared" si="1"/>
        <v>Monday</v>
      </c>
      <c r="D24" s="26">
        <v>8.5</v>
      </c>
      <c r="E24" s="67" t="s">
        <v>184</v>
      </c>
      <c r="F24" s="3"/>
      <c r="G24" s="3"/>
      <c r="H24" s="3"/>
    </row>
    <row r="25">
      <c r="A25" s="110">
        <v>24.0</v>
      </c>
      <c r="B25" s="111">
        <v>45650.0</v>
      </c>
      <c r="C25" s="110" t="str">
        <f t="shared" si="1"/>
        <v>Tuesday</v>
      </c>
      <c r="D25" s="40"/>
      <c r="E25" s="40"/>
      <c r="F25" s="3"/>
      <c r="G25" s="3"/>
      <c r="H25" s="3"/>
    </row>
    <row r="26">
      <c r="A26" s="112">
        <v>25.0</v>
      </c>
      <c r="B26" s="113">
        <v>45651.0</v>
      </c>
      <c r="C26" s="112" t="str">
        <f t="shared" si="1"/>
        <v>Wednesday</v>
      </c>
      <c r="D26" s="114">
        <v>8.0</v>
      </c>
      <c r="E26" s="30" t="s">
        <v>185</v>
      </c>
      <c r="F26" s="3"/>
      <c r="G26" s="3"/>
      <c r="H26" s="3"/>
    </row>
    <row r="27">
      <c r="A27" s="112">
        <v>26.0</v>
      </c>
      <c r="B27" s="113">
        <v>45652.0</v>
      </c>
      <c r="C27" s="112" t="str">
        <f t="shared" si="1"/>
        <v>Thursday</v>
      </c>
      <c r="D27" s="114">
        <v>8.0</v>
      </c>
      <c r="E27" s="115" t="s">
        <v>186</v>
      </c>
      <c r="F27" s="3"/>
      <c r="G27" s="3"/>
      <c r="H27" s="3"/>
    </row>
    <row r="28">
      <c r="A28" s="110">
        <v>27.0</v>
      </c>
      <c r="B28" s="111">
        <v>45653.0</v>
      </c>
      <c r="C28" s="110" t="str">
        <f t="shared" si="1"/>
        <v>Friday</v>
      </c>
      <c r="D28" s="26">
        <v>8.5</v>
      </c>
      <c r="E28" s="67" t="s">
        <v>187</v>
      </c>
      <c r="F28" s="3"/>
      <c r="G28" s="3"/>
      <c r="H28" s="3"/>
    </row>
    <row r="29">
      <c r="A29" s="110">
        <v>28.0</v>
      </c>
      <c r="B29" s="111">
        <v>45654.0</v>
      </c>
      <c r="C29" s="110" t="str">
        <f t="shared" si="1"/>
        <v>Saturday</v>
      </c>
      <c r="D29" s="26">
        <v>8.0</v>
      </c>
      <c r="E29" s="67" t="s">
        <v>188</v>
      </c>
      <c r="F29" s="3"/>
      <c r="G29" s="3"/>
      <c r="H29" s="3"/>
    </row>
    <row r="30">
      <c r="A30" s="108">
        <v>29.0</v>
      </c>
      <c r="B30" s="109">
        <v>45655.0</v>
      </c>
      <c r="C30" s="108" t="str">
        <f t="shared" si="1"/>
        <v>Sunday</v>
      </c>
      <c r="D30" s="29"/>
      <c r="E30" s="40"/>
      <c r="F30" s="3"/>
      <c r="G30" s="3"/>
      <c r="H30" s="3"/>
    </row>
    <row r="31">
      <c r="A31" s="110">
        <v>30.0</v>
      </c>
      <c r="B31" s="111">
        <v>45656.0</v>
      </c>
      <c r="C31" s="110" t="str">
        <f t="shared" si="1"/>
        <v>Monday</v>
      </c>
      <c r="D31" s="26">
        <v>8.5</v>
      </c>
      <c r="E31" s="67" t="s">
        <v>189</v>
      </c>
      <c r="F31" s="3"/>
      <c r="G31" s="3"/>
      <c r="H31" s="3"/>
    </row>
    <row r="32">
      <c r="A32" s="110">
        <v>31.0</v>
      </c>
      <c r="B32" s="111">
        <v>45657.0</v>
      </c>
      <c r="C32" s="110" t="str">
        <f t="shared" si="1"/>
        <v>Tuesday</v>
      </c>
      <c r="D32" s="26">
        <v>8.0</v>
      </c>
      <c r="E32" s="67" t="s">
        <v>190</v>
      </c>
      <c r="F32" s="3"/>
      <c r="G32" s="3"/>
      <c r="H32" s="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6.75"/>
    <col customWidth="1" min="7" max="7" width="19.75"/>
    <col customWidth="1" min="8" max="8" width="15.25"/>
  </cols>
  <sheetData>
    <row r="1">
      <c r="A1" s="63" t="s">
        <v>0</v>
      </c>
      <c r="B1" s="64" t="s">
        <v>1</v>
      </c>
      <c r="C1" s="63" t="s">
        <v>2</v>
      </c>
      <c r="D1" s="64" t="s">
        <v>3</v>
      </c>
      <c r="E1" s="64" t="s">
        <v>4</v>
      </c>
      <c r="F1" s="3"/>
      <c r="G1" s="2" t="s">
        <v>5</v>
      </c>
      <c r="H1" s="4" t="s">
        <v>99</v>
      </c>
    </row>
    <row r="2">
      <c r="A2" s="112">
        <v>1.0</v>
      </c>
      <c r="B2" s="113">
        <v>45652.0</v>
      </c>
      <c r="C2" s="112" t="str">
        <f t="shared" ref="C2:C7" si="1">TEXT(B2, "dddd")</f>
        <v>Thursday</v>
      </c>
      <c r="D2" s="114">
        <v>7.0</v>
      </c>
      <c r="E2" s="40" t="s">
        <v>191</v>
      </c>
      <c r="F2" s="3"/>
      <c r="G2" s="2" t="s">
        <v>8</v>
      </c>
      <c r="H2" s="4" t="s">
        <v>42</v>
      </c>
    </row>
    <row r="3">
      <c r="A3" s="110">
        <v>2.0</v>
      </c>
      <c r="B3" s="113">
        <v>45653.0</v>
      </c>
      <c r="C3" s="112" t="str">
        <f t="shared" si="1"/>
        <v>Friday</v>
      </c>
      <c r="D3" s="26">
        <v>8.0</v>
      </c>
      <c r="E3" s="67" t="s">
        <v>192</v>
      </c>
      <c r="F3" s="3"/>
      <c r="G3" s="2" t="s">
        <v>11</v>
      </c>
      <c r="H3" s="10" t="str">
        <f>TEXT(B2,"MMMM-YY")</f>
        <v>December-24</v>
      </c>
    </row>
    <row r="4">
      <c r="A4" s="110">
        <v>3.0</v>
      </c>
      <c r="B4" s="113">
        <v>45654.0</v>
      </c>
      <c r="C4" s="112" t="str">
        <f t="shared" si="1"/>
        <v>Saturday</v>
      </c>
      <c r="D4" s="26">
        <v>4.5</v>
      </c>
      <c r="E4" s="67" t="s">
        <v>193</v>
      </c>
      <c r="F4" s="3"/>
      <c r="G4" s="2" t="s">
        <v>13</v>
      </c>
      <c r="H4" s="11">
        <f>SUM(D:D)</f>
        <v>36.5</v>
      </c>
    </row>
    <row r="5">
      <c r="A5" s="117">
        <v>4.0</v>
      </c>
      <c r="B5" s="118">
        <v>45655.0</v>
      </c>
      <c r="C5" s="117" t="str">
        <f t="shared" si="1"/>
        <v>Sunday</v>
      </c>
      <c r="D5" s="30"/>
      <c r="E5" s="30"/>
      <c r="F5" s="3"/>
      <c r="G5" s="2" t="s">
        <v>15</v>
      </c>
      <c r="H5" s="11">
        <v>0.0</v>
      </c>
    </row>
    <row r="6">
      <c r="A6" s="112">
        <v>5.0</v>
      </c>
      <c r="B6" s="113">
        <v>45656.0</v>
      </c>
      <c r="C6" s="112" t="str">
        <f t="shared" si="1"/>
        <v>Monday</v>
      </c>
      <c r="D6" s="114">
        <v>9.0</v>
      </c>
      <c r="E6" s="115" t="s">
        <v>194</v>
      </c>
      <c r="F6" s="3"/>
      <c r="G6" s="2" t="s">
        <v>17</v>
      </c>
      <c r="H6" s="11">
        <v>0.0</v>
      </c>
    </row>
    <row r="7">
      <c r="A7" s="112">
        <v>6.0</v>
      </c>
      <c r="B7" s="113">
        <v>45657.0</v>
      </c>
      <c r="C7" s="112" t="str">
        <f t="shared" si="1"/>
        <v>Tuesday</v>
      </c>
      <c r="D7" s="119">
        <v>8.0</v>
      </c>
      <c r="E7" s="67" t="s">
        <v>195</v>
      </c>
      <c r="F7" s="3"/>
      <c r="G7" s="2" t="s">
        <v>18</v>
      </c>
      <c r="H7" s="11">
        <v>1.0</v>
      </c>
    </row>
    <row r="8">
      <c r="A8" s="30"/>
      <c r="B8" s="120"/>
      <c r="C8" s="30"/>
      <c r="D8" s="30"/>
      <c r="E8" s="40"/>
      <c r="F8" s="3"/>
      <c r="G8" s="2" t="s">
        <v>20</v>
      </c>
      <c r="H8" s="16">
        <f>H4/8</f>
        <v>4.5625</v>
      </c>
    </row>
    <row r="9">
      <c r="A9" s="30"/>
      <c r="B9" s="120"/>
      <c r="C9" s="30"/>
      <c r="D9" s="30"/>
      <c r="E9" s="40"/>
      <c r="F9" s="3"/>
      <c r="G9" s="2" t="s">
        <v>22</v>
      </c>
      <c r="H9" s="16">
        <f>NETWORKDAYS(EOMONTH(H3,-1)+1, EOMONTH(H3,0))</f>
        <v>23</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6.13"/>
    <col customWidth="1" min="7" max="7" width="19.75"/>
    <col customWidth="1" min="8" max="8" width="20.75"/>
  </cols>
  <sheetData>
    <row r="1">
      <c r="A1" s="63" t="s">
        <v>0</v>
      </c>
      <c r="B1" s="64" t="s">
        <v>1</v>
      </c>
      <c r="C1" s="63" t="s">
        <v>2</v>
      </c>
      <c r="D1" s="64" t="s">
        <v>3</v>
      </c>
      <c r="E1" s="64" t="s">
        <v>4</v>
      </c>
      <c r="F1" s="3"/>
      <c r="G1" s="2" t="s">
        <v>5</v>
      </c>
      <c r="H1" s="4" t="s">
        <v>99</v>
      </c>
    </row>
    <row r="2">
      <c r="A2" s="112">
        <v>1.0</v>
      </c>
      <c r="B2" s="113">
        <v>45607.0</v>
      </c>
      <c r="C2" s="112" t="str">
        <f t="shared" ref="C2:C6" si="1">TEXT(B2, "dddd")</f>
        <v>Monday</v>
      </c>
      <c r="D2" s="30"/>
      <c r="E2" s="40" t="s">
        <v>196</v>
      </c>
      <c r="F2" s="3"/>
      <c r="G2" s="2" t="s">
        <v>8</v>
      </c>
      <c r="H2" s="4" t="s">
        <v>24</v>
      </c>
    </row>
    <row r="3">
      <c r="A3" s="110">
        <v>2.0</v>
      </c>
      <c r="B3" s="113">
        <v>45608.0</v>
      </c>
      <c r="C3" s="110" t="str">
        <f t="shared" si="1"/>
        <v>Tuesday</v>
      </c>
      <c r="D3" s="26">
        <v>8.0</v>
      </c>
      <c r="E3" s="67" t="s">
        <v>197</v>
      </c>
      <c r="F3" s="3"/>
      <c r="G3" s="2" t="s">
        <v>11</v>
      </c>
      <c r="H3" s="10" t="str">
        <f>TEXT(B2,"MMMM-YY")</f>
        <v>November-24</v>
      </c>
    </row>
    <row r="4">
      <c r="A4" s="110">
        <v>3.0</v>
      </c>
      <c r="B4" s="113">
        <v>45609.0</v>
      </c>
      <c r="C4" s="110" t="str">
        <f t="shared" si="1"/>
        <v>Wednesday</v>
      </c>
      <c r="D4" s="26">
        <v>8.0</v>
      </c>
      <c r="E4" s="67" t="s">
        <v>198</v>
      </c>
      <c r="F4" s="3"/>
      <c r="G4" s="2" t="s">
        <v>13</v>
      </c>
      <c r="H4" s="11">
        <f>SUM(D:D)</f>
        <v>40</v>
      </c>
    </row>
    <row r="5">
      <c r="A5" s="112">
        <v>4.0</v>
      </c>
      <c r="B5" s="113">
        <v>45610.0</v>
      </c>
      <c r="C5" s="112" t="str">
        <f t="shared" si="1"/>
        <v>Thursday</v>
      </c>
      <c r="D5" s="114">
        <v>8.0</v>
      </c>
      <c r="E5" s="115" t="s">
        <v>199</v>
      </c>
      <c r="F5" s="3"/>
      <c r="G5" s="2" t="s">
        <v>15</v>
      </c>
      <c r="H5" s="11">
        <v>0.0</v>
      </c>
    </row>
    <row r="6">
      <c r="A6" s="112">
        <v>5.0</v>
      </c>
      <c r="B6" s="113">
        <v>45611.0</v>
      </c>
      <c r="C6" s="112" t="str">
        <f t="shared" si="1"/>
        <v>Friday</v>
      </c>
      <c r="D6" s="114">
        <v>8.0</v>
      </c>
      <c r="E6" s="115" t="s">
        <v>200</v>
      </c>
      <c r="F6" s="3"/>
      <c r="G6" s="2" t="s">
        <v>17</v>
      </c>
      <c r="H6" s="11">
        <v>0.0</v>
      </c>
    </row>
    <row r="7">
      <c r="A7" s="110">
        <v>6.0</v>
      </c>
      <c r="B7" s="111">
        <v>45625.0</v>
      </c>
      <c r="C7" s="110" t="s">
        <v>147</v>
      </c>
      <c r="D7" s="71">
        <v>8.0</v>
      </c>
      <c r="E7" s="67" t="s">
        <v>201</v>
      </c>
      <c r="F7" s="3"/>
      <c r="G7" s="2" t="s">
        <v>18</v>
      </c>
      <c r="H7" s="11" t="s">
        <v>19</v>
      </c>
    </row>
    <row r="8">
      <c r="A8" s="30"/>
      <c r="B8" s="120"/>
      <c r="C8" s="30"/>
      <c r="D8" s="30"/>
      <c r="E8" s="40"/>
      <c r="F8" s="3"/>
      <c r="G8" s="2" t="s">
        <v>20</v>
      </c>
      <c r="H8" s="16">
        <f>H4/8</f>
        <v>5</v>
      </c>
    </row>
    <row r="9">
      <c r="A9" s="30"/>
      <c r="B9" s="120"/>
      <c r="C9" s="30"/>
      <c r="D9" s="30"/>
      <c r="E9" s="40"/>
      <c r="F9" s="3"/>
      <c r="G9" s="2" t="s">
        <v>22</v>
      </c>
      <c r="H9" s="16">
        <f>NETWORKDAYS(EOMONTH(H3,-1)+1, EOMONTH(H3,0))</f>
        <v>20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0.13"/>
    <col customWidth="1" min="7" max="7" width="19.75"/>
  </cols>
  <sheetData>
    <row r="1">
      <c r="A1" s="63" t="s">
        <v>0</v>
      </c>
      <c r="B1" s="64" t="s">
        <v>1</v>
      </c>
      <c r="C1" s="63" t="s">
        <v>2</v>
      </c>
      <c r="D1" s="64" t="s">
        <v>3</v>
      </c>
      <c r="E1" s="64" t="s">
        <v>4</v>
      </c>
      <c r="F1" s="3"/>
      <c r="G1" s="2" t="s">
        <v>5</v>
      </c>
      <c r="H1" s="4" t="s">
        <v>99</v>
      </c>
    </row>
    <row r="2">
      <c r="A2" s="112">
        <v>1.0</v>
      </c>
      <c r="B2" s="113">
        <v>45566.0</v>
      </c>
      <c r="C2" s="112" t="str">
        <f t="shared" ref="C2:C32" si="1">TEXT(B2, "dddd")</f>
        <v>Tuesday</v>
      </c>
      <c r="D2" s="114">
        <v>4.0</v>
      </c>
      <c r="E2" s="40" t="s">
        <v>202</v>
      </c>
      <c r="F2" s="3"/>
      <c r="G2" s="2" t="s">
        <v>8</v>
      </c>
      <c r="H2" s="4" t="s">
        <v>24</v>
      </c>
    </row>
    <row r="3">
      <c r="A3" s="110">
        <v>2.0</v>
      </c>
      <c r="B3" s="113">
        <v>45567.0</v>
      </c>
      <c r="C3" s="112" t="str">
        <f t="shared" si="1"/>
        <v>Wednesday</v>
      </c>
      <c r="D3" s="26">
        <v>2.0</v>
      </c>
      <c r="E3" s="67" t="s">
        <v>203</v>
      </c>
      <c r="F3" s="3"/>
      <c r="G3" s="2" t="s">
        <v>11</v>
      </c>
      <c r="H3" s="10" t="str">
        <f>TEXT(B2,"MMMM-YY")</f>
        <v>October-24</v>
      </c>
    </row>
    <row r="4">
      <c r="A4" s="110">
        <v>3.0</v>
      </c>
      <c r="B4" s="113">
        <v>45568.0</v>
      </c>
      <c r="C4" s="112" t="str">
        <f t="shared" si="1"/>
        <v>Thursday</v>
      </c>
      <c r="D4" s="26">
        <v>4.0</v>
      </c>
      <c r="E4" s="67" t="s">
        <v>204</v>
      </c>
      <c r="F4" s="3"/>
      <c r="G4" s="2" t="s">
        <v>13</v>
      </c>
      <c r="H4" s="11">
        <f>SUM(D:D)</f>
        <v>135</v>
      </c>
    </row>
    <row r="5">
      <c r="A5" s="112">
        <v>4.0</v>
      </c>
      <c r="B5" s="113">
        <v>45569.0</v>
      </c>
      <c r="C5" s="112" t="str">
        <f t="shared" si="1"/>
        <v>Friday</v>
      </c>
      <c r="D5" s="114">
        <v>8.0</v>
      </c>
      <c r="E5" s="115" t="s">
        <v>205</v>
      </c>
      <c r="F5" s="3"/>
      <c r="G5" s="2" t="s">
        <v>15</v>
      </c>
      <c r="H5" s="11">
        <v>0.0</v>
      </c>
    </row>
    <row r="6">
      <c r="A6" s="108">
        <v>5.0</v>
      </c>
      <c r="B6" s="109">
        <v>45570.0</v>
      </c>
      <c r="C6" s="108" t="str">
        <f t="shared" si="1"/>
        <v>Saturday</v>
      </c>
      <c r="D6" s="29"/>
      <c r="E6" s="30"/>
      <c r="F6" s="3"/>
      <c r="G6" s="2" t="s">
        <v>17</v>
      </c>
      <c r="H6" s="11">
        <v>0.0</v>
      </c>
    </row>
    <row r="7">
      <c r="A7" s="108">
        <v>6.0</v>
      </c>
      <c r="B7" s="109">
        <v>45571.0</v>
      </c>
      <c r="C7" s="108" t="str">
        <f t="shared" si="1"/>
        <v>Sunday</v>
      </c>
      <c r="D7" s="29"/>
      <c r="E7" s="40"/>
      <c r="F7" s="3"/>
      <c r="G7" s="2" t="s">
        <v>18</v>
      </c>
      <c r="H7" s="11" t="s">
        <v>19</v>
      </c>
    </row>
    <row r="8">
      <c r="A8" s="112">
        <v>7.0</v>
      </c>
      <c r="B8" s="113">
        <v>45572.0</v>
      </c>
      <c r="C8" s="112" t="str">
        <f t="shared" si="1"/>
        <v>Monday</v>
      </c>
      <c r="D8" s="114">
        <v>4.0</v>
      </c>
      <c r="E8" s="67" t="s">
        <v>206</v>
      </c>
      <c r="F8" s="3"/>
      <c r="G8" s="2" t="s">
        <v>20</v>
      </c>
      <c r="H8" s="16">
        <f>H4/8</f>
        <v>16.875</v>
      </c>
    </row>
    <row r="9">
      <c r="A9" s="112">
        <v>8.0</v>
      </c>
      <c r="B9" s="113">
        <v>45573.0</v>
      </c>
      <c r="C9" s="112" t="str">
        <f t="shared" si="1"/>
        <v>Tuesday</v>
      </c>
      <c r="D9" s="30"/>
      <c r="E9" s="40"/>
      <c r="F9" s="3"/>
      <c r="G9" s="2" t="s">
        <v>22</v>
      </c>
      <c r="H9" s="16">
        <f>NETWORKDAYS(EOMONTH(H3,-1)+1, EOMONTH(H3,0))</f>
        <v>23</v>
      </c>
    </row>
    <row r="10">
      <c r="A10" s="112">
        <v>9.0</v>
      </c>
      <c r="B10" s="113">
        <v>45574.0</v>
      </c>
      <c r="C10" s="112" t="str">
        <f t="shared" si="1"/>
        <v>Wednesday</v>
      </c>
      <c r="D10" s="114">
        <v>3.0</v>
      </c>
      <c r="E10" s="67" t="s">
        <v>207</v>
      </c>
      <c r="F10" s="3"/>
      <c r="G10" s="3"/>
      <c r="H10" s="3"/>
    </row>
    <row r="11">
      <c r="A11" s="112">
        <v>10.0</v>
      </c>
      <c r="B11" s="113">
        <v>45575.0</v>
      </c>
      <c r="C11" s="112" t="str">
        <f t="shared" si="1"/>
        <v>Thursday</v>
      </c>
      <c r="D11" s="114">
        <v>2.0</v>
      </c>
      <c r="E11" s="67" t="s">
        <v>208</v>
      </c>
      <c r="F11" s="3"/>
      <c r="G11" s="3"/>
      <c r="H11" s="3"/>
    </row>
    <row r="12">
      <c r="A12" s="112">
        <v>11.0</v>
      </c>
      <c r="B12" s="113">
        <v>45576.0</v>
      </c>
      <c r="C12" s="112" t="str">
        <f t="shared" si="1"/>
        <v>Friday</v>
      </c>
      <c r="D12" s="114">
        <v>8.0</v>
      </c>
      <c r="E12" s="67" t="s">
        <v>209</v>
      </c>
      <c r="F12" s="3"/>
      <c r="G12" s="3"/>
      <c r="H12" s="3"/>
    </row>
    <row r="13">
      <c r="A13" s="108">
        <v>12.0</v>
      </c>
      <c r="B13" s="109">
        <v>45577.0</v>
      </c>
      <c r="C13" s="108" t="str">
        <f t="shared" si="1"/>
        <v>Saturday</v>
      </c>
      <c r="D13" s="29"/>
      <c r="E13" s="40"/>
      <c r="F13" s="3"/>
      <c r="G13" s="3"/>
      <c r="H13" s="3"/>
    </row>
    <row r="14">
      <c r="A14" s="108">
        <v>13.0</v>
      </c>
      <c r="B14" s="109">
        <v>45578.0</v>
      </c>
      <c r="C14" s="108" t="str">
        <f t="shared" si="1"/>
        <v>Sunday</v>
      </c>
      <c r="D14" s="29"/>
      <c r="E14" s="40"/>
      <c r="F14" s="3"/>
      <c r="G14" s="3"/>
      <c r="H14" s="3"/>
    </row>
    <row r="15">
      <c r="A15" s="112">
        <v>14.0</v>
      </c>
      <c r="B15" s="113">
        <v>45579.0</v>
      </c>
      <c r="C15" s="112" t="str">
        <f t="shared" si="1"/>
        <v>Monday</v>
      </c>
      <c r="D15" s="114">
        <v>8.0</v>
      </c>
      <c r="E15" s="67" t="s">
        <v>210</v>
      </c>
      <c r="F15" s="3"/>
      <c r="G15" s="3"/>
      <c r="H15" s="3"/>
    </row>
    <row r="16">
      <c r="A16" s="112">
        <v>15.0</v>
      </c>
      <c r="B16" s="113">
        <v>45580.0</v>
      </c>
      <c r="C16" s="112" t="str">
        <f t="shared" si="1"/>
        <v>Tuesday</v>
      </c>
      <c r="D16" s="114">
        <v>8.0</v>
      </c>
      <c r="E16" s="67" t="s">
        <v>211</v>
      </c>
      <c r="F16" s="3"/>
      <c r="G16" s="3"/>
      <c r="H16" s="3"/>
    </row>
    <row r="17">
      <c r="A17" s="112">
        <v>16.0</v>
      </c>
      <c r="B17" s="113">
        <v>45581.0</v>
      </c>
      <c r="C17" s="112" t="str">
        <f t="shared" si="1"/>
        <v>Wednesday</v>
      </c>
      <c r="D17" s="114">
        <v>8.0</v>
      </c>
      <c r="E17" s="67" t="s">
        <v>212</v>
      </c>
      <c r="F17" s="3"/>
      <c r="G17" s="3"/>
      <c r="H17" s="3"/>
    </row>
    <row r="18">
      <c r="A18" s="112">
        <v>17.0</v>
      </c>
      <c r="B18" s="113">
        <v>45582.0</v>
      </c>
      <c r="C18" s="112" t="str">
        <f t="shared" si="1"/>
        <v>Thursday</v>
      </c>
      <c r="D18" s="114">
        <v>8.0</v>
      </c>
      <c r="E18" s="67" t="s">
        <v>212</v>
      </c>
      <c r="F18" s="3"/>
      <c r="G18" s="3"/>
      <c r="H18" s="3"/>
    </row>
    <row r="19">
      <c r="A19" s="112">
        <v>18.0</v>
      </c>
      <c r="B19" s="113">
        <v>45583.0</v>
      </c>
      <c r="C19" s="112" t="str">
        <f t="shared" si="1"/>
        <v>Friday</v>
      </c>
      <c r="D19" s="114">
        <v>8.0</v>
      </c>
      <c r="E19" s="67" t="s">
        <v>212</v>
      </c>
      <c r="F19" s="3"/>
      <c r="G19" s="3"/>
      <c r="H19" s="3"/>
    </row>
    <row r="20">
      <c r="A20" s="108">
        <v>19.0</v>
      </c>
      <c r="B20" s="109">
        <v>45584.0</v>
      </c>
      <c r="C20" s="108" t="str">
        <f t="shared" si="1"/>
        <v>Saturday</v>
      </c>
      <c r="D20" s="29"/>
      <c r="E20" s="40"/>
      <c r="F20" s="3"/>
      <c r="G20" s="3"/>
      <c r="H20" s="3"/>
    </row>
    <row r="21">
      <c r="A21" s="108">
        <v>20.0</v>
      </c>
      <c r="B21" s="109">
        <v>45585.0</v>
      </c>
      <c r="C21" s="108" t="str">
        <f t="shared" si="1"/>
        <v>Sunday</v>
      </c>
      <c r="D21" s="29"/>
      <c r="E21" s="40"/>
      <c r="F21" s="3"/>
      <c r="G21" s="3"/>
      <c r="H21" s="3"/>
    </row>
    <row r="22">
      <c r="A22" s="112">
        <v>21.0</v>
      </c>
      <c r="B22" s="113">
        <v>45586.0</v>
      </c>
      <c r="C22" s="112" t="str">
        <f t="shared" si="1"/>
        <v>Monday</v>
      </c>
      <c r="D22" s="114">
        <v>8.0</v>
      </c>
      <c r="E22" s="67" t="s">
        <v>213</v>
      </c>
      <c r="F22" s="3"/>
      <c r="G22" s="3"/>
      <c r="H22" s="3"/>
    </row>
    <row r="23">
      <c r="A23" s="112">
        <v>22.0</v>
      </c>
      <c r="B23" s="113">
        <v>45587.0</v>
      </c>
      <c r="C23" s="112" t="str">
        <f t="shared" si="1"/>
        <v>Tuesday</v>
      </c>
      <c r="D23" s="114">
        <v>8.0</v>
      </c>
      <c r="E23" s="67" t="s">
        <v>214</v>
      </c>
      <c r="F23" s="3"/>
      <c r="G23" s="3"/>
      <c r="H23" s="3"/>
    </row>
    <row r="24">
      <c r="A24" s="112">
        <v>23.0</v>
      </c>
      <c r="B24" s="113">
        <v>45588.0</v>
      </c>
      <c r="C24" s="112" t="str">
        <f t="shared" si="1"/>
        <v>Wednesday</v>
      </c>
      <c r="D24" s="114">
        <v>8.0</v>
      </c>
      <c r="E24" s="67" t="s">
        <v>215</v>
      </c>
      <c r="F24" s="3"/>
      <c r="G24" s="3"/>
      <c r="H24" s="3"/>
    </row>
    <row r="25">
      <c r="A25" s="112">
        <v>24.0</v>
      </c>
      <c r="B25" s="113">
        <v>45589.0</v>
      </c>
      <c r="C25" s="112" t="str">
        <f t="shared" si="1"/>
        <v>Thursday</v>
      </c>
      <c r="D25" s="114">
        <v>8.0</v>
      </c>
      <c r="E25" s="67" t="s">
        <v>215</v>
      </c>
      <c r="F25" s="3"/>
      <c r="G25" s="3"/>
      <c r="H25" s="3"/>
    </row>
    <row r="26">
      <c r="A26" s="112">
        <v>25.0</v>
      </c>
      <c r="B26" s="113">
        <v>45590.0</v>
      </c>
      <c r="C26" s="112" t="str">
        <f t="shared" si="1"/>
        <v>Friday</v>
      </c>
      <c r="D26" s="114">
        <v>8.0</v>
      </c>
      <c r="E26" s="67" t="s">
        <v>215</v>
      </c>
      <c r="F26" s="3"/>
      <c r="G26" s="3"/>
      <c r="H26" s="3"/>
    </row>
    <row r="27">
      <c r="A27" s="108">
        <v>26.0</v>
      </c>
      <c r="B27" s="109">
        <v>45591.0</v>
      </c>
      <c r="C27" s="108" t="str">
        <f t="shared" si="1"/>
        <v>Saturday</v>
      </c>
      <c r="D27" s="29"/>
      <c r="E27" s="40"/>
      <c r="F27" s="3"/>
      <c r="G27" s="3"/>
      <c r="H27" s="3"/>
    </row>
    <row r="28">
      <c r="A28" s="108">
        <v>27.0</v>
      </c>
      <c r="B28" s="109">
        <v>45592.0</v>
      </c>
      <c r="C28" s="108" t="str">
        <f t="shared" si="1"/>
        <v>Sunday</v>
      </c>
      <c r="D28" s="29"/>
      <c r="E28" s="40"/>
      <c r="F28" s="3"/>
      <c r="G28" s="3"/>
      <c r="H28" s="3"/>
    </row>
    <row r="29">
      <c r="A29" s="112">
        <v>28.0</v>
      </c>
      <c r="B29" s="113">
        <v>45593.0</v>
      </c>
      <c r="C29" s="112" t="str">
        <f t="shared" si="1"/>
        <v>Monday</v>
      </c>
      <c r="D29" s="114">
        <v>10.0</v>
      </c>
      <c r="E29" s="67" t="s">
        <v>216</v>
      </c>
      <c r="F29" s="3"/>
      <c r="G29" s="3"/>
      <c r="H29" s="3"/>
    </row>
    <row r="30">
      <c r="A30" s="112">
        <v>29.0</v>
      </c>
      <c r="B30" s="113">
        <v>45594.0</v>
      </c>
      <c r="C30" s="112" t="str">
        <f t="shared" si="1"/>
        <v>Tuesday</v>
      </c>
      <c r="D30" s="114">
        <v>10.0</v>
      </c>
      <c r="E30" s="67" t="s">
        <v>217</v>
      </c>
      <c r="F30" s="3"/>
      <c r="G30" s="3"/>
      <c r="H30" s="3"/>
    </row>
    <row r="31">
      <c r="A31" s="108">
        <v>30.0</v>
      </c>
      <c r="B31" s="109">
        <v>45595.0</v>
      </c>
      <c r="C31" s="108" t="str">
        <f t="shared" si="1"/>
        <v>Wednesday</v>
      </c>
      <c r="D31" s="29"/>
      <c r="E31" s="116" t="s">
        <v>107</v>
      </c>
      <c r="F31" s="3"/>
      <c r="G31" s="3"/>
      <c r="H31" s="3"/>
    </row>
    <row r="32">
      <c r="A32" s="108">
        <v>31.0</v>
      </c>
      <c r="B32" s="109">
        <v>45596.0</v>
      </c>
      <c r="C32" s="108" t="str">
        <f t="shared" si="1"/>
        <v>Thursday</v>
      </c>
      <c r="D32" s="29"/>
      <c r="E32" s="116" t="s">
        <v>107</v>
      </c>
      <c r="F32" s="3"/>
      <c r="G32" s="3"/>
      <c r="H32" s="3"/>
    </row>
    <row r="33">
      <c r="A33" s="3"/>
      <c r="B33" s="3"/>
      <c r="C33" s="3"/>
      <c r="D33" s="3"/>
      <c r="E33" s="3"/>
      <c r="F33" s="3"/>
      <c r="G33" s="3"/>
      <c r="H33" s="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3.0"/>
  </cols>
  <sheetData>
    <row r="1">
      <c r="A1" s="63" t="s">
        <v>0</v>
      </c>
      <c r="B1" s="64" t="s">
        <v>1</v>
      </c>
      <c r="C1" s="63" t="s">
        <v>2</v>
      </c>
      <c r="D1" s="64" t="s">
        <v>3</v>
      </c>
      <c r="E1" s="64" t="s">
        <v>4</v>
      </c>
      <c r="F1" s="3"/>
      <c r="G1" s="2" t="s">
        <v>5</v>
      </c>
      <c r="H1" s="4" t="s">
        <v>99</v>
      </c>
    </row>
    <row r="2">
      <c r="A2" s="112">
        <v>1.0</v>
      </c>
      <c r="B2" s="113">
        <v>45560.0</v>
      </c>
      <c r="C2" s="112" t="str">
        <f t="shared" ref="C2:C6" si="1">TEXT(B2, "dddd")</f>
        <v>Wednesday</v>
      </c>
      <c r="D2" s="114">
        <v>8.0</v>
      </c>
      <c r="E2" s="40" t="s">
        <v>218</v>
      </c>
      <c r="F2" s="3"/>
      <c r="G2" s="2" t="s">
        <v>8</v>
      </c>
      <c r="H2" s="4" t="s">
        <v>24</v>
      </c>
    </row>
    <row r="3">
      <c r="A3" s="110">
        <v>2.0</v>
      </c>
      <c r="B3" s="113">
        <v>45561.0</v>
      </c>
      <c r="C3" s="110" t="str">
        <f t="shared" si="1"/>
        <v>Thursday</v>
      </c>
      <c r="D3" s="26">
        <v>8.0</v>
      </c>
      <c r="E3" s="67" t="s">
        <v>219</v>
      </c>
      <c r="F3" s="3"/>
      <c r="G3" s="2" t="s">
        <v>11</v>
      </c>
      <c r="H3" s="10" t="str">
        <f>TEXT(B2,"MMMM-YY")</f>
        <v>September-24</v>
      </c>
    </row>
    <row r="4">
      <c r="A4" s="110">
        <v>3.0</v>
      </c>
      <c r="B4" s="113">
        <v>45562.0</v>
      </c>
      <c r="C4" s="110" t="str">
        <f t="shared" si="1"/>
        <v>Friday</v>
      </c>
      <c r="D4" s="26">
        <v>5.0</v>
      </c>
      <c r="E4" s="67" t="s">
        <v>220</v>
      </c>
      <c r="F4" s="3"/>
      <c r="G4" s="2" t="s">
        <v>13</v>
      </c>
      <c r="H4" s="11">
        <f>SUM(D:D)</f>
        <v>24</v>
      </c>
    </row>
    <row r="5">
      <c r="A5" s="108">
        <v>4.0</v>
      </c>
      <c r="B5" s="109">
        <v>45563.0</v>
      </c>
      <c r="C5" s="108" t="str">
        <f t="shared" si="1"/>
        <v>Saturday</v>
      </c>
      <c r="D5" s="29"/>
      <c r="E5" s="30"/>
      <c r="F5" s="3"/>
      <c r="G5" s="2" t="s">
        <v>15</v>
      </c>
      <c r="H5" s="11">
        <v>0.0</v>
      </c>
    </row>
    <row r="6">
      <c r="A6" s="108">
        <v>5.0</v>
      </c>
      <c r="B6" s="109">
        <v>45564.0</v>
      </c>
      <c r="C6" s="108" t="str">
        <f t="shared" si="1"/>
        <v>Sunday</v>
      </c>
      <c r="D6" s="29"/>
      <c r="E6" s="30"/>
      <c r="F6" s="3"/>
      <c r="G6" s="2" t="s">
        <v>17</v>
      </c>
      <c r="H6" s="11">
        <v>0.0</v>
      </c>
    </row>
    <row r="7">
      <c r="A7" s="110">
        <v>6.0</v>
      </c>
      <c r="B7" s="113">
        <v>45565.0</v>
      </c>
      <c r="C7" s="110" t="s">
        <v>147</v>
      </c>
      <c r="D7" s="71">
        <v>3.0</v>
      </c>
      <c r="E7" s="67" t="s">
        <v>221</v>
      </c>
      <c r="F7" s="3"/>
      <c r="G7" s="2" t="s">
        <v>18</v>
      </c>
      <c r="H7" s="11" t="s">
        <v>19</v>
      </c>
    </row>
    <row r="8">
      <c r="A8" s="30"/>
      <c r="B8" s="120"/>
      <c r="C8" s="30"/>
      <c r="D8" s="30"/>
      <c r="E8" s="40"/>
      <c r="F8" s="3"/>
      <c r="G8" s="2" t="s">
        <v>20</v>
      </c>
      <c r="H8" s="16">
        <f>H4/8</f>
        <v>3</v>
      </c>
    </row>
    <row r="9">
      <c r="A9" s="30"/>
      <c r="B9" s="120"/>
      <c r="C9" s="30"/>
      <c r="D9" s="30"/>
      <c r="E9" s="40"/>
      <c r="F9" s="3"/>
      <c r="G9" s="2" t="s">
        <v>22</v>
      </c>
      <c r="H9" s="16">
        <f>NETWORKDAYS(EOMONTH(H3,-1)+1, EOMONTH(H3,0))</f>
        <v>22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2.25"/>
  </cols>
  <sheetData>
    <row r="1">
      <c r="A1" s="61" t="s">
        <v>222</v>
      </c>
    </row>
    <row r="2">
      <c r="A2" s="86" t="s">
        <v>0</v>
      </c>
      <c r="B2" s="87" t="s">
        <v>1</v>
      </c>
      <c r="C2" s="87" t="s">
        <v>2</v>
      </c>
      <c r="D2" s="87" t="s">
        <v>3</v>
      </c>
      <c r="E2" s="87" t="s">
        <v>4</v>
      </c>
    </row>
    <row r="3">
      <c r="A3" s="98">
        <v>1.0</v>
      </c>
      <c r="B3" s="95">
        <v>45536.0</v>
      </c>
      <c r="C3" s="96" t="s">
        <v>147</v>
      </c>
      <c r="D3" s="97"/>
      <c r="E3" s="97"/>
    </row>
    <row r="4">
      <c r="A4" s="88">
        <v>2.0</v>
      </c>
      <c r="B4" s="89">
        <v>45537.0</v>
      </c>
      <c r="C4" s="90" t="s">
        <v>148</v>
      </c>
      <c r="D4" s="91">
        <v>8.0</v>
      </c>
      <c r="E4" s="90" t="s">
        <v>223</v>
      </c>
    </row>
    <row r="5">
      <c r="A5" s="92">
        <v>3.0</v>
      </c>
      <c r="B5" s="89">
        <v>45538.0</v>
      </c>
      <c r="C5" s="90" t="s">
        <v>150</v>
      </c>
      <c r="D5" s="91">
        <v>8.0</v>
      </c>
      <c r="E5" s="90" t="s">
        <v>224</v>
      </c>
    </row>
    <row r="6">
      <c r="A6" s="92">
        <v>4.0</v>
      </c>
      <c r="B6" s="89">
        <v>45539.0</v>
      </c>
      <c r="C6" s="90" t="s">
        <v>140</v>
      </c>
      <c r="D6" s="91">
        <v>8.0</v>
      </c>
      <c r="E6" s="93" t="s">
        <v>225</v>
      </c>
    </row>
    <row r="7">
      <c r="A7" s="88">
        <v>5.0</v>
      </c>
      <c r="B7" s="89">
        <v>45540.0</v>
      </c>
      <c r="C7" s="90" t="s">
        <v>142</v>
      </c>
      <c r="D7" s="91">
        <v>4.0</v>
      </c>
      <c r="E7" s="93" t="s">
        <v>226</v>
      </c>
    </row>
    <row r="8">
      <c r="A8" s="88">
        <v>6.0</v>
      </c>
      <c r="B8" s="89">
        <v>45541.0</v>
      </c>
      <c r="C8" s="90" t="s">
        <v>144</v>
      </c>
      <c r="D8" s="91">
        <v>8.0</v>
      </c>
      <c r="E8" s="93" t="s">
        <v>227</v>
      </c>
    </row>
    <row r="9">
      <c r="A9" s="98">
        <v>7.0</v>
      </c>
      <c r="B9" s="95">
        <v>45542.0</v>
      </c>
      <c r="C9" s="96" t="s">
        <v>146</v>
      </c>
      <c r="D9" s="97"/>
      <c r="E9" s="97"/>
    </row>
    <row r="10">
      <c r="A10" s="98">
        <v>8.0</v>
      </c>
      <c r="B10" s="95">
        <v>45543.0</v>
      </c>
      <c r="C10" s="96" t="s">
        <v>147</v>
      </c>
      <c r="D10" s="97"/>
      <c r="E10" s="97"/>
    </row>
    <row r="11">
      <c r="A11" s="88">
        <v>9.0</v>
      </c>
      <c r="B11" s="89">
        <v>45544.0</v>
      </c>
      <c r="C11" s="90" t="s">
        <v>148</v>
      </c>
      <c r="D11" s="91">
        <v>8.0</v>
      </c>
      <c r="E11" s="93" t="s">
        <v>228</v>
      </c>
    </row>
    <row r="12">
      <c r="A12" s="92">
        <v>10.0</v>
      </c>
      <c r="B12" s="89">
        <v>45545.0</v>
      </c>
      <c r="C12" s="90" t="s">
        <v>150</v>
      </c>
      <c r="D12" s="91">
        <v>8.0</v>
      </c>
      <c r="E12" s="90" t="s">
        <v>229</v>
      </c>
    </row>
    <row r="13">
      <c r="A13" s="92">
        <v>11.0</v>
      </c>
      <c r="B13" s="89">
        <v>45546.0</v>
      </c>
      <c r="C13" s="90" t="s">
        <v>140</v>
      </c>
      <c r="D13" s="91">
        <v>8.0</v>
      </c>
      <c r="E13" s="90" t="s">
        <v>230</v>
      </c>
    </row>
    <row r="14">
      <c r="A14" s="88">
        <v>12.0</v>
      </c>
      <c r="B14" s="89">
        <v>45547.0</v>
      </c>
      <c r="C14" s="90" t="s">
        <v>142</v>
      </c>
      <c r="D14" s="91">
        <v>8.0</v>
      </c>
      <c r="E14" s="90" t="s">
        <v>231</v>
      </c>
    </row>
    <row r="15">
      <c r="A15" s="88">
        <v>13.0</v>
      </c>
      <c r="B15" s="89">
        <v>45548.0</v>
      </c>
      <c r="C15" s="90" t="s">
        <v>144</v>
      </c>
      <c r="D15" s="91">
        <v>8.0</v>
      </c>
      <c r="E15" s="90" t="s">
        <v>154</v>
      </c>
    </row>
    <row r="16">
      <c r="A16" s="98">
        <v>14.0</v>
      </c>
      <c r="B16" s="95">
        <v>45549.0</v>
      </c>
      <c r="C16" s="96" t="s">
        <v>146</v>
      </c>
      <c r="D16" s="97"/>
      <c r="E16" s="97"/>
    </row>
    <row r="17">
      <c r="A17" s="98">
        <v>15.0</v>
      </c>
      <c r="B17" s="95">
        <v>45550.0</v>
      </c>
      <c r="C17" s="96" t="s">
        <v>147</v>
      </c>
      <c r="D17" s="97"/>
      <c r="E17" s="97"/>
    </row>
    <row r="18">
      <c r="A18" s="88">
        <v>16.0</v>
      </c>
      <c r="B18" s="89">
        <v>45551.0</v>
      </c>
      <c r="C18" s="90" t="s">
        <v>148</v>
      </c>
      <c r="D18" s="91">
        <v>8.0</v>
      </c>
      <c r="E18" s="90" t="s">
        <v>232</v>
      </c>
    </row>
    <row r="19">
      <c r="A19" s="92">
        <v>17.0</v>
      </c>
      <c r="B19" s="89">
        <v>45552.0</v>
      </c>
      <c r="C19" s="90" t="s">
        <v>150</v>
      </c>
      <c r="D19" s="91">
        <v>8.0</v>
      </c>
      <c r="E19" s="93" t="s">
        <v>233</v>
      </c>
    </row>
    <row r="20">
      <c r="A20" s="92">
        <v>18.0</v>
      </c>
      <c r="B20" s="89">
        <v>45553.0</v>
      </c>
      <c r="C20" s="90" t="s">
        <v>140</v>
      </c>
      <c r="D20" s="91">
        <v>8.0</v>
      </c>
      <c r="E20" s="90" t="s">
        <v>234</v>
      </c>
    </row>
    <row r="21">
      <c r="A21" s="88">
        <v>19.0</v>
      </c>
      <c r="B21" s="89">
        <v>45554.0</v>
      </c>
      <c r="C21" s="90" t="s">
        <v>142</v>
      </c>
      <c r="D21" s="91">
        <v>8.0</v>
      </c>
      <c r="E21" s="90" t="s">
        <v>235</v>
      </c>
    </row>
    <row r="22">
      <c r="A22" s="88">
        <v>20.0</v>
      </c>
      <c r="B22" s="89">
        <v>45555.0</v>
      </c>
      <c r="C22" s="90" t="s">
        <v>144</v>
      </c>
      <c r="D22" s="91">
        <v>8.0</v>
      </c>
      <c r="E22" s="90" t="s">
        <v>236</v>
      </c>
    </row>
    <row r="23">
      <c r="A23" s="98">
        <v>21.0</v>
      </c>
      <c r="B23" s="95">
        <v>45556.0</v>
      </c>
      <c r="C23" s="96" t="s">
        <v>146</v>
      </c>
      <c r="D23" s="97"/>
      <c r="E23" s="97"/>
    </row>
    <row r="24">
      <c r="A24" s="98">
        <v>22.0</v>
      </c>
      <c r="B24" s="95">
        <v>45557.0</v>
      </c>
      <c r="C24" s="96" t="s">
        <v>147</v>
      </c>
      <c r="D24" s="97"/>
      <c r="E24" s="97"/>
    </row>
    <row r="25">
      <c r="A25" s="88">
        <v>23.0</v>
      </c>
      <c r="B25" s="89">
        <v>45558.0</v>
      </c>
      <c r="C25" s="90" t="s">
        <v>148</v>
      </c>
      <c r="D25" s="91">
        <v>8.0</v>
      </c>
      <c r="E25" s="90" t="s">
        <v>237</v>
      </c>
    </row>
    <row r="26">
      <c r="A26" s="92">
        <v>24.0</v>
      </c>
      <c r="B26" s="89">
        <v>45559.0</v>
      </c>
      <c r="C26" s="90" t="s">
        <v>150</v>
      </c>
      <c r="D26" s="91">
        <v>8.0</v>
      </c>
      <c r="E26" s="90" t="s">
        <v>238</v>
      </c>
    </row>
    <row r="27">
      <c r="A27" s="92">
        <v>25.0</v>
      </c>
      <c r="B27" s="89">
        <v>45560.0</v>
      </c>
      <c r="C27" s="90" t="s">
        <v>140</v>
      </c>
      <c r="D27" s="91">
        <v>8.0</v>
      </c>
      <c r="E27" s="90" t="s">
        <v>239</v>
      </c>
    </row>
    <row r="28">
      <c r="A28" s="88">
        <v>26.0</v>
      </c>
      <c r="B28" s="89">
        <v>45561.0</v>
      </c>
      <c r="C28" s="90" t="s">
        <v>142</v>
      </c>
      <c r="D28" s="91">
        <v>8.0</v>
      </c>
      <c r="E28" s="93" t="s">
        <v>240</v>
      </c>
    </row>
    <row r="29">
      <c r="A29" s="88">
        <v>27.0</v>
      </c>
      <c r="B29" s="89">
        <v>45562.0</v>
      </c>
      <c r="C29" s="90" t="s">
        <v>144</v>
      </c>
      <c r="D29" s="91">
        <v>8.0</v>
      </c>
      <c r="E29" s="90" t="s">
        <v>241</v>
      </c>
    </row>
    <row r="30">
      <c r="A30" s="98">
        <v>28.0</v>
      </c>
      <c r="B30" s="95">
        <v>45563.0</v>
      </c>
      <c r="C30" s="96" t="s">
        <v>146</v>
      </c>
      <c r="D30" s="97"/>
      <c r="E30" s="97"/>
    </row>
    <row r="31">
      <c r="A31" s="98">
        <v>29.0</v>
      </c>
      <c r="B31" s="95">
        <v>45564.0</v>
      </c>
      <c r="C31" s="96" t="s">
        <v>147</v>
      </c>
      <c r="D31" s="97"/>
      <c r="E31" s="97"/>
    </row>
    <row r="32">
      <c r="A32" s="88">
        <v>30.0</v>
      </c>
      <c r="B32" s="89">
        <v>45565.0</v>
      </c>
      <c r="C32" s="90" t="s">
        <v>148</v>
      </c>
      <c r="D32" s="91">
        <v>8.0</v>
      </c>
      <c r="E32" s="90" t="s">
        <v>242</v>
      </c>
    </row>
    <row r="33">
      <c r="A33" s="88">
        <v>1.0</v>
      </c>
      <c r="B33" s="89">
        <v>45566.0</v>
      </c>
      <c r="C33" s="90" t="s">
        <v>150</v>
      </c>
      <c r="D33" s="91">
        <v>8.0</v>
      </c>
      <c r="E33" s="90" t="s">
        <v>243</v>
      </c>
    </row>
    <row r="34">
      <c r="A34" s="88">
        <v>2.0</v>
      </c>
      <c r="B34" s="89">
        <v>45567.0</v>
      </c>
      <c r="C34" s="90" t="s">
        <v>140</v>
      </c>
      <c r="D34" s="91">
        <v>8.0</v>
      </c>
      <c r="E34" s="90" t="s">
        <v>244</v>
      </c>
    </row>
    <row r="35">
      <c r="A35" s="92">
        <v>3.0</v>
      </c>
      <c r="B35" s="89">
        <v>45568.0</v>
      </c>
      <c r="C35" s="90" t="s">
        <v>142</v>
      </c>
      <c r="D35" s="91">
        <v>8.0</v>
      </c>
      <c r="E35" s="93" t="s">
        <v>245</v>
      </c>
    </row>
    <row r="36">
      <c r="A36" s="94">
        <v>4.0</v>
      </c>
      <c r="B36" s="99">
        <v>45569.0</v>
      </c>
      <c r="C36" s="96" t="s">
        <v>144</v>
      </c>
      <c r="D36" s="97"/>
      <c r="E36" s="96" t="s">
        <v>246</v>
      </c>
    </row>
    <row r="37">
      <c r="A37" s="98">
        <v>5.0</v>
      </c>
      <c r="B37" s="95">
        <v>45570.0</v>
      </c>
      <c r="C37" s="96" t="s">
        <v>146</v>
      </c>
      <c r="D37" s="97"/>
      <c r="E37" s="97"/>
    </row>
    <row r="38">
      <c r="A38" s="98">
        <v>6.0</v>
      </c>
      <c r="B38" s="95">
        <v>45571.0</v>
      </c>
      <c r="C38" s="96" t="s">
        <v>147</v>
      </c>
      <c r="D38" s="97"/>
      <c r="E38" s="97"/>
    </row>
    <row r="39">
      <c r="A39" s="88">
        <v>7.0</v>
      </c>
      <c r="B39" s="89">
        <v>45572.0</v>
      </c>
      <c r="C39" s="90" t="s">
        <v>148</v>
      </c>
      <c r="D39" s="91">
        <v>8.0</v>
      </c>
      <c r="E39" s="90" t="s">
        <v>247</v>
      </c>
    </row>
    <row r="40">
      <c r="A40" s="88">
        <v>8.0</v>
      </c>
      <c r="B40" s="89">
        <v>45573.0</v>
      </c>
      <c r="C40" s="90" t="s">
        <v>150</v>
      </c>
      <c r="D40" s="91">
        <v>8.0</v>
      </c>
      <c r="E40" s="90" t="s">
        <v>248</v>
      </c>
    </row>
    <row r="41">
      <c r="A41" s="88">
        <v>9.0</v>
      </c>
      <c r="B41" s="89">
        <v>45574.0</v>
      </c>
      <c r="C41" s="90" t="s">
        <v>140</v>
      </c>
      <c r="D41" s="91">
        <v>8.0</v>
      </c>
      <c r="E41" s="90" t="s">
        <v>249</v>
      </c>
    </row>
    <row r="42">
      <c r="A42" s="92">
        <v>10.0</v>
      </c>
      <c r="B42" s="89">
        <v>45575.0</v>
      </c>
      <c r="C42" s="90" t="s">
        <v>142</v>
      </c>
      <c r="D42" s="91">
        <v>8.0</v>
      </c>
      <c r="E42" s="90" t="s">
        <v>250</v>
      </c>
    </row>
    <row r="43">
      <c r="A43" s="92">
        <v>11.0</v>
      </c>
      <c r="B43" s="89">
        <v>45576.0</v>
      </c>
      <c r="C43" s="90" t="s">
        <v>144</v>
      </c>
      <c r="D43" s="91">
        <v>8.0</v>
      </c>
      <c r="E43" s="90" t="s">
        <v>251</v>
      </c>
    </row>
    <row r="44">
      <c r="A44" s="98">
        <v>12.0</v>
      </c>
      <c r="B44" s="95">
        <v>45577.0</v>
      </c>
      <c r="C44" s="96" t="s">
        <v>146</v>
      </c>
      <c r="D44" s="97"/>
      <c r="E44" s="97"/>
    </row>
    <row r="45">
      <c r="A45" s="98">
        <v>13.0</v>
      </c>
      <c r="B45" s="95">
        <v>45578.0</v>
      </c>
      <c r="C45" s="96" t="s">
        <v>147</v>
      </c>
      <c r="D45" s="97"/>
      <c r="E45" s="97"/>
    </row>
    <row r="46">
      <c r="A46" s="88">
        <v>14.0</v>
      </c>
      <c r="B46" s="89">
        <v>45579.0</v>
      </c>
      <c r="C46" s="90" t="s">
        <v>148</v>
      </c>
      <c r="D46" s="91">
        <v>8.0</v>
      </c>
      <c r="E46" s="90" t="s">
        <v>252</v>
      </c>
    </row>
    <row r="47">
      <c r="A47" s="88">
        <v>15.0</v>
      </c>
      <c r="B47" s="89">
        <v>45580.0</v>
      </c>
      <c r="C47" s="90" t="s">
        <v>150</v>
      </c>
      <c r="D47" s="91">
        <v>8.0</v>
      </c>
      <c r="E47" s="90" t="s">
        <v>253</v>
      </c>
    </row>
    <row r="48">
      <c r="A48" s="88">
        <v>16.0</v>
      </c>
      <c r="B48" s="89">
        <v>45581.0</v>
      </c>
      <c r="C48" s="90" t="s">
        <v>140</v>
      </c>
      <c r="D48" s="91">
        <v>8.0</v>
      </c>
      <c r="E48" s="90" t="s">
        <v>254</v>
      </c>
    </row>
    <row r="49">
      <c r="A49" s="92">
        <v>17.0</v>
      </c>
      <c r="B49" s="89">
        <v>45582.0</v>
      </c>
      <c r="C49" s="90" t="s">
        <v>142</v>
      </c>
      <c r="D49" s="91">
        <v>8.0</v>
      </c>
      <c r="E49" s="90" t="s">
        <v>255</v>
      </c>
    </row>
    <row r="50">
      <c r="A50" s="92">
        <v>18.0</v>
      </c>
      <c r="B50" s="89">
        <v>45583.0</v>
      </c>
      <c r="C50" s="90" t="s">
        <v>144</v>
      </c>
      <c r="D50" s="91">
        <v>8.0</v>
      </c>
      <c r="E50" s="90" t="s">
        <v>256</v>
      </c>
    </row>
    <row r="51">
      <c r="A51" s="98">
        <v>19.0</v>
      </c>
      <c r="B51" s="95">
        <v>45584.0</v>
      </c>
      <c r="C51" s="96" t="s">
        <v>146</v>
      </c>
      <c r="D51" s="97"/>
      <c r="E51" s="97"/>
    </row>
    <row r="52">
      <c r="A52" s="98">
        <v>20.0</v>
      </c>
      <c r="B52" s="95">
        <v>45585.0</v>
      </c>
      <c r="C52" s="96" t="s">
        <v>147</v>
      </c>
      <c r="D52" s="97"/>
      <c r="E52" s="97"/>
    </row>
    <row r="53">
      <c r="A53" s="88">
        <v>21.0</v>
      </c>
      <c r="B53" s="89">
        <v>45586.0</v>
      </c>
      <c r="C53" s="90" t="s">
        <v>148</v>
      </c>
      <c r="D53" s="91">
        <v>8.0</v>
      </c>
      <c r="E53" s="90" t="s">
        <v>257</v>
      </c>
    </row>
    <row r="54">
      <c r="A54" s="88">
        <v>22.0</v>
      </c>
      <c r="B54" s="89">
        <v>45587.0</v>
      </c>
      <c r="C54" s="90" t="s">
        <v>150</v>
      </c>
      <c r="D54" s="91">
        <v>8.0</v>
      </c>
      <c r="E54" s="93" t="s">
        <v>258</v>
      </c>
    </row>
    <row r="55">
      <c r="A55" s="88">
        <v>23.0</v>
      </c>
      <c r="B55" s="89">
        <v>45588.0</v>
      </c>
      <c r="C55" s="90" t="s">
        <v>140</v>
      </c>
      <c r="D55" s="91">
        <v>8.0</v>
      </c>
      <c r="E55" s="93" t="s">
        <v>259</v>
      </c>
    </row>
    <row r="56">
      <c r="A56" s="92">
        <v>24.0</v>
      </c>
      <c r="B56" s="89">
        <v>45589.0</v>
      </c>
      <c r="C56" s="90" t="s">
        <v>142</v>
      </c>
      <c r="D56" s="91">
        <v>8.0</v>
      </c>
      <c r="E56" s="93" t="s">
        <v>260</v>
      </c>
    </row>
    <row r="57">
      <c r="A57" s="92">
        <v>25.0</v>
      </c>
      <c r="B57" s="89">
        <v>45590.0</v>
      </c>
      <c r="C57" s="90" t="s">
        <v>144</v>
      </c>
      <c r="D57" s="91">
        <v>8.0</v>
      </c>
      <c r="E57" s="93" t="s">
        <v>261</v>
      </c>
    </row>
    <row r="58">
      <c r="A58" s="98">
        <v>26.0</v>
      </c>
      <c r="B58" s="95">
        <v>45591.0</v>
      </c>
      <c r="C58" s="96" t="s">
        <v>146</v>
      </c>
      <c r="D58" s="97"/>
      <c r="E58" s="121"/>
    </row>
    <row r="59">
      <c r="A59" s="98">
        <v>27.0</v>
      </c>
      <c r="B59" s="95">
        <v>45592.0</v>
      </c>
      <c r="C59" s="96" t="s">
        <v>147</v>
      </c>
      <c r="D59" s="97"/>
      <c r="E59" s="121"/>
    </row>
    <row r="60">
      <c r="A60" s="88">
        <v>28.0</v>
      </c>
      <c r="B60" s="89">
        <v>45593.0</v>
      </c>
      <c r="C60" s="90" t="s">
        <v>148</v>
      </c>
      <c r="D60" s="91">
        <v>8.0</v>
      </c>
      <c r="E60" s="93" t="s">
        <v>253</v>
      </c>
    </row>
    <row r="61">
      <c r="A61" s="88">
        <v>29.0</v>
      </c>
      <c r="B61" s="89">
        <v>45594.0</v>
      </c>
      <c r="C61" s="90" t="s">
        <v>150</v>
      </c>
      <c r="D61" s="91">
        <v>8.0</v>
      </c>
      <c r="E61" s="93" t="s">
        <v>243</v>
      </c>
    </row>
    <row r="62">
      <c r="A62" s="88">
        <v>30.0</v>
      </c>
      <c r="B62" s="89">
        <v>45595.0</v>
      </c>
      <c r="C62" s="90" t="s">
        <v>140</v>
      </c>
      <c r="D62" s="91">
        <v>8.0</v>
      </c>
      <c r="E62" s="93" t="s">
        <v>262</v>
      </c>
    </row>
    <row r="63">
      <c r="A63" s="98">
        <v>31.0</v>
      </c>
      <c r="B63" s="99">
        <v>45596.0</v>
      </c>
      <c r="C63" s="96" t="s">
        <v>142</v>
      </c>
      <c r="D63" s="97"/>
      <c r="E63" s="122" t="s">
        <v>107</v>
      </c>
    </row>
    <row r="64">
      <c r="A64" s="98">
        <v>1.0</v>
      </c>
      <c r="B64" s="99">
        <v>45597.0</v>
      </c>
      <c r="C64" s="96" t="s">
        <v>144</v>
      </c>
      <c r="D64" s="97"/>
      <c r="E64" s="96" t="s">
        <v>107</v>
      </c>
    </row>
    <row r="65">
      <c r="A65" s="98">
        <v>2.0</v>
      </c>
      <c r="B65" s="95">
        <v>45598.0</v>
      </c>
      <c r="C65" s="96" t="s">
        <v>146</v>
      </c>
      <c r="D65" s="97"/>
      <c r="E65" s="97"/>
    </row>
    <row r="66">
      <c r="A66" s="94">
        <v>3.0</v>
      </c>
      <c r="B66" s="95">
        <v>45599.0</v>
      </c>
      <c r="C66" s="96" t="s">
        <v>147</v>
      </c>
      <c r="D66" s="97"/>
      <c r="E66" s="97"/>
    </row>
    <row r="67">
      <c r="A67" s="94">
        <v>4.0</v>
      </c>
      <c r="B67" s="99">
        <v>45600.0</v>
      </c>
      <c r="C67" s="96" t="s">
        <v>148</v>
      </c>
      <c r="D67" s="97"/>
      <c r="E67" s="96" t="s">
        <v>246</v>
      </c>
    </row>
    <row r="68">
      <c r="A68" s="88">
        <v>5.0</v>
      </c>
      <c r="B68" s="89">
        <v>45601.0</v>
      </c>
      <c r="C68" s="90" t="s">
        <v>150</v>
      </c>
      <c r="D68" s="91">
        <v>8.0</v>
      </c>
      <c r="E68" s="90" t="s">
        <v>263</v>
      </c>
    </row>
    <row r="69">
      <c r="A69" s="88">
        <v>6.0</v>
      </c>
      <c r="B69" s="89">
        <v>45602.0</v>
      </c>
      <c r="C69" s="90" t="s">
        <v>140</v>
      </c>
      <c r="D69" s="91">
        <v>8.0</v>
      </c>
      <c r="E69" s="93" t="s">
        <v>264</v>
      </c>
    </row>
    <row r="70">
      <c r="A70" s="88">
        <v>7.0</v>
      </c>
      <c r="B70" s="89">
        <v>45603.0</v>
      </c>
      <c r="C70" s="90" t="s">
        <v>142</v>
      </c>
      <c r="D70" s="91">
        <v>8.0</v>
      </c>
      <c r="E70" s="93" t="s">
        <v>265</v>
      </c>
    </row>
    <row r="71">
      <c r="A71" s="88">
        <v>8.0</v>
      </c>
      <c r="B71" s="89">
        <v>45604.0</v>
      </c>
      <c r="C71" s="90" t="s">
        <v>144</v>
      </c>
      <c r="D71" s="91">
        <v>8.0</v>
      </c>
      <c r="E71" s="90" t="s">
        <v>266</v>
      </c>
    </row>
    <row r="72">
      <c r="A72" s="98">
        <v>9.0</v>
      </c>
      <c r="B72" s="95">
        <v>45605.0</v>
      </c>
      <c r="C72" s="96" t="s">
        <v>146</v>
      </c>
      <c r="D72" s="97"/>
      <c r="E72" s="97"/>
    </row>
    <row r="73">
      <c r="A73" s="94">
        <v>10.0</v>
      </c>
      <c r="B73" s="95">
        <v>45606.0</v>
      </c>
      <c r="C73" s="96" t="s">
        <v>147</v>
      </c>
      <c r="D73" s="97"/>
      <c r="E73" s="97"/>
    </row>
    <row r="74">
      <c r="A74" s="92">
        <v>11.0</v>
      </c>
      <c r="B74" s="89">
        <v>45607.0</v>
      </c>
      <c r="C74" s="90" t="s">
        <v>148</v>
      </c>
      <c r="D74" s="91">
        <v>8.0</v>
      </c>
      <c r="E74" s="90" t="s">
        <v>267</v>
      </c>
    </row>
    <row r="75">
      <c r="A75" s="88">
        <v>12.0</v>
      </c>
      <c r="B75" s="89">
        <v>45608.0</v>
      </c>
      <c r="C75" s="90" t="s">
        <v>150</v>
      </c>
      <c r="D75" s="91">
        <v>8.0</v>
      </c>
      <c r="E75" s="90" t="s">
        <v>238</v>
      </c>
    </row>
    <row r="76">
      <c r="A76" s="88">
        <v>13.0</v>
      </c>
      <c r="B76" s="89">
        <v>45609.0</v>
      </c>
      <c r="C76" s="90" t="s">
        <v>140</v>
      </c>
      <c r="D76" s="91">
        <v>8.0</v>
      </c>
      <c r="E76" s="90" t="s">
        <v>268</v>
      </c>
    </row>
    <row r="77">
      <c r="A77" s="88">
        <v>14.0</v>
      </c>
      <c r="B77" s="89">
        <v>45610.0</v>
      </c>
      <c r="C77" s="90" t="s">
        <v>142</v>
      </c>
      <c r="D77" s="91">
        <v>8.0</v>
      </c>
      <c r="E77" s="93" t="s">
        <v>269</v>
      </c>
    </row>
    <row r="78">
      <c r="A78" s="88">
        <v>15.0</v>
      </c>
      <c r="B78" s="89">
        <v>45611.0</v>
      </c>
      <c r="C78" s="90" t="s">
        <v>144</v>
      </c>
      <c r="D78" s="91">
        <v>8.0</v>
      </c>
      <c r="E78" s="93" t="s">
        <v>270</v>
      </c>
    </row>
    <row r="79">
      <c r="A79" s="98">
        <v>16.0</v>
      </c>
      <c r="B79" s="95">
        <v>45612.0</v>
      </c>
      <c r="C79" s="96" t="s">
        <v>146</v>
      </c>
      <c r="D79" s="97"/>
      <c r="E79" s="121"/>
    </row>
    <row r="80">
      <c r="A80" s="94">
        <v>17.0</v>
      </c>
      <c r="B80" s="95">
        <v>45613.0</v>
      </c>
      <c r="C80" s="96" t="s">
        <v>147</v>
      </c>
      <c r="D80" s="97"/>
      <c r="E80" s="121"/>
    </row>
    <row r="81">
      <c r="A81" s="92">
        <v>18.0</v>
      </c>
      <c r="B81" s="89">
        <v>45614.0</v>
      </c>
      <c r="C81" s="90" t="s">
        <v>148</v>
      </c>
      <c r="D81" s="91">
        <v>8.0</v>
      </c>
      <c r="E81" s="93" t="s">
        <v>271</v>
      </c>
    </row>
    <row r="82">
      <c r="A82" s="88">
        <v>19.0</v>
      </c>
      <c r="B82" s="89">
        <v>45615.0</v>
      </c>
      <c r="C82" s="90" t="s">
        <v>150</v>
      </c>
      <c r="D82" s="91">
        <v>4.0</v>
      </c>
      <c r="E82" s="93" t="s">
        <v>272</v>
      </c>
    </row>
    <row r="83">
      <c r="A83" s="88">
        <v>20.0</v>
      </c>
      <c r="B83" s="89">
        <v>45616.0</v>
      </c>
      <c r="C83" s="90" t="s">
        <v>140</v>
      </c>
      <c r="D83" s="91">
        <v>8.0</v>
      </c>
      <c r="E83" s="93" t="s">
        <v>273</v>
      </c>
    </row>
    <row r="84">
      <c r="A84" s="88">
        <v>21.0</v>
      </c>
      <c r="B84" s="89">
        <v>45617.0</v>
      </c>
      <c r="C84" s="90" t="s">
        <v>142</v>
      </c>
      <c r="D84" s="91">
        <v>6.0</v>
      </c>
      <c r="E84" s="93" t="s">
        <v>274</v>
      </c>
    </row>
    <row r="85">
      <c r="A85" s="88">
        <v>22.0</v>
      </c>
      <c r="B85" s="89">
        <v>45618.0</v>
      </c>
      <c r="C85" s="90" t="s">
        <v>144</v>
      </c>
      <c r="D85" s="91">
        <v>8.0</v>
      </c>
      <c r="E85" s="93" t="s">
        <v>275</v>
      </c>
    </row>
    <row r="86">
      <c r="A86" s="98">
        <v>23.0</v>
      </c>
      <c r="B86" s="95">
        <v>45619.0</v>
      </c>
      <c r="C86" s="96" t="s">
        <v>146</v>
      </c>
      <c r="D86" s="97"/>
      <c r="E86" s="121"/>
    </row>
    <row r="87">
      <c r="A87" s="94">
        <v>24.0</v>
      </c>
      <c r="B87" s="95">
        <v>45620.0</v>
      </c>
      <c r="C87" s="96" t="s">
        <v>147</v>
      </c>
      <c r="D87" s="97"/>
      <c r="E87" s="121"/>
    </row>
    <row r="88">
      <c r="A88" s="92">
        <v>25.0</v>
      </c>
      <c r="B88" s="89">
        <v>45621.0</v>
      </c>
      <c r="C88" s="90" t="s">
        <v>148</v>
      </c>
      <c r="D88" s="91">
        <v>8.0</v>
      </c>
      <c r="E88" s="93" t="s">
        <v>276</v>
      </c>
    </row>
    <row r="89">
      <c r="A89" s="88">
        <v>26.0</v>
      </c>
      <c r="B89" s="89">
        <v>45622.0</v>
      </c>
      <c r="C89" s="90" t="s">
        <v>150</v>
      </c>
      <c r="D89" s="91">
        <v>8.0</v>
      </c>
      <c r="E89" s="93" t="s">
        <v>277</v>
      </c>
    </row>
    <row r="90">
      <c r="A90" s="88">
        <v>27.0</v>
      </c>
      <c r="B90" s="89">
        <v>45623.0</v>
      </c>
      <c r="C90" s="90" t="s">
        <v>140</v>
      </c>
      <c r="D90" s="91">
        <v>8.0</v>
      </c>
      <c r="E90" s="93" t="s">
        <v>278</v>
      </c>
    </row>
    <row r="91">
      <c r="A91" s="88">
        <v>28.0</v>
      </c>
      <c r="B91" s="89">
        <v>45624.0</v>
      </c>
      <c r="C91" s="90" t="s">
        <v>142</v>
      </c>
      <c r="D91" s="91">
        <v>8.0</v>
      </c>
      <c r="E91" s="93" t="s">
        <v>279</v>
      </c>
    </row>
    <row r="92">
      <c r="A92" s="88">
        <v>29.0</v>
      </c>
      <c r="B92" s="89">
        <v>45625.0</v>
      </c>
      <c r="C92" s="90" t="s">
        <v>144</v>
      </c>
      <c r="D92" s="91">
        <v>8.0</v>
      </c>
      <c r="E92" s="93" t="s">
        <v>280</v>
      </c>
    </row>
    <row r="93">
      <c r="A93" s="98">
        <v>30.0</v>
      </c>
      <c r="B93" s="95">
        <v>45626.0</v>
      </c>
      <c r="C93" s="96" t="s">
        <v>146</v>
      </c>
      <c r="D93" s="97"/>
      <c r="E93" s="121"/>
    </row>
    <row r="94">
      <c r="A94" s="98">
        <v>1.0</v>
      </c>
      <c r="B94" s="95">
        <v>45627.0</v>
      </c>
      <c r="C94" s="96" t="s">
        <v>147</v>
      </c>
      <c r="D94" s="97"/>
      <c r="E94" s="97"/>
    </row>
    <row r="95">
      <c r="A95" s="88">
        <v>2.0</v>
      </c>
      <c r="B95" s="89">
        <v>45628.0</v>
      </c>
      <c r="C95" s="90" t="s">
        <v>148</v>
      </c>
      <c r="D95" s="91">
        <v>8.0</v>
      </c>
      <c r="E95" s="90" t="s">
        <v>281</v>
      </c>
    </row>
    <row r="96">
      <c r="A96" s="92">
        <v>3.0</v>
      </c>
      <c r="B96" s="89">
        <v>45629.0</v>
      </c>
      <c r="C96" s="90" t="s">
        <v>150</v>
      </c>
      <c r="D96" s="91">
        <v>8.0</v>
      </c>
      <c r="E96" s="90" t="s">
        <v>282</v>
      </c>
    </row>
    <row r="97">
      <c r="A97" s="92">
        <v>4.0</v>
      </c>
      <c r="B97" s="89">
        <v>45630.0</v>
      </c>
      <c r="C97" s="90" t="s">
        <v>140</v>
      </c>
      <c r="D97" s="91">
        <v>8.0</v>
      </c>
      <c r="E97" s="90" t="s">
        <v>283</v>
      </c>
    </row>
    <row r="98">
      <c r="A98" s="88">
        <v>5.0</v>
      </c>
      <c r="B98" s="89">
        <v>45631.0</v>
      </c>
      <c r="C98" s="90" t="s">
        <v>142</v>
      </c>
      <c r="D98" s="91">
        <v>8.0</v>
      </c>
      <c r="E98" s="90" t="s">
        <v>284</v>
      </c>
    </row>
    <row r="99">
      <c r="A99" s="88">
        <v>6.0</v>
      </c>
      <c r="B99" s="89">
        <v>45632.0</v>
      </c>
      <c r="C99" s="90" t="s">
        <v>144</v>
      </c>
      <c r="D99" s="91">
        <v>8.0</v>
      </c>
      <c r="E99" s="90" t="s">
        <v>285</v>
      </c>
    </row>
    <row r="100">
      <c r="A100" s="98">
        <v>7.0</v>
      </c>
      <c r="B100" s="95">
        <v>45633.0</v>
      </c>
      <c r="C100" s="96" t="s">
        <v>146</v>
      </c>
      <c r="D100" s="97"/>
      <c r="E100" s="97"/>
    </row>
    <row r="101">
      <c r="A101" s="98">
        <v>8.0</v>
      </c>
      <c r="B101" s="95">
        <v>45634.0</v>
      </c>
      <c r="C101" s="96" t="s">
        <v>147</v>
      </c>
      <c r="D101" s="97"/>
      <c r="E101" s="97"/>
    </row>
    <row r="102">
      <c r="A102" s="88">
        <v>9.0</v>
      </c>
      <c r="B102" s="89">
        <v>45635.0</v>
      </c>
      <c r="C102" s="90" t="s">
        <v>148</v>
      </c>
      <c r="D102" s="91">
        <v>8.0</v>
      </c>
      <c r="E102" s="90" t="s">
        <v>286</v>
      </c>
    </row>
    <row r="103">
      <c r="A103" s="92">
        <v>10.0</v>
      </c>
      <c r="B103" s="89">
        <v>45636.0</v>
      </c>
      <c r="C103" s="90" t="s">
        <v>150</v>
      </c>
      <c r="D103" s="91">
        <v>8.0</v>
      </c>
      <c r="E103" s="93" t="s">
        <v>287</v>
      </c>
    </row>
    <row r="104">
      <c r="A104" s="92">
        <v>11.0</v>
      </c>
      <c r="B104" s="89">
        <v>45637.0</v>
      </c>
      <c r="C104" s="90" t="s">
        <v>140</v>
      </c>
      <c r="D104" s="91">
        <v>8.0</v>
      </c>
      <c r="E104" s="93" t="s">
        <v>288</v>
      </c>
    </row>
    <row r="105">
      <c r="A105" s="88">
        <v>12.0</v>
      </c>
      <c r="B105" s="89">
        <v>45638.0</v>
      </c>
      <c r="C105" s="90" t="s">
        <v>142</v>
      </c>
      <c r="D105" s="91">
        <v>8.0</v>
      </c>
      <c r="E105" s="90" t="s">
        <v>289</v>
      </c>
    </row>
    <row r="106">
      <c r="A106" s="88">
        <v>13.0</v>
      </c>
      <c r="B106" s="89">
        <v>45639.0</v>
      </c>
      <c r="C106" s="90" t="s">
        <v>144</v>
      </c>
      <c r="D106" s="91">
        <v>8.0</v>
      </c>
      <c r="E106" s="90" t="s">
        <v>282</v>
      </c>
    </row>
    <row r="107">
      <c r="A107" s="98">
        <v>14.0</v>
      </c>
      <c r="B107" s="95">
        <v>45640.0</v>
      </c>
      <c r="C107" s="96" t="s">
        <v>146</v>
      </c>
      <c r="D107" s="97"/>
      <c r="E107" s="97"/>
    </row>
    <row r="108">
      <c r="A108" s="98">
        <v>15.0</v>
      </c>
      <c r="B108" s="95">
        <v>45641.0</v>
      </c>
      <c r="C108" s="96" t="s">
        <v>147</v>
      </c>
      <c r="D108" s="97"/>
      <c r="E108" s="97"/>
    </row>
    <row r="109">
      <c r="A109" s="88">
        <v>16.0</v>
      </c>
      <c r="B109" s="89">
        <v>45642.0</v>
      </c>
      <c r="C109" s="90" t="s">
        <v>148</v>
      </c>
      <c r="D109" s="91">
        <v>8.0</v>
      </c>
      <c r="E109" s="93" t="s">
        <v>290</v>
      </c>
    </row>
    <row r="110">
      <c r="A110" s="92">
        <v>17.0</v>
      </c>
      <c r="B110" s="89">
        <v>45643.0</v>
      </c>
      <c r="C110" s="90" t="s">
        <v>150</v>
      </c>
      <c r="D110" s="91">
        <v>8.0</v>
      </c>
      <c r="E110" s="90" t="s">
        <v>291</v>
      </c>
    </row>
    <row r="111">
      <c r="A111" s="92">
        <v>18.0</v>
      </c>
      <c r="B111" s="89">
        <v>45644.0</v>
      </c>
      <c r="C111" s="90" t="s">
        <v>140</v>
      </c>
      <c r="D111" s="91">
        <v>8.0</v>
      </c>
      <c r="E111" s="90" t="s">
        <v>282</v>
      </c>
    </row>
    <row r="112">
      <c r="A112" s="88">
        <v>19.0</v>
      </c>
      <c r="B112" s="89">
        <v>45645.0</v>
      </c>
      <c r="C112" s="90" t="s">
        <v>142</v>
      </c>
      <c r="D112" s="91">
        <v>8.0</v>
      </c>
      <c r="E112" s="90" t="s">
        <v>292</v>
      </c>
    </row>
    <row r="113">
      <c r="A113" s="88">
        <v>20.0</v>
      </c>
      <c r="B113" s="89">
        <v>45646.0</v>
      </c>
      <c r="C113" s="90" t="s">
        <v>144</v>
      </c>
      <c r="D113" s="91">
        <v>8.0</v>
      </c>
      <c r="E113" s="90" t="s">
        <v>293</v>
      </c>
    </row>
    <row r="114">
      <c r="A114" s="98">
        <v>21.0</v>
      </c>
      <c r="B114" s="95">
        <v>45647.0</v>
      </c>
      <c r="C114" s="96" t="s">
        <v>146</v>
      </c>
      <c r="D114" s="97"/>
      <c r="E114" s="97"/>
    </row>
    <row r="115">
      <c r="A115" s="98">
        <v>22.0</v>
      </c>
      <c r="B115" s="95">
        <v>45648.0</v>
      </c>
      <c r="C115" s="96" t="s">
        <v>147</v>
      </c>
      <c r="D115" s="97"/>
      <c r="E115" s="97"/>
    </row>
    <row r="116">
      <c r="A116" s="88">
        <v>23.0</v>
      </c>
      <c r="B116" s="89">
        <v>45649.0</v>
      </c>
      <c r="C116" s="90" t="s">
        <v>148</v>
      </c>
      <c r="D116" s="91">
        <v>8.0</v>
      </c>
      <c r="E116" s="90" t="s">
        <v>293</v>
      </c>
    </row>
    <row r="117">
      <c r="A117" s="92">
        <v>24.0</v>
      </c>
      <c r="B117" s="89">
        <v>45650.0</v>
      </c>
      <c r="C117" s="90" t="s">
        <v>150</v>
      </c>
      <c r="D117" s="91">
        <v>8.0</v>
      </c>
      <c r="E117" s="90" t="s">
        <v>294</v>
      </c>
    </row>
    <row r="118">
      <c r="A118" s="92">
        <v>25.0</v>
      </c>
      <c r="B118" s="89">
        <v>45651.0</v>
      </c>
      <c r="C118" s="90" t="s">
        <v>140</v>
      </c>
      <c r="D118" s="91">
        <v>8.0</v>
      </c>
      <c r="E118" s="90" t="s">
        <v>295</v>
      </c>
    </row>
    <row r="119">
      <c r="A119" s="88">
        <v>26.0</v>
      </c>
      <c r="B119" s="89">
        <v>45652.0</v>
      </c>
      <c r="C119" s="90" t="s">
        <v>142</v>
      </c>
      <c r="D119" s="91">
        <v>8.0</v>
      </c>
      <c r="E119" s="90" t="s">
        <v>296</v>
      </c>
    </row>
    <row r="120">
      <c r="A120" s="88">
        <v>27.0</v>
      </c>
      <c r="B120" s="89">
        <v>45653.0</v>
      </c>
      <c r="C120" s="90" t="s">
        <v>144</v>
      </c>
      <c r="D120" s="91">
        <v>8.0</v>
      </c>
      <c r="E120" s="90" t="s">
        <v>297</v>
      </c>
    </row>
    <row r="121">
      <c r="A121" s="98">
        <v>28.0</v>
      </c>
      <c r="B121" s="95">
        <v>45654.0</v>
      </c>
      <c r="C121" s="96" t="s">
        <v>146</v>
      </c>
      <c r="D121" s="97"/>
      <c r="E121" s="97"/>
    </row>
    <row r="122">
      <c r="A122" s="98">
        <v>29.0</v>
      </c>
      <c r="B122" s="95">
        <v>45655.0</v>
      </c>
      <c r="C122" s="96" t="s">
        <v>147</v>
      </c>
      <c r="D122" s="97"/>
      <c r="E122" s="97"/>
    </row>
    <row r="123">
      <c r="A123" s="88">
        <v>30.0</v>
      </c>
      <c r="B123" s="89">
        <v>45656.0</v>
      </c>
      <c r="C123" s="90" t="s">
        <v>148</v>
      </c>
      <c r="D123" s="91">
        <v>8.0</v>
      </c>
      <c r="E123" s="90" t="s">
        <v>298</v>
      </c>
    </row>
    <row r="124">
      <c r="A124" s="88">
        <v>30.0</v>
      </c>
      <c r="B124" s="89">
        <v>45657.0</v>
      </c>
      <c r="C124" s="90" t="s">
        <v>150</v>
      </c>
      <c r="D124" s="91">
        <v>8.0</v>
      </c>
      <c r="E124" s="90" t="s">
        <v>155</v>
      </c>
    </row>
    <row r="125">
      <c r="C125" s="61" t="s">
        <v>168</v>
      </c>
      <c r="D125" s="123">
        <f>SUM(D4:D124)</f>
        <v>654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4.0"/>
  </cols>
  <sheetData>
    <row r="1">
      <c r="A1" s="86" t="s">
        <v>0</v>
      </c>
      <c r="B1" s="87" t="s">
        <v>1</v>
      </c>
      <c r="C1" s="87" t="s">
        <v>2</v>
      </c>
      <c r="D1" s="87" t="s">
        <v>3</v>
      </c>
      <c r="E1" s="87" t="s">
        <v>4</v>
      </c>
    </row>
    <row r="2">
      <c r="A2" s="124">
        <v>22.0</v>
      </c>
      <c r="B2" s="125">
        <v>45526.0</v>
      </c>
      <c r="C2" s="126" t="s">
        <v>142</v>
      </c>
      <c r="D2" s="127">
        <v>2.0</v>
      </c>
      <c r="E2" s="126" t="s">
        <v>299</v>
      </c>
    </row>
    <row r="3">
      <c r="A3" s="88">
        <v>23.0</v>
      </c>
      <c r="B3" s="89">
        <v>45527.0</v>
      </c>
      <c r="C3" s="90" t="s">
        <v>144</v>
      </c>
      <c r="D3" s="91">
        <v>2.0</v>
      </c>
      <c r="E3" s="90" t="s">
        <v>300</v>
      </c>
    </row>
    <row r="4">
      <c r="A4" s="94">
        <v>24.0</v>
      </c>
      <c r="B4" s="95">
        <v>45528.0</v>
      </c>
      <c r="C4" s="96" t="s">
        <v>146</v>
      </c>
      <c r="D4" s="97"/>
      <c r="E4" s="97"/>
    </row>
    <row r="5">
      <c r="A5" s="94">
        <v>25.0</v>
      </c>
      <c r="B5" s="95">
        <v>45529.0</v>
      </c>
      <c r="C5" s="96" t="s">
        <v>147</v>
      </c>
      <c r="D5" s="97"/>
      <c r="E5" s="97"/>
    </row>
    <row r="6">
      <c r="A6" s="88">
        <v>26.0</v>
      </c>
      <c r="B6" s="89">
        <v>45530.0</v>
      </c>
      <c r="C6" s="90" t="s">
        <v>148</v>
      </c>
      <c r="D6" s="91">
        <v>8.0</v>
      </c>
      <c r="E6" s="90" t="s">
        <v>301</v>
      </c>
    </row>
    <row r="7">
      <c r="A7" s="88">
        <v>27.0</v>
      </c>
      <c r="B7" s="89">
        <v>45531.0</v>
      </c>
      <c r="C7" s="90" t="s">
        <v>150</v>
      </c>
      <c r="D7" s="91">
        <v>8.0</v>
      </c>
      <c r="E7" s="93" t="s">
        <v>302</v>
      </c>
    </row>
    <row r="8">
      <c r="A8" s="88">
        <v>28.0</v>
      </c>
      <c r="B8" s="89">
        <v>45532.0</v>
      </c>
      <c r="C8" s="90" t="s">
        <v>140</v>
      </c>
      <c r="D8" s="91">
        <v>8.0</v>
      </c>
      <c r="E8" s="93" t="s">
        <v>303</v>
      </c>
    </row>
    <row r="9">
      <c r="A9" s="88">
        <v>29.0</v>
      </c>
      <c r="B9" s="89">
        <v>45533.0</v>
      </c>
      <c r="C9" s="90" t="s">
        <v>142</v>
      </c>
      <c r="D9" s="91">
        <v>8.0</v>
      </c>
      <c r="E9" s="93" t="s">
        <v>304</v>
      </c>
    </row>
    <row r="10">
      <c r="A10" s="88">
        <v>30.0</v>
      </c>
      <c r="B10" s="89">
        <v>45534.0</v>
      </c>
      <c r="C10" s="90" t="s">
        <v>144</v>
      </c>
      <c r="D10" s="91">
        <v>8.0</v>
      </c>
      <c r="E10" s="93" t="s">
        <v>305</v>
      </c>
    </row>
    <row r="11">
      <c r="A11" s="94">
        <v>31.0</v>
      </c>
      <c r="B11" s="95">
        <v>45535.0</v>
      </c>
      <c r="C11" s="96" t="s">
        <v>146</v>
      </c>
      <c r="D11" s="97"/>
      <c r="E11" s="97"/>
    </row>
    <row r="12">
      <c r="C12" s="61" t="s">
        <v>306</v>
      </c>
      <c r="D12" s="123">
        <f>SUM(D2:D11)</f>
        <v>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3.88"/>
    <col customWidth="1" min="6" max="6" width="25.13"/>
    <col customWidth="1" min="7" max="7" width="23.63"/>
    <col customWidth="1" min="8" max="8" width="18.5"/>
  </cols>
  <sheetData>
    <row r="1">
      <c r="A1" s="1" t="s">
        <v>0</v>
      </c>
      <c r="B1" s="2" t="s">
        <v>1</v>
      </c>
      <c r="C1" s="1" t="s">
        <v>2</v>
      </c>
      <c r="D1" s="2" t="s">
        <v>3</v>
      </c>
      <c r="E1" s="2" t="s">
        <v>4</v>
      </c>
      <c r="F1" s="3"/>
      <c r="G1" s="2" t="s">
        <v>5</v>
      </c>
      <c r="H1" s="4" t="s">
        <v>6</v>
      </c>
    </row>
    <row r="2">
      <c r="A2" s="18">
        <v>1.0</v>
      </c>
      <c r="B2" s="19">
        <v>45689.0</v>
      </c>
      <c r="C2" s="20" t="s">
        <v>23</v>
      </c>
      <c r="D2" s="21"/>
      <c r="E2" s="22"/>
      <c r="F2" s="3"/>
      <c r="G2" s="23" t="s">
        <v>8</v>
      </c>
      <c r="H2" s="24" t="s">
        <v>24</v>
      </c>
    </row>
    <row r="3">
      <c r="A3" s="18">
        <v>2.0</v>
      </c>
      <c r="B3" s="19">
        <v>45690.0</v>
      </c>
      <c r="C3" s="20" t="s">
        <v>25</v>
      </c>
      <c r="D3" s="18"/>
      <c r="E3" s="22"/>
      <c r="F3" s="3"/>
      <c r="G3" s="2" t="s">
        <v>11</v>
      </c>
      <c r="H3" s="10" t="str">
        <f>TEXT(B2,"MMMM-YY")</f>
        <v>February-25</v>
      </c>
    </row>
    <row r="4">
      <c r="A4" s="18">
        <v>3.0</v>
      </c>
      <c r="B4" s="19">
        <v>45691.0</v>
      </c>
      <c r="C4" s="20" t="s">
        <v>26</v>
      </c>
      <c r="D4" s="21"/>
      <c r="E4" s="25" t="s">
        <v>27</v>
      </c>
      <c r="F4" s="3"/>
      <c r="G4" s="2" t="s">
        <v>13</v>
      </c>
      <c r="H4" s="11">
        <f>SUM(D:D)</f>
        <v>83</v>
      </c>
    </row>
    <row r="5">
      <c r="A5" s="26">
        <v>4.0</v>
      </c>
      <c r="B5" s="27">
        <v>45692.0</v>
      </c>
      <c r="C5" s="8" t="s">
        <v>28</v>
      </c>
      <c r="D5" s="28">
        <v>8.0</v>
      </c>
      <c r="E5" s="8" t="s">
        <v>29</v>
      </c>
      <c r="F5" s="3"/>
      <c r="G5" s="2" t="s">
        <v>15</v>
      </c>
      <c r="H5" s="12">
        <v>10.0</v>
      </c>
    </row>
    <row r="6">
      <c r="A6" s="8">
        <v>5.0</v>
      </c>
      <c r="B6" s="27">
        <v>45693.0</v>
      </c>
      <c r="C6" s="8" t="s">
        <v>30</v>
      </c>
      <c r="D6" s="8">
        <v>8.5</v>
      </c>
      <c r="E6" s="8" t="s">
        <v>31</v>
      </c>
      <c r="F6" s="3"/>
      <c r="G6" s="2" t="s">
        <v>17</v>
      </c>
      <c r="H6" s="11">
        <v>0.0</v>
      </c>
    </row>
    <row r="7">
      <c r="A7" s="8">
        <v>6.0</v>
      </c>
      <c r="B7" s="27">
        <v>45694.0</v>
      </c>
      <c r="C7" s="8" t="s">
        <v>32</v>
      </c>
      <c r="D7" s="8">
        <v>8.0</v>
      </c>
      <c r="E7" s="8" t="s">
        <v>33</v>
      </c>
      <c r="F7" s="3"/>
      <c r="G7" s="2" t="s">
        <v>18</v>
      </c>
      <c r="H7" s="11" t="s">
        <v>19</v>
      </c>
    </row>
    <row r="8">
      <c r="A8" s="8">
        <v>7.0</v>
      </c>
      <c r="B8" s="27">
        <v>45695.0</v>
      </c>
      <c r="C8" s="8" t="s">
        <v>34</v>
      </c>
      <c r="D8" s="8">
        <v>8.5</v>
      </c>
      <c r="E8" s="8" t="s">
        <v>35</v>
      </c>
      <c r="F8" s="3"/>
      <c r="G8" s="2" t="s">
        <v>20</v>
      </c>
      <c r="H8" s="16">
        <f>H4/8</f>
        <v>10.375</v>
      </c>
    </row>
    <row r="9">
      <c r="A9" s="20">
        <v>8.0</v>
      </c>
      <c r="B9" s="19">
        <v>45696.0</v>
      </c>
      <c r="C9" s="20" t="s">
        <v>23</v>
      </c>
      <c r="D9" s="29"/>
      <c r="E9" s="30"/>
      <c r="F9" s="3"/>
      <c r="G9" s="2" t="s">
        <v>22</v>
      </c>
      <c r="H9" s="16">
        <f>NETWORKDAYS(EOMONTH(H3,-1)+1, EOMONTH(H3,0))</f>
        <v>20</v>
      </c>
    </row>
    <row r="10">
      <c r="A10" s="20">
        <v>9.0</v>
      </c>
      <c r="B10" s="19">
        <v>45697.0</v>
      </c>
      <c r="C10" s="20" t="s">
        <v>25</v>
      </c>
      <c r="D10" s="29"/>
      <c r="E10" s="30"/>
      <c r="F10" s="3"/>
      <c r="G10" s="3"/>
      <c r="H10" s="3"/>
    </row>
    <row r="11">
      <c r="A11" s="8">
        <v>10.0</v>
      </c>
      <c r="B11" s="27">
        <v>45698.0</v>
      </c>
      <c r="C11" s="8" t="s">
        <v>26</v>
      </c>
      <c r="D11" s="8">
        <v>8.0</v>
      </c>
      <c r="E11" s="8" t="s">
        <v>36</v>
      </c>
      <c r="F11" s="3"/>
      <c r="G11" s="3"/>
      <c r="H11" s="3"/>
    </row>
    <row r="12">
      <c r="A12" s="20">
        <v>11.0</v>
      </c>
      <c r="B12" s="19">
        <v>45699.0</v>
      </c>
      <c r="C12" s="20" t="s">
        <v>28</v>
      </c>
      <c r="D12" s="20"/>
      <c r="E12" s="31" t="s">
        <v>27</v>
      </c>
      <c r="F12" s="3"/>
      <c r="G12" s="3"/>
      <c r="H12" s="3"/>
    </row>
    <row r="13">
      <c r="A13" s="20">
        <v>12.0</v>
      </c>
      <c r="B13" s="19">
        <v>45700.0</v>
      </c>
      <c r="C13" s="20" t="s">
        <v>30</v>
      </c>
      <c r="D13" s="32"/>
      <c r="E13" s="33" t="s">
        <v>27</v>
      </c>
      <c r="F13" s="34"/>
      <c r="G13" s="34"/>
      <c r="H13" s="34"/>
    </row>
    <row r="14">
      <c r="A14" s="20">
        <v>13.0</v>
      </c>
      <c r="B14" s="19">
        <v>45701.0</v>
      </c>
      <c r="C14" s="20" t="s">
        <v>32</v>
      </c>
      <c r="D14" s="32"/>
      <c r="E14" s="33" t="s">
        <v>27</v>
      </c>
      <c r="F14" s="34"/>
      <c r="G14" s="34"/>
      <c r="H14" s="34"/>
    </row>
    <row r="15">
      <c r="A15" s="20">
        <v>14.0</v>
      </c>
      <c r="B15" s="19">
        <v>45702.0</v>
      </c>
      <c r="C15" s="20" t="s">
        <v>34</v>
      </c>
      <c r="D15" s="35"/>
      <c r="E15" s="36" t="s">
        <v>27</v>
      </c>
    </row>
    <row r="16">
      <c r="A16" s="20">
        <v>15.0</v>
      </c>
      <c r="B16" s="19">
        <v>45703.0</v>
      </c>
      <c r="C16" s="20" t="s">
        <v>23</v>
      </c>
      <c r="D16" s="32"/>
      <c r="E16" s="37"/>
    </row>
    <row r="17">
      <c r="A17" s="20">
        <v>16.0</v>
      </c>
      <c r="B17" s="19">
        <v>45704.0</v>
      </c>
      <c r="C17" s="20" t="s">
        <v>25</v>
      </c>
      <c r="D17" s="32"/>
      <c r="E17" s="37"/>
    </row>
    <row r="18">
      <c r="A18" s="8">
        <v>17.0</v>
      </c>
      <c r="B18" s="27">
        <v>45705.0</v>
      </c>
      <c r="C18" s="8" t="s">
        <v>26</v>
      </c>
      <c r="D18" s="38">
        <v>8.5</v>
      </c>
      <c r="E18" s="38" t="s">
        <v>37</v>
      </c>
    </row>
    <row r="19">
      <c r="A19" s="8">
        <v>18.0</v>
      </c>
      <c r="B19" s="27">
        <v>45706.0</v>
      </c>
      <c r="C19" s="8" t="s">
        <v>28</v>
      </c>
      <c r="D19" s="38">
        <v>8.5</v>
      </c>
      <c r="E19" s="38" t="s">
        <v>38</v>
      </c>
    </row>
    <row r="20">
      <c r="A20" s="8">
        <v>19.0</v>
      </c>
      <c r="B20" s="27">
        <v>45707.0</v>
      </c>
      <c r="C20" s="8" t="s">
        <v>30</v>
      </c>
      <c r="D20" s="38">
        <v>8.0</v>
      </c>
      <c r="E20" s="39" t="s">
        <v>39</v>
      </c>
    </row>
    <row r="21">
      <c r="A21" s="8">
        <v>20.0</v>
      </c>
      <c r="B21" s="27">
        <v>45708.0</v>
      </c>
      <c r="C21" s="8" t="s">
        <v>32</v>
      </c>
      <c r="D21" s="38">
        <v>8.5</v>
      </c>
      <c r="E21" s="39" t="s">
        <v>40</v>
      </c>
    </row>
    <row r="22">
      <c r="A22" s="8">
        <v>21.0</v>
      </c>
      <c r="B22" s="27">
        <v>45709.0</v>
      </c>
      <c r="C22" s="8" t="s">
        <v>34</v>
      </c>
      <c r="D22" s="38">
        <v>8.5</v>
      </c>
      <c r="E22" s="39" t="s">
        <v>41</v>
      </c>
    </row>
    <row r="23">
      <c r="A23" s="20">
        <v>22.0</v>
      </c>
      <c r="B23" s="19">
        <v>45710.0</v>
      </c>
      <c r="C23" s="20" t="s">
        <v>23</v>
      </c>
      <c r="D23" s="32"/>
      <c r="E23" s="37"/>
    </row>
    <row r="24">
      <c r="A24" s="35">
        <v>23.0</v>
      </c>
      <c r="B24" s="19">
        <v>45711.0</v>
      </c>
      <c r="C24" s="20" t="s">
        <v>25</v>
      </c>
      <c r="D24" s="32"/>
      <c r="E24" s="37"/>
    </row>
    <row r="25">
      <c r="A25" s="35">
        <v>24.0</v>
      </c>
      <c r="B25" s="19">
        <v>45712.0</v>
      </c>
      <c r="C25" s="20" t="s">
        <v>26</v>
      </c>
      <c r="D25" s="35"/>
      <c r="E25" s="33" t="s">
        <v>27</v>
      </c>
    </row>
    <row r="26">
      <c r="A26" s="35">
        <v>25.0</v>
      </c>
      <c r="B26" s="19">
        <v>45713.0</v>
      </c>
      <c r="C26" s="20" t="s">
        <v>28</v>
      </c>
      <c r="D26" s="35"/>
      <c r="E26" s="33" t="s">
        <v>27</v>
      </c>
    </row>
    <row r="27">
      <c r="A27" s="35">
        <v>26.0</v>
      </c>
      <c r="B27" s="19">
        <v>45714.0</v>
      </c>
      <c r="C27" s="20" t="s">
        <v>30</v>
      </c>
      <c r="D27" s="35"/>
      <c r="E27" s="33" t="s">
        <v>27</v>
      </c>
    </row>
    <row r="28">
      <c r="A28" s="35">
        <v>27.0</v>
      </c>
      <c r="B28" s="19">
        <v>45715.0</v>
      </c>
      <c r="C28" s="20" t="s">
        <v>32</v>
      </c>
      <c r="D28" s="35"/>
      <c r="E28" s="33" t="s">
        <v>27</v>
      </c>
    </row>
    <row r="29">
      <c r="A29" s="35">
        <v>28.0</v>
      </c>
      <c r="B29" s="19">
        <v>45716.0</v>
      </c>
      <c r="C29" s="20" t="s">
        <v>34</v>
      </c>
      <c r="D29" s="32"/>
      <c r="E29" s="33" t="s">
        <v>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0.88"/>
    <col customWidth="1" min="7" max="7" width="19.75"/>
  </cols>
  <sheetData>
    <row r="1">
      <c r="A1" s="1" t="s">
        <v>0</v>
      </c>
      <c r="B1" s="2" t="s">
        <v>1</v>
      </c>
      <c r="C1" s="1" t="s">
        <v>2</v>
      </c>
      <c r="D1" s="2" t="s">
        <v>3</v>
      </c>
      <c r="E1" s="2" t="s">
        <v>4</v>
      </c>
      <c r="F1" s="3"/>
      <c r="G1" s="2" t="s">
        <v>5</v>
      </c>
      <c r="H1" s="4" t="s">
        <v>6</v>
      </c>
    </row>
    <row r="2">
      <c r="A2" s="13">
        <v>1.0</v>
      </c>
      <c r="B2" s="14">
        <v>45689.0</v>
      </c>
      <c r="C2" s="15" t="str">
        <f t="shared" ref="C2:C29" si="1">IF(B2&lt;&gt;"", TEXT(B2,"dddd"),"")</f>
        <v>Saturday</v>
      </c>
      <c r="D2" s="40"/>
      <c r="E2" s="40"/>
      <c r="F2" s="3"/>
      <c r="G2" s="2" t="s">
        <v>8</v>
      </c>
      <c r="H2" s="9" t="s">
        <v>42</v>
      </c>
    </row>
    <row r="3">
      <c r="A3" s="13">
        <v>2.0</v>
      </c>
      <c r="B3" s="14">
        <v>45690.0</v>
      </c>
      <c r="C3" s="15" t="str">
        <f t="shared" si="1"/>
        <v>Sunday</v>
      </c>
      <c r="D3" s="40"/>
      <c r="E3" s="40"/>
      <c r="F3" s="3"/>
      <c r="G3" s="2" t="s">
        <v>11</v>
      </c>
      <c r="H3" s="10" t="str">
        <f>TEXT(B2,"MMMM-YY")</f>
        <v>February-25</v>
      </c>
    </row>
    <row r="4">
      <c r="A4" s="41">
        <v>3.0</v>
      </c>
      <c r="B4" s="42">
        <v>45691.0</v>
      </c>
      <c r="C4" s="7" t="str">
        <f t="shared" si="1"/>
        <v>Monday</v>
      </c>
      <c r="D4" s="8">
        <v>8.5</v>
      </c>
      <c r="E4" s="8" t="s">
        <v>43</v>
      </c>
      <c r="F4" s="3"/>
      <c r="G4" s="2" t="s">
        <v>13</v>
      </c>
      <c r="H4" s="11">
        <f>SUM(D:D)</f>
        <v>157</v>
      </c>
    </row>
    <row r="5">
      <c r="A5" s="41">
        <v>4.0</v>
      </c>
      <c r="B5" s="42">
        <v>45692.0</v>
      </c>
      <c r="C5" s="7" t="str">
        <f t="shared" si="1"/>
        <v>Tuesday</v>
      </c>
      <c r="D5" s="8">
        <v>8.5</v>
      </c>
      <c r="E5" s="8" t="s">
        <v>44</v>
      </c>
      <c r="F5" s="3"/>
      <c r="G5" s="2" t="s">
        <v>15</v>
      </c>
      <c r="H5" s="12">
        <v>2.0</v>
      </c>
    </row>
    <row r="6">
      <c r="A6" s="41">
        <v>5.0</v>
      </c>
      <c r="B6" s="42">
        <v>45693.0</v>
      </c>
      <c r="C6" s="7" t="str">
        <f t="shared" si="1"/>
        <v>Wednesday</v>
      </c>
      <c r="D6" s="8">
        <v>9.5</v>
      </c>
      <c r="E6" s="8" t="s">
        <v>45</v>
      </c>
      <c r="F6" s="3"/>
      <c r="G6" s="2" t="s">
        <v>17</v>
      </c>
      <c r="H6" s="11">
        <v>0.0</v>
      </c>
    </row>
    <row r="7">
      <c r="A7" s="41">
        <v>6.0</v>
      </c>
      <c r="B7" s="42">
        <v>45694.0</v>
      </c>
      <c r="C7" s="7" t="str">
        <f t="shared" si="1"/>
        <v>Thursday</v>
      </c>
      <c r="D7" s="8">
        <v>8.5</v>
      </c>
      <c r="E7" s="8" t="s">
        <v>46</v>
      </c>
      <c r="F7" s="3"/>
      <c r="G7" s="2" t="s">
        <v>18</v>
      </c>
      <c r="H7" s="11" t="s">
        <v>19</v>
      </c>
    </row>
    <row r="8">
      <c r="A8" s="5">
        <v>7.0</v>
      </c>
      <c r="B8" s="42">
        <v>45695.0</v>
      </c>
      <c r="C8" s="7" t="str">
        <f t="shared" si="1"/>
        <v>Friday</v>
      </c>
      <c r="D8" s="8">
        <v>8.0</v>
      </c>
      <c r="E8" s="8" t="s">
        <v>47</v>
      </c>
      <c r="F8" s="3"/>
      <c r="G8" s="2" t="s">
        <v>20</v>
      </c>
      <c r="H8" s="16">
        <f>H4/8</f>
        <v>19.625</v>
      </c>
    </row>
    <row r="9">
      <c r="A9" s="13">
        <v>8.0</v>
      </c>
      <c r="B9" s="14">
        <v>45696.0</v>
      </c>
      <c r="C9" s="15" t="str">
        <f t="shared" si="1"/>
        <v>Saturday</v>
      </c>
      <c r="D9" s="40"/>
      <c r="E9" s="40"/>
      <c r="F9" s="3"/>
      <c r="G9" s="2" t="s">
        <v>22</v>
      </c>
      <c r="H9" s="16">
        <f>NETWORKDAYS(EOMONTH(H3,-1)+1, EOMONTH(H3,0))</f>
        <v>20</v>
      </c>
    </row>
    <row r="10">
      <c r="A10" s="13">
        <v>9.0</v>
      </c>
      <c r="B10" s="14">
        <v>45697.0</v>
      </c>
      <c r="C10" s="15" t="str">
        <f t="shared" si="1"/>
        <v>Sunday</v>
      </c>
      <c r="D10" s="40"/>
      <c r="E10" s="40"/>
      <c r="F10" s="3"/>
      <c r="G10" s="3"/>
      <c r="H10" s="3"/>
    </row>
    <row r="11">
      <c r="A11" s="5">
        <v>10.0</v>
      </c>
      <c r="B11" s="42">
        <v>45698.0</v>
      </c>
      <c r="C11" s="7" t="str">
        <f t="shared" si="1"/>
        <v>Monday</v>
      </c>
      <c r="D11" s="8">
        <v>8.5</v>
      </c>
      <c r="E11" s="8" t="s">
        <v>48</v>
      </c>
      <c r="F11" s="3"/>
      <c r="G11" s="3"/>
      <c r="H11" s="3"/>
    </row>
    <row r="12">
      <c r="A12" s="5">
        <v>11.0</v>
      </c>
      <c r="B12" s="42">
        <v>45699.0</v>
      </c>
      <c r="C12" s="7" t="str">
        <f t="shared" si="1"/>
        <v>Tuesday</v>
      </c>
      <c r="D12" s="8">
        <v>8.5</v>
      </c>
      <c r="E12" s="8" t="s">
        <v>49</v>
      </c>
      <c r="F12" s="3"/>
      <c r="G12" s="3"/>
      <c r="H12" s="3"/>
    </row>
    <row r="13">
      <c r="A13" s="13">
        <v>12.0</v>
      </c>
      <c r="B13" s="14">
        <v>45700.0</v>
      </c>
      <c r="C13" s="15" t="str">
        <f t="shared" si="1"/>
        <v>Wednesday</v>
      </c>
      <c r="D13" s="43"/>
      <c r="E13" s="43" t="s">
        <v>27</v>
      </c>
      <c r="F13" s="3"/>
      <c r="G13" s="3"/>
      <c r="H13" s="3"/>
    </row>
    <row r="14">
      <c r="A14" s="13">
        <v>13.0</v>
      </c>
      <c r="B14" s="14">
        <v>45701.0</v>
      </c>
      <c r="C14" s="15" t="str">
        <f t="shared" si="1"/>
        <v>Thursday</v>
      </c>
      <c r="D14" s="44"/>
      <c r="E14" s="43" t="s">
        <v>27</v>
      </c>
      <c r="F14" s="3"/>
      <c r="G14" s="3"/>
      <c r="H14" s="3"/>
    </row>
    <row r="15">
      <c r="A15" s="5">
        <v>14.0</v>
      </c>
      <c r="B15" s="42">
        <v>45702.0</v>
      </c>
      <c r="C15" s="7" t="str">
        <f t="shared" si="1"/>
        <v>Friday</v>
      </c>
      <c r="D15" s="8">
        <v>9.0</v>
      </c>
      <c r="E15" s="8" t="s">
        <v>50</v>
      </c>
      <c r="F15" s="3"/>
      <c r="G15" s="3"/>
      <c r="H15" s="3"/>
    </row>
    <row r="16">
      <c r="A16" s="13">
        <v>15.0</v>
      </c>
      <c r="B16" s="14">
        <v>45703.0</v>
      </c>
      <c r="C16" s="15" t="str">
        <f t="shared" si="1"/>
        <v>Saturday</v>
      </c>
      <c r="D16" s="40"/>
      <c r="E16" s="40"/>
      <c r="F16" s="3"/>
      <c r="G16" s="3"/>
      <c r="H16" s="3"/>
    </row>
    <row r="17">
      <c r="A17" s="13">
        <v>16.0</v>
      </c>
      <c r="B17" s="14">
        <v>45704.0</v>
      </c>
      <c r="C17" s="15" t="str">
        <f t="shared" si="1"/>
        <v>Sunday</v>
      </c>
      <c r="D17" s="40"/>
      <c r="E17" s="40"/>
      <c r="F17" s="3"/>
      <c r="G17" s="3"/>
      <c r="H17" s="3"/>
    </row>
    <row r="18">
      <c r="A18" s="5">
        <v>17.0</v>
      </c>
      <c r="B18" s="42">
        <v>45705.0</v>
      </c>
      <c r="C18" s="7" t="str">
        <f t="shared" si="1"/>
        <v>Monday</v>
      </c>
      <c r="D18" s="8">
        <v>8.5</v>
      </c>
      <c r="E18" s="8" t="s">
        <v>51</v>
      </c>
      <c r="F18" s="3"/>
      <c r="G18" s="3"/>
      <c r="H18" s="3"/>
    </row>
    <row r="19">
      <c r="A19" s="5">
        <v>18.0</v>
      </c>
      <c r="B19" s="42">
        <v>45706.0</v>
      </c>
      <c r="C19" s="7" t="str">
        <f t="shared" si="1"/>
        <v>Tuesday</v>
      </c>
      <c r="D19" s="8">
        <v>9.5</v>
      </c>
      <c r="E19" s="8" t="s">
        <v>52</v>
      </c>
      <c r="F19" s="3"/>
      <c r="G19" s="3"/>
      <c r="H19" s="3"/>
    </row>
    <row r="20">
      <c r="A20" s="5">
        <v>19.0</v>
      </c>
      <c r="B20" s="42">
        <v>45707.0</v>
      </c>
      <c r="C20" s="7" t="str">
        <f t="shared" si="1"/>
        <v>Wednesday</v>
      </c>
      <c r="D20" s="8">
        <v>9.5</v>
      </c>
      <c r="E20" s="8" t="s">
        <v>53</v>
      </c>
      <c r="F20" s="3"/>
      <c r="G20" s="3"/>
      <c r="H20" s="3"/>
    </row>
    <row r="21">
      <c r="A21" s="5">
        <v>20.0</v>
      </c>
      <c r="B21" s="42">
        <v>45708.0</v>
      </c>
      <c r="C21" s="7" t="str">
        <f t="shared" si="1"/>
        <v>Thursday</v>
      </c>
      <c r="D21" s="8">
        <v>8.5</v>
      </c>
      <c r="E21" s="8" t="s">
        <v>54</v>
      </c>
      <c r="F21" s="3"/>
      <c r="G21" s="3"/>
      <c r="H21" s="3"/>
    </row>
    <row r="22">
      <c r="A22" s="5">
        <v>21.0</v>
      </c>
      <c r="B22" s="42">
        <v>45709.0</v>
      </c>
      <c r="C22" s="7" t="str">
        <f t="shared" si="1"/>
        <v>Friday</v>
      </c>
      <c r="D22" s="8">
        <v>9.0</v>
      </c>
      <c r="E22" s="8" t="s">
        <v>55</v>
      </c>
      <c r="F22" s="3"/>
      <c r="G22" s="3"/>
      <c r="H22" s="3"/>
    </row>
    <row r="23">
      <c r="A23" s="13">
        <v>22.0</v>
      </c>
      <c r="B23" s="14">
        <v>45710.0</v>
      </c>
      <c r="C23" s="15" t="str">
        <f t="shared" si="1"/>
        <v>Saturday</v>
      </c>
      <c r="D23" s="40"/>
      <c r="E23" s="40"/>
      <c r="F23" s="3"/>
      <c r="G23" s="3"/>
      <c r="H23" s="3"/>
    </row>
    <row r="24">
      <c r="A24" s="13">
        <v>23.0</v>
      </c>
      <c r="B24" s="14">
        <v>45711.0</v>
      </c>
      <c r="C24" s="15" t="str">
        <f t="shared" si="1"/>
        <v>Sunday</v>
      </c>
      <c r="D24" s="40"/>
      <c r="E24" s="40"/>
      <c r="F24" s="3"/>
      <c r="G24" s="3"/>
      <c r="H24" s="3"/>
    </row>
    <row r="25">
      <c r="A25" s="5">
        <v>24.0</v>
      </c>
      <c r="B25" s="42">
        <v>45712.0</v>
      </c>
      <c r="C25" s="7" t="str">
        <f t="shared" si="1"/>
        <v>Monday</v>
      </c>
      <c r="D25" s="8">
        <v>8.5</v>
      </c>
      <c r="E25" s="8" t="s">
        <v>56</v>
      </c>
      <c r="F25" s="3"/>
      <c r="G25" s="3"/>
      <c r="H25" s="3"/>
    </row>
    <row r="26">
      <c r="A26" s="5">
        <v>25.0</v>
      </c>
      <c r="B26" s="42">
        <v>45713.0</v>
      </c>
      <c r="C26" s="7" t="str">
        <f t="shared" si="1"/>
        <v>Tuesday</v>
      </c>
      <c r="D26" s="8">
        <v>8.5</v>
      </c>
      <c r="E26" s="8" t="s">
        <v>57</v>
      </c>
      <c r="F26" s="3"/>
      <c r="G26" s="3"/>
      <c r="H26" s="3"/>
    </row>
    <row r="27">
      <c r="A27" s="5">
        <v>26.0</v>
      </c>
      <c r="B27" s="42">
        <v>45714.0</v>
      </c>
      <c r="C27" s="7" t="str">
        <f t="shared" si="1"/>
        <v>Wednesday</v>
      </c>
      <c r="D27" s="8">
        <v>8.5</v>
      </c>
      <c r="E27" s="8" t="s">
        <v>58</v>
      </c>
      <c r="F27" s="3"/>
      <c r="G27" s="3"/>
      <c r="H27" s="3"/>
    </row>
    <row r="28">
      <c r="A28" s="5">
        <v>27.0</v>
      </c>
      <c r="B28" s="42">
        <v>45715.0</v>
      </c>
      <c r="C28" s="7" t="str">
        <f t="shared" si="1"/>
        <v>Thursday</v>
      </c>
      <c r="D28" s="8">
        <v>8.5</v>
      </c>
      <c r="E28" s="8" t="s">
        <v>59</v>
      </c>
      <c r="F28" s="3"/>
      <c r="G28" s="3"/>
      <c r="H28" s="3"/>
    </row>
    <row r="29">
      <c r="A29" s="5">
        <v>28.0</v>
      </c>
      <c r="B29" s="42">
        <v>45716.0</v>
      </c>
      <c r="C29" s="7" t="str">
        <f t="shared" si="1"/>
        <v>Friday</v>
      </c>
      <c r="D29" s="8">
        <v>9.0</v>
      </c>
      <c r="E29" s="8" t="s">
        <v>60</v>
      </c>
      <c r="F29" s="3"/>
      <c r="G29" s="3"/>
      <c r="H29"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7.88"/>
    <col customWidth="1" min="7" max="7" width="19.75"/>
  </cols>
  <sheetData>
    <row r="1">
      <c r="A1" s="1" t="s">
        <v>0</v>
      </c>
      <c r="B1" s="2" t="s">
        <v>1</v>
      </c>
      <c r="C1" s="1" t="s">
        <v>2</v>
      </c>
      <c r="D1" s="2" t="s">
        <v>3</v>
      </c>
      <c r="E1" s="2" t="s">
        <v>4</v>
      </c>
      <c r="F1" s="3"/>
      <c r="G1" s="2" t="s">
        <v>5</v>
      </c>
      <c r="H1" s="4" t="s">
        <v>6</v>
      </c>
    </row>
    <row r="2">
      <c r="A2" s="13">
        <v>1.0</v>
      </c>
      <c r="B2" s="14">
        <v>45689.0</v>
      </c>
      <c r="C2" s="15" t="str">
        <f t="shared" ref="C2:C29" si="1">IF(B2&lt;&gt;"", TEXT(B2,"dddd"),"")</f>
        <v>Saturday</v>
      </c>
      <c r="D2" s="40"/>
      <c r="E2" s="40"/>
      <c r="F2" s="3"/>
      <c r="G2" s="2" t="s">
        <v>8</v>
      </c>
      <c r="H2" s="9" t="s">
        <v>61</v>
      </c>
    </row>
    <row r="3">
      <c r="A3" s="13">
        <v>2.0</v>
      </c>
      <c r="B3" s="14">
        <v>45690.0</v>
      </c>
      <c r="C3" s="15" t="str">
        <f t="shared" si="1"/>
        <v>Sunday</v>
      </c>
      <c r="D3" s="40"/>
      <c r="E3" s="40"/>
      <c r="F3" s="3"/>
      <c r="G3" s="2" t="s">
        <v>11</v>
      </c>
      <c r="H3" s="10" t="str">
        <f>TEXT(B2,"MMMM-YY")</f>
        <v>February-25</v>
      </c>
    </row>
    <row r="4">
      <c r="A4" s="41">
        <v>3.0</v>
      </c>
      <c r="B4" s="42">
        <v>45691.0</v>
      </c>
      <c r="C4" s="7" t="str">
        <f t="shared" si="1"/>
        <v>Monday</v>
      </c>
      <c r="D4" s="8">
        <v>8.0</v>
      </c>
      <c r="E4" s="45" t="s">
        <v>62</v>
      </c>
      <c r="F4" s="3"/>
      <c r="G4" s="2" t="s">
        <v>13</v>
      </c>
      <c r="H4" s="11">
        <f>SUM(D:D)</f>
        <v>152</v>
      </c>
    </row>
    <row r="5">
      <c r="A5" s="41">
        <v>4.0</v>
      </c>
      <c r="B5" s="42">
        <v>45692.0</v>
      </c>
      <c r="C5" s="7" t="str">
        <f t="shared" si="1"/>
        <v>Tuesday</v>
      </c>
      <c r="D5" s="8">
        <v>8.5</v>
      </c>
      <c r="E5" s="46" t="s">
        <v>63</v>
      </c>
      <c r="F5" s="3"/>
      <c r="G5" s="2" t="s">
        <v>15</v>
      </c>
      <c r="H5" s="12">
        <v>2.0</v>
      </c>
    </row>
    <row r="6">
      <c r="A6" s="41">
        <v>5.0</v>
      </c>
      <c r="B6" s="42">
        <v>45693.0</v>
      </c>
      <c r="C6" s="7" t="str">
        <f t="shared" si="1"/>
        <v>Wednesday</v>
      </c>
      <c r="D6" s="8">
        <v>8.5</v>
      </c>
      <c r="E6" s="46" t="s">
        <v>64</v>
      </c>
      <c r="F6" s="3"/>
      <c r="G6" s="2" t="s">
        <v>17</v>
      </c>
      <c r="H6" s="11">
        <v>0.0</v>
      </c>
    </row>
    <row r="7">
      <c r="A7" s="41">
        <v>6.0</v>
      </c>
      <c r="B7" s="42">
        <v>45694.0</v>
      </c>
      <c r="C7" s="7" t="str">
        <f t="shared" si="1"/>
        <v>Thursday</v>
      </c>
      <c r="D7" s="8">
        <v>8.5</v>
      </c>
      <c r="E7" s="46" t="s">
        <v>65</v>
      </c>
      <c r="F7" s="3"/>
      <c r="G7" s="2" t="s">
        <v>18</v>
      </c>
      <c r="H7" s="11" t="s">
        <v>19</v>
      </c>
    </row>
    <row r="8">
      <c r="A8" s="41">
        <v>7.0</v>
      </c>
      <c r="B8" s="42">
        <v>45695.0</v>
      </c>
      <c r="C8" s="7" t="str">
        <f t="shared" si="1"/>
        <v>Friday</v>
      </c>
      <c r="D8" s="8">
        <v>8.0</v>
      </c>
      <c r="E8" s="46" t="s">
        <v>66</v>
      </c>
      <c r="F8" s="3"/>
      <c r="G8" s="2" t="s">
        <v>20</v>
      </c>
      <c r="H8" s="16">
        <f>H4/8</f>
        <v>19</v>
      </c>
    </row>
    <row r="9">
      <c r="A9" s="13">
        <v>8.0</v>
      </c>
      <c r="B9" s="14">
        <v>45696.0</v>
      </c>
      <c r="C9" s="15" t="str">
        <f t="shared" si="1"/>
        <v>Saturday</v>
      </c>
      <c r="D9" s="40"/>
      <c r="E9" s="40"/>
      <c r="F9" s="3"/>
      <c r="G9" s="2" t="s">
        <v>22</v>
      </c>
      <c r="H9" s="16">
        <f>NETWORKDAYS(EOMONTH(H3,-1)+1, EOMONTH(H3,0))</f>
        <v>20</v>
      </c>
    </row>
    <row r="10">
      <c r="A10" s="13">
        <v>9.0</v>
      </c>
      <c r="B10" s="14">
        <v>45697.0</v>
      </c>
      <c r="C10" s="15" t="str">
        <f t="shared" si="1"/>
        <v>Sunday</v>
      </c>
      <c r="D10" s="40"/>
      <c r="E10" s="40"/>
      <c r="F10" s="3"/>
      <c r="G10" s="3"/>
      <c r="H10" s="3"/>
    </row>
    <row r="11">
      <c r="A11" s="41">
        <v>10.0</v>
      </c>
      <c r="B11" s="42">
        <v>45698.0</v>
      </c>
      <c r="C11" s="7" t="str">
        <f t="shared" si="1"/>
        <v>Monday</v>
      </c>
      <c r="D11" s="8">
        <v>8.5</v>
      </c>
      <c r="E11" s="46" t="s">
        <v>67</v>
      </c>
      <c r="F11" s="3"/>
      <c r="G11" s="3"/>
      <c r="H11" s="3"/>
    </row>
    <row r="12">
      <c r="A12" s="41">
        <v>11.0</v>
      </c>
      <c r="B12" s="42">
        <v>45699.0</v>
      </c>
      <c r="C12" s="7" t="str">
        <f t="shared" si="1"/>
        <v>Tuesday</v>
      </c>
      <c r="D12" s="8">
        <v>8.5</v>
      </c>
      <c r="E12" s="46" t="s">
        <v>68</v>
      </c>
      <c r="F12" s="3"/>
      <c r="G12" s="3"/>
      <c r="H12" s="3"/>
    </row>
    <row r="13">
      <c r="A13" s="41">
        <v>12.0</v>
      </c>
      <c r="B13" s="42">
        <v>45700.0</v>
      </c>
      <c r="C13" s="7" t="str">
        <f t="shared" si="1"/>
        <v>Wednesday</v>
      </c>
      <c r="D13" s="8">
        <v>8.0</v>
      </c>
      <c r="E13" s="46" t="s">
        <v>69</v>
      </c>
      <c r="F13" s="3"/>
      <c r="G13" s="3"/>
      <c r="H13" s="3"/>
    </row>
    <row r="14">
      <c r="A14" s="13">
        <v>13.0</v>
      </c>
      <c r="B14" s="14">
        <v>45701.0</v>
      </c>
      <c r="C14" s="15" t="str">
        <f t="shared" si="1"/>
        <v>Thursday</v>
      </c>
      <c r="D14" s="44"/>
      <c r="E14" s="43" t="s">
        <v>27</v>
      </c>
      <c r="F14" s="3"/>
      <c r="G14" s="3"/>
      <c r="H14" s="3"/>
    </row>
    <row r="15">
      <c r="A15" s="13">
        <v>14.0</v>
      </c>
      <c r="B15" s="14">
        <v>45702.0</v>
      </c>
      <c r="C15" s="15" t="str">
        <f t="shared" si="1"/>
        <v>Friday</v>
      </c>
      <c r="D15" s="44"/>
      <c r="E15" s="43" t="s">
        <v>27</v>
      </c>
      <c r="F15" s="3"/>
      <c r="G15" s="3"/>
      <c r="H15" s="3"/>
    </row>
    <row r="16">
      <c r="A16" s="13">
        <v>15.0</v>
      </c>
      <c r="B16" s="14">
        <v>45703.0</v>
      </c>
      <c r="C16" s="15" t="str">
        <f t="shared" si="1"/>
        <v>Saturday</v>
      </c>
      <c r="D16" s="40"/>
      <c r="E16" s="40"/>
      <c r="F16" s="3"/>
      <c r="G16" s="3"/>
      <c r="H16" s="3"/>
    </row>
    <row r="17">
      <c r="A17" s="13">
        <v>16.0</v>
      </c>
      <c r="B17" s="14">
        <v>45704.0</v>
      </c>
      <c r="C17" s="15" t="str">
        <f t="shared" si="1"/>
        <v>Sunday</v>
      </c>
      <c r="D17" s="40"/>
      <c r="E17" s="40"/>
      <c r="F17" s="3"/>
      <c r="G17" s="3"/>
      <c r="H17" s="3"/>
    </row>
    <row r="18">
      <c r="A18" s="41">
        <v>17.0</v>
      </c>
      <c r="B18" s="42">
        <v>45705.0</v>
      </c>
      <c r="C18" s="7" t="str">
        <f t="shared" si="1"/>
        <v>Monday</v>
      </c>
      <c r="D18" s="8">
        <v>8.5</v>
      </c>
      <c r="E18" s="46" t="s">
        <v>70</v>
      </c>
      <c r="F18" s="3"/>
      <c r="G18" s="3"/>
      <c r="H18" s="3"/>
    </row>
    <row r="19">
      <c r="A19" s="41">
        <v>18.0</v>
      </c>
      <c r="B19" s="42">
        <v>45706.0</v>
      </c>
      <c r="C19" s="7" t="str">
        <f t="shared" si="1"/>
        <v>Tuesday</v>
      </c>
      <c r="D19" s="8">
        <v>9.5</v>
      </c>
      <c r="E19" s="46" t="s">
        <v>71</v>
      </c>
      <c r="F19" s="3"/>
      <c r="G19" s="3"/>
      <c r="H19" s="3"/>
    </row>
    <row r="20">
      <c r="A20" s="41">
        <v>19.0</v>
      </c>
      <c r="B20" s="42">
        <v>45707.0</v>
      </c>
      <c r="C20" s="7" t="str">
        <f t="shared" si="1"/>
        <v>Wednesday</v>
      </c>
      <c r="D20" s="8">
        <v>8.0</v>
      </c>
      <c r="E20" s="46" t="s">
        <v>72</v>
      </c>
      <c r="F20" s="3"/>
      <c r="G20" s="3"/>
      <c r="H20" s="3"/>
    </row>
    <row r="21">
      <c r="A21" s="41">
        <v>20.0</v>
      </c>
      <c r="B21" s="42">
        <v>45708.0</v>
      </c>
      <c r="C21" s="7" t="str">
        <f t="shared" si="1"/>
        <v>Thursday</v>
      </c>
      <c r="D21" s="8">
        <v>8.5</v>
      </c>
      <c r="E21" s="47" t="s">
        <v>73</v>
      </c>
      <c r="F21" s="3"/>
      <c r="G21" s="3"/>
      <c r="H21" s="3"/>
    </row>
    <row r="22">
      <c r="A22" s="41">
        <v>21.0</v>
      </c>
      <c r="B22" s="42">
        <v>45709.0</v>
      </c>
      <c r="C22" s="7" t="str">
        <f t="shared" si="1"/>
        <v>Friday</v>
      </c>
      <c r="D22" s="8">
        <v>9.0</v>
      </c>
      <c r="E22" s="46" t="s">
        <v>74</v>
      </c>
      <c r="F22" s="3"/>
      <c r="G22" s="3"/>
      <c r="H22" s="3"/>
    </row>
    <row r="23">
      <c r="A23" s="13">
        <v>22.0</v>
      </c>
      <c r="B23" s="14">
        <v>45710.0</v>
      </c>
      <c r="C23" s="15" t="str">
        <f t="shared" si="1"/>
        <v>Saturday</v>
      </c>
      <c r="D23" s="40"/>
      <c r="E23" s="40"/>
      <c r="F23" s="3"/>
      <c r="G23" s="3"/>
      <c r="H23" s="3"/>
    </row>
    <row r="24">
      <c r="A24" s="13">
        <v>23.0</v>
      </c>
      <c r="B24" s="14">
        <v>45711.0</v>
      </c>
      <c r="C24" s="15" t="str">
        <f t="shared" si="1"/>
        <v>Sunday</v>
      </c>
      <c r="D24" s="40"/>
      <c r="E24" s="40"/>
      <c r="F24" s="3"/>
      <c r="G24" s="3"/>
      <c r="H24" s="3"/>
    </row>
    <row r="25">
      <c r="A25" s="41">
        <v>24.0</v>
      </c>
      <c r="B25" s="42">
        <v>45712.0</v>
      </c>
      <c r="C25" s="7" t="str">
        <f t="shared" si="1"/>
        <v>Monday</v>
      </c>
      <c r="D25" s="8">
        <v>8.0</v>
      </c>
      <c r="E25" s="46" t="s">
        <v>75</v>
      </c>
      <c r="F25" s="3"/>
      <c r="G25" s="3"/>
      <c r="H25" s="3"/>
    </row>
    <row r="26">
      <c r="A26" s="41">
        <v>25.0</v>
      </c>
      <c r="B26" s="42">
        <v>45713.0</v>
      </c>
      <c r="C26" s="7" t="str">
        <f t="shared" si="1"/>
        <v>Tuesday</v>
      </c>
      <c r="D26" s="8">
        <v>8.0</v>
      </c>
      <c r="E26" s="46" t="s">
        <v>76</v>
      </c>
      <c r="F26" s="3"/>
      <c r="G26" s="3"/>
      <c r="H26" s="3"/>
    </row>
    <row r="27">
      <c r="A27" s="41">
        <v>26.0</v>
      </c>
      <c r="B27" s="42">
        <v>45714.0</v>
      </c>
      <c r="C27" s="7" t="str">
        <f t="shared" si="1"/>
        <v>Wednesday</v>
      </c>
      <c r="D27" s="8">
        <v>8.5</v>
      </c>
      <c r="E27" s="46" t="s">
        <v>77</v>
      </c>
      <c r="F27" s="3"/>
      <c r="G27" s="3"/>
      <c r="H27" s="3"/>
    </row>
    <row r="28">
      <c r="A28" s="41">
        <v>27.0</v>
      </c>
      <c r="B28" s="42">
        <v>45715.0</v>
      </c>
      <c r="C28" s="7" t="str">
        <f t="shared" si="1"/>
        <v>Thursday</v>
      </c>
      <c r="D28" s="8">
        <v>8.5</v>
      </c>
      <c r="E28" s="48" t="s">
        <v>78</v>
      </c>
      <c r="F28" s="3"/>
      <c r="G28" s="3"/>
      <c r="H28" s="3"/>
    </row>
    <row r="29">
      <c r="A29" s="41">
        <v>28.0</v>
      </c>
      <c r="B29" s="42">
        <v>45716.0</v>
      </c>
      <c r="C29" s="7" t="str">
        <f t="shared" si="1"/>
        <v>Friday</v>
      </c>
      <c r="D29" s="8">
        <v>9.0</v>
      </c>
      <c r="E29" s="46" t="s">
        <v>79</v>
      </c>
      <c r="F29" s="3"/>
      <c r="G29" s="3"/>
      <c r="H29"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07.25"/>
    <col customWidth="1" min="7" max="7" width="19.75"/>
    <col customWidth="1" min="8" max="8" width="20.5"/>
  </cols>
  <sheetData>
    <row r="1">
      <c r="A1" s="1" t="s">
        <v>0</v>
      </c>
      <c r="B1" s="2" t="s">
        <v>1</v>
      </c>
      <c r="C1" s="1" t="s">
        <v>2</v>
      </c>
      <c r="D1" s="2" t="s">
        <v>3</v>
      </c>
      <c r="E1" s="2" t="s">
        <v>4</v>
      </c>
      <c r="F1" s="3"/>
      <c r="G1" s="2" t="s">
        <v>5</v>
      </c>
      <c r="H1" s="4" t="s">
        <v>6</v>
      </c>
      <c r="I1" s="3"/>
      <c r="J1" s="3"/>
      <c r="K1" s="3"/>
      <c r="L1" s="3"/>
      <c r="M1" s="3"/>
      <c r="N1" s="3"/>
      <c r="O1" s="3"/>
      <c r="P1" s="3"/>
      <c r="Q1" s="3"/>
      <c r="R1" s="3"/>
      <c r="S1" s="3"/>
      <c r="T1" s="3"/>
      <c r="U1" s="3"/>
      <c r="V1" s="3"/>
      <c r="W1" s="3"/>
      <c r="X1" s="3"/>
      <c r="Y1" s="3"/>
      <c r="Z1" s="3"/>
    </row>
    <row r="2">
      <c r="A2" s="49">
        <v>1.0</v>
      </c>
      <c r="B2" s="50">
        <v>45689.0</v>
      </c>
      <c r="C2" s="51" t="s">
        <v>23</v>
      </c>
      <c r="D2" s="52"/>
      <c r="E2" s="53"/>
      <c r="F2" s="3"/>
      <c r="G2" s="23" t="s">
        <v>8</v>
      </c>
      <c r="H2" s="3" t="s">
        <v>80</v>
      </c>
      <c r="I2" s="3"/>
      <c r="J2" s="3"/>
      <c r="K2" s="3"/>
      <c r="L2" s="3"/>
      <c r="M2" s="3"/>
      <c r="N2" s="3"/>
      <c r="O2" s="3"/>
      <c r="P2" s="3"/>
      <c r="Q2" s="3"/>
      <c r="R2" s="3"/>
      <c r="S2" s="3"/>
      <c r="T2" s="3"/>
      <c r="U2" s="3"/>
      <c r="V2" s="3"/>
      <c r="W2" s="3"/>
      <c r="X2" s="3"/>
      <c r="Y2" s="3"/>
      <c r="Z2" s="3"/>
    </row>
    <row r="3">
      <c r="A3" s="49">
        <v>2.0</v>
      </c>
      <c r="B3" s="50">
        <v>45690.0</v>
      </c>
      <c r="C3" s="51" t="s">
        <v>25</v>
      </c>
      <c r="D3" s="49"/>
      <c r="E3" s="53"/>
      <c r="F3" s="3"/>
      <c r="G3" s="2" t="s">
        <v>11</v>
      </c>
      <c r="H3" s="10" t="str">
        <f>TEXT(B2,"MMMM-YY")</f>
        <v>February-25</v>
      </c>
      <c r="I3" s="3"/>
      <c r="J3" s="3"/>
      <c r="K3" s="3"/>
      <c r="L3" s="3"/>
      <c r="M3" s="3"/>
      <c r="N3" s="3"/>
      <c r="O3" s="3"/>
      <c r="P3" s="3"/>
      <c r="Q3" s="3"/>
      <c r="R3" s="3"/>
      <c r="S3" s="3"/>
      <c r="T3" s="3"/>
      <c r="U3" s="3"/>
      <c r="V3" s="3"/>
      <c r="W3" s="3"/>
      <c r="X3" s="3"/>
      <c r="Y3" s="3"/>
      <c r="Z3" s="3"/>
    </row>
    <row r="4">
      <c r="A4" s="54">
        <v>3.0</v>
      </c>
      <c r="B4" s="55">
        <v>45691.0</v>
      </c>
      <c r="C4" s="24" t="s">
        <v>26</v>
      </c>
      <c r="D4" s="56">
        <v>8.5</v>
      </c>
      <c r="E4" s="24" t="s">
        <v>81</v>
      </c>
      <c r="F4" s="3"/>
      <c r="G4" s="2" t="s">
        <v>13</v>
      </c>
      <c r="H4" s="11">
        <f>SUM(D:D)</f>
        <v>144</v>
      </c>
      <c r="I4" s="3"/>
      <c r="J4" s="3"/>
      <c r="K4" s="3"/>
      <c r="L4" s="3"/>
      <c r="M4" s="3"/>
      <c r="N4" s="3"/>
      <c r="O4" s="3"/>
      <c r="P4" s="3"/>
      <c r="Q4" s="3"/>
      <c r="R4" s="3"/>
      <c r="S4" s="3"/>
      <c r="T4" s="3"/>
      <c r="U4" s="3"/>
      <c r="V4" s="3"/>
      <c r="W4" s="3"/>
      <c r="X4" s="3"/>
      <c r="Y4" s="3"/>
      <c r="Z4" s="3"/>
    </row>
    <row r="5">
      <c r="A5" s="54">
        <v>4.0</v>
      </c>
      <c r="B5" s="55">
        <v>45692.0</v>
      </c>
      <c r="C5" s="24" t="s">
        <v>28</v>
      </c>
      <c r="D5" s="56">
        <v>8.5</v>
      </c>
      <c r="E5" s="24" t="s">
        <v>82</v>
      </c>
      <c r="F5" s="3"/>
      <c r="G5" s="2" t="s">
        <v>15</v>
      </c>
      <c r="H5" s="12">
        <v>2.0</v>
      </c>
      <c r="I5" s="3"/>
      <c r="J5" s="3"/>
      <c r="K5" s="3"/>
      <c r="L5" s="3"/>
      <c r="M5" s="3"/>
      <c r="N5" s="3"/>
      <c r="O5" s="3"/>
      <c r="P5" s="3"/>
      <c r="Q5" s="3"/>
      <c r="R5" s="3"/>
      <c r="S5" s="3"/>
      <c r="T5" s="3"/>
      <c r="U5" s="3"/>
      <c r="V5" s="3"/>
      <c r="W5" s="3"/>
      <c r="X5" s="3"/>
      <c r="Y5" s="3"/>
      <c r="Z5" s="3"/>
    </row>
    <row r="6">
      <c r="A6" s="24">
        <v>5.0</v>
      </c>
      <c r="B6" s="55">
        <v>45693.0</v>
      </c>
      <c r="C6" s="24" t="s">
        <v>30</v>
      </c>
      <c r="D6" s="24">
        <v>7.0</v>
      </c>
      <c r="E6" s="24" t="s">
        <v>83</v>
      </c>
      <c r="F6" s="3"/>
      <c r="G6" s="2" t="s">
        <v>17</v>
      </c>
      <c r="H6" s="11">
        <v>0.0</v>
      </c>
      <c r="I6" s="3"/>
      <c r="J6" s="3"/>
      <c r="K6" s="3"/>
      <c r="L6" s="3"/>
      <c r="M6" s="3"/>
      <c r="N6" s="3"/>
      <c r="O6" s="3"/>
      <c r="P6" s="3"/>
      <c r="Q6" s="3"/>
      <c r="R6" s="3"/>
      <c r="S6" s="3"/>
      <c r="T6" s="3"/>
      <c r="U6" s="3"/>
      <c r="V6" s="3"/>
      <c r="W6" s="3"/>
      <c r="X6" s="3"/>
      <c r="Y6" s="3"/>
      <c r="Z6" s="3"/>
    </row>
    <row r="7">
      <c r="A7" s="24">
        <v>6.0</v>
      </c>
      <c r="B7" s="55">
        <v>45694.0</v>
      </c>
      <c r="C7" s="24" t="s">
        <v>32</v>
      </c>
      <c r="D7" s="24">
        <v>8.0</v>
      </c>
      <c r="E7" s="24" t="s">
        <v>84</v>
      </c>
      <c r="F7" s="3"/>
      <c r="G7" s="2" t="s">
        <v>18</v>
      </c>
      <c r="H7" s="11" t="s">
        <v>19</v>
      </c>
      <c r="I7" s="3"/>
      <c r="J7" s="3"/>
      <c r="K7" s="3"/>
      <c r="L7" s="3"/>
      <c r="M7" s="3"/>
      <c r="N7" s="3"/>
      <c r="O7" s="3"/>
      <c r="P7" s="3"/>
      <c r="Q7" s="3"/>
      <c r="R7" s="3"/>
      <c r="S7" s="3"/>
      <c r="T7" s="3"/>
      <c r="U7" s="3"/>
      <c r="V7" s="3"/>
      <c r="W7" s="3"/>
      <c r="X7" s="3"/>
      <c r="Y7" s="3"/>
      <c r="Z7" s="3"/>
    </row>
    <row r="8">
      <c r="A8" s="24">
        <v>7.0</v>
      </c>
      <c r="B8" s="55">
        <v>45695.0</v>
      </c>
      <c r="C8" s="24" t="s">
        <v>34</v>
      </c>
      <c r="D8" s="24">
        <v>8.5</v>
      </c>
      <c r="E8" s="24" t="s">
        <v>85</v>
      </c>
      <c r="F8" s="3"/>
      <c r="G8" s="2" t="s">
        <v>20</v>
      </c>
      <c r="H8" s="16">
        <f>H4/8</f>
        <v>18</v>
      </c>
      <c r="I8" s="3"/>
      <c r="J8" s="3"/>
      <c r="K8" s="3"/>
      <c r="L8" s="3"/>
      <c r="M8" s="3"/>
      <c r="N8" s="3"/>
      <c r="O8" s="3"/>
      <c r="P8" s="3"/>
      <c r="Q8" s="3"/>
      <c r="R8" s="3"/>
      <c r="S8" s="3"/>
      <c r="T8" s="3"/>
      <c r="U8" s="3"/>
      <c r="V8" s="3"/>
      <c r="W8" s="3"/>
      <c r="X8" s="3"/>
      <c r="Y8" s="3"/>
      <c r="Z8" s="3"/>
    </row>
    <row r="9">
      <c r="A9" s="51">
        <v>8.0</v>
      </c>
      <c r="B9" s="50">
        <v>45696.0</v>
      </c>
      <c r="C9" s="51" t="s">
        <v>23</v>
      </c>
      <c r="D9" s="57"/>
      <c r="E9" s="58"/>
      <c r="F9" s="3"/>
      <c r="G9" s="2" t="s">
        <v>22</v>
      </c>
      <c r="H9" s="16">
        <f>NETWORKDAYS(EOMONTH(H3,-1)+1, EOMONTH(H3,0))</f>
        <v>20</v>
      </c>
      <c r="I9" s="3"/>
      <c r="J9" s="3"/>
      <c r="K9" s="3"/>
      <c r="L9" s="3"/>
      <c r="M9" s="3"/>
      <c r="N9" s="3"/>
      <c r="O9" s="3"/>
      <c r="P9" s="3"/>
      <c r="Q9" s="3"/>
      <c r="R9" s="3"/>
      <c r="S9" s="3"/>
      <c r="T9" s="3"/>
      <c r="U9" s="3"/>
      <c r="V9" s="3"/>
      <c r="W9" s="3"/>
      <c r="X9" s="3"/>
      <c r="Y9" s="3"/>
      <c r="Z9" s="3"/>
    </row>
    <row r="10">
      <c r="A10" s="51">
        <v>9.0</v>
      </c>
      <c r="B10" s="50">
        <v>45697.0</v>
      </c>
      <c r="C10" s="51" t="s">
        <v>25</v>
      </c>
      <c r="D10" s="57"/>
      <c r="E10" s="58"/>
      <c r="F10" s="3"/>
      <c r="G10" s="3"/>
      <c r="H10" s="3"/>
      <c r="I10" s="3"/>
      <c r="J10" s="3"/>
      <c r="K10" s="3"/>
      <c r="L10" s="3"/>
      <c r="M10" s="3"/>
      <c r="N10" s="3"/>
      <c r="O10" s="3"/>
      <c r="P10" s="3"/>
      <c r="Q10" s="3"/>
      <c r="R10" s="3"/>
      <c r="S10" s="3"/>
      <c r="T10" s="3"/>
      <c r="U10" s="3"/>
      <c r="V10" s="3"/>
      <c r="W10" s="3"/>
      <c r="X10" s="3"/>
      <c r="Y10" s="3"/>
      <c r="Z10" s="3"/>
    </row>
    <row r="11">
      <c r="A11" s="24">
        <v>10.0</v>
      </c>
      <c r="B11" s="55">
        <v>45698.0</v>
      </c>
      <c r="C11" s="24" t="s">
        <v>26</v>
      </c>
      <c r="D11" s="24">
        <v>7.5</v>
      </c>
      <c r="E11" s="24" t="s">
        <v>86</v>
      </c>
      <c r="F11" s="3"/>
      <c r="G11" s="3"/>
      <c r="H11" s="3"/>
      <c r="I11" s="3"/>
      <c r="J11" s="3"/>
      <c r="K11" s="3"/>
      <c r="L11" s="3"/>
      <c r="M11" s="3"/>
      <c r="N11" s="3"/>
      <c r="O11" s="3"/>
      <c r="P11" s="3"/>
      <c r="Q11" s="3"/>
      <c r="R11" s="3"/>
      <c r="S11" s="3"/>
      <c r="T11" s="3"/>
      <c r="U11" s="3"/>
      <c r="V11" s="3"/>
      <c r="W11" s="3"/>
      <c r="X11" s="3"/>
      <c r="Y11" s="3"/>
      <c r="Z11" s="3"/>
    </row>
    <row r="12">
      <c r="A12" s="24">
        <v>11.0</v>
      </c>
      <c r="B12" s="55">
        <v>45699.0</v>
      </c>
      <c r="C12" s="24" t="s">
        <v>28</v>
      </c>
      <c r="D12" s="24">
        <v>8.0</v>
      </c>
      <c r="E12" s="24" t="s">
        <v>87</v>
      </c>
      <c r="F12" s="3"/>
      <c r="G12" s="3"/>
      <c r="H12" s="3"/>
      <c r="I12" s="3"/>
      <c r="J12" s="3"/>
      <c r="K12" s="3"/>
      <c r="L12" s="3"/>
      <c r="M12" s="3"/>
      <c r="N12" s="3"/>
      <c r="O12" s="3"/>
      <c r="P12" s="3"/>
      <c r="Q12" s="3"/>
      <c r="R12" s="3"/>
      <c r="S12" s="3"/>
      <c r="T12" s="3"/>
      <c r="U12" s="3"/>
      <c r="V12" s="3"/>
      <c r="W12" s="3"/>
      <c r="X12" s="3"/>
      <c r="Y12" s="3"/>
      <c r="Z12" s="3"/>
    </row>
    <row r="13">
      <c r="A13" s="51">
        <v>12.0</v>
      </c>
      <c r="B13" s="50">
        <v>45700.0</v>
      </c>
      <c r="C13" s="51" t="s">
        <v>30</v>
      </c>
      <c r="D13" s="59"/>
      <c r="E13" s="60" t="s">
        <v>27</v>
      </c>
      <c r="F13" s="34"/>
      <c r="G13" s="34"/>
      <c r="H13" s="34"/>
      <c r="I13" s="34"/>
      <c r="J13" s="34"/>
      <c r="K13" s="34"/>
      <c r="L13" s="34"/>
      <c r="M13" s="34"/>
      <c r="N13" s="34"/>
      <c r="O13" s="34"/>
      <c r="P13" s="34"/>
      <c r="Q13" s="34"/>
      <c r="R13" s="34"/>
      <c r="S13" s="34"/>
      <c r="T13" s="34"/>
      <c r="U13" s="34"/>
      <c r="V13" s="34"/>
      <c r="W13" s="34"/>
      <c r="X13" s="34"/>
      <c r="Y13" s="34"/>
      <c r="Z13" s="34"/>
    </row>
    <row r="14">
      <c r="A14" s="51">
        <v>13.0</v>
      </c>
      <c r="B14" s="50">
        <v>45701.0</v>
      </c>
      <c r="C14" s="51" t="s">
        <v>32</v>
      </c>
      <c r="D14" s="59"/>
      <c r="E14" s="60" t="s">
        <v>27</v>
      </c>
      <c r="F14" s="34"/>
      <c r="G14" s="34"/>
      <c r="H14" s="34"/>
      <c r="I14" s="34"/>
      <c r="J14" s="34"/>
      <c r="K14" s="34"/>
      <c r="L14" s="34"/>
      <c r="M14" s="34"/>
      <c r="N14" s="34"/>
      <c r="O14" s="34"/>
      <c r="P14" s="34"/>
      <c r="Q14" s="34"/>
      <c r="R14" s="34"/>
      <c r="S14" s="34"/>
      <c r="T14" s="34"/>
      <c r="U14" s="34"/>
      <c r="V14" s="34"/>
      <c r="W14" s="34"/>
      <c r="X14" s="34"/>
      <c r="Y14" s="34"/>
      <c r="Z14" s="34"/>
    </row>
    <row r="15">
      <c r="A15" s="24">
        <v>14.0</v>
      </c>
      <c r="B15" s="55">
        <v>45702.0</v>
      </c>
      <c r="C15" s="24" t="s">
        <v>34</v>
      </c>
      <c r="D15" s="61">
        <v>8.5</v>
      </c>
      <c r="E15" s="61" t="s">
        <v>88</v>
      </c>
    </row>
    <row r="16">
      <c r="A16" s="51">
        <v>15.0</v>
      </c>
      <c r="B16" s="50">
        <v>45703.0</v>
      </c>
      <c r="C16" s="51" t="s">
        <v>23</v>
      </c>
      <c r="D16" s="59"/>
      <c r="E16" s="34"/>
    </row>
    <row r="17">
      <c r="A17" s="51">
        <v>16.0</v>
      </c>
      <c r="B17" s="50">
        <v>45704.0</v>
      </c>
      <c r="C17" s="51" t="s">
        <v>25</v>
      </c>
      <c r="D17" s="59"/>
      <c r="E17" s="34"/>
    </row>
    <row r="18">
      <c r="A18" s="24">
        <v>17.0</v>
      </c>
      <c r="B18" s="55">
        <v>45705.0</v>
      </c>
      <c r="C18" s="24" t="s">
        <v>26</v>
      </c>
      <c r="D18" s="61">
        <v>8.5</v>
      </c>
      <c r="E18" s="61" t="s">
        <v>89</v>
      </c>
    </row>
    <row r="19">
      <c r="A19" s="24">
        <v>18.0</v>
      </c>
      <c r="B19" s="55">
        <v>45706.0</v>
      </c>
      <c r="C19" s="24" t="s">
        <v>28</v>
      </c>
      <c r="D19" s="61">
        <v>7.5</v>
      </c>
      <c r="E19" s="61" t="s">
        <v>90</v>
      </c>
    </row>
    <row r="20">
      <c r="A20" s="24">
        <v>19.0</v>
      </c>
      <c r="B20" s="55">
        <v>45707.0</v>
      </c>
      <c r="C20" s="24" t="s">
        <v>30</v>
      </c>
      <c r="D20" s="61">
        <v>8.0</v>
      </c>
      <c r="E20" s="61" t="s">
        <v>91</v>
      </c>
    </row>
    <row r="21">
      <c r="A21" s="24">
        <v>20.0</v>
      </c>
      <c r="B21" s="55">
        <v>45708.0</v>
      </c>
      <c r="C21" s="24" t="s">
        <v>32</v>
      </c>
      <c r="D21" s="61">
        <v>8.0</v>
      </c>
      <c r="E21" s="61" t="s">
        <v>92</v>
      </c>
    </row>
    <row r="22">
      <c r="A22" s="24">
        <v>21.0</v>
      </c>
      <c r="B22" s="55">
        <v>45709.0</v>
      </c>
      <c r="C22" s="24" t="s">
        <v>34</v>
      </c>
      <c r="D22" s="61">
        <v>8.0</v>
      </c>
      <c r="E22" s="61" t="s">
        <v>93</v>
      </c>
    </row>
    <row r="23">
      <c r="A23" s="51">
        <v>22.0</v>
      </c>
      <c r="B23" s="50">
        <v>45710.0</v>
      </c>
      <c r="C23" s="51" t="s">
        <v>23</v>
      </c>
      <c r="D23" s="59"/>
      <c r="E23" s="34"/>
    </row>
    <row r="24">
      <c r="A24" s="62">
        <v>23.0</v>
      </c>
      <c r="B24" s="50">
        <v>45711.0</v>
      </c>
      <c r="C24" s="51" t="s">
        <v>25</v>
      </c>
      <c r="D24" s="59"/>
      <c r="E24" s="34"/>
    </row>
    <row r="25">
      <c r="A25" s="61">
        <v>24.0</v>
      </c>
      <c r="B25" s="55">
        <v>45712.0</v>
      </c>
      <c r="C25" s="24" t="s">
        <v>26</v>
      </c>
      <c r="D25" s="61">
        <v>8.0</v>
      </c>
      <c r="E25" s="61" t="s">
        <v>94</v>
      </c>
    </row>
    <row r="26">
      <c r="A26" s="61">
        <v>25.0</v>
      </c>
      <c r="B26" s="55">
        <v>45713.0</v>
      </c>
      <c r="C26" s="24" t="s">
        <v>28</v>
      </c>
      <c r="D26" s="61">
        <v>8.5</v>
      </c>
      <c r="E26" s="61" t="s">
        <v>95</v>
      </c>
    </row>
    <row r="27">
      <c r="A27" s="61">
        <v>26.0</v>
      </c>
      <c r="B27" s="55">
        <v>45714.0</v>
      </c>
      <c r="C27" s="24" t="s">
        <v>30</v>
      </c>
      <c r="D27" s="61">
        <v>8.0</v>
      </c>
      <c r="E27" s="61" t="s">
        <v>96</v>
      </c>
    </row>
    <row r="28">
      <c r="A28" s="61">
        <v>27.0</v>
      </c>
      <c r="B28" s="55">
        <v>45715.0</v>
      </c>
      <c r="C28" s="24" t="s">
        <v>32</v>
      </c>
      <c r="D28" s="61">
        <v>8.0</v>
      </c>
      <c r="E28" s="61" t="s">
        <v>97</v>
      </c>
    </row>
    <row r="29">
      <c r="A29" s="61">
        <v>28.0</v>
      </c>
      <c r="B29" s="55">
        <v>45716.0</v>
      </c>
      <c r="C29" s="24" t="s">
        <v>34</v>
      </c>
      <c r="D29" s="61">
        <v>7.0</v>
      </c>
      <c r="E29" s="61" t="s">
        <v>98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2.63"/>
  </cols>
  <sheetData>
    <row r="1">
      <c r="A1" s="63" t="s">
        <v>0</v>
      </c>
      <c r="B1" s="64" t="s">
        <v>1</v>
      </c>
      <c r="C1" s="63" t="s">
        <v>2</v>
      </c>
      <c r="D1" s="64" t="s">
        <v>3</v>
      </c>
      <c r="E1" s="64" t="s">
        <v>4</v>
      </c>
      <c r="F1" s="3"/>
      <c r="G1" s="2" t="s">
        <v>5</v>
      </c>
      <c r="H1" s="4" t="s">
        <v>99</v>
      </c>
      <c r="I1" s="3"/>
    </row>
    <row r="2">
      <c r="A2" s="65">
        <v>1.0</v>
      </c>
      <c r="B2" s="66">
        <v>45658.0</v>
      </c>
      <c r="C2" s="65" t="str">
        <f t="shared" ref="C2:C32" si="1">TEXT(B2, "dddd")</f>
        <v>Wednesday</v>
      </c>
      <c r="D2" s="40"/>
      <c r="E2" s="40"/>
      <c r="F2" s="3"/>
      <c r="G2" s="2" t="s">
        <v>8</v>
      </c>
      <c r="H2" s="4" t="s">
        <v>24</v>
      </c>
      <c r="I2" s="3"/>
    </row>
    <row r="3">
      <c r="A3" s="65">
        <v>2.0</v>
      </c>
      <c r="B3" s="66">
        <v>45659.0</v>
      </c>
      <c r="C3" s="65" t="str">
        <f t="shared" si="1"/>
        <v>Thursday</v>
      </c>
      <c r="D3" s="40"/>
      <c r="E3" s="40"/>
      <c r="F3" s="3"/>
      <c r="G3" s="2" t="s">
        <v>11</v>
      </c>
      <c r="H3" s="10" t="str">
        <f>TEXT(B2,"MMMM-YY")</f>
        <v>January-25</v>
      </c>
      <c r="I3" s="3"/>
    </row>
    <row r="4">
      <c r="A4" s="65">
        <v>3.0</v>
      </c>
      <c r="B4" s="66">
        <v>45660.0</v>
      </c>
      <c r="C4" s="65" t="str">
        <f t="shared" si="1"/>
        <v>Friday</v>
      </c>
      <c r="D4" s="65">
        <v>8.0</v>
      </c>
      <c r="E4" s="67" t="s">
        <v>100</v>
      </c>
      <c r="F4" s="3"/>
      <c r="G4" s="2" t="s">
        <v>13</v>
      </c>
      <c r="H4" s="11">
        <f>SUM(D:D)</f>
        <v>165.5</v>
      </c>
      <c r="I4" s="3"/>
    </row>
    <row r="5">
      <c r="A5" s="68">
        <v>4.0</v>
      </c>
      <c r="B5" s="69">
        <v>45661.0</v>
      </c>
      <c r="C5" s="68" t="str">
        <f t="shared" si="1"/>
        <v>Saturday</v>
      </c>
      <c r="D5" s="70"/>
      <c r="E5" s="70"/>
      <c r="F5" s="3"/>
      <c r="G5" s="2" t="s">
        <v>15</v>
      </c>
      <c r="H5" s="11">
        <v>0.0</v>
      </c>
      <c r="I5" s="3"/>
    </row>
    <row r="6">
      <c r="A6" s="68">
        <v>5.0</v>
      </c>
      <c r="B6" s="69">
        <v>45662.0</v>
      </c>
      <c r="C6" s="68" t="str">
        <f t="shared" si="1"/>
        <v>Sunday</v>
      </c>
      <c r="D6" s="70"/>
      <c r="E6" s="70"/>
      <c r="F6" s="3"/>
      <c r="G6" s="2" t="s">
        <v>17</v>
      </c>
      <c r="H6" s="11">
        <v>0.0</v>
      </c>
      <c r="I6" s="3"/>
    </row>
    <row r="7">
      <c r="A7" s="65">
        <v>6.0</v>
      </c>
      <c r="B7" s="66">
        <v>45663.0</v>
      </c>
      <c r="C7" s="65" t="str">
        <f t="shared" si="1"/>
        <v>Monday</v>
      </c>
      <c r="D7" s="71">
        <v>8.0</v>
      </c>
      <c r="E7" s="67" t="s">
        <v>101</v>
      </c>
      <c r="F7" s="3"/>
      <c r="G7" s="2" t="s">
        <v>18</v>
      </c>
      <c r="H7" s="11" t="s">
        <v>19</v>
      </c>
      <c r="I7" s="3"/>
    </row>
    <row r="8">
      <c r="A8" s="65">
        <v>7.0</v>
      </c>
      <c r="B8" s="66">
        <v>45664.0</v>
      </c>
      <c r="C8" s="65" t="str">
        <f t="shared" si="1"/>
        <v>Tuesday</v>
      </c>
      <c r="D8" s="26">
        <v>8.0</v>
      </c>
      <c r="E8" s="67" t="s">
        <v>102</v>
      </c>
      <c r="F8" s="3"/>
      <c r="G8" s="2" t="s">
        <v>20</v>
      </c>
      <c r="H8" s="16">
        <f>H4/8</f>
        <v>20.6875</v>
      </c>
      <c r="I8" s="3"/>
    </row>
    <row r="9">
      <c r="A9" s="65">
        <v>8.0</v>
      </c>
      <c r="B9" s="66">
        <v>45665.0</v>
      </c>
      <c r="C9" s="65" t="str">
        <f t="shared" si="1"/>
        <v>Wednesday</v>
      </c>
      <c r="D9" s="26">
        <v>8.5</v>
      </c>
      <c r="E9" s="67" t="s">
        <v>103</v>
      </c>
      <c r="F9" s="3"/>
      <c r="G9" s="2" t="s">
        <v>22</v>
      </c>
      <c r="H9" s="16">
        <f>NETWORKDAYS(EOMONTH(H3,-1)+1, EOMONTH(H3,0))</f>
        <v>23</v>
      </c>
      <c r="I9" s="3"/>
    </row>
    <row r="10">
      <c r="A10" s="65">
        <v>9.0</v>
      </c>
      <c r="B10" s="66">
        <v>45666.0</v>
      </c>
      <c r="C10" s="65" t="str">
        <f t="shared" si="1"/>
        <v>Thursday</v>
      </c>
      <c r="D10" s="26">
        <v>8.5</v>
      </c>
      <c r="E10" s="67" t="s">
        <v>104</v>
      </c>
      <c r="F10" s="3"/>
      <c r="G10" s="3"/>
      <c r="H10" s="3"/>
      <c r="I10" s="3"/>
    </row>
    <row r="11">
      <c r="A11" s="65">
        <v>10.0</v>
      </c>
      <c r="B11" s="66">
        <v>45667.0</v>
      </c>
      <c r="C11" s="65" t="str">
        <f t="shared" si="1"/>
        <v>Friday</v>
      </c>
      <c r="D11" s="26">
        <v>8.0</v>
      </c>
      <c r="E11" s="67" t="s">
        <v>105</v>
      </c>
      <c r="F11" s="3"/>
      <c r="G11" s="3"/>
      <c r="H11" s="3"/>
      <c r="I11" s="3"/>
    </row>
    <row r="12">
      <c r="A12" s="72">
        <v>11.0</v>
      </c>
      <c r="B12" s="73">
        <v>45668.0</v>
      </c>
      <c r="C12" s="72" t="str">
        <f t="shared" si="1"/>
        <v>Saturday</v>
      </c>
      <c r="D12" s="44"/>
      <c r="E12" s="44"/>
      <c r="F12" s="3"/>
      <c r="G12" s="3"/>
      <c r="H12" s="3"/>
      <c r="I12" s="3"/>
    </row>
    <row r="13">
      <c r="A13" s="72">
        <v>12.0</v>
      </c>
      <c r="B13" s="73">
        <v>45669.0</v>
      </c>
      <c r="C13" s="72" t="str">
        <f t="shared" si="1"/>
        <v>Sunday</v>
      </c>
      <c r="D13" s="44"/>
      <c r="E13" s="44"/>
      <c r="F13" s="3"/>
      <c r="G13" s="3"/>
      <c r="H13" s="3"/>
      <c r="I13" s="3"/>
    </row>
    <row r="14">
      <c r="A14" s="65">
        <v>13.0</v>
      </c>
      <c r="B14" s="66">
        <v>45670.0</v>
      </c>
      <c r="C14" s="65" t="str">
        <f t="shared" si="1"/>
        <v>Monday</v>
      </c>
      <c r="D14" s="26">
        <v>8.0</v>
      </c>
      <c r="E14" s="67" t="s">
        <v>106</v>
      </c>
      <c r="F14" s="3"/>
      <c r="G14" s="3"/>
      <c r="H14" s="3"/>
      <c r="I14" s="3"/>
    </row>
    <row r="15">
      <c r="A15" s="72">
        <v>14.0</v>
      </c>
      <c r="B15" s="73">
        <v>45671.0</v>
      </c>
      <c r="C15" s="72" t="str">
        <f t="shared" si="1"/>
        <v>Tuesday</v>
      </c>
      <c r="D15" s="44"/>
      <c r="E15" s="44" t="s">
        <v>107</v>
      </c>
      <c r="F15" s="3"/>
      <c r="G15" s="3"/>
      <c r="H15" s="3"/>
      <c r="I15" s="3"/>
    </row>
    <row r="16">
      <c r="A16" s="65">
        <v>15.0</v>
      </c>
      <c r="B16" s="66">
        <v>45672.0</v>
      </c>
      <c r="C16" s="65" t="str">
        <f t="shared" si="1"/>
        <v>Wednesday</v>
      </c>
      <c r="D16" s="26">
        <v>8.5</v>
      </c>
      <c r="E16" s="67" t="s">
        <v>108</v>
      </c>
      <c r="F16" s="3"/>
      <c r="G16" s="3"/>
      <c r="H16" s="3"/>
      <c r="I16" s="3"/>
    </row>
    <row r="17">
      <c r="A17" s="65">
        <v>16.0</v>
      </c>
      <c r="B17" s="66">
        <v>45673.0</v>
      </c>
      <c r="C17" s="65" t="str">
        <f t="shared" si="1"/>
        <v>Thursday</v>
      </c>
      <c r="D17" s="26">
        <v>8.5</v>
      </c>
      <c r="E17" s="67" t="s">
        <v>109</v>
      </c>
      <c r="F17" s="3"/>
      <c r="G17" s="3"/>
      <c r="H17" s="3"/>
      <c r="I17" s="3"/>
    </row>
    <row r="18">
      <c r="A18" s="65">
        <v>17.0</v>
      </c>
      <c r="B18" s="66">
        <v>45674.0</v>
      </c>
      <c r="C18" s="65" t="str">
        <f t="shared" si="1"/>
        <v>Friday</v>
      </c>
      <c r="D18" s="26">
        <v>8.0</v>
      </c>
      <c r="E18" s="67" t="s">
        <v>110</v>
      </c>
      <c r="F18" s="3"/>
      <c r="G18" s="3"/>
      <c r="H18" s="3"/>
      <c r="I18" s="3"/>
    </row>
    <row r="19">
      <c r="A19" s="72">
        <v>18.0</v>
      </c>
      <c r="B19" s="73">
        <v>45675.0</v>
      </c>
      <c r="C19" s="72" t="str">
        <f t="shared" si="1"/>
        <v>Saturday</v>
      </c>
      <c r="D19" s="44"/>
      <c r="E19" s="44"/>
      <c r="F19" s="3"/>
      <c r="G19" s="3"/>
      <c r="H19" s="3"/>
      <c r="I19" s="3"/>
    </row>
    <row r="20">
      <c r="A20" s="72">
        <v>19.0</v>
      </c>
      <c r="B20" s="73">
        <v>45676.0</v>
      </c>
      <c r="C20" s="72" t="str">
        <f t="shared" si="1"/>
        <v>Sunday</v>
      </c>
      <c r="D20" s="44"/>
      <c r="E20" s="44"/>
      <c r="F20" s="3"/>
      <c r="G20" s="3"/>
      <c r="H20" s="3"/>
      <c r="I20" s="3"/>
    </row>
    <row r="21">
      <c r="A21" s="65">
        <v>20.0</v>
      </c>
      <c r="B21" s="66">
        <v>45677.0</v>
      </c>
      <c r="C21" s="65" t="str">
        <f t="shared" si="1"/>
        <v>Monday</v>
      </c>
      <c r="D21" s="26">
        <v>8.0</v>
      </c>
      <c r="E21" s="67" t="s">
        <v>111</v>
      </c>
      <c r="F21" s="3"/>
      <c r="G21" s="3"/>
      <c r="H21" s="3"/>
      <c r="I21" s="3"/>
    </row>
    <row r="22">
      <c r="A22" s="65">
        <v>21.0</v>
      </c>
      <c r="B22" s="66">
        <v>45678.0</v>
      </c>
      <c r="C22" s="65" t="str">
        <f t="shared" si="1"/>
        <v>Tuesday</v>
      </c>
      <c r="D22" s="26">
        <v>8.5</v>
      </c>
      <c r="E22" s="67" t="s">
        <v>112</v>
      </c>
      <c r="F22" s="3"/>
      <c r="G22" s="3"/>
      <c r="H22" s="3"/>
      <c r="I22" s="3"/>
    </row>
    <row r="23">
      <c r="A23" s="65">
        <v>22.0</v>
      </c>
      <c r="B23" s="66">
        <v>45679.0</v>
      </c>
      <c r="C23" s="65" t="str">
        <f t="shared" si="1"/>
        <v>Wednesday</v>
      </c>
      <c r="D23" s="26">
        <v>8.5</v>
      </c>
      <c r="E23" s="67" t="s">
        <v>113</v>
      </c>
      <c r="F23" s="3"/>
      <c r="G23" s="3"/>
      <c r="H23" s="3"/>
      <c r="I23" s="3"/>
    </row>
    <row r="24">
      <c r="A24" s="65">
        <v>23.0</v>
      </c>
      <c r="B24" s="66">
        <v>45680.0</v>
      </c>
      <c r="C24" s="65" t="str">
        <f t="shared" si="1"/>
        <v>Thursday</v>
      </c>
      <c r="D24" s="26">
        <v>8.5</v>
      </c>
      <c r="E24" s="67" t="s">
        <v>114</v>
      </c>
      <c r="F24" s="3"/>
      <c r="G24" s="3"/>
      <c r="H24" s="3"/>
      <c r="I24" s="3"/>
    </row>
    <row r="25">
      <c r="A25" s="65">
        <v>24.0</v>
      </c>
      <c r="B25" s="66">
        <v>45681.0</v>
      </c>
      <c r="C25" s="65" t="str">
        <f t="shared" si="1"/>
        <v>Friday</v>
      </c>
      <c r="D25" s="26">
        <v>8.5</v>
      </c>
      <c r="E25" s="67" t="s">
        <v>115</v>
      </c>
      <c r="F25" s="3"/>
      <c r="G25" s="3"/>
      <c r="H25" s="3"/>
      <c r="I25" s="3"/>
    </row>
    <row r="26">
      <c r="A26" s="72">
        <v>25.0</v>
      </c>
      <c r="B26" s="73">
        <v>45682.0</v>
      </c>
      <c r="C26" s="72" t="str">
        <f t="shared" si="1"/>
        <v>Saturday</v>
      </c>
      <c r="D26" s="44"/>
      <c r="E26" s="44"/>
      <c r="F26" s="3"/>
      <c r="G26" s="3"/>
      <c r="H26" s="3"/>
      <c r="I26" s="3"/>
    </row>
    <row r="27">
      <c r="A27" s="72">
        <v>26.0</v>
      </c>
      <c r="B27" s="73">
        <v>45683.0</v>
      </c>
      <c r="C27" s="72" t="str">
        <f t="shared" si="1"/>
        <v>Sunday</v>
      </c>
      <c r="D27" s="44"/>
      <c r="E27" s="44"/>
      <c r="F27" s="3"/>
      <c r="G27" s="3"/>
      <c r="H27" s="3"/>
      <c r="I27" s="3"/>
    </row>
    <row r="28">
      <c r="A28" s="65">
        <v>27.0</v>
      </c>
      <c r="B28" s="66">
        <v>45684.0</v>
      </c>
      <c r="C28" s="65" t="str">
        <f t="shared" si="1"/>
        <v>Monday</v>
      </c>
      <c r="D28" s="26">
        <v>8.5</v>
      </c>
      <c r="E28" s="67" t="s">
        <v>116</v>
      </c>
      <c r="F28" s="3"/>
      <c r="G28" s="3"/>
      <c r="H28" s="3"/>
      <c r="I28" s="3"/>
    </row>
    <row r="29">
      <c r="A29" s="65">
        <v>28.0</v>
      </c>
      <c r="B29" s="66">
        <v>45685.0</v>
      </c>
      <c r="C29" s="65" t="str">
        <f t="shared" si="1"/>
        <v>Tuesday</v>
      </c>
      <c r="D29" s="26">
        <v>8.0</v>
      </c>
      <c r="E29" s="67" t="s">
        <v>117</v>
      </c>
      <c r="F29" s="3"/>
      <c r="G29" s="3"/>
      <c r="H29" s="3"/>
      <c r="I29" s="3"/>
    </row>
    <row r="30">
      <c r="A30" s="65">
        <v>29.0</v>
      </c>
      <c r="B30" s="66">
        <v>45686.0</v>
      </c>
      <c r="C30" s="65" t="str">
        <f t="shared" si="1"/>
        <v>Wednesday</v>
      </c>
      <c r="D30" s="26">
        <v>8.0</v>
      </c>
      <c r="E30" s="67" t="s">
        <v>118</v>
      </c>
      <c r="F30" s="3"/>
      <c r="G30" s="3"/>
      <c r="H30" s="3"/>
      <c r="I30" s="3"/>
    </row>
    <row r="31">
      <c r="A31" s="65">
        <v>30.0</v>
      </c>
      <c r="B31" s="66">
        <v>45687.0</v>
      </c>
      <c r="C31" s="65" t="str">
        <f t="shared" si="1"/>
        <v>Thursday</v>
      </c>
      <c r="D31" s="26">
        <v>8.5</v>
      </c>
      <c r="E31" s="67" t="s">
        <v>119</v>
      </c>
      <c r="F31" s="3"/>
      <c r="G31" s="3"/>
      <c r="H31" s="3"/>
      <c r="I31" s="3"/>
    </row>
    <row r="32">
      <c r="A32" s="65">
        <v>31.0</v>
      </c>
      <c r="B32" s="66">
        <v>45688.0</v>
      </c>
      <c r="C32" s="65" t="str">
        <f t="shared" si="1"/>
        <v>Friday</v>
      </c>
      <c r="D32" s="26">
        <v>8.5</v>
      </c>
      <c r="E32" s="74" t="s">
        <v>120</v>
      </c>
      <c r="F32" s="3"/>
      <c r="G32" s="3"/>
      <c r="H32" s="3"/>
      <c r="I32" s="3"/>
    </row>
    <row r="33">
      <c r="A33" s="3"/>
      <c r="B33" s="3"/>
      <c r="C33" s="3"/>
      <c r="D33" s="3"/>
      <c r="E33" s="3"/>
      <c r="F33" s="3"/>
      <c r="G33" s="3"/>
      <c r="H33" s="3"/>
      <c r="I33" s="3"/>
    </row>
    <row r="34">
      <c r="A34" s="3"/>
      <c r="B34" s="3"/>
      <c r="C34" s="3"/>
      <c r="D34" s="3"/>
      <c r="E34" s="3"/>
      <c r="F34" s="3"/>
      <c r="G34" s="3"/>
      <c r="H34" s="3"/>
      <c r="I34" s="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1.38"/>
  </cols>
  <sheetData>
    <row r="1">
      <c r="A1" s="1" t="s">
        <v>0</v>
      </c>
      <c r="B1" s="2" t="s">
        <v>1</v>
      </c>
      <c r="C1" s="1" t="s">
        <v>2</v>
      </c>
      <c r="D1" s="2" t="s">
        <v>3</v>
      </c>
      <c r="E1" s="2" t="s">
        <v>4</v>
      </c>
      <c r="F1" s="3"/>
      <c r="G1" s="2" t="s">
        <v>5</v>
      </c>
      <c r="H1" s="4" t="s">
        <v>6</v>
      </c>
    </row>
    <row r="2">
      <c r="A2" s="75">
        <v>1.0</v>
      </c>
      <c r="B2" s="76">
        <v>45658.0</v>
      </c>
      <c r="C2" s="77" t="str">
        <f t="shared" ref="C2:C32" si="1">IF(B2&lt;&gt;"", TEXT(B2,"dddd"),"")</f>
        <v>Wednesday</v>
      </c>
      <c r="D2" s="78">
        <v>8.5</v>
      </c>
      <c r="E2" s="79" t="s">
        <v>121</v>
      </c>
      <c r="F2" s="3"/>
      <c r="G2" s="2" t="s">
        <v>8</v>
      </c>
      <c r="H2" s="4" t="s">
        <v>42</v>
      </c>
    </row>
    <row r="3">
      <c r="A3" s="75">
        <v>2.0</v>
      </c>
      <c r="B3" s="76">
        <v>45659.0</v>
      </c>
      <c r="C3" s="77" t="str">
        <f t="shared" si="1"/>
        <v>Thursday</v>
      </c>
      <c r="D3" s="78">
        <v>8.0</v>
      </c>
      <c r="E3" s="79" t="s">
        <v>122</v>
      </c>
      <c r="F3" s="3"/>
      <c r="G3" s="2" t="s">
        <v>11</v>
      </c>
      <c r="H3" s="10" t="str">
        <f>TEXT(B2,"MMMM-YY")</f>
        <v>January-25</v>
      </c>
    </row>
    <row r="4">
      <c r="A4" s="80">
        <v>3.0</v>
      </c>
      <c r="B4" s="76">
        <v>45660.0</v>
      </c>
      <c r="C4" s="77" t="str">
        <f t="shared" si="1"/>
        <v>Friday</v>
      </c>
      <c r="D4" s="78">
        <v>9.0</v>
      </c>
      <c r="E4" s="79" t="s">
        <v>123</v>
      </c>
      <c r="F4" s="3"/>
      <c r="G4" s="2" t="s">
        <v>13</v>
      </c>
      <c r="H4" s="11">
        <f>SUM(D:D)</f>
        <v>98</v>
      </c>
    </row>
    <row r="5">
      <c r="A5" s="81">
        <v>4.0</v>
      </c>
      <c r="B5" s="82">
        <v>45661.0</v>
      </c>
      <c r="C5" s="15" t="str">
        <f t="shared" si="1"/>
        <v>Saturday</v>
      </c>
      <c r="D5" s="44"/>
      <c r="E5" s="44"/>
      <c r="F5" s="3"/>
      <c r="G5" s="2" t="s">
        <v>15</v>
      </c>
      <c r="H5" s="11">
        <v>1.0</v>
      </c>
    </row>
    <row r="6">
      <c r="A6" s="83">
        <v>5.0</v>
      </c>
      <c r="B6" s="82">
        <v>45662.0</v>
      </c>
      <c r="C6" s="15" t="str">
        <f t="shared" si="1"/>
        <v>Sunday</v>
      </c>
      <c r="D6" s="44"/>
      <c r="E6" s="44"/>
      <c r="F6" s="3"/>
      <c r="G6" s="2" t="s">
        <v>17</v>
      </c>
      <c r="H6" s="11">
        <v>1.0</v>
      </c>
    </row>
    <row r="7">
      <c r="A7" s="75">
        <v>6.0</v>
      </c>
      <c r="B7" s="76">
        <v>45663.0</v>
      </c>
      <c r="C7" s="77" t="str">
        <f t="shared" si="1"/>
        <v>Monday</v>
      </c>
      <c r="D7" s="78" t="s">
        <v>124</v>
      </c>
      <c r="E7" s="3" t="s">
        <v>124</v>
      </c>
      <c r="F7" s="3"/>
      <c r="G7" s="2" t="s">
        <v>18</v>
      </c>
      <c r="H7" s="11" t="s">
        <v>19</v>
      </c>
    </row>
    <row r="8">
      <c r="A8" s="75">
        <v>7.0</v>
      </c>
      <c r="B8" s="76">
        <v>45664.0</v>
      </c>
      <c r="C8" s="77" t="str">
        <f t="shared" si="1"/>
        <v>Tuesday</v>
      </c>
      <c r="D8" s="78">
        <v>1.0</v>
      </c>
      <c r="E8" s="79" t="s">
        <v>125</v>
      </c>
      <c r="F8" s="3"/>
      <c r="G8" s="2" t="s">
        <v>20</v>
      </c>
      <c r="H8" s="16">
        <f>H4/8</f>
        <v>12.25</v>
      </c>
    </row>
    <row r="9">
      <c r="A9" s="75">
        <v>8.0</v>
      </c>
      <c r="B9" s="76">
        <v>45665.0</v>
      </c>
      <c r="C9" s="77" t="str">
        <f t="shared" si="1"/>
        <v>Wednesday</v>
      </c>
      <c r="D9" s="78" t="s">
        <v>124</v>
      </c>
      <c r="E9" s="79" t="s">
        <v>124</v>
      </c>
      <c r="F9" s="3"/>
      <c r="G9" s="2" t="s">
        <v>22</v>
      </c>
      <c r="H9" s="16">
        <f>NETWORKDAYS(EOMONTH(H3,-1)+1, EOMONTH(H3,0))</f>
        <v>23</v>
      </c>
    </row>
    <row r="10">
      <c r="A10" s="75">
        <v>9.0</v>
      </c>
      <c r="B10" s="76">
        <v>45666.0</v>
      </c>
      <c r="C10" s="77" t="str">
        <f t="shared" si="1"/>
        <v>Thursday</v>
      </c>
      <c r="D10" s="78">
        <v>2.0</v>
      </c>
      <c r="E10" s="79" t="s">
        <v>126</v>
      </c>
      <c r="F10" s="3"/>
      <c r="G10" s="3"/>
      <c r="H10" s="3"/>
    </row>
    <row r="11">
      <c r="A11" s="80">
        <v>10.0</v>
      </c>
      <c r="B11" s="76">
        <v>45667.0</v>
      </c>
      <c r="C11" s="77" t="str">
        <f t="shared" si="1"/>
        <v>Friday</v>
      </c>
      <c r="D11" s="78">
        <v>4.0</v>
      </c>
      <c r="E11" s="79" t="s">
        <v>127</v>
      </c>
      <c r="F11" s="3"/>
      <c r="G11" s="3"/>
      <c r="H11" s="3"/>
    </row>
    <row r="12">
      <c r="A12" s="81">
        <v>11.0</v>
      </c>
      <c r="B12" s="82">
        <v>45668.0</v>
      </c>
      <c r="C12" s="15" t="str">
        <f t="shared" si="1"/>
        <v>Saturday</v>
      </c>
      <c r="D12" s="44"/>
      <c r="E12" s="44"/>
      <c r="F12" s="3"/>
      <c r="G12" s="3"/>
      <c r="H12" s="3"/>
    </row>
    <row r="13">
      <c r="A13" s="83">
        <v>12.0</v>
      </c>
      <c r="B13" s="82">
        <v>45669.0</v>
      </c>
      <c r="C13" s="15" t="str">
        <f t="shared" si="1"/>
        <v>Sunday</v>
      </c>
      <c r="D13" s="44"/>
      <c r="E13" s="44"/>
      <c r="F13" s="3"/>
      <c r="G13" s="3"/>
      <c r="H13" s="3"/>
    </row>
    <row r="14">
      <c r="A14" s="75">
        <v>13.0</v>
      </c>
      <c r="B14" s="76">
        <v>45670.0</v>
      </c>
      <c r="C14" s="77" t="str">
        <f t="shared" si="1"/>
        <v>Monday</v>
      </c>
      <c r="D14" s="78">
        <v>8.0</v>
      </c>
      <c r="E14" s="79" t="s">
        <v>128</v>
      </c>
      <c r="F14" s="3"/>
      <c r="G14" s="3"/>
      <c r="H14" s="3"/>
    </row>
    <row r="15">
      <c r="A15" s="83">
        <v>14.0</v>
      </c>
      <c r="B15" s="82">
        <v>45671.0</v>
      </c>
      <c r="C15" s="15" t="str">
        <f t="shared" si="1"/>
        <v>Tuesday</v>
      </c>
      <c r="D15" s="84" t="s">
        <v>124</v>
      </c>
      <c r="E15" s="85" t="s">
        <v>17</v>
      </c>
      <c r="F15" s="3"/>
      <c r="G15" s="3"/>
      <c r="H15" s="3"/>
    </row>
    <row r="16">
      <c r="A16" s="75">
        <v>15.0</v>
      </c>
      <c r="B16" s="76">
        <v>45672.0</v>
      </c>
      <c r="C16" s="77" t="str">
        <f t="shared" si="1"/>
        <v>Wednesday</v>
      </c>
      <c r="D16" s="78">
        <v>6.0</v>
      </c>
      <c r="E16" s="79" t="s">
        <v>129</v>
      </c>
      <c r="F16" s="3"/>
      <c r="G16" s="3"/>
      <c r="H16" s="3"/>
    </row>
    <row r="17">
      <c r="A17" s="75">
        <v>16.0</v>
      </c>
      <c r="B17" s="76">
        <v>45673.0</v>
      </c>
      <c r="C17" s="77" t="str">
        <f t="shared" si="1"/>
        <v>Thursday</v>
      </c>
      <c r="D17" s="78" t="s">
        <v>130</v>
      </c>
      <c r="E17" s="79" t="s">
        <v>130</v>
      </c>
      <c r="F17" s="3"/>
      <c r="G17" s="3"/>
      <c r="H17" s="3"/>
    </row>
    <row r="18">
      <c r="A18" s="81">
        <v>17.0</v>
      </c>
      <c r="B18" s="82">
        <v>45674.0</v>
      </c>
      <c r="C18" s="15" t="str">
        <f t="shared" si="1"/>
        <v>Friday</v>
      </c>
      <c r="D18" s="84" t="s">
        <v>130</v>
      </c>
      <c r="E18" s="85" t="s">
        <v>15</v>
      </c>
      <c r="F18" s="3"/>
      <c r="G18" s="3"/>
      <c r="H18" s="3"/>
    </row>
    <row r="19">
      <c r="A19" s="81">
        <v>18.0</v>
      </c>
      <c r="B19" s="82">
        <v>45675.0</v>
      </c>
      <c r="C19" s="15" t="str">
        <f t="shared" si="1"/>
        <v>Saturday</v>
      </c>
      <c r="D19" s="44"/>
      <c r="E19" s="44"/>
      <c r="F19" s="3"/>
      <c r="G19" s="3"/>
      <c r="H19" s="3"/>
    </row>
    <row r="20">
      <c r="A20" s="83">
        <v>19.0</v>
      </c>
      <c r="B20" s="82">
        <v>45676.0</v>
      </c>
      <c r="C20" s="15" t="str">
        <f t="shared" si="1"/>
        <v>Sunday</v>
      </c>
      <c r="D20" s="44"/>
      <c r="E20" s="44"/>
      <c r="F20" s="3"/>
      <c r="G20" s="3"/>
      <c r="H20" s="3"/>
    </row>
    <row r="21">
      <c r="A21" s="75">
        <v>20.0</v>
      </c>
      <c r="B21" s="76">
        <v>45677.0</v>
      </c>
      <c r="C21" s="77" t="str">
        <f t="shared" si="1"/>
        <v>Monday</v>
      </c>
      <c r="D21" s="78" t="s">
        <v>124</v>
      </c>
      <c r="E21" s="79" t="s">
        <v>130</v>
      </c>
      <c r="F21" s="3"/>
      <c r="G21" s="3"/>
      <c r="H21" s="3"/>
    </row>
    <row r="22">
      <c r="A22" s="75">
        <v>21.0</v>
      </c>
      <c r="B22" s="76">
        <v>45678.0</v>
      </c>
      <c r="C22" s="77" t="str">
        <f t="shared" si="1"/>
        <v>Tuesday</v>
      </c>
      <c r="D22" s="78">
        <v>2.0</v>
      </c>
      <c r="E22" s="79" t="s">
        <v>131</v>
      </c>
      <c r="F22" s="3"/>
      <c r="G22" s="3"/>
      <c r="H22" s="3"/>
    </row>
    <row r="23">
      <c r="A23" s="75">
        <v>22.0</v>
      </c>
      <c r="B23" s="76">
        <v>45679.0</v>
      </c>
      <c r="C23" s="77" t="str">
        <f t="shared" si="1"/>
        <v>Wednesday</v>
      </c>
      <c r="D23" s="78">
        <v>4.0</v>
      </c>
      <c r="E23" s="79" t="s">
        <v>132</v>
      </c>
      <c r="F23" s="3"/>
      <c r="G23" s="3"/>
      <c r="H23" s="3"/>
    </row>
    <row r="24">
      <c r="A24" s="75">
        <v>23.0</v>
      </c>
      <c r="B24" s="76">
        <v>45680.0</v>
      </c>
      <c r="C24" s="77" t="str">
        <f t="shared" si="1"/>
        <v>Thursday</v>
      </c>
      <c r="D24" s="78">
        <v>4.5</v>
      </c>
      <c r="E24" s="79" t="s">
        <v>133</v>
      </c>
      <c r="F24" s="3"/>
      <c r="G24" s="3"/>
      <c r="H24" s="3"/>
    </row>
    <row r="25">
      <c r="A25" s="80">
        <v>24.0</v>
      </c>
      <c r="B25" s="76">
        <v>45681.0</v>
      </c>
      <c r="C25" s="77" t="str">
        <f t="shared" si="1"/>
        <v>Friday</v>
      </c>
      <c r="D25" s="78">
        <v>5.0</v>
      </c>
      <c r="E25" s="79" t="s">
        <v>134</v>
      </c>
      <c r="F25" s="3"/>
      <c r="G25" s="3"/>
      <c r="H25" s="3"/>
    </row>
    <row r="26">
      <c r="A26" s="81">
        <v>25.0</v>
      </c>
      <c r="B26" s="82">
        <v>45682.0</v>
      </c>
      <c r="C26" s="15" t="str">
        <f t="shared" si="1"/>
        <v>Saturday</v>
      </c>
      <c r="D26" s="44"/>
      <c r="E26" s="44"/>
      <c r="F26" s="3"/>
      <c r="G26" s="3"/>
      <c r="H26" s="3"/>
    </row>
    <row r="27">
      <c r="A27" s="83">
        <v>26.0</v>
      </c>
      <c r="B27" s="82">
        <v>45683.0</v>
      </c>
      <c r="C27" s="15" t="str">
        <f t="shared" si="1"/>
        <v>Sunday</v>
      </c>
      <c r="D27" s="44"/>
      <c r="E27" s="44"/>
      <c r="F27" s="3"/>
      <c r="G27" s="3"/>
      <c r="H27" s="3"/>
    </row>
    <row r="28">
      <c r="A28" s="75">
        <v>27.0</v>
      </c>
      <c r="B28" s="76">
        <v>45684.0</v>
      </c>
      <c r="C28" s="77" t="str">
        <f t="shared" si="1"/>
        <v>Monday</v>
      </c>
      <c r="D28" s="78">
        <v>6.0</v>
      </c>
      <c r="E28" s="79" t="s">
        <v>135</v>
      </c>
      <c r="F28" s="3"/>
      <c r="G28" s="3"/>
      <c r="H28" s="3"/>
    </row>
    <row r="29">
      <c r="A29" s="75">
        <v>28.0</v>
      </c>
      <c r="B29" s="76">
        <v>45685.0</v>
      </c>
      <c r="C29" s="77" t="str">
        <f t="shared" si="1"/>
        <v>Tuesday</v>
      </c>
      <c r="D29" s="78">
        <v>4.0</v>
      </c>
      <c r="E29" s="79" t="s">
        <v>136</v>
      </c>
      <c r="F29" s="3"/>
      <c r="G29" s="3"/>
      <c r="H29" s="3"/>
    </row>
    <row r="30">
      <c r="A30" s="75">
        <v>29.0</v>
      </c>
      <c r="B30" s="76">
        <v>45686.0</v>
      </c>
      <c r="C30" s="77" t="str">
        <f t="shared" si="1"/>
        <v>Wednesday</v>
      </c>
      <c r="D30" s="78">
        <v>7.0</v>
      </c>
      <c r="E30" s="79" t="s">
        <v>137</v>
      </c>
      <c r="F30" s="3"/>
      <c r="G30" s="3"/>
      <c r="H30" s="3"/>
    </row>
    <row r="31">
      <c r="A31" s="75">
        <v>30.0</v>
      </c>
      <c r="B31" s="76">
        <v>45687.0</v>
      </c>
      <c r="C31" s="77" t="str">
        <f t="shared" si="1"/>
        <v>Thursday</v>
      </c>
      <c r="D31" s="78">
        <v>10.0</v>
      </c>
      <c r="E31" s="79" t="s">
        <v>138</v>
      </c>
      <c r="F31" s="3"/>
      <c r="G31" s="3"/>
      <c r="H31" s="3"/>
    </row>
    <row r="32">
      <c r="A32" s="80">
        <v>31.0</v>
      </c>
      <c r="B32" s="76">
        <v>45688.0</v>
      </c>
      <c r="C32" s="77" t="str">
        <f t="shared" si="1"/>
        <v>Friday</v>
      </c>
      <c r="D32" s="78">
        <v>9.0</v>
      </c>
      <c r="E32" s="79" t="s">
        <v>139</v>
      </c>
      <c r="F32" s="3"/>
      <c r="G32" s="3"/>
      <c r="H32" s="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4.5"/>
  </cols>
  <sheetData>
    <row r="1">
      <c r="A1" s="86" t="s">
        <v>0</v>
      </c>
      <c r="B1" s="87" t="s">
        <v>1</v>
      </c>
      <c r="C1" s="87" t="s">
        <v>2</v>
      </c>
      <c r="D1" s="87" t="s">
        <v>3</v>
      </c>
      <c r="E1" s="87" t="s">
        <v>4</v>
      </c>
    </row>
    <row r="2">
      <c r="A2" s="88">
        <v>1.0</v>
      </c>
      <c r="B2" s="89">
        <v>45658.0</v>
      </c>
      <c r="C2" s="90" t="s">
        <v>140</v>
      </c>
      <c r="D2" s="91">
        <v>8.0</v>
      </c>
      <c r="E2" s="90" t="s">
        <v>141</v>
      </c>
    </row>
    <row r="3">
      <c r="A3" s="88">
        <v>2.0</v>
      </c>
      <c r="B3" s="89">
        <v>45659.0</v>
      </c>
      <c r="C3" s="90" t="s">
        <v>142</v>
      </c>
      <c r="D3" s="91">
        <v>8.0</v>
      </c>
      <c r="E3" s="90" t="s">
        <v>143</v>
      </c>
    </row>
    <row r="4">
      <c r="A4" s="92">
        <v>3.0</v>
      </c>
      <c r="B4" s="89">
        <v>45660.0</v>
      </c>
      <c r="C4" s="90" t="s">
        <v>144</v>
      </c>
      <c r="D4" s="91">
        <v>8.0</v>
      </c>
      <c r="E4" s="93" t="s">
        <v>145</v>
      </c>
    </row>
    <row r="5">
      <c r="A5" s="94">
        <v>4.0</v>
      </c>
      <c r="B5" s="95">
        <v>45661.0</v>
      </c>
      <c r="C5" s="96" t="s">
        <v>146</v>
      </c>
      <c r="D5" s="97"/>
      <c r="E5" s="97"/>
    </row>
    <row r="6">
      <c r="A6" s="98">
        <v>5.0</v>
      </c>
      <c r="B6" s="95">
        <v>45662.0</v>
      </c>
      <c r="C6" s="96" t="s">
        <v>147</v>
      </c>
      <c r="D6" s="97"/>
      <c r="E6" s="97"/>
    </row>
    <row r="7">
      <c r="A7" s="88">
        <v>6.0</v>
      </c>
      <c r="B7" s="89">
        <v>45663.0</v>
      </c>
      <c r="C7" s="90" t="s">
        <v>148</v>
      </c>
      <c r="D7" s="91">
        <v>8.0</v>
      </c>
      <c r="E7" s="90" t="s">
        <v>149</v>
      </c>
    </row>
    <row r="8">
      <c r="A8" s="88">
        <v>7.0</v>
      </c>
      <c r="B8" s="89">
        <v>45664.0</v>
      </c>
      <c r="C8" s="90" t="s">
        <v>150</v>
      </c>
      <c r="D8" s="91">
        <v>8.0</v>
      </c>
      <c r="E8" s="90" t="s">
        <v>151</v>
      </c>
    </row>
    <row r="9">
      <c r="A9" s="88">
        <v>8.0</v>
      </c>
      <c r="B9" s="89">
        <v>45665.0</v>
      </c>
      <c r="C9" s="90" t="s">
        <v>140</v>
      </c>
      <c r="D9" s="91">
        <v>8.0</v>
      </c>
      <c r="E9" s="93" t="s">
        <v>152</v>
      </c>
    </row>
    <row r="10">
      <c r="A10" s="88">
        <v>9.0</v>
      </c>
      <c r="B10" s="89">
        <v>45666.0</v>
      </c>
      <c r="C10" s="90" t="s">
        <v>142</v>
      </c>
      <c r="D10" s="91">
        <v>8.0</v>
      </c>
      <c r="E10" s="90" t="s">
        <v>153</v>
      </c>
    </row>
    <row r="11">
      <c r="A11" s="92">
        <v>10.0</v>
      </c>
      <c r="B11" s="89">
        <v>45667.0</v>
      </c>
      <c r="C11" s="90" t="s">
        <v>144</v>
      </c>
      <c r="D11" s="91">
        <v>8.0</v>
      </c>
      <c r="E11" s="90" t="s">
        <v>154</v>
      </c>
    </row>
    <row r="12">
      <c r="A12" s="94">
        <v>11.0</v>
      </c>
      <c r="B12" s="95">
        <v>45668.0</v>
      </c>
      <c r="C12" s="96" t="s">
        <v>146</v>
      </c>
      <c r="D12" s="97"/>
      <c r="E12" s="97"/>
    </row>
    <row r="13">
      <c r="A13" s="98">
        <v>12.0</v>
      </c>
      <c r="B13" s="95">
        <v>45669.0</v>
      </c>
      <c r="C13" s="96" t="s">
        <v>147</v>
      </c>
      <c r="D13" s="97"/>
      <c r="E13" s="97"/>
    </row>
    <row r="14">
      <c r="A14" s="88">
        <v>13.0</v>
      </c>
      <c r="B14" s="89">
        <v>45670.0</v>
      </c>
      <c r="C14" s="90" t="s">
        <v>148</v>
      </c>
      <c r="D14" s="91">
        <v>8.0</v>
      </c>
      <c r="E14" s="93" t="s">
        <v>155</v>
      </c>
    </row>
    <row r="15">
      <c r="A15" s="98">
        <v>14.0</v>
      </c>
      <c r="B15" s="99">
        <v>45671.0</v>
      </c>
      <c r="C15" s="96" t="s">
        <v>150</v>
      </c>
      <c r="D15" s="97"/>
      <c r="E15" s="96" t="s">
        <v>107</v>
      </c>
    </row>
    <row r="16">
      <c r="A16" s="88">
        <v>15.0</v>
      </c>
      <c r="B16" s="89">
        <v>45672.0</v>
      </c>
      <c r="C16" s="90" t="s">
        <v>140</v>
      </c>
      <c r="D16" s="91">
        <v>8.0</v>
      </c>
      <c r="E16" s="90" t="s">
        <v>156</v>
      </c>
    </row>
    <row r="17">
      <c r="A17" s="88">
        <v>16.0</v>
      </c>
      <c r="B17" s="89">
        <v>45673.0</v>
      </c>
      <c r="C17" s="90" t="s">
        <v>142</v>
      </c>
      <c r="D17" s="91">
        <v>8.0</v>
      </c>
      <c r="E17" s="90" t="s">
        <v>155</v>
      </c>
    </row>
    <row r="18">
      <c r="A18" s="92">
        <v>17.0</v>
      </c>
      <c r="B18" s="89">
        <v>45674.0</v>
      </c>
      <c r="C18" s="90" t="s">
        <v>144</v>
      </c>
      <c r="D18" s="91">
        <v>8.0</v>
      </c>
      <c r="E18" s="93" t="s">
        <v>157</v>
      </c>
    </row>
    <row r="19">
      <c r="A19" s="94">
        <v>18.0</v>
      </c>
      <c r="B19" s="95">
        <v>45675.0</v>
      </c>
      <c r="C19" s="96" t="s">
        <v>146</v>
      </c>
      <c r="D19" s="97"/>
      <c r="E19" s="97"/>
    </row>
    <row r="20">
      <c r="A20" s="98">
        <v>19.0</v>
      </c>
      <c r="B20" s="95">
        <v>45676.0</v>
      </c>
      <c r="C20" s="96" t="s">
        <v>147</v>
      </c>
      <c r="D20" s="97"/>
      <c r="E20" s="97"/>
    </row>
    <row r="21">
      <c r="A21" s="88">
        <v>20.0</v>
      </c>
      <c r="B21" s="89">
        <v>45677.0</v>
      </c>
      <c r="C21" s="90" t="s">
        <v>148</v>
      </c>
      <c r="D21" s="100">
        <v>8.0</v>
      </c>
      <c r="E21" s="101" t="s">
        <v>158</v>
      </c>
    </row>
    <row r="22">
      <c r="A22" s="88">
        <v>21.0</v>
      </c>
      <c r="B22" s="89">
        <v>45678.0</v>
      </c>
      <c r="C22" s="90" t="s">
        <v>150</v>
      </c>
      <c r="D22" s="100">
        <v>8.0</v>
      </c>
      <c r="E22" s="101" t="s">
        <v>159</v>
      </c>
    </row>
    <row r="23">
      <c r="A23" s="88">
        <v>22.0</v>
      </c>
      <c r="B23" s="89">
        <v>45679.0</v>
      </c>
      <c r="C23" s="90" t="s">
        <v>140</v>
      </c>
      <c r="D23" s="102">
        <v>8.0</v>
      </c>
      <c r="E23" s="101" t="s">
        <v>160</v>
      </c>
    </row>
    <row r="24">
      <c r="A24" s="88">
        <v>23.0</v>
      </c>
      <c r="B24" s="89">
        <v>45680.0</v>
      </c>
      <c r="C24" s="90" t="s">
        <v>142</v>
      </c>
      <c r="D24" s="102">
        <v>8.0</v>
      </c>
      <c r="E24" s="101" t="s">
        <v>161</v>
      </c>
    </row>
    <row r="25">
      <c r="A25" s="92">
        <v>24.0</v>
      </c>
      <c r="B25" s="89">
        <v>45681.0</v>
      </c>
      <c r="C25" s="90" t="s">
        <v>144</v>
      </c>
      <c r="D25" s="102">
        <v>8.0</v>
      </c>
      <c r="E25" s="101" t="s">
        <v>162</v>
      </c>
    </row>
    <row r="26">
      <c r="A26" s="94">
        <v>25.0</v>
      </c>
      <c r="B26" s="95">
        <v>45682.0</v>
      </c>
      <c r="C26" s="96" t="s">
        <v>146</v>
      </c>
      <c r="D26" s="103"/>
      <c r="E26" s="103"/>
    </row>
    <row r="27">
      <c r="A27" s="98">
        <v>26.0</v>
      </c>
      <c r="B27" s="95">
        <v>45683.0</v>
      </c>
      <c r="C27" s="96" t="s">
        <v>147</v>
      </c>
      <c r="D27" s="103"/>
      <c r="E27" s="103"/>
    </row>
    <row r="28">
      <c r="A28" s="88">
        <v>27.0</v>
      </c>
      <c r="B28" s="89">
        <v>45684.0</v>
      </c>
      <c r="C28" s="90" t="s">
        <v>148</v>
      </c>
      <c r="D28" s="100">
        <v>8.0</v>
      </c>
      <c r="E28" s="90" t="s">
        <v>163</v>
      </c>
    </row>
    <row r="29">
      <c r="A29" s="88">
        <v>28.0</v>
      </c>
      <c r="B29" s="89">
        <v>45685.0</v>
      </c>
      <c r="C29" s="90" t="s">
        <v>150</v>
      </c>
      <c r="D29" s="104">
        <v>8.0</v>
      </c>
      <c r="E29" s="90" t="s">
        <v>164</v>
      </c>
    </row>
    <row r="30">
      <c r="A30" s="88">
        <v>29.0</v>
      </c>
      <c r="B30" s="89">
        <v>45686.0</v>
      </c>
      <c r="C30" s="90" t="s">
        <v>140</v>
      </c>
      <c r="D30" s="104">
        <v>8.0</v>
      </c>
      <c r="E30" s="90" t="s">
        <v>165</v>
      </c>
    </row>
    <row r="31">
      <c r="A31" s="88">
        <v>30.0</v>
      </c>
      <c r="B31" s="89">
        <v>45687.0</v>
      </c>
      <c r="C31" s="90" t="s">
        <v>142</v>
      </c>
      <c r="D31" s="104">
        <v>8.0</v>
      </c>
      <c r="E31" s="90" t="s">
        <v>166</v>
      </c>
    </row>
    <row r="32">
      <c r="A32" s="92">
        <v>31.0</v>
      </c>
      <c r="B32" s="89">
        <v>45688.0</v>
      </c>
      <c r="C32" s="90" t="s">
        <v>144</v>
      </c>
      <c r="D32" s="104">
        <v>8.0</v>
      </c>
      <c r="E32" s="90" t="s">
        <v>167</v>
      </c>
    </row>
    <row r="33">
      <c r="A33" s="105"/>
      <c r="B33" s="105"/>
      <c r="C33" s="106" t="s">
        <v>168</v>
      </c>
      <c r="D33" s="106">
        <f>Sum(D2:D32)</f>
        <v>176</v>
      </c>
      <c r="E33" s="10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6.75"/>
  </cols>
  <sheetData>
    <row r="1">
      <c r="A1" s="1" t="s">
        <v>0</v>
      </c>
      <c r="B1" s="2" t="s">
        <v>1</v>
      </c>
      <c r="C1" s="1" t="s">
        <v>2</v>
      </c>
      <c r="D1" s="2" t="s">
        <v>3</v>
      </c>
      <c r="E1" s="2" t="s">
        <v>4</v>
      </c>
      <c r="F1" s="40"/>
      <c r="G1" s="2" t="s">
        <v>5</v>
      </c>
      <c r="H1" s="4" t="s">
        <v>6</v>
      </c>
      <c r="I1" s="3"/>
      <c r="J1" s="3"/>
      <c r="K1" s="3"/>
      <c r="L1" s="3"/>
      <c r="M1" s="3"/>
      <c r="N1" s="3"/>
      <c r="O1" s="3"/>
      <c r="P1" s="3"/>
      <c r="Q1" s="3"/>
      <c r="R1" s="3"/>
      <c r="S1" s="3"/>
      <c r="T1" s="3"/>
      <c r="U1" s="3"/>
      <c r="V1" s="3"/>
      <c r="W1" s="3"/>
      <c r="X1" s="3"/>
      <c r="Y1" s="3"/>
      <c r="Z1" s="3"/>
    </row>
    <row r="2">
      <c r="A2" s="26">
        <v>1.0</v>
      </c>
      <c r="B2" s="107">
        <v>45685.0</v>
      </c>
      <c r="C2" s="40" t="s">
        <v>150</v>
      </c>
      <c r="D2" s="26">
        <v>6.0</v>
      </c>
      <c r="E2" s="40" t="s">
        <v>169</v>
      </c>
      <c r="F2" s="40"/>
      <c r="G2" s="23" t="s">
        <v>8</v>
      </c>
      <c r="H2" s="3" t="s">
        <v>80</v>
      </c>
      <c r="I2" s="3"/>
      <c r="J2" s="3"/>
      <c r="K2" s="3"/>
      <c r="L2" s="3"/>
      <c r="M2" s="3"/>
      <c r="N2" s="3"/>
      <c r="O2" s="3"/>
      <c r="P2" s="3"/>
      <c r="Q2" s="3"/>
      <c r="R2" s="3"/>
      <c r="S2" s="3"/>
      <c r="T2" s="3"/>
      <c r="U2" s="3"/>
      <c r="V2" s="3"/>
      <c r="W2" s="3"/>
      <c r="X2" s="3"/>
      <c r="Y2" s="3"/>
      <c r="Z2" s="3"/>
    </row>
    <row r="3">
      <c r="A3" s="26">
        <v>2.0</v>
      </c>
      <c r="B3" s="107">
        <v>45686.0</v>
      </c>
      <c r="C3" s="40" t="s">
        <v>30</v>
      </c>
      <c r="D3" s="26">
        <v>8.0</v>
      </c>
      <c r="E3" s="40" t="s">
        <v>170</v>
      </c>
      <c r="F3" s="40"/>
      <c r="G3" s="2" t="s">
        <v>11</v>
      </c>
      <c r="H3" s="10" t="str">
        <f>TEXT(B2,"MMMM-YY")</f>
        <v>January-25</v>
      </c>
      <c r="I3" s="3"/>
      <c r="J3" s="3"/>
      <c r="K3" s="3"/>
      <c r="L3" s="3"/>
      <c r="M3" s="3"/>
      <c r="N3" s="3"/>
      <c r="O3" s="3"/>
      <c r="P3" s="3"/>
      <c r="Q3" s="3"/>
      <c r="R3" s="3"/>
      <c r="S3" s="3"/>
      <c r="T3" s="3"/>
      <c r="U3" s="3"/>
      <c r="V3" s="3"/>
      <c r="W3" s="3"/>
      <c r="X3" s="3"/>
      <c r="Y3" s="3"/>
      <c r="Z3" s="3"/>
    </row>
    <row r="4">
      <c r="A4" s="26">
        <v>3.0</v>
      </c>
      <c r="B4" s="107">
        <v>45687.0</v>
      </c>
      <c r="C4" s="40" t="s">
        <v>142</v>
      </c>
      <c r="D4" s="26">
        <v>8.5</v>
      </c>
      <c r="E4" s="40" t="s">
        <v>171</v>
      </c>
      <c r="F4" s="40"/>
      <c r="G4" s="2" t="s">
        <v>13</v>
      </c>
      <c r="H4" s="11">
        <f>SUM(D:D)</f>
        <v>30.5</v>
      </c>
      <c r="I4" s="3"/>
      <c r="J4" s="3"/>
      <c r="K4" s="3"/>
      <c r="L4" s="3"/>
      <c r="M4" s="3"/>
      <c r="N4" s="3"/>
      <c r="O4" s="3"/>
      <c r="P4" s="3"/>
      <c r="Q4" s="3"/>
      <c r="R4" s="3"/>
      <c r="S4" s="3"/>
      <c r="T4" s="3"/>
      <c r="U4" s="3"/>
      <c r="V4" s="3"/>
      <c r="W4" s="3"/>
      <c r="X4" s="3"/>
      <c r="Y4" s="3"/>
      <c r="Z4" s="3"/>
    </row>
    <row r="5">
      <c r="A5" s="26">
        <v>4.0</v>
      </c>
      <c r="B5" s="107">
        <v>45688.0</v>
      </c>
      <c r="C5" s="40" t="s">
        <v>144</v>
      </c>
      <c r="D5" s="26">
        <v>8.0</v>
      </c>
      <c r="E5" s="40" t="s">
        <v>172</v>
      </c>
      <c r="F5" s="40"/>
      <c r="G5" s="2" t="s">
        <v>15</v>
      </c>
      <c r="H5" s="11">
        <v>0.0</v>
      </c>
      <c r="I5" s="3"/>
      <c r="J5" s="3"/>
      <c r="K5" s="3"/>
      <c r="L5" s="3"/>
      <c r="M5" s="3"/>
      <c r="N5" s="3"/>
      <c r="O5" s="3"/>
      <c r="P5" s="3"/>
      <c r="Q5" s="3"/>
      <c r="R5" s="3"/>
      <c r="S5" s="3"/>
      <c r="T5" s="3"/>
      <c r="U5" s="3"/>
      <c r="V5" s="3"/>
      <c r="W5" s="3"/>
      <c r="X5" s="3"/>
      <c r="Y5" s="3"/>
      <c r="Z5" s="3"/>
    </row>
    <row r="6">
      <c r="A6" s="3"/>
      <c r="B6" s="3"/>
      <c r="C6" s="3"/>
      <c r="D6" s="3"/>
      <c r="E6" s="3"/>
      <c r="F6" s="3"/>
      <c r="G6" s="2" t="s">
        <v>17</v>
      </c>
      <c r="H6" s="11">
        <v>0.0</v>
      </c>
      <c r="I6" s="3"/>
      <c r="J6" s="3"/>
      <c r="K6" s="3"/>
      <c r="L6" s="3"/>
      <c r="M6" s="3"/>
      <c r="N6" s="3"/>
      <c r="O6" s="3"/>
      <c r="P6" s="3"/>
      <c r="Q6" s="3"/>
      <c r="R6" s="3"/>
      <c r="S6" s="3"/>
      <c r="T6" s="3"/>
      <c r="U6" s="3"/>
      <c r="V6" s="3"/>
      <c r="W6" s="3"/>
      <c r="X6" s="3"/>
      <c r="Y6" s="3"/>
      <c r="Z6" s="3"/>
    </row>
    <row r="7">
      <c r="A7" s="3"/>
      <c r="B7" s="3"/>
      <c r="C7" s="3"/>
      <c r="D7" s="3"/>
      <c r="E7" s="3"/>
      <c r="F7" s="3"/>
      <c r="G7" s="2" t="s">
        <v>18</v>
      </c>
      <c r="H7" s="11" t="s">
        <v>19</v>
      </c>
      <c r="I7" s="3"/>
      <c r="J7" s="3"/>
      <c r="K7" s="3"/>
      <c r="L7" s="3"/>
      <c r="M7" s="3"/>
      <c r="N7" s="3"/>
      <c r="O7" s="3"/>
      <c r="P7" s="3"/>
      <c r="Q7" s="3"/>
      <c r="R7" s="3"/>
      <c r="S7" s="3"/>
      <c r="T7" s="3"/>
      <c r="U7" s="3"/>
      <c r="V7" s="3"/>
      <c r="W7" s="3"/>
      <c r="X7" s="3"/>
      <c r="Y7" s="3"/>
      <c r="Z7" s="3"/>
    </row>
    <row r="8">
      <c r="A8" s="3"/>
      <c r="B8" s="3"/>
      <c r="C8" s="3"/>
      <c r="D8" s="3"/>
      <c r="E8" s="3"/>
      <c r="F8" s="3"/>
      <c r="G8" s="2" t="s">
        <v>20</v>
      </c>
      <c r="H8" s="16">
        <f>H4/8</f>
        <v>3.8125</v>
      </c>
      <c r="I8" s="3"/>
      <c r="J8" s="3"/>
      <c r="K8" s="3"/>
      <c r="L8" s="3"/>
      <c r="M8" s="3"/>
      <c r="N8" s="3"/>
      <c r="O8" s="3"/>
      <c r="P8" s="3"/>
      <c r="Q8" s="3"/>
      <c r="R8" s="3"/>
      <c r="S8" s="3"/>
      <c r="T8" s="3"/>
      <c r="U8" s="3"/>
      <c r="V8" s="3"/>
      <c r="W8" s="3"/>
      <c r="X8" s="3"/>
      <c r="Y8" s="3"/>
      <c r="Z8" s="3"/>
    </row>
    <row r="9">
      <c r="A9" s="3"/>
      <c r="B9" s="3"/>
      <c r="C9" s="3"/>
      <c r="D9" s="3"/>
      <c r="E9" s="3"/>
      <c r="F9" s="3"/>
      <c r="G9" s="2" t="s">
        <v>22</v>
      </c>
      <c r="H9" s="16">
        <f>NETWORKDAYS(EOMONTH(H3,-1)+1, EOMONTH(H3,0))</f>
        <v>23</v>
      </c>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