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nkabanoff/Desktop/"/>
    </mc:Choice>
  </mc:AlternateContent>
  <xr:revisionPtr revIDLastSave="0" documentId="13_ncr:1_{F315BC4A-34FA-3F43-AAFF-1396053823C5}" xr6:coauthVersionLast="36" xr6:coauthVersionMax="36" xr10:uidLastSave="{00000000-0000-0000-0000-000000000000}"/>
  <bookViews>
    <workbookView xWindow="0" yWindow="0" windowWidth="28800" windowHeight="18000" activeTab="4" xr2:uid="{00000000-000D-0000-FFFF-FFFF00000000}"/>
  </bookViews>
  <sheets>
    <sheet name="POSCAR" sheetId="1" r:id="rId1"/>
    <sheet name="Ge110" sheetId="44" r:id="rId2"/>
    <sheet name="POSCAR_SMALL_AU" sheetId="38" r:id="rId3"/>
    <sheet name="HBN" sheetId="39" r:id="rId4"/>
    <sheet name="PPH3" sheetId="40" r:id="rId5"/>
    <sheet name="AuGe110" sheetId="42" r:id="rId6"/>
    <sheet name="AuGe110 T" sheetId="47" r:id="rId7"/>
    <sheet name="Germanane AA" sheetId="48" r:id="rId8"/>
    <sheet name="Sheet1" sheetId="50" r:id="rId9"/>
    <sheet name="Germanane AB" sheetId="49" r:id="rId10"/>
  </sheets>
  <definedNames>
    <definedName name="_xlnm._FilterDatabase" localSheetId="0" hidden="1">POSCAR!$M$8:$O$11</definedName>
    <definedName name="Chem" localSheetId="4">'PPH3'!$L$32:$O$119</definedName>
    <definedName name="CHEM.12test" localSheetId="5">AuGe110!$L$32:$O$90</definedName>
    <definedName name="CHEM.12test" localSheetId="6">'AuGe110 T'!$L$32:$O$90</definedName>
    <definedName name="CHEM.12test" localSheetId="1">'Ge110'!$L$32:$O$90</definedName>
    <definedName name="CHEM.12test" localSheetId="0">POSCAR!$L$32:$O$90</definedName>
    <definedName name="CHEM.12test" localSheetId="2">POSCAR_SMALL_AU!$L$32:$O$90</definedName>
    <definedName name="CHEM.12test_1" localSheetId="4">'PPH3'!$L$32:$O$90</definedName>
    <definedName name="Chem.irge" localSheetId="5">AuGe110!$L$32:$O$119</definedName>
    <definedName name="Chem.irge" localSheetId="6">'AuGe110 T'!$L$32:$O$119</definedName>
    <definedName name="Chem.irge" localSheetId="1">'Ge110'!$L$32:$O$119</definedName>
    <definedName name="Chem.irge" localSheetId="0">POSCAR!$L$32:$O$119</definedName>
    <definedName name="Chem.irge" localSheetId="2">POSCAR_SMALL_AU!$L$32:$O$119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40" l="1"/>
  <c r="Q10" i="40"/>
  <c r="S9" i="40"/>
  <c r="R9" i="40"/>
  <c r="R11" i="40"/>
  <c r="Q9" i="40"/>
  <c r="R10" i="40"/>
  <c r="Q11" i="40"/>
  <c r="S11" i="40"/>
  <c r="J8" i="40"/>
  <c r="I8" i="40"/>
  <c r="H8" i="40"/>
  <c r="N34" i="49" l="1"/>
  <c r="N35" i="49"/>
  <c r="N33" i="49"/>
  <c r="N32" i="49"/>
  <c r="R32" i="49"/>
  <c r="O47" i="49"/>
  <c r="S47" i="49" s="1"/>
  <c r="Q39" i="49"/>
  <c r="O39" i="49"/>
  <c r="S39" i="49" s="1"/>
  <c r="M39" i="49"/>
  <c r="O38" i="49"/>
  <c r="S38" i="49" s="1"/>
  <c r="M38" i="49"/>
  <c r="Q38" i="49" s="1"/>
  <c r="M37" i="49"/>
  <c r="Q37" i="49" s="1"/>
  <c r="M36" i="49"/>
  <c r="Q36" i="49" s="1"/>
  <c r="R35" i="49"/>
  <c r="O35" i="49"/>
  <c r="S35" i="49" s="1"/>
  <c r="M35" i="49"/>
  <c r="Q35" i="49" s="1"/>
  <c r="R34" i="49"/>
  <c r="O34" i="49"/>
  <c r="S34" i="49" s="1"/>
  <c r="M34" i="49"/>
  <c r="Q34" i="49" s="1"/>
  <c r="R33" i="49"/>
  <c r="O33" i="49"/>
  <c r="S33" i="49" s="1"/>
  <c r="M33" i="49"/>
  <c r="Q33" i="49" s="1"/>
  <c r="O32" i="49"/>
  <c r="S32" i="49" s="1"/>
  <c r="M32" i="49"/>
  <c r="Q32" i="49" s="1"/>
  <c r="O31" i="49"/>
  <c r="S31" i="49" s="1"/>
  <c r="M27" i="49"/>
  <c r="J27" i="49"/>
  <c r="I27" i="49"/>
  <c r="J26" i="49"/>
  <c r="I26" i="49"/>
  <c r="O25" i="49"/>
  <c r="S25" i="49" s="1"/>
  <c r="J25" i="49"/>
  <c r="I25" i="49"/>
  <c r="J24" i="49"/>
  <c r="I24" i="49"/>
  <c r="O23" i="49"/>
  <c r="S23" i="49" s="1"/>
  <c r="M23" i="49"/>
  <c r="J23" i="49"/>
  <c r="I23" i="49"/>
  <c r="Q22" i="49"/>
  <c r="O22" i="49"/>
  <c r="O46" i="49" s="1"/>
  <c r="S46" i="49" s="1"/>
  <c r="M22" i="49"/>
  <c r="W22" i="49" s="1"/>
  <c r="J22" i="49"/>
  <c r="I22" i="49"/>
  <c r="W21" i="49"/>
  <c r="M21" i="49"/>
  <c r="M45" i="49" s="1"/>
  <c r="Q45" i="49" s="1"/>
  <c r="J21" i="49"/>
  <c r="I21" i="49"/>
  <c r="M20" i="49"/>
  <c r="M28" i="49" s="1"/>
  <c r="J20" i="49"/>
  <c r="I20" i="49"/>
  <c r="O19" i="49"/>
  <c r="O27" i="49" s="1"/>
  <c r="S27" i="49" s="1"/>
  <c r="M19" i="49"/>
  <c r="J19" i="49"/>
  <c r="I19" i="49"/>
  <c r="W18" i="49"/>
  <c r="O18" i="49"/>
  <c r="O26" i="49" s="1"/>
  <c r="S26" i="49" s="1"/>
  <c r="M18" i="49"/>
  <c r="M26" i="49" s="1"/>
  <c r="W26" i="49" s="1"/>
  <c r="J18" i="49"/>
  <c r="I18" i="49"/>
  <c r="W17" i="49"/>
  <c r="O17" i="49"/>
  <c r="S17" i="49" s="1"/>
  <c r="M17" i="49"/>
  <c r="M41" i="49" s="1"/>
  <c r="Q41" i="49" s="1"/>
  <c r="J17" i="49"/>
  <c r="I17" i="49"/>
  <c r="B17" i="49"/>
  <c r="H17" i="49" s="1"/>
  <c r="W16" i="49"/>
  <c r="S16" i="49"/>
  <c r="O16" i="49"/>
  <c r="O40" i="49" s="1"/>
  <c r="S40" i="49" s="1"/>
  <c r="M16" i="49"/>
  <c r="M24" i="49" s="1"/>
  <c r="J16" i="49"/>
  <c r="I16" i="49"/>
  <c r="H16" i="49"/>
  <c r="W15" i="49"/>
  <c r="S15" i="49"/>
  <c r="Q15" i="49"/>
  <c r="N15" i="49"/>
  <c r="N39" i="49" s="1"/>
  <c r="J15" i="49"/>
  <c r="I15" i="49"/>
  <c r="H15" i="49"/>
  <c r="W14" i="49"/>
  <c r="S14" i="49"/>
  <c r="Q14" i="49"/>
  <c r="J14" i="49"/>
  <c r="I14" i="49"/>
  <c r="H14" i="49"/>
  <c r="W13" i="49"/>
  <c r="Q13" i="49"/>
  <c r="O13" i="49"/>
  <c r="S13" i="49" s="1"/>
  <c r="N13" i="49"/>
  <c r="N37" i="49" s="1"/>
  <c r="J13" i="49"/>
  <c r="I13" i="49"/>
  <c r="H13" i="49"/>
  <c r="W12" i="49"/>
  <c r="Q12" i="49"/>
  <c r="O12" i="49"/>
  <c r="O36" i="49" s="1"/>
  <c r="S36" i="49" s="1"/>
  <c r="N12" i="49"/>
  <c r="N36" i="49" s="1"/>
  <c r="J12" i="49"/>
  <c r="I12" i="49"/>
  <c r="H12" i="49"/>
  <c r="A11" i="49" s="1"/>
  <c r="A12" i="49" s="1"/>
  <c r="S11" i="49"/>
  <c r="R11" i="49"/>
  <c r="Q11" i="49"/>
  <c r="J11" i="49"/>
  <c r="I11" i="49"/>
  <c r="H11" i="49"/>
  <c r="W10" i="49"/>
  <c r="S10" i="49"/>
  <c r="R10" i="49"/>
  <c r="Q10" i="49"/>
  <c r="J10" i="49"/>
  <c r="I10" i="49"/>
  <c r="H10" i="49"/>
  <c r="A10" i="49"/>
  <c r="W9" i="49"/>
  <c r="S9" i="49"/>
  <c r="R9" i="49"/>
  <c r="Q9" i="49"/>
  <c r="J9" i="49"/>
  <c r="I9" i="49"/>
  <c r="H9" i="49"/>
  <c r="W8" i="49"/>
  <c r="S8" i="49"/>
  <c r="R8" i="49"/>
  <c r="Q8" i="49"/>
  <c r="J8" i="49"/>
  <c r="I8" i="49"/>
  <c r="H8" i="49"/>
  <c r="O43" i="49" l="1"/>
  <c r="S43" i="49" s="1"/>
  <c r="B18" i="49"/>
  <c r="S19" i="49"/>
  <c r="Q20" i="49"/>
  <c r="M44" i="49"/>
  <c r="Q44" i="49" s="1"/>
  <c r="W11" i="49"/>
  <c r="S12" i="49"/>
  <c r="R13" i="49"/>
  <c r="Q18" i="49"/>
  <c r="W20" i="49"/>
  <c r="O21" i="49"/>
  <c r="S22" i="49"/>
  <c r="O37" i="49"/>
  <c r="S37" i="49" s="1"/>
  <c r="M40" i="49"/>
  <c r="Q40" i="49" s="1"/>
  <c r="R15" i="49"/>
  <c r="Q17" i="49"/>
  <c r="Q21" i="49"/>
  <c r="M30" i="49"/>
  <c r="Q30" i="49" s="1"/>
  <c r="M42" i="49"/>
  <c r="Q42" i="49" s="1"/>
  <c r="M46" i="49"/>
  <c r="Q46" i="49" s="1"/>
  <c r="R37" i="49"/>
  <c r="R39" i="49"/>
  <c r="X12" i="49"/>
  <c r="X10" i="49"/>
  <c r="Y11" i="49" s="1"/>
  <c r="Z11" i="49" s="1"/>
  <c r="Q24" i="49"/>
  <c r="W24" i="49"/>
  <c r="Q26" i="49"/>
  <c r="Q27" i="49"/>
  <c r="W27" i="49"/>
  <c r="N14" i="49"/>
  <c r="N38" i="49" s="1"/>
  <c r="R12" i="49"/>
  <c r="R36" i="49"/>
  <c r="Q28" i="49"/>
  <c r="W28" i="49"/>
  <c r="Q23" i="49"/>
  <c r="M47" i="49"/>
  <c r="Q47" i="49" s="1"/>
  <c r="M31" i="49"/>
  <c r="Q31" i="49" s="1"/>
  <c r="W23" i="49"/>
  <c r="Q19" i="49"/>
  <c r="M43" i="49"/>
  <c r="Q43" i="49" s="1"/>
  <c r="W19" i="49"/>
  <c r="O41" i="49"/>
  <c r="S41" i="49" s="1"/>
  <c r="O20" i="49"/>
  <c r="O24" i="49"/>
  <c r="S24" i="49" s="1"/>
  <c r="Q16" i="49"/>
  <c r="S18" i="49"/>
  <c r="M25" i="49"/>
  <c r="M29" i="49"/>
  <c r="Q29" i="49" s="1"/>
  <c r="O30" i="49"/>
  <c r="S30" i="49" s="1"/>
  <c r="O42" i="49"/>
  <c r="S42" i="49" s="1"/>
  <c r="N17" i="49"/>
  <c r="N41" i="49" s="1"/>
  <c r="Q9" i="48"/>
  <c r="R9" i="48"/>
  <c r="S9" i="48"/>
  <c r="Q10" i="48"/>
  <c r="R10" i="48"/>
  <c r="S10" i="48"/>
  <c r="Q11" i="48"/>
  <c r="R11" i="48"/>
  <c r="S11" i="48"/>
  <c r="Q12" i="48"/>
  <c r="R12" i="48"/>
  <c r="S12" i="48"/>
  <c r="Q13" i="48"/>
  <c r="R13" i="48"/>
  <c r="S13" i="48"/>
  <c r="Q14" i="48"/>
  <c r="R14" i="48"/>
  <c r="S14" i="48"/>
  <c r="Q15" i="48"/>
  <c r="R15" i="48"/>
  <c r="S15" i="48"/>
  <c r="Q16" i="48"/>
  <c r="R16" i="48"/>
  <c r="S16" i="48"/>
  <c r="Q17" i="48"/>
  <c r="R17" i="48"/>
  <c r="S17" i="48"/>
  <c r="Q18" i="48"/>
  <c r="R18" i="48"/>
  <c r="S18" i="48"/>
  <c r="Q19" i="48"/>
  <c r="R19" i="48"/>
  <c r="S19" i="48"/>
  <c r="Q20" i="48"/>
  <c r="R20" i="48"/>
  <c r="S20" i="48"/>
  <c r="Q21" i="48"/>
  <c r="R21" i="48"/>
  <c r="S21" i="48"/>
  <c r="Q22" i="48"/>
  <c r="R22" i="48"/>
  <c r="S22" i="48"/>
  <c r="Q23" i="48"/>
  <c r="R23" i="48"/>
  <c r="S23" i="48"/>
  <c r="M31" i="48"/>
  <c r="Q31" i="48" s="1"/>
  <c r="O31" i="48"/>
  <c r="S31" i="48" s="1"/>
  <c r="M46" i="48"/>
  <c r="Q46" i="48" s="1"/>
  <c r="N46" i="48"/>
  <c r="R46" i="48" s="1"/>
  <c r="O46" i="48"/>
  <c r="S46" i="48" s="1"/>
  <c r="M47" i="48"/>
  <c r="Q47" i="48" s="1"/>
  <c r="N47" i="48"/>
  <c r="R47" i="48" s="1"/>
  <c r="O47" i="48"/>
  <c r="S47" i="48" s="1"/>
  <c r="M33" i="48"/>
  <c r="Q33" i="48" s="1"/>
  <c r="N33" i="48"/>
  <c r="R33" i="48" s="1"/>
  <c r="O33" i="48"/>
  <c r="S33" i="48" s="1"/>
  <c r="M34" i="48"/>
  <c r="Q34" i="48" s="1"/>
  <c r="N34" i="48"/>
  <c r="R34" i="48" s="1"/>
  <c r="O34" i="48"/>
  <c r="S34" i="48" s="1"/>
  <c r="M35" i="48"/>
  <c r="Q35" i="48" s="1"/>
  <c r="N35" i="48"/>
  <c r="R35" i="48" s="1"/>
  <c r="O35" i="48"/>
  <c r="S35" i="48" s="1"/>
  <c r="M36" i="48"/>
  <c r="Q36" i="48" s="1"/>
  <c r="N36" i="48"/>
  <c r="R36" i="48" s="1"/>
  <c r="O36" i="48"/>
  <c r="S36" i="48" s="1"/>
  <c r="M37" i="48"/>
  <c r="Q37" i="48" s="1"/>
  <c r="N37" i="48"/>
  <c r="R37" i="48" s="1"/>
  <c r="O37" i="48"/>
  <c r="S37" i="48" s="1"/>
  <c r="M38" i="48"/>
  <c r="Q38" i="48" s="1"/>
  <c r="N38" i="48"/>
  <c r="R38" i="48" s="1"/>
  <c r="O38" i="48"/>
  <c r="S38" i="48" s="1"/>
  <c r="M39" i="48"/>
  <c r="Q39" i="48" s="1"/>
  <c r="N39" i="48"/>
  <c r="R39" i="48" s="1"/>
  <c r="O39" i="48"/>
  <c r="S39" i="48" s="1"/>
  <c r="M40" i="48"/>
  <c r="Q40" i="48" s="1"/>
  <c r="N40" i="48"/>
  <c r="R40" i="48" s="1"/>
  <c r="O40" i="48"/>
  <c r="S40" i="48" s="1"/>
  <c r="M41" i="48"/>
  <c r="Q41" i="48" s="1"/>
  <c r="N41" i="48"/>
  <c r="R41" i="48" s="1"/>
  <c r="O41" i="48"/>
  <c r="S41" i="48" s="1"/>
  <c r="M42" i="48"/>
  <c r="Q42" i="48" s="1"/>
  <c r="N42" i="48"/>
  <c r="R42" i="48" s="1"/>
  <c r="O42" i="48"/>
  <c r="S42" i="48" s="1"/>
  <c r="M43" i="48"/>
  <c r="Q43" i="48" s="1"/>
  <c r="N43" i="48"/>
  <c r="R43" i="48" s="1"/>
  <c r="O43" i="48"/>
  <c r="S43" i="48" s="1"/>
  <c r="M44" i="48"/>
  <c r="Q44" i="48" s="1"/>
  <c r="N44" i="48"/>
  <c r="R44" i="48" s="1"/>
  <c r="O44" i="48"/>
  <c r="S44" i="48" s="1"/>
  <c r="M45" i="48"/>
  <c r="Q45" i="48" s="1"/>
  <c r="N45" i="48"/>
  <c r="R45" i="48" s="1"/>
  <c r="O45" i="48"/>
  <c r="S45" i="48" s="1"/>
  <c r="O32" i="48"/>
  <c r="S32" i="48" s="1"/>
  <c r="N32" i="48"/>
  <c r="R32" i="48" s="1"/>
  <c r="M32" i="48"/>
  <c r="Q32" i="48" s="1"/>
  <c r="M30" i="48"/>
  <c r="Q30" i="48" s="1"/>
  <c r="O30" i="48"/>
  <c r="S30" i="48" s="1"/>
  <c r="M28" i="48"/>
  <c r="Q28" i="48" s="1"/>
  <c r="O28" i="48"/>
  <c r="S28" i="48" s="1"/>
  <c r="M29" i="48"/>
  <c r="Q29" i="48" s="1"/>
  <c r="O29" i="48"/>
  <c r="S29" i="48" s="1"/>
  <c r="M24" i="48"/>
  <c r="Q24" i="48" s="1"/>
  <c r="N24" i="48"/>
  <c r="R24" i="48" s="1"/>
  <c r="O24" i="48"/>
  <c r="S24" i="48" s="1"/>
  <c r="M25" i="48"/>
  <c r="Q25" i="48" s="1"/>
  <c r="N25" i="48"/>
  <c r="R25" i="48" s="1"/>
  <c r="O25" i="48"/>
  <c r="S25" i="48" s="1"/>
  <c r="M26" i="48"/>
  <c r="Q26" i="48" s="1"/>
  <c r="O26" i="48"/>
  <c r="S26" i="48" s="1"/>
  <c r="M27" i="48"/>
  <c r="Q27" i="48" s="1"/>
  <c r="O27" i="48"/>
  <c r="S27" i="48" s="1"/>
  <c r="S21" i="49" l="1"/>
  <c r="O45" i="49"/>
  <c r="S45" i="49" s="1"/>
  <c r="O29" i="49"/>
  <c r="S29" i="49" s="1"/>
  <c r="H18" i="49"/>
  <c r="B19" i="49"/>
  <c r="W28" i="48"/>
  <c r="N26" i="48"/>
  <c r="R26" i="48" s="1"/>
  <c r="N27" i="48"/>
  <c r="R27" i="48" s="1"/>
  <c r="R14" i="49"/>
  <c r="R38" i="49"/>
  <c r="N16" i="49"/>
  <c r="N40" i="49" s="1"/>
  <c r="R41" i="49"/>
  <c r="R17" i="49"/>
  <c r="N19" i="49"/>
  <c r="N43" i="49" s="1"/>
  <c r="Q25" i="49"/>
  <c r="W25" i="49"/>
  <c r="O44" i="49"/>
  <c r="S44" i="49" s="1"/>
  <c r="O28" i="49"/>
  <c r="S28" i="49" s="1"/>
  <c r="S20" i="49"/>
  <c r="N28" i="48" l="1"/>
  <c r="R28" i="48" s="1"/>
  <c r="H19" i="49"/>
  <c r="B20" i="49"/>
  <c r="N29" i="48"/>
  <c r="N31" i="48"/>
  <c r="R31" i="48" s="1"/>
  <c r="R29" i="48"/>
  <c r="R43" i="49"/>
  <c r="N21" i="49"/>
  <c r="N45" i="49" s="1"/>
  <c r="R19" i="49"/>
  <c r="R16" i="49"/>
  <c r="N18" i="49"/>
  <c r="N42" i="49" s="1"/>
  <c r="R40" i="49"/>
  <c r="R8" i="48"/>
  <c r="N30" i="48" l="1"/>
  <c r="R30" i="48" s="1"/>
  <c r="B21" i="49"/>
  <c r="H20" i="49"/>
  <c r="R42" i="49"/>
  <c r="R18" i="49"/>
  <c r="N20" i="49"/>
  <c r="N44" i="49" s="1"/>
  <c r="R45" i="49"/>
  <c r="R21" i="49"/>
  <c r="N23" i="49"/>
  <c r="N47" i="49" s="1"/>
  <c r="W11" i="48"/>
  <c r="W9" i="48"/>
  <c r="W8" i="48"/>
  <c r="W27" i="48"/>
  <c r="J27" i="48"/>
  <c r="W26" i="48"/>
  <c r="J26" i="48"/>
  <c r="W25" i="48"/>
  <c r="J25" i="48"/>
  <c r="W24" i="48"/>
  <c r="J24" i="48"/>
  <c r="W23" i="48"/>
  <c r="J23" i="48"/>
  <c r="W22" i="48"/>
  <c r="J22" i="48"/>
  <c r="W21" i="48"/>
  <c r="J21" i="48"/>
  <c r="W20" i="48"/>
  <c r="J20" i="48"/>
  <c r="W19" i="48"/>
  <c r="J19" i="48"/>
  <c r="W18" i="48"/>
  <c r="J18" i="48"/>
  <c r="W17" i="48"/>
  <c r="J17" i="48"/>
  <c r="W16" i="48"/>
  <c r="J16" i="48"/>
  <c r="W15" i="48"/>
  <c r="J15" i="48"/>
  <c r="W14" i="48"/>
  <c r="J14" i="48"/>
  <c r="W13" i="48"/>
  <c r="J13" i="48"/>
  <c r="W12" i="48"/>
  <c r="J12" i="48"/>
  <c r="J11" i="48"/>
  <c r="W10" i="48"/>
  <c r="J10" i="48"/>
  <c r="I10" i="48"/>
  <c r="H10" i="48"/>
  <c r="J9" i="48"/>
  <c r="H9" i="48"/>
  <c r="S8" i="48"/>
  <c r="J8" i="48"/>
  <c r="I8" i="48"/>
  <c r="I9" i="48"/>
  <c r="H8" i="48"/>
  <c r="W57" i="47"/>
  <c r="W58" i="47"/>
  <c r="W59" i="47"/>
  <c r="W60" i="47"/>
  <c r="W61" i="47"/>
  <c r="W62" i="47"/>
  <c r="W9" i="47"/>
  <c r="W10" i="47"/>
  <c r="W11" i="47"/>
  <c r="W12" i="47"/>
  <c r="W13" i="47"/>
  <c r="W14" i="47"/>
  <c r="W15" i="47"/>
  <c r="W16" i="47"/>
  <c r="W17" i="47"/>
  <c r="W18" i="47"/>
  <c r="W19" i="47"/>
  <c r="W20" i="47"/>
  <c r="W21" i="47"/>
  <c r="W22" i="47"/>
  <c r="W23" i="47"/>
  <c r="W24" i="47"/>
  <c r="W25" i="47"/>
  <c r="W26" i="47"/>
  <c r="W27" i="47"/>
  <c r="W28" i="47"/>
  <c r="W29" i="47"/>
  <c r="W30" i="47"/>
  <c r="W31" i="47"/>
  <c r="W32" i="47"/>
  <c r="W33" i="47"/>
  <c r="W34" i="47"/>
  <c r="W35" i="47"/>
  <c r="W36" i="47"/>
  <c r="W37" i="47"/>
  <c r="W38" i="47"/>
  <c r="W39" i="47"/>
  <c r="W40" i="47"/>
  <c r="W41" i="47"/>
  <c r="W42" i="47"/>
  <c r="W43" i="47"/>
  <c r="W44" i="47"/>
  <c r="W45" i="47"/>
  <c r="W46" i="47"/>
  <c r="W47" i="47"/>
  <c r="W48" i="47"/>
  <c r="W49" i="47"/>
  <c r="W50" i="47"/>
  <c r="W51" i="47"/>
  <c r="W52" i="47"/>
  <c r="W53" i="47"/>
  <c r="W54" i="47"/>
  <c r="W55" i="47"/>
  <c r="W56" i="47"/>
  <c r="W8" i="47"/>
  <c r="O205" i="47"/>
  <c r="S205" i="47" s="1"/>
  <c r="N205" i="47"/>
  <c r="R205" i="47"/>
  <c r="M205" i="47"/>
  <c r="Q205" i="47" s="1"/>
  <c r="O204" i="47"/>
  <c r="S204" i="47" s="1"/>
  <c r="N204" i="47"/>
  <c r="R204" i="47" s="1"/>
  <c r="M204" i="47"/>
  <c r="Q204" i="47" s="1"/>
  <c r="O203" i="47"/>
  <c r="S203" i="47" s="1"/>
  <c r="N203" i="47"/>
  <c r="R203" i="47"/>
  <c r="M203" i="47"/>
  <c r="Q203" i="47" s="1"/>
  <c r="O202" i="47"/>
  <c r="S202" i="47" s="1"/>
  <c r="N202" i="47"/>
  <c r="R202" i="47" s="1"/>
  <c r="M202" i="47"/>
  <c r="Q202" i="47"/>
  <c r="O201" i="47"/>
  <c r="S201" i="47" s="1"/>
  <c r="N201" i="47"/>
  <c r="R201" i="47" s="1"/>
  <c r="M201" i="47"/>
  <c r="Q201" i="47" s="1"/>
  <c r="O200" i="47"/>
  <c r="S200" i="47"/>
  <c r="N200" i="47"/>
  <c r="R200" i="47" s="1"/>
  <c r="M200" i="47"/>
  <c r="Q200" i="47"/>
  <c r="O199" i="47"/>
  <c r="S199" i="47" s="1"/>
  <c r="N199" i="47"/>
  <c r="R199" i="47"/>
  <c r="M199" i="47"/>
  <c r="Q199" i="47" s="1"/>
  <c r="O198" i="47"/>
  <c r="S198" i="47" s="1"/>
  <c r="N198" i="47"/>
  <c r="R198" i="47" s="1"/>
  <c r="M198" i="47"/>
  <c r="Q198" i="47"/>
  <c r="O197" i="47"/>
  <c r="S197" i="47" s="1"/>
  <c r="N197" i="47"/>
  <c r="R197" i="47"/>
  <c r="M197" i="47"/>
  <c r="Q197" i="47" s="1"/>
  <c r="O196" i="47"/>
  <c r="S196" i="47"/>
  <c r="N196" i="47"/>
  <c r="R196" i="47" s="1"/>
  <c r="M196" i="47"/>
  <c r="Q196" i="47" s="1"/>
  <c r="O195" i="47"/>
  <c r="S195" i="47" s="1"/>
  <c r="N195" i="47"/>
  <c r="R195" i="47"/>
  <c r="M195" i="47"/>
  <c r="Q195" i="47" s="1"/>
  <c r="O194" i="47"/>
  <c r="S194" i="47"/>
  <c r="N194" i="47"/>
  <c r="R194" i="47" s="1"/>
  <c r="M194" i="47"/>
  <c r="Q194" i="47"/>
  <c r="O193" i="47"/>
  <c r="S193" i="47" s="1"/>
  <c r="N193" i="47"/>
  <c r="R193" i="47" s="1"/>
  <c r="M193" i="47"/>
  <c r="Q193" i="47" s="1"/>
  <c r="O192" i="47"/>
  <c r="S192" i="47"/>
  <c r="N192" i="47"/>
  <c r="R192" i="47" s="1"/>
  <c r="M192" i="47"/>
  <c r="Q192" i="47"/>
  <c r="O191" i="47"/>
  <c r="S191" i="47" s="1"/>
  <c r="N191" i="47"/>
  <c r="R191" i="47"/>
  <c r="M191" i="47"/>
  <c r="Q191" i="47" s="1"/>
  <c r="O190" i="47"/>
  <c r="S190" i="47" s="1"/>
  <c r="N190" i="47"/>
  <c r="R190" i="47" s="1"/>
  <c r="M190" i="47"/>
  <c r="Q190" i="47"/>
  <c r="O189" i="47"/>
  <c r="S189" i="47" s="1"/>
  <c r="N189" i="47"/>
  <c r="R189" i="47"/>
  <c r="M189" i="47"/>
  <c r="Q189" i="47" s="1"/>
  <c r="O188" i="47"/>
  <c r="S188" i="47"/>
  <c r="N188" i="47"/>
  <c r="R188" i="47" s="1"/>
  <c r="M188" i="47"/>
  <c r="Q188" i="47" s="1"/>
  <c r="O187" i="47"/>
  <c r="S187" i="47" s="1"/>
  <c r="N187" i="47"/>
  <c r="R187" i="47"/>
  <c r="M187" i="47"/>
  <c r="Q187" i="47" s="1"/>
  <c r="O186" i="47"/>
  <c r="S186" i="47"/>
  <c r="N186" i="47"/>
  <c r="R186" i="47" s="1"/>
  <c r="M186" i="47"/>
  <c r="Q186" i="47"/>
  <c r="O185" i="47"/>
  <c r="S185" i="47" s="1"/>
  <c r="N185" i="47"/>
  <c r="R185" i="47" s="1"/>
  <c r="M185" i="47"/>
  <c r="Q185" i="47" s="1"/>
  <c r="O184" i="47"/>
  <c r="S184" i="47"/>
  <c r="N184" i="47"/>
  <c r="R184" i="47" s="1"/>
  <c r="M184" i="47"/>
  <c r="Q184" i="47"/>
  <c r="O183" i="47"/>
  <c r="S183" i="47" s="1"/>
  <c r="N183" i="47"/>
  <c r="R183" i="47"/>
  <c r="M183" i="47"/>
  <c r="Q183" i="47" s="1"/>
  <c r="O182" i="47"/>
  <c r="S182" i="47" s="1"/>
  <c r="N182" i="47"/>
  <c r="R182" i="47" s="1"/>
  <c r="M182" i="47"/>
  <c r="Q182" i="47"/>
  <c r="O181" i="47"/>
  <c r="S181" i="47" s="1"/>
  <c r="N181" i="47"/>
  <c r="R181" i="47"/>
  <c r="M181" i="47"/>
  <c r="Q181" i="47" s="1"/>
  <c r="O180" i="47"/>
  <c r="S180" i="47"/>
  <c r="N180" i="47"/>
  <c r="R180" i="47" s="1"/>
  <c r="M180" i="47"/>
  <c r="Q180" i="47" s="1"/>
  <c r="O179" i="47"/>
  <c r="S179" i="47" s="1"/>
  <c r="N179" i="47"/>
  <c r="R179" i="47" s="1"/>
  <c r="M179" i="47"/>
  <c r="Q179" i="47" s="1"/>
  <c r="J179" i="47"/>
  <c r="C4" i="47"/>
  <c r="B3" i="47"/>
  <c r="H179" i="47"/>
  <c r="O178" i="47"/>
  <c r="S178" i="47" s="1"/>
  <c r="N178" i="47"/>
  <c r="R178" i="47"/>
  <c r="M178" i="47"/>
  <c r="Q178" i="47" s="1"/>
  <c r="J178" i="47"/>
  <c r="H178" i="47"/>
  <c r="O177" i="47"/>
  <c r="S177" i="47" s="1"/>
  <c r="N177" i="47"/>
  <c r="R177" i="47" s="1"/>
  <c r="M177" i="47"/>
  <c r="Q177" i="47" s="1"/>
  <c r="J177" i="47"/>
  <c r="H177" i="47"/>
  <c r="O176" i="47"/>
  <c r="S176" i="47"/>
  <c r="N176" i="47"/>
  <c r="R176" i="47" s="1"/>
  <c r="M176" i="47"/>
  <c r="Q176" i="47"/>
  <c r="J176" i="47"/>
  <c r="H176" i="47"/>
  <c r="O175" i="47"/>
  <c r="S175" i="47" s="1"/>
  <c r="N175" i="47"/>
  <c r="R175" i="47" s="1"/>
  <c r="M175" i="47"/>
  <c r="Q175" i="47"/>
  <c r="J175" i="47"/>
  <c r="H175" i="47"/>
  <c r="O174" i="47"/>
  <c r="S174" i="47" s="1"/>
  <c r="N174" i="47"/>
  <c r="R174" i="47" s="1"/>
  <c r="M174" i="47"/>
  <c r="Q174" i="47" s="1"/>
  <c r="J174" i="47"/>
  <c r="H174" i="47"/>
  <c r="O173" i="47"/>
  <c r="S173" i="47" s="1"/>
  <c r="N173" i="47"/>
  <c r="R173" i="47"/>
  <c r="M173" i="47"/>
  <c r="Q173" i="47" s="1"/>
  <c r="J173" i="47"/>
  <c r="H173" i="47"/>
  <c r="O172" i="47"/>
  <c r="S172" i="47" s="1"/>
  <c r="N172" i="47"/>
  <c r="R172" i="47"/>
  <c r="M172" i="47"/>
  <c r="Q172" i="47" s="1"/>
  <c r="J172" i="47"/>
  <c r="H172" i="47"/>
  <c r="O171" i="47"/>
  <c r="S171" i="47" s="1"/>
  <c r="N171" i="47"/>
  <c r="R171" i="47" s="1"/>
  <c r="M171" i="47"/>
  <c r="Q171" i="47" s="1"/>
  <c r="J171" i="47"/>
  <c r="H171" i="47"/>
  <c r="O170" i="47"/>
  <c r="S170" i="47" s="1"/>
  <c r="N170" i="47"/>
  <c r="R170" i="47"/>
  <c r="M170" i="47"/>
  <c r="Q170" i="47" s="1"/>
  <c r="J170" i="47"/>
  <c r="H170" i="47"/>
  <c r="O169" i="47"/>
  <c r="S169" i="47" s="1"/>
  <c r="N169" i="47"/>
  <c r="R169" i="47" s="1"/>
  <c r="M169" i="47"/>
  <c r="Q169" i="47" s="1"/>
  <c r="J169" i="47"/>
  <c r="H169" i="47"/>
  <c r="O168" i="47"/>
  <c r="S168" i="47"/>
  <c r="N168" i="47"/>
  <c r="R168" i="47" s="1"/>
  <c r="M168" i="47"/>
  <c r="Q168" i="47"/>
  <c r="J168" i="47"/>
  <c r="H168" i="47"/>
  <c r="O167" i="47"/>
  <c r="S167" i="47"/>
  <c r="N167" i="47"/>
  <c r="R167" i="47" s="1"/>
  <c r="M167" i="47"/>
  <c r="Q167" i="47"/>
  <c r="J167" i="47"/>
  <c r="H167" i="47"/>
  <c r="O166" i="47"/>
  <c r="S166" i="47"/>
  <c r="N166" i="47"/>
  <c r="R166" i="47" s="1"/>
  <c r="M166" i="47"/>
  <c r="Q166" i="47"/>
  <c r="J166" i="47"/>
  <c r="H166" i="47"/>
  <c r="O165" i="47"/>
  <c r="S165" i="47" s="1"/>
  <c r="N165" i="47"/>
  <c r="R165" i="47" s="1"/>
  <c r="M165" i="47"/>
  <c r="Q165" i="47" s="1"/>
  <c r="J165" i="47"/>
  <c r="H165" i="47"/>
  <c r="O164" i="47"/>
  <c r="S164" i="47" s="1"/>
  <c r="N164" i="47"/>
  <c r="R164" i="47" s="1"/>
  <c r="M164" i="47"/>
  <c r="Q164" i="47" s="1"/>
  <c r="J164" i="47"/>
  <c r="H164" i="47"/>
  <c r="O163" i="47"/>
  <c r="S163" i="47" s="1"/>
  <c r="N163" i="47"/>
  <c r="R163" i="47" s="1"/>
  <c r="M163" i="47"/>
  <c r="Q163" i="47" s="1"/>
  <c r="J163" i="47"/>
  <c r="H163" i="47"/>
  <c r="O162" i="47"/>
  <c r="S162" i="47" s="1"/>
  <c r="N162" i="47"/>
  <c r="R162" i="47"/>
  <c r="M162" i="47"/>
  <c r="Q162" i="47" s="1"/>
  <c r="J162" i="47"/>
  <c r="H162" i="47"/>
  <c r="O161" i="47"/>
  <c r="S161" i="47" s="1"/>
  <c r="N161" i="47"/>
  <c r="R161" i="47" s="1"/>
  <c r="M161" i="47"/>
  <c r="Q161" i="47" s="1"/>
  <c r="D73" i="47"/>
  <c r="D117" i="47" s="1"/>
  <c r="C73" i="47"/>
  <c r="C117" i="47"/>
  <c r="C161" i="47"/>
  <c r="I161" i="47" s="1"/>
  <c r="B10" i="47"/>
  <c r="B11" i="47" s="1"/>
  <c r="O160" i="47"/>
  <c r="S160" i="47" s="1"/>
  <c r="N160" i="47"/>
  <c r="R160" i="47" s="1"/>
  <c r="M160" i="47"/>
  <c r="Q160" i="47"/>
  <c r="D72" i="47"/>
  <c r="D116" i="47" s="1"/>
  <c r="D160" i="47" s="1"/>
  <c r="J160" i="47" s="1"/>
  <c r="C72" i="47"/>
  <c r="C116" i="47" s="1"/>
  <c r="C160" i="47"/>
  <c r="I160" i="47" s="1"/>
  <c r="O159" i="47"/>
  <c r="S159" i="47" s="1"/>
  <c r="N159" i="47"/>
  <c r="R159" i="47"/>
  <c r="M159" i="47"/>
  <c r="Q159" i="47" s="1"/>
  <c r="D71" i="47"/>
  <c r="D115" i="47" s="1"/>
  <c r="D159" i="47" s="1"/>
  <c r="J159" i="47" s="1"/>
  <c r="C71" i="47"/>
  <c r="O158" i="47"/>
  <c r="S158" i="47" s="1"/>
  <c r="N158" i="47"/>
  <c r="R158" i="47" s="1"/>
  <c r="M158" i="47"/>
  <c r="Q158" i="47"/>
  <c r="D70" i="47"/>
  <c r="D114" i="47" s="1"/>
  <c r="D158" i="47"/>
  <c r="J158" i="47" s="1"/>
  <c r="C70" i="47"/>
  <c r="C114" i="47" s="1"/>
  <c r="I114" i="47" s="1"/>
  <c r="C158" i="47"/>
  <c r="I158" i="47" s="1"/>
  <c r="O157" i="47"/>
  <c r="S157" i="47" s="1"/>
  <c r="N157" i="47"/>
  <c r="R157" i="47"/>
  <c r="M157" i="47"/>
  <c r="Q157" i="47" s="1"/>
  <c r="D69" i="47"/>
  <c r="D113" i="47" s="1"/>
  <c r="C69" i="47"/>
  <c r="I69" i="47" s="1"/>
  <c r="C113" i="47"/>
  <c r="O156" i="47"/>
  <c r="S156" i="47"/>
  <c r="N156" i="47"/>
  <c r="R156" i="47"/>
  <c r="M156" i="47"/>
  <c r="Q156" i="47"/>
  <c r="D68" i="47"/>
  <c r="J68" i="47" s="1"/>
  <c r="D112" i="47"/>
  <c r="C68" i="47"/>
  <c r="C112" i="47"/>
  <c r="C156" i="47" s="1"/>
  <c r="O155" i="47"/>
  <c r="S155" i="47"/>
  <c r="N155" i="47"/>
  <c r="R155" i="47"/>
  <c r="M155" i="47"/>
  <c r="Q155" i="47"/>
  <c r="D67" i="47"/>
  <c r="D111" i="47"/>
  <c r="D155" i="47"/>
  <c r="J155" i="47"/>
  <c r="C67" i="47"/>
  <c r="C111" i="47"/>
  <c r="C155" i="47"/>
  <c r="I155" i="47"/>
  <c r="O154" i="47"/>
  <c r="S154" i="47"/>
  <c r="N154" i="47"/>
  <c r="R154" i="47"/>
  <c r="M154" i="47"/>
  <c r="Q154" i="47"/>
  <c r="D66" i="47"/>
  <c r="D110" i="47"/>
  <c r="D154" i="47" s="1"/>
  <c r="J154" i="47" s="1"/>
  <c r="C66" i="47"/>
  <c r="C110" i="47"/>
  <c r="C154" i="47" s="1"/>
  <c r="O153" i="47"/>
  <c r="S153" i="47"/>
  <c r="N153" i="47"/>
  <c r="R153" i="47"/>
  <c r="M153" i="47"/>
  <c r="Q153" i="47"/>
  <c r="D65" i="47"/>
  <c r="D109" i="47"/>
  <c r="D153" i="47"/>
  <c r="J153" i="47"/>
  <c r="C65" i="47"/>
  <c r="C109" i="47"/>
  <c r="C153" i="47"/>
  <c r="I153" i="47"/>
  <c r="O152" i="47"/>
  <c r="S152" i="47"/>
  <c r="N152" i="47"/>
  <c r="R152" i="47"/>
  <c r="M152" i="47"/>
  <c r="Q152" i="47"/>
  <c r="D64" i="47"/>
  <c r="J64" i="47" s="1"/>
  <c r="D108" i="47"/>
  <c r="C64" i="47"/>
  <c r="C108" i="47"/>
  <c r="C152" i="47" s="1"/>
  <c r="O151" i="47"/>
  <c r="S151" i="47"/>
  <c r="N151" i="47"/>
  <c r="R151" i="47"/>
  <c r="M151" i="47"/>
  <c r="Q151" i="47"/>
  <c r="D63" i="47"/>
  <c r="D107" i="47"/>
  <c r="D151" i="47"/>
  <c r="J151" i="47"/>
  <c r="C63" i="47"/>
  <c r="C107" i="47"/>
  <c r="C151" i="47"/>
  <c r="I151" i="47"/>
  <c r="O150" i="47"/>
  <c r="S150" i="47"/>
  <c r="N150" i="47"/>
  <c r="R150" i="47"/>
  <c r="M150" i="47"/>
  <c r="Q150" i="47"/>
  <c r="D62" i="47"/>
  <c r="D106" i="47"/>
  <c r="D150" i="47" s="1"/>
  <c r="J150" i="47" s="1"/>
  <c r="C62" i="47"/>
  <c r="C106" i="47"/>
  <c r="C150" i="47" s="1"/>
  <c r="O149" i="47"/>
  <c r="S149" i="47"/>
  <c r="N149" i="47"/>
  <c r="R149" i="47"/>
  <c r="M149" i="47"/>
  <c r="Q149" i="47"/>
  <c r="D61" i="47"/>
  <c r="D105" i="47"/>
  <c r="D149" i="47"/>
  <c r="J149" i="47"/>
  <c r="C61" i="47"/>
  <c r="C105" i="47"/>
  <c r="C149" i="47"/>
  <c r="I149" i="47"/>
  <c r="O148" i="47"/>
  <c r="S148" i="47"/>
  <c r="N148" i="47"/>
  <c r="R148" i="47"/>
  <c r="M148" i="47"/>
  <c r="Q148" i="47"/>
  <c r="D60" i="47"/>
  <c r="D104" i="47"/>
  <c r="C60" i="47"/>
  <c r="C104" i="47"/>
  <c r="C148" i="47" s="1"/>
  <c r="O147" i="47"/>
  <c r="S147" i="47"/>
  <c r="N147" i="47"/>
  <c r="R147" i="47"/>
  <c r="M147" i="47"/>
  <c r="Q147" i="47"/>
  <c r="D59" i="47"/>
  <c r="D103" i="47"/>
  <c r="D147" i="47"/>
  <c r="J147" i="47"/>
  <c r="C59" i="47"/>
  <c r="C103" i="47"/>
  <c r="C147" i="47"/>
  <c r="I147" i="47"/>
  <c r="O146" i="47"/>
  <c r="S146" i="47"/>
  <c r="N146" i="47"/>
  <c r="R146" i="47"/>
  <c r="M146" i="47"/>
  <c r="Q146" i="47"/>
  <c r="D58" i="47"/>
  <c r="D102" i="47"/>
  <c r="D146" i="47" s="1"/>
  <c r="J146" i="47" s="1"/>
  <c r="C58" i="47"/>
  <c r="C102" i="47"/>
  <c r="C146" i="47" s="1"/>
  <c r="O145" i="47"/>
  <c r="S145" i="47"/>
  <c r="N145" i="47"/>
  <c r="R145" i="47"/>
  <c r="M145" i="47"/>
  <c r="Q145" i="47"/>
  <c r="D57" i="47"/>
  <c r="D101" i="47"/>
  <c r="C57" i="47"/>
  <c r="O144" i="47"/>
  <c r="S144" i="47" s="1"/>
  <c r="N144" i="47"/>
  <c r="R144" i="47"/>
  <c r="M144" i="47"/>
  <c r="Q144" i="47" s="1"/>
  <c r="D56" i="47"/>
  <c r="D100" i="47"/>
  <c r="D144" i="47" s="1"/>
  <c r="J144" i="47" s="1"/>
  <c r="C56" i="47"/>
  <c r="O143" i="47"/>
  <c r="S143" i="47"/>
  <c r="N143" i="47"/>
  <c r="R143" i="47"/>
  <c r="M143" i="47"/>
  <c r="Q143" i="47"/>
  <c r="D55" i="47"/>
  <c r="D99" i="47"/>
  <c r="D143" i="47"/>
  <c r="J143" i="47"/>
  <c r="C55" i="47"/>
  <c r="C99" i="47"/>
  <c r="C143" i="47"/>
  <c r="I143" i="47"/>
  <c r="O142" i="47"/>
  <c r="S142" i="47"/>
  <c r="N142" i="47"/>
  <c r="R142" i="47" s="1"/>
  <c r="M142" i="47"/>
  <c r="Q142" i="47"/>
  <c r="D54" i="47"/>
  <c r="C54" i="47"/>
  <c r="C98" i="47"/>
  <c r="C142" i="47" s="1"/>
  <c r="B54" i="47"/>
  <c r="O141" i="47"/>
  <c r="S141" i="47"/>
  <c r="N141" i="47"/>
  <c r="R141" i="47" s="1"/>
  <c r="M141" i="47"/>
  <c r="Q141" i="47"/>
  <c r="D53" i="47"/>
  <c r="C53" i="47"/>
  <c r="C97" i="47"/>
  <c r="C141" i="47" s="1"/>
  <c r="I141" i="47" s="1"/>
  <c r="B53" i="47"/>
  <c r="B97" i="47" s="1"/>
  <c r="S140" i="47"/>
  <c r="R140" i="47"/>
  <c r="Q140" i="47"/>
  <c r="D52" i="47"/>
  <c r="D96" i="47" s="1"/>
  <c r="C52" i="47"/>
  <c r="B52" i="47"/>
  <c r="B96" i="47" s="1"/>
  <c r="S139" i="47"/>
  <c r="Q139" i="47"/>
  <c r="D139" i="47"/>
  <c r="J139" i="47"/>
  <c r="C139" i="47"/>
  <c r="B139" i="47"/>
  <c r="H139" i="47"/>
  <c r="D94" i="47"/>
  <c r="D138" i="47" s="1"/>
  <c r="J138" i="47" s="1"/>
  <c r="C94" i="47"/>
  <c r="C138" i="47"/>
  <c r="B30" i="47"/>
  <c r="B74" i="47" s="1"/>
  <c r="B118" i="47" s="1"/>
  <c r="H118" i="47" s="1"/>
  <c r="B31" i="47"/>
  <c r="S137" i="47"/>
  <c r="Q137" i="47"/>
  <c r="D93" i="47"/>
  <c r="C93" i="47"/>
  <c r="C137" i="47"/>
  <c r="S136" i="47"/>
  <c r="Q136" i="47"/>
  <c r="D92" i="47"/>
  <c r="D136" i="47"/>
  <c r="J136" i="47" s="1"/>
  <c r="C92" i="47"/>
  <c r="C136" i="47"/>
  <c r="I136" i="47" s="1"/>
  <c r="S135" i="47"/>
  <c r="Q135" i="47"/>
  <c r="D91" i="47"/>
  <c r="D135" i="47" s="1"/>
  <c r="J135" i="47" s="1"/>
  <c r="C91" i="47"/>
  <c r="C135" i="47"/>
  <c r="I135" i="47" s="1"/>
  <c r="S134" i="47"/>
  <c r="Q134" i="47"/>
  <c r="D90" i="47"/>
  <c r="D134" i="47" s="1"/>
  <c r="J134" i="47" s="1"/>
  <c r="C90" i="47"/>
  <c r="S133" i="47"/>
  <c r="Q133" i="47"/>
  <c r="D89" i="47"/>
  <c r="D133" i="47" s="1"/>
  <c r="J133" i="47" s="1"/>
  <c r="C89" i="47"/>
  <c r="C133" i="47"/>
  <c r="I133" i="47" s="1"/>
  <c r="S132" i="47"/>
  <c r="Q132" i="47"/>
  <c r="D88" i="47"/>
  <c r="D132" i="47"/>
  <c r="J132" i="47" s="1"/>
  <c r="C88" i="47"/>
  <c r="C132" i="47"/>
  <c r="I132" i="47"/>
  <c r="S131" i="47"/>
  <c r="Q131" i="47"/>
  <c r="D87" i="47"/>
  <c r="D131" i="47"/>
  <c r="J131" i="47"/>
  <c r="C87" i="47"/>
  <c r="C131" i="47"/>
  <c r="I131" i="47"/>
  <c r="S130" i="47"/>
  <c r="Q130" i="47"/>
  <c r="D86" i="47"/>
  <c r="D130" i="47"/>
  <c r="J130" i="47"/>
  <c r="C86" i="47"/>
  <c r="C130" i="47" s="1"/>
  <c r="S129" i="47"/>
  <c r="Q129" i="47"/>
  <c r="D85" i="47"/>
  <c r="C85" i="47"/>
  <c r="C129" i="47"/>
  <c r="S128" i="47"/>
  <c r="Q128" i="47"/>
  <c r="D84" i="47"/>
  <c r="D128" i="47"/>
  <c r="J128" i="47" s="1"/>
  <c r="C84" i="47"/>
  <c r="C128" i="47"/>
  <c r="I128" i="47" s="1"/>
  <c r="S127" i="47"/>
  <c r="Q127" i="47"/>
  <c r="D83" i="47"/>
  <c r="D127" i="47" s="1"/>
  <c r="J127" i="47" s="1"/>
  <c r="C83" i="47"/>
  <c r="S126" i="47"/>
  <c r="Q126" i="47"/>
  <c r="D82" i="47"/>
  <c r="C82" i="47"/>
  <c r="S125" i="47"/>
  <c r="Q125" i="47"/>
  <c r="D81" i="47"/>
  <c r="D125" i="47" s="1"/>
  <c r="J125" i="47" s="1"/>
  <c r="C81" i="47"/>
  <c r="C125" i="47"/>
  <c r="I125" i="47" s="1"/>
  <c r="S124" i="47"/>
  <c r="Q124" i="47"/>
  <c r="D80" i="47"/>
  <c r="D124" i="47"/>
  <c r="J124" i="47" s="1"/>
  <c r="C80" i="47"/>
  <c r="C124" i="47"/>
  <c r="I124" i="47"/>
  <c r="S123" i="47"/>
  <c r="Q123" i="47"/>
  <c r="D79" i="47"/>
  <c r="D123" i="47"/>
  <c r="J123" i="47"/>
  <c r="C79" i="47"/>
  <c r="C123" i="47"/>
  <c r="I123" i="47"/>
  <c r="S122" i="47"/>
  <c r="Q122" i="47"/>
  <c r="D78" i="47"/>
  <c r="D122" i="47"/>
  <c r="J122" i="47"/>
  <c r="C78" i="47"/>
  <c r="C122" i="47" s="1"/>
  <c r="S121" i="47"/>
  <c r="Q121" i="47"/>
  <c r="D77" i="47"/>
  <c r="C77" i="47"/>
  <c r="C121" i="47"/>
  <c r="D76" i="47"/>
  <c r="D120" i="47"/>
  <c r="J120" i="47" s="1"/>
  <c r="C76" i="47"/>
  <c r="C120" i="47" s="1"/>
  <c r="S119" i="47"/>
  <c r="R119" i="47"/>
  <c r="Q119" i="47"/>
  <c r="D75" i="47"/>
  <c r="D119" i="47" s="1"/>
  <c r="J119" i="47" s="1"/>
  <c r="C75" i="47"/>
  <c r="B75" i="47"/>
  <c r="B119" i="47" s="1"/>
  <c r="H119" i="47" s="1"/>
  <c r="S118" i="47"/>
  <c r="R118" i="47"/>
  <c r="Q118" i="47"/>
  <c r="D74" i="47"/>
  <c r="D118" i="47"/>
  <c r="J118" i="47"/>
  <c r="C74" i="47"/>
  <c r="C118" i="47" s="1"/>
  <c r="I118" i="47" s="1"/>
  <c r="S117" i="47"/>
  <c r="R117" i="47"/>
  <c r="Q117" i="47"/>
  <c r="I117" i="47"/>
  <c r="S116" i="47"/>
  <c r="R116" i="47"/>
  <c r="Q116" i="47"/>
  <c r="J116" i="47"/>
  <c r="I116" i="47"/>
  <c r="S115" i="47"/>
  <c r="R115" i="47"/>
  <c r="Q115" i="47"/>
  <c r="J115" i="47"/>
  <c r="S114" i="47"/>
  <c r="R114" i="47"/>
  <c r="Q114" i="47"/>
  <c r="J114" i="47"/>
  <c r="S113" i="47"/>
  <c r="R113" i="47"/>
  <c r="Q113" i="47"/>
  <c r="S112" i="47"/>
  <c r="R112" i="47"/>
  <c r="Q112" i="47"/>
  <c r="S111" i="47"/>
  <c r="R111" i="47"/>
  <c r="Q111" i="47"/>
  <c r="J111" i="47"/>
  <c r="I111" i="47"/>
  <c r="S110" i="47"/>
  <c r="R110" i="47"/>
  <c r="Q110" i="47"/>
  <c r="J110" i="47"/>
  <c r="I110" i="47"/>
  <c r="S109" i="47"/>
  <c r="R109" i="47"/>
  <c r="Q109" i="47"/>
  <c r="J109" i="47"/>
  <c r="S108" i="47"/>
  <c r="R108" i="47"/>
  <c r="Q108" i="47"/>
  <c r="S107" i="47"/>
  <c r="R107" i="47"/>
  <c r="Q107" i="47"/>
  <c r="J107" i="47"/>
  <c r="I107" i="47"/>
  <c r="S106" i="47"/>
  <c r="R106" i="47"/>
  <c r="Q106" i="47"/>
  <c r="J106" i="47"/>
  <c r="I106" i="47"/>
  <c r="S105" i="47"/>
  <c r="R105" i="47"/>
  <c r="Q105" i="47"/>
  <c r="J105" i="47"/>
  <c r="S104" i="47"/>
  <c r="R104" i="47"/>
  <c r="Q104" i="47"/>
  <c r="S103" i="47"/>
  <c r="R103" i="47"/>
  <c r="Q103" i="47"/>
  <c r="J103" i="47"/>
  <c r="I103" i="47"/>
  <c r="S102" i="47"/>
  <c r="R102" i="47"/>
  <c r="Q102" i="47"/>
  <c r="J102" i="47"/>
  <c r="I102" i="47"/>
  <c r="S101" i="47"/>
  <c r="R101" i="47"/>
  <c r="Q101" i="47"/>
  <c r="S100" i="47"/>
  <c r="R100" i="47"/>
  <c r="Q100" i="47"/>
  <c r="J100" i="47"/>
  <c r="S99" i="47"/>
  <c r="R99" i="47"/>
  <c r="Q99" i="47"/>
  <c r="J99" i="47"/>
  <c r="S98" i="47"/>
  <c r="R98" i="47"/>
  <c r="Q98" i="47"/>
  <c r="I98" i="47"/>
  <c r="S97" i="47"/>
  <c r="R97" i="47"/>
  <c r="Q97" i="47"/>
  <c r="I97" i="47"/>
  <c r="S96" i="47"/>
  <c r="R96" i="47"/>
  <c r="Q96" i="47"/>
  <c r="S95" i="47"/>
  <c r="R95" i="47"/>
  <c r="Q95" i="47"/>
  <c r="J95" i="47"/>
  <c r="I95" i="47"/>
  <c r="H95" i="47"/>
  <c r="S94" i="47"/>
  <c r="R94" i="47"/>
  <c r="Q94" i="47"/>
  <c r="S93" i="47"/>
  <c r="R93" i="47"/>
  <c r="Q93" i="47"/>
  <c r="I93" i="47"/>
  <c r="S92" i="47"/>
  <c r="R92" i="47"/>
  <c r="Q92" i="47"/>
  <c r="J92" i="47"/>
  <c r="I92" i="47"/>
  <c r="S91" i="47"/>
  <c r="R91" i="47"/>
  <c r="Q91" i="47"/>
  <c r="J91" i="47"/>
  <c r="I91" i="47"/>
  <c r="S90" i="47"/>
  <c r="R90" i="47"/>
  <c r="Q90" i="47"/>
  <c r="J90" i="47"/>
  <c r="S89" i="47"/>
  <c r="R89" i="47"/>
  <c r="Q89" i="47"/>
  <c r="J89" i="47"/>
  <c r="I89" i="47"/>
  <c r="S88" i="47"/>
  <c r="R88" i="47"/>
  <c r="Q88" i="47"/>
  <c r="J88" i="47"/>
  <c r="I88" i="47"/>
  <c r="S87" i="47"/>
  <c r="R87" i="47"/>
  <c r="Q87" i="47"/>
  <c r="J87" i="47"/>
  <c r="I87" i="47"/>
  <c r="S86" i="47"/>
  <c r="R86" i="47"/>
  <c r="Q86" i="47"/>
  <c r="J86" i="47"/>
  <c r="S85" i="47"/>
  <c r="R85" i="47"/>
  <c r="Q85" i="47"/>
  <c r="I85" i="47"/>
  <c r="S84" i="47"/>
  <c r="R84" i="47"/>
  <c r="Q84" i="47"/>
  <c r="J84" i="47"/>
  <c r="I84" i="47"/>
  <c r="S83" i="47"/>
  <c r="R83" i="47"/>
  <c r="Q83" i="47"/>
  <c r="J83" i="47"/>
  <c r="S82" i="47"/>
  <c r="R82" i="47"/>
  <c r="Q82" i="47"/>
  <c r="S81" i="47"/>
  <c r="R81" i="47"/>
  <c r="Q81" i="47"/>
  <c r="J81" i="47"/>
  <c r="I81" i="47"/>
  <c r="S80" i="47"/>
  <c r="R80" i="47"/>
  <c r="Q80" i="47"/>
  <c r="J80" i="47"/>
  <c r="I80" i="47"/>
  <c r="S79" i="47"/>
  <c r="R79" i="47"/>
  <c r="Q79" i="47"/>
  <c r="J79" i="47"/>
  <c r="I79" i="47"/>
  <c r="S78" i="47"/>
  <c r="R78" i="47"/>
  <c r="Q78" i="47"/>
  <c r="J78" i="47"/>
  <c r="S77" i="47"/>
  <c r="R77" i="47"/>
  <c r="Q77" i="47"/>
  <c r="I77" i="47"/>
  <c r="S76" i="47"/>
  <c r="R76" i="47"/>
  <c r="Q76" i="47"/>
  <c r="J76" i="47"/>
  <c r="I76" i="47"/>
  <c r="S75" i="47"/>
  <c r="R75" i="47"/>
  <c r="Q75" i="47"/>
  <c r="J75" i="47"/>
  <c r="H75" i="47"/>
  <c r="S74" i="47"/>
  <c r="R74" i="47"/>
  <c r="Q74" i="47"/>
  <c r="J74" i="47"/>
  <c r="I74" i="47"/>
  <c r="H74" i="47"/>
  <c r="S73" i="47"/>
  <c r="R73" i="47"/>
  <c r="Q73" i="47"/>
  <c r="J73" i="47"/>
  <c r="S72" i="47"/>
  <c r="R72" i="47"/>
  <c r="Q72" i="47"/>
  <c r="J72" i="47"/>
  <c r="I72" i="47"/>
  <c r="S71" i="47"/>
  <c r="R71" i="47"/>
  <c r="Q71" i="47"/>
  <c r="J71" i="47"/>
  <c r="S70" i="47"/>
  <c r="R70" i="47"/>
  <c r="Q70" i="47"/>
  <c r="J70" i="47"/>
  <c r="I70" i="47"/>
  <c r="S69" i="47"/>
  <c r="R69" i="47"/>
  <c r="Q69" i="47"/>
  <c r="J69" i="47"/>
  <c r="S68" i="47"/>
  <c r="R68" i="47"/>
  <c r="Q68" i="47"/>
  <c r="I68" i="47"/>
  <c r="S67" i="47"/>
  <c r="R67" i="47"/>
  <c r="Q67" i="47"/>
  <c r="J67" i="47"/>
  <c r="I67" i="47"/>
  <c r="S66" i="47"/>
  <c r="R66" i="47"/>
  <c r="Q66" i="47"/>
  <c r="J66" i="47"/>
  <c r="I66" i="47"/>
  <c r="S65" i="47"/>
  <c r="R65" i="47"/>
  <c r="Q65" i="47"/>
  <c r="J65" i="47"/>
  <c r="S64" i="47"/>
  <c r="R64" i="47"/>
  <c r="Q64" i="47"/>
  <c r="I64" i="47"/>
  <c r="J63" i="47"/>
  <c r="I63" i="47"/>
  <c r="S62" i="47"/>
  <c r="R62" i="47"/>
  <c r="Q62" i="47"/>
  <c r="J62" i="47"/>
  <c r="S61" i="47"/>
  <c r="R61" i="47"/>
  <c r="Q61" i="47"/>
  <c r="J61" i="47"/>
  <c r="I61" i="47"/>
  <c r="S60" i="47"/>
  <c r="R60" i="47"/>
  <c r="Q60" i="47"/>
  <c r="J60" i="47"/>
  <c r="I60" i="47"/>
  <c r="S59" i="47"/>
  <c r="R59" i="47"/>
  <c r="Q59" i="47"/>
  <c r="J59" i="47"/>
  <c r="I59" i="47"/>
  <c r="S58" i="47"/>
  <c r="R58" i="47"/>
  <c r="Q58" i="47"/>
  <c r="J58" i="47"/>
  <c r="S57" i="47"/>
  <c r="R57" i="47"/>
  <c r="Q57" i="47"/>
  <c r="J57" i="47"/>
  <c r="S56" i="47"/>
  <c r="R56" i="47"/>
  <c r="Q56" i="47"/>
  <c r="J56" i="47"/>
  <c r="S55" i="47"/>
  <c r="R55" i="47"/>
  <c r="Q55" i="47"/>
  <c r="J55" i="47"/>
  <c r="I55" i="47"/>
  <c r="S54" i="47"/>
  <c r="R54" i="47"/>
  <c r="Q54" i="47"/>
  <c r="S53" i="47"/>
  <c r="R53" i="47"/>
  <c r="Q53" i="47"/>
  <c r="I53" i="47"/>
  <c r="H53" i="47"/>
  <c r="S52" i="47"/>
  <c r="R52" i="47"/>
  <c r="Q52" i="47"/>
  <c r="J52" i="47"/>
  <c r="H52" i="47"/>
  <c r="S51" i="47"/>
  <c r="R51" i="47"/>
  <c r="Q51" i="47"/>
  <c r="J51" i="47"/>
  <c r="I51" i="47"/>
  <c r="S50" i="47"/>
  <c r="R50" i="47"/>
  <c r="Q50" i="47"/>
  <c r="J50" i="47"/>
  <c r="I50" i="47"/>
  <c r="S49" i="47"/>
  <c r="R49" i="47"/>
  <c r="Q49" i="47"/>
  <c r="J49" i="47"/>
  <c r="S48" i="47"/>
  <c r="R48" i="47"/>
  <c r="Q48" i="47"/>
  <c r="J48" i="47"/>
  <c r="I48" i="47"/>
  <c r="S47" i="47"/>
  <c r="R47" i="47"/>
  <c r="Q47" i="47"/>
  <c r="J47" i="47"/>
  <c r="I47" i="47"/>
  <c r="S46" i="47"/>
  <c r="R46" i="47"/>
  <c r="Q46" i="47"/>
  <c r="J46" i="47"/>
  <c r="I46" i="47"/>
  <c r="S45" i="47"/>
  <c r="R45" i="47"/>
  <c r="Q45" i="47"/>
  <c r="J45" i="47"/>
  <c r="S44" i="47"/>
  <c r="R44" i="47"/>
  <c r="Q44" i="47"/>
  <c r="J44" i="47"/>
  <c r="I44" i="47"/>
  <c r="S43" i="47"/>
  <c r="R43" i="47"/>
  <c r="Q43" i="47"/>
  <c r="J43" i="47"/>
  <c r="I43" i="47"/>
  <c r="S42" i="47"/>
  <c r="R42" i="47"/>
  <c r="Q42" i="47"/>
  <c r="J42" i="47"/>
  <c r="I42" i="47"/>
  <c r="S41" i="47"/>
  <c r="R41" i="47"/>
  <c r="Q41" i="47"/>
  <c r="J41" i="47"/>
  <c r="S40" i="47"/>
  <c r="R40" i="47"/>
  <c r="Q40" i="47"/>
  <c r="J40" i="47"/>
  <c r="I40" i="47"/>
  <c r="S39" i="47"/>
  <c r="R39" i="47"/>
  <c r="Q39" i="47"/>
  <c r="J39" i="47"/>
  <c r="I39" i="47"/>
  <c r="S38" i="47"/>
  <c r="R38" i="47"/>
  <c r="Q38" i="47"/>
  <c r="J38" i="47"/>
  <c r="I38" i="47"/>
  <c r="S37" i="47"/>
  <c r="R37" i="47"/>
  <c r="Q37" i="47"/>
  <c r="J37" i="47"/>
  <c r="S36" i="47"/>
  <c r="R36" i="47"/>
  <c r="Q36" i="47"/>
  <c r="J36" i="47"/>
  <c r="I36" i="47"/>
  <c r="S35" i="47"/>
  <c r="R35" i="47"/>
  <c r="Q35" i="47"/>
  <c r="J35" i="47"/>
  <c r="I35" i="47"/>
  <c r="S34" i="47"/>
  <c r="R34" i="47"/>
  <c r="Q34" i="47"/>
  <c r="J34" i="47"/>
  <c r="I34" i="47"/>
  <c r="S33" i="47"/>
  <c r="R33" i="47"/>
  <c r="Q33" i="47"/>
  <c r="J33" i="47"/>
  <c r="S32" i="47"/>
  <c r="R32" i="47"/>
  <c r="Q32" i="47"/>
  <c r="J32" i="47"/>
  <c r="I32" i="47"/>
  <c r="S31" i="47"/>
  <c r="R31" i="47"/>
  <c r="Q31" i="47"/>
  <c r="J31" i="47"/>
  <c r="I31" i="47"/>
  <c r="S30" i="47"/>
  <c r="R30" i="47"/>
  <c r="Q30" i="47"/>
  <c r="J30" i="47"/>
  <c r="I30" i="47"/>
  <c r="H30" i="47"/>
  <c r="S29" i="47"/>
  <c r="R29" i="47"/>
  <c r="Q29" i="47"/>
  <c r="J29" i="47"/>
  <c r="I29" i="47"/>
  <c r="S28" i="47"/>
  <c r="R28" i="47"/>
  <c r="Q28" i="47"/>
  <c r="J28" i="47"/>
  <c r="S27" i="47"/>
  <c r="R27" i="47"/>
  <c r="Q27" i="47"/>
  <c r="J27" i="47"/>
  <c r="I27" i="47"/>
  <c r="S26" i="47"/>
  <c r="R26" i="47"/>
  <c r="Q26" i="47"/>
  <c r="J26" i="47"/>
  <c r="I26" i="47"/>
  <c r="S25" i="47"/>
  <c r="R25" i="47"/>
  <c r="Q25" i="47"/>
  <c r="J25" i="47"/>
  <c r="I25" i="47"/>
  <c r="S24" i="47"/>
  <c r="R24" i="47"/>
  <c r="Q24" i="47"/>
  <c r="J24" i="47"/>
  <c r="I24" i="47"/>
  <c r="S23" i="47"/>
  <c r="R23" i="47"/>
  <c r="Q23" i="47"/>
  <c r="J23" i="47"/>
  <c r="I23" i="47"/>
  <c r="S22" i="47"/>
  <c r="R22" i="47"/>
  <c r="Q22" i="47"/>
  <c r="J22" i="47"/>
  <c r="I22" i="47"/>
  <c r="S21" i="47"/>
  <c r="R21" i="47"/>
  <c r="Q21" i="47"/>
  <c r="J21" i="47"/>
  <c r="I21" i="47"/>
  <c r="AC12" i="47"/>
  <c r="AC14" i="47" s="1"/>
  <c r="AC16" i="47" s="1"/>
  <c r="AC18" i="47" s="1"/>
  <c r="AC20" i="47" s="1"/>
  <c r="AB12" i="47"/>
  <c r="AB16" i="47"/>
  <c r="AB20" i="47" s="1"/>
  <c r="AA12" i="47"/>
  <c r="AA16" i="47" s="1"/>
  <c r="AA20" i="47" s="1"/>
  <c r="S20" i="47"/>
  <c r="R20" i="47"/>
  <c r="Q20" i="47"/>
  <c r="J20" i="47"/>
  <c r="I20" i="47"/>
  <c r="AC11" i="47"/>
  <c r="AC13" i="47"/>
  <c r="AC15" i="47" s="1"/>
  <c r="AC17" i="47" s="1"/>
  <c r="AC19" i="47" s="1"/>
  <c r="AB11" i="47"/>
  <c r="AB15" i="47" s="1"/>
  <c r="AB19" i="47" s="1"/>
  <c r="AA11" i="47"/>
  <c r="AA15" i="47" s="1"/>
  <c r="AA19" i="47" s="1"/>
  <c r="S19" i="47"/>
  <c r="R19" i="47"/>
  <c r="Q19" i="47"/>
  <c r="J19" i="47"/>
  <c r="I19" i="47"/>
  <c r="AB14" i="47"/>
  <c r="AB18" i="47" s="1"/>
  <c r="AA14" i="47"/>
  <c r="AA18" i="47" s="1"/>
  <c r="S18" i="47"/>
  <c r="R18" i="47"/>
  <c r="Q18" i="47"/>
  <c r="J18" i="47"/>
  <c r="I18" i="47"/>
  <c r="AB13" i="47"/>
  <c r="AB17" i="47" s="1"/>
  <c r="AA13" i="47"/>
  <c r="AA17" i="47" s="1"/>
  <c r="S17" i="47"/>
  <c r="R17" i="47"/>
  <c r="Q17" i="47"/>
  <c r="J17" i="47"/>
  <c r="I17" i="47"/>
  <c r="S16" i="47"/>
  <c r="R16" i="47"/>
  <c r="Q16" i="47"/>
  <c r="J16" i="47"/>
  <c r="I16" i="47"/>
  <c r="S15" i="47"/>
  <c r="R15" i="47"/>
  <c r="Q15" i="47"/>
  <c r="J15" i="47"/>
  <c r="I15" i="47"/>
  <c r="S14" i="47"/>
  <c r="R14" i="47"/>
  <c r="Q14" i="47"/>
  <c r="J14" i="47"/>
  <c r="I14" i="47"/>
  <c r="S13" i="47"/>
  <c r="R13" i="47"/>
  <c r="Q13" i="47"/>
  <c r="J13" i="47"/>
  <c r="I13" i="47"/>
  <c r="Q12" i="47"/>
  <c r="X12" i="47" s="1"/>
  <c r="Q10" i="47"/>
  <c r="S12" i="47"/>
  <c r="R12" i="47"/>
  <c r="J12" i="47"/>
  <c r="I12" i="47"/>
  <c r="H10" i="47"/>
  <c r="H11" i="47"/>
  <c r="A10" i="47" s="1"/>
  <c r="H9" i="47"/>
  <c r="Q11" i="47"/>
  <c r="Q9" i="47"/>
  <c r="S11" i="47"/>
  <c r="R11" i="47"/>
  <c r="J11" i="47"/>
  <c r="I11" i="47"/>
  <c r="S10" i="47"/>
  <c r="R10" i="47"/>
  <c r="J10" i="47"/>
  <c r="I10" i="47"/>
  <c r="S9" i="47"/>
  <c r="R9" i="47"/>
  <c r="J9" i="47"/>
  <c r="I9" i="47"/>
  <c r="S8" i="47"/>
  <c r="R8" i="47"/>
  <c r="Q8" i="47"/>
  <c r="J8" i="47"/>
  <c r="I8" i="47"/>
  <c r="H8" i="47"/>
  <c r="Q4" i="47"/>
  <c r="Q9" i="42"/>
  <c r="R9" i="42"/>
  <c r="S9" i="42"/>
  <c r="Q10" i="42"/>
  <c r="R10" i="42"/>
  <c r="S10" i="42"/>
  <c r="Q11" i="42"/>
  <c r="R11" i="42"/>
  <c r="S11" i="42"/>
  <c r="Q12" i="42"/>
  <c r="R12" i="42"/>
  <c r="S12" i="42"/>
  <c r="Q13" i="42"/>
  <c r="R13" i="42"/>
  <c r="S13" i="42"/>
  <c r="Q14" i="42"/>
  <c r="R14" i="42"/>
  <c r="S14" i="42"/>
  <c r="Q15" i="42"/>
  <c r="R15" i="42"/>
  <c r="S15" i="42"/>
  <c r="Q16" i="42"/>
  <c r="R16" i="42"/>
  <c r="S16" i="42"/>
  <c r="Q17" i="42"/>
  <c r="R17" i="42"/>
  <c r="S17" i="42"/>
  <c r="Q18" i="42"/>
  <c r="R18" i="42"/>
  <c r="S18" i="42"/>
  <c r="Q19" i="42"/>
  <c r="R19" i="42"/>
  <c r="S19" i="42"/>
  <c r="Q20" i="42"/>
  <c r="R20" i="42"/>
  <c r="S20" i="42"/>
  <c r="Q21" i="42"/>
  <c r="R21" i="42"/>
  <c r="S21" i="42"/>
  <c r="Q22" i="42"/>
  <c r="R22" i="42"/>
  <c r="S22" i="42"/>
  <c r="Q23" i="42"/>
  <c r="R23" i="42"/>
  <c r="S23" i="42"/>
  <c r="Q24" i="42"/>
  <c r="R24" i="42"/>
  <c r="S24" i="42"/>
  <c r="Q25" i="42"/>
  <c r="R25" i="42"/>
  <c r="S25" i="42"/>
  <c r="Q26" i="42"/>
  <c r="R26" i="42"/>
  <c r="S26" i="42"/>
  <c r="Q27" i="42"/>
  <c r="R27" i="42"/>
  <c r="S27" i="42"/>
  <c r="Q28" i="42"/>
  <c r="R28" i="42"/>
  <c r="S28" i="42"/>
  <c r="Q29" i="42"/>
  <c r="R29" i="42"/>
  <c r="S29" i="42"/>
  <c r="Q30" i="42"/>
  <c r="R30" i="42"/>
  <c r="S30" i="42"/>
  <c r="Q31" i="42"/>
  <c r="R31" i="42"/>
  <c r="S31" i="42"/>
  <c r="Q32" i="42"/>
  <c r="R32" i="42"/>
  <c r="S32" i="42"/>
  <c r="Q33" i="42"/>
  <c r="R33" i="42"/>
  <c r="S33" i="42"/>
  <c r="Q34" i="42"/>
  <c r="R34" i="42"/>
  <c r="S34" i="42"/>
  <c r="Q35" i="42"/>
  <c r="R35" i="42"/>
  <c r="S35" i="42"/>
  <c r="Q36" i="42"/>
  <c r="R36" i="42"/>
  <c r="S36" i="42"/>
  <c r="Q37" i="42"/>
  <c r="R37" i="42"/>
  <c r="S37" i="42"/>
  <c r="Q38" i="42"/>
  <c r="R38" i="42"/>
  <c r="S38" i="42"/>
  <c r="Q39" i="42"/>
  <c r="R39" i="42"/>
  <c r="S39" i="42"/>
  <c r="Q40" i="42"/>
  <c r="R40" i="42"/>
  <c r="S40" i="42"/>
  <c r="Q41" i="42"/>
  <c r="R41" i="42"/>
  <c r="S41" i="42"/>
  <c r="Q42" i="42"/>
  <c r="R42" i="42"/>
  <c r="S42" i="42"/>
  <c r="Q43" i="42"/>
  <c r="R43" i="42"/>
  <c r="S43" i="42"/>
  <c r="Q44" i="42"/>
  <c r="R44" i="42"/>
  <c r="S44" i="42"/>
  <c r="Q45" i="42"/>
  <c r="R45" i="42"/>
  <c r="S45" i="42"/>
  <c r="Q46" i="42"/>
  <c r="R46" i="42"/>
  <c r="S46" i="42"/>
  <c r="Q47" i="42"/>
  <c r="R47" i="42"/>
  <c r="S47" i="42"/>
  <c r="Q48" i="42"/>
  <c r="R48" i="42"/>
  <c r="S48" i="42"/>
  <c r="Q49" i="42"/>
  <c r="R49" i="42"/>
  <c r="S49" i="42"/>
  <c r="Q50" i="42"/>
  <c r="R50" i="42"/>
  <c r="S50" i="42"/>
  <c r="Q51" i="42"/>
  <c r="R51" i="42"/>
  <c r="S51" i="42"/>
  <c r="Q52" i="42"/>
  <c r="R52" i="42"/>
  <c r="S52" i="42"/>
  <c r="Q53" i="42"/>
  <c r="R53" i="42"/>
  <c r="S53" i="42"/>
  <c r="Q54" i="42"/>
  <c r="R54" i="42"/>
  <c r="S54" i="42"/>
  <c r="Q55" i="42"/>
  <c r="R55" i="42"/>
  <c r="S55" i="42"/>
  <c r="Q56" i="42"/>
  <c r="R56" i="42"/>
  <c r="S56" i="42"/>
  <c r="Q57" i="42"/>
  <c r="R57" i="42"/>
  <c r="S57" i="42"/>
  <c r="Q58" i="42"/>
  <c r="R58" i="42"/>
  <c r="S58" i="42"/>
  <c r="Q59" i="42"/>
  <c r="R59" i="42"/>
  <c r="S59" i="42"/>
  <c r="Q60" i="42"/>
  <c r="R60" i="42"/>
  <c r="S60" i="42"/>
  <c r="Q61" i="42"/>
  <c r="R61" i="42"/>
  <c r="S61" i="42"/>
  <c r="Q62" i="42"/>
  <c r="R62" i="42"/>
  <c r="S62" i="42"/>
  <c r="Q63" i="42"/>
  <c r="R63" i="42"/>
  <c r="S63" i="42"/>
  <c r="Q64" i="42"/>
  <c r="R64" i="42"/>
  <c r="S64" i="42"/>
  <c r="Q65" i="42"/>
  <c r="R65" i="42"/>
  <c r="S65" i="42"/>
  <c r="Q66" i="42"/>
  <c r="R66" i="42"/>
  <c r="S66" i="42"/>
  <c r="Q67" i="42"/>
  <c r="R67" i="42"/>
  <c r="S67" i="42"/>
  <c r="Q68" i="42"/>
  <c r="R68" i="42"/>
  <c r="S68" i="42"/>
  <c r="Q69" i="42"/>
  <c r="R69" i="42"/>
  <c r="S69" i="42"/>
  <c r="Q70" i="42"/>
  <c r="R70" i="42"/>
  <c r="S70" i="42"/>
  <c r="Q71" i="42"/>
  <c r="R71" i="42"/>
  <c r="S71" i="42"/>
  <c r="Q72" i="42"/>
  <c r="R72" i="42"/>
  <c r="S72" i="42"/>
  <c r="Q73" i="42"/>
  <c r="R73" i="42"/>
  <c r="S73" i="42"/>
  <c r="Q74" i="42"/>
  <c r="R74" i="42"/>
  <c r="S74" i="42"/>
  <c r="Q75" i="42"/>
  <c r="R75" i="42"/>
  <c r="S75" i="42"/>
  <c r="Q76" i="42"/>
  <c r="R76" i="42"/>
  <c r="S76" i="42"/>
  <c r="Q77" i="42"/>
  <c r="R77" i="42"/>
  <c r="S77" i="42"/>
  <c r="Q78" i="42"/>
  <c r="R78" i="42"/>
  <c r="S78" i="42"/>
  <c r="Q79" i="42"/>
  <c r="R79" i="42"/>
  <c r="S79" i="42"/>
  <c r="Q80" i="42"/>
  <c r="R80" i="42"/>
  <c r="S80" i="42"/>
  <c r="Q81" i="42"/>
  <c r="R81" i="42"/>
  <c r="S81" i="42"/>
  <c r="Q82" i="42"/>
  <c r="R82" i="42"/>
  <c r="S82" i="42"/>
  <c r="Q83" i="42"/>
  <c r="R83" i="42"/>
  <c r="S83" i="42"/>
  <c r="Q84" i="42"/>
  <c r="R84" i="42"/>
  <c r="S84" i="42"/>
  <c r="Q85" i="42"/>
  <c r="R85" i="42"/>
  <c r="S85" i="42"/>
  <c r="Q86" i="42"/>
  <c r="R86" i="42"/>
  <c r="S86" i="42"/>
  <c r="Q87" i="42"/>
  <c r="R87" i="42"/>
  <c r="S87" i="42"/>
  <c r="Q88" i="42"/>
  <c r="R88" i="42"/>
  <c r="S88" i="42"/>
  <c r="Q89" i="42"/>
  <c r="R89" i="42"/>
  <c r="S89" i="42"/>
  <c r="Q90" i="42"/>
  <c r="R90" i="42"/>
  <c r="S90" i="42"/>
  <c r="Q91" i="42"/>
  <c r="R91" i="42"/>
  <c r="S91" i="42"/>
  <c r="Q92" i="42"/>
  <c r="R92" i="42"/>
  <c r="S92" i="42"/>
  <c r="Q93" i="42"/>
  <c r="R93" i="42"/>
  <c r="S93" i="42"/>
  <c r="Q94" i="42"/>
  <c r="R94" i="42"/>
  <c r="S94" i="42"/>
  <c r="Q95" i="42"/>
  <c r="R95" i="42"/>
  <c r="S95" i="42"/>
  <c r="Q96" i="42"/>
  <c r="R96" i="42"/>
  <c r="S96" i="42"/>
  <c r="Q97" i="42"/>
  <c r="R97" i="42"/>
  <c r="S97" i="42"/>
  <c r="Q98" i="42"/>
  <c r="R98" i="42"/>
  <c r="S98" i="42"/>
  <c r="Q99" i="42"/>
  <c r="R99" i="42"/>
  <c r="S99" i="42"/>
  <c r="Q100" i="42"/>
  <c r="R100" i="42"/>
  <c r="S100" i="42"/>
  <c r="Q101" i="42"/>
  <c r="R101" i="42"/>
  <c r="S101" i="42"/>
  <c r="Q102" i="42"/>
  <c r="R102" i="42"/>
  <c r="S102" i="42"/>
  <c r="Q103" i="42"/>
  <c r="R103" i="42"/>
  <c r="S103" i="42"/>
  <c r="Q104" i="42"/>
  <c r="R104" i="42"/>
  <c r="S104" i="42"/>
  <c r="Q105" i="42"/>
  <c r="R105" i="42"/>
  <c r="S105" i="42"/>
  <c r="Q106" i="42"/>
  <c r="R106" i="42"/>
  <c r="S106" i="42"/>
  <c r="Q107" i="42"/>
  <c r="R107" i="42"/>
  <c r="S107" i="42"/>
  <c r="Q108" i="42"/>
  <c r="R108" i="42"/>
  <c r="S108" i="42"/>
  <c r="Q109" i="42"/>
  <c r="R109" i="42"/>
  <c r="S109" i="42"/>
  <c r="Q110" i="42"/>
  <c r="R110" i="42"/>
  <c r="S110" i="42"/>
  <c r="Q111" i="42"/>
  <c r="R111" i="42"/>
  <c r="S111" i="42"/>
  <c r="Q112" i="42"/>
  <c r="R112" i="42"/>
  <c r="S112" i="42"/>
  <c r="Q113" i="42"/>
  <c r="R113" i="42"/>
  <c r="S113" i="42"/>
  <c r="Q114" i="42"/>
  <c r="R114" i="42"/>
  <c r="S114" i="42"/>
  <c r="Q115" i="42"/>
  <c r="R115" i="42"/>
  <c r="S115" i="42"/>
  <c r="Q116" i="42"/>
  <c r="R116" i="42"/>
  <c r="S116" i="42"/>
  <c r="Q117" i="42"/>
  <c r="R117" i="42"/>
  <c r="S117" i="42"/>
  <c r="Q118" i="42"/>
  <c r="R118" i="42"/>
  <c r="S118" i="42"/>
  <c r="Q119" i="42"/>
  <c r="R119" i="42"/>
  <c r="S119" i="42"/>
  <c r="Q4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AB17" i="42"/>
  <c r="AA12" i="42"/>
  <c r="AA16" i="42" s="1"/>
  <c r="AA20" i="42" s="1"/>
  <c r="AA13" i="42"/>
  <c r="AA17" i="42" s="1"/>
  <c r="AA14" i="42"/>
  <c r="AA18" i="42" s="1"/>
  <c r="AA11" i="42"/>
  <c r="AA15" i="42" s="1"/>
  <c r="AA19" i="42" s="1"/>
  <c r="AB12" i="42"/>
  <c r="AB16" i="42" s="1"/>
  <c r="AB20" i="42" s="1"/>
  <c r="AB13" i="42"/>
  <c r="AB14" i="42"/>
  <c r="AB18" i="42" s="1"/>
  <c r="AB11" i="42"/>
  <c r="AB15" i="42" s="1"/>
  <c r="AB19" i="42" s="1"/>
  <c r="AC12" i="42"/>
  <c r="AC14" i="42" s="1"/>
  <c r="AC16" i="42" s="1"/>
  <c r="AC18" i="42" s="1"/>
  <c r="AC20" i="42" s="1"/>
  <c r="AC11" i="42"/>
  <c r="AC13" i="42" s="1"/>
  <c r="AC15" i="42" s="1"/>
  <c r="AC17" i="42" s="1"/>
  <c r="AC19" i="42" s="1"/>
  <c r="W8" i="42"/>
  <c r="R2" i="44"/>
  <c r="N4" i="44"/>
  <c r="R55" i="44" s="1"/>
  <c r="Q54" i="44"/>
  <c r="S54" i="44"/>
  <c r="Q55" i="44"/>
  <c r="S55" i="44"/>
  <c r="Q56" i="44"/>
  <c r="R56" i="44"/>
  <c r="S56" i="44"/>
  <c r="Q57" i="44"/>
  <c r="S57" i="44"/>
  <c r="Q58" i="44"/>
  <c r="S58" i="44"/>
  <c r="Q59" i="44"/>
  <c r="S59" i="44"/>
  <c r="Q60" i="44"/>
  <c r="S60" i="44"/>
  <c r="Q61" i="44"/>
  <c r="R61" i="44"/>
  <c r="S61" i="44"/>
  <c r="Q62" i="44"/>
  <c r="S62" i="44"/>
  <c r="Q63" i="44"/>
  <c r="S63" i="44"/>
  <c r="Q64" i="44"/>
  <c r="R64" i="44"/>
  <c r="S64" i="44"/>
  <c r="Q65" i="44"/>
  <c r="R65" i="44"/>
  <c r="S65" i="44"/>
  <c r="Q42" i="44"/>
  <c r="S42" i="44"/>
  <c r="Q43" i="44"/>
  <c r="S43" i="44"/>
  <c r="Q44" i="44"/>
  <c r="S44" i="44"/>
  <c r="Q45" i="44"/>
  <c r="R45" i="44"/>
  <c r="S45" i="44"/>
  <c r="Q46" i="44"/>
  <c r="S46" i="44"/>
  <c r="Q47" i="44"/>
  <c r="S47" i="44"/>
  <c r="Q48" i="44"/>
  <c r="R48" i="44"/>
  <c r="S48" i="44"/>
  <c r="Q49" i="44"/>
  <c r="R49" i="44"/>
  <c r="S49" i="44"/>
  <c r="Q50" i="44"/>
  <c r="S50" i="44"/>
  <c r="Q51" i="44"/>
  <c r="S51" i="44"/>
  <c r="Q52" i="44"/>
  <c r="S52" i="44"/>
  <c r="Q53" i="44"/>
  <c r="R53" i="44"/>
  <c r="S53" i="44"/>
  <c r="Q9" i="44"/>
  <c r="S9" i="44"/>
  <c r="Q10" i="44"/>
  <c r="S10" i="44"/>
  <c r="Q11" i="44"/>
  <c r="R11" i="44"/>
  <c r="S11" i="44"/>
  <c r="Q12" i="44"/>
  <c r="R12" i="44"/>
  <c r="S12" i="44"/>
  <c r="Q13" i="44"/>
  <c r="S13" i="44"/>
  <c r="Q14" i="44"/>
  <c r="S14" i="44"/>
  <c r="Q15" i="44"/>
  <c r="R15" i="44"/>
  <c r="S15" i="44"/>
  <c r="Q16" i="44"/>
  <c r="R16" i="44"/>
  <c r="S16" i="44"/>
  <c r="Q17" i="44"/>
  <c r="S17" i="44"/>
  <c r="Q18" i="44"/>
  <c r="S18" i="44"/>
  <c r="Q19" i="44"/>
  <c r="R19" i="44"/>
  <c r="S19" i="44"/>
  <c r="Q20" i="44"/>
  <c r="R20" i="44"/>
  <c r="S20" i="44"/>
  <c r="Q21" i="44"/>
  <c r="S21" i="44"/>
  <c r="Q22" i="44"/>
  <c r="R22" i="44"/>
  <c r="S22" i="44"/>
  <c r="Q23" i="44"/>
  <c r="R23" i="44"/>
  <c r="S23" i="44"/>
  <c r="Q24" i="44"/>
  <c r="R24" i="44"/>
  <c r="S24" i="44"/>
  <c r="Q25" i="44"/>
  <c r="R25" i="44"/>
  <c r="S25" i="44"/>
  <c r="Q26" i="44"/>
  <c r="R26" i="44"/>
  <c r="S26" i="44"/>
  <c r="Q27" i="44"/>
  <c r="R27" i="44"/>
  <c r="S27" i="44"/>
  <c r="Q28" i="44"/>
  <c r="R28" i="44"/>
  <c r="S28" i="44"/>
  <c r="Q29" i="44"/>
  <c r="R29" i="44"/>
  <c r="S29" i="44"/>
  <c r="Q30" i="44"/>
  <c r="R30" i="44"/>
  <c r="S30" i="44"/>
  <c r="Q31" i="44"/>
  <c r="R31" i="44"/>
  <c r="S31" i="44"/>
  <c r="Q32" i="44"/>
  <c r="R32" i="44"/>
  <c r="S32" i="44"/>
  <c r="Q33" i="44"/>
  <c r="R33" i="44"/>
  <c r="S33" i="44"/>
  <c r="Q34" i="44"/>
  <c r="R34" i="44"/>
  <c r="S34" i="44"/>
  <c r="Q35" i="44"/>
  <c r="R35" i="44"/>
  <c r="S35" i="44"/>
  <c r="Q36" i="44"/>
  <c r="R36" i="44"/>
  <c r="S36" i="44"/>
  <c r="Q37" i="44"/>
  <c r="R37" i="44"/>
  <c r="S37" i="44"/>
  <c r="Q38" i="44"/>
  <c r="R38" i="44"/>
  <c r="S38" i="44"/>
  <c r="Q39" i="44"/>
  <c r="R39" i="44"/>
  <c r="S39" i="44"/>
  <c r="Q40" i="44"/>
  <c r="R40" i="44"/>
  <c r="S40" i="44"/>
  <c r="Q41" i="44"/>
  <c r="R41" i="44"/>
  <c r="S41" i="44"/>
  <c r="Q66" i="44"/>
  <c r="R66" i="44"/>
  <c r="S66" i="44"/>
  <c r="Q67" i="44"/>
  <c r="R67" i="44"/>
  <c r="S67" i="44"/>
  <c r="Q68" i="44"/>
  <c r="R68" i="44"/>
  <c r="S68" i="44"/>
  <c r="Q69" i="44"/>
  <c r="R69" i="44"/>
  <c r="S69" i="44"/>
  <c r="Q70" i="44"/>
  <c r="R70" i="44"/>
  <c r="S70" i="44"/>
  <c r="Q71" i="44"/>
  <c r="R71" i="44"/>
  <c r="S71" i="44"/>
  <c r="Q72" i="44"/>
  <c r="R72" i="44"/>
  <c r="S72" i="44"/>
  <c r="Q73" i="44"/>
  <c r="R73" i="44"/>
  <c r="S73" i="44"/>
  <c r="Q74" i="44"/>
  <c r="R74" i="44"/>
  <c r="S74" i="44"/>
  <c r="Q75" i="44"/>
  <c r="R75" i="44"/>
  <c r="S75" i="44"/>
  <c r="Q76" i="44"/>
  <c r="R76" i="44"/>
  <c r="S76" i="44"/>
  <c r="Q77" i="44"/>
  <c r="R77" i="44"/>
  <c r="S77" i="44"/>
  <c r="Q78" i="44"/>
  <c r="R78" i="44"/>
  <c r="S78" i="44"/>
  <c r="Q79" i="44"/>
  <c r="R79" i="44"/>
  <c r="S79" i="44"/>
  <c r="Q80" i="44"/>
  <c r="R80" i="44"/>
  <c r="S80" i="44"/>
  <c r="Q81" i="44"/>
  <c r="R81" i="44"/>
  <c r="S81" i="44"/>
  <c r="Q82" i="44"/>
  <c r="R82" i="44"/>
  <c r="S82" i="44"/>
  <c r="Q83" i="44"/>
  <c r="R83" i="44"/>
  <c r="S83" i="44"/>
  <c r="Q84" i="44"/>
  <c r="R84" i="44"/>
  <c r="S84" i="44"/>
  <c r="Q85" i="44"/>
  <c r="R85" i="44"/>
  <c r="S85" i="44"/>
  <c r="Q86" i="44"/>
  <c r="R86" i="44"/>
  <c r="S86" i="44"/>
  <c r="Q87" i="44"/>
  <c r="R87" i="44"/>
  <c r="S87" i="44"/>
  <c r="Q88" i="44"/>
  <c r="R88" i="44"/>
  <c r="S88" i="44"/>
  <c r="Q89" i="44"/>
  <c r="R89" i="44"/>
  <c r="S89" i="44"/>
  <c r="Q90" i="44"/>
  <c r="R90" i="44"/>
  <c r="S90" i="44"/>
  <c r="Q91" i="44"/>
  <c r="R91" i="44"/>
  <c r="S91" i="44"/>
  <c r="Q92" i="44"/>
  <c r="R92" i="44"/>
  <c r="S92" i="44"/>
  <c r="Q93" i="44"/>
  <c r="R93" i="44"/>
  <c r="S93" i="44"/>
  <c r="Q94" i="44"/>
  <c r="R94" i="44"/>
  <c r="S94" i="44"/>
  <c r="Q95" i="44"/>
  <c r="R95" i="44"/>
  <c r="S95" i="44"/>
  <c r="Q96" i="44"/>
  <c r="R96" i="44"/>
  <c r="S96" i="44"/>
  <c r="Q97" i="44"/>
  <c r="R97" i="44"/>
  <c r="S97" i="44"/>
  <c r="Q98" i="44"/>
  <c r="R98" i="44"/>
  <c r="S98" i="44"/>
  <c r="Q99" i="44"/>
  <c r="R99" i="44"/>
  <c r="S99" i="44"/>
  <c r="Q100" i="44"/>
  <c r="R100" i="44"/>
  <c r="S100" i="44"/>
  <c r="Q101" i="44"/>
  <c r="R101" i="44"/>
  <c r="S101" i="44"/>
  <c r="Q102" i="44"/>
  <c r="R102" i="44"/>
  <c r="S102" i="44"/>
  <c r="Q103" i="44"/>
  <c r="R103" i="44"/>
  <c r="S103" i="44"/>
  <c r="Q104" i="44"/>
  <c r="R104" i="44"/>
  <c r="S104" i="44"/>
  <c r="Q105" i="44"/>
  <c r="R105" i="44"/>
  <c r="S105" i="44"/>
  <c r="Q106" i="44"/>
  <c r="R106" i="44"/>
  <c r="S106" i="44"/>
  <c r="Q107" i="44"/>
  <c r="R107" i="44"/>
  <c r="S107" i="44"/>
  <c r="Q108" i="44"/>
  <c r="R108" i="44"/>
  <c r="S108" i="44"/>
  <c r="Q109" i="44"/>
  <c r="R109" i="44"/>
  <c r="S109" i="44"/>
  <c r="Q110" i="44"/>
  <c r="R110" i="44"/>
  <c r="S110" i="44"/>
  <c r="Q111" i="44"/>
  <c r="R111" i="44"/>
  <c r="S111" i="44"/>
  <c r="Q112" i="44"/>
  <c r="R112" i="44"/>
  <c r="S112" i="44"/>
  <c r="Q113" i="44"/>
  <c r="R113" i="44"/>
  <c r="S113" i="44"/>
  <c r="Q114" i="44"/>
  <c r="R114" i="44"/>
  <c r="S114" i="44"/>
  <c r="Q115" i="44"/>
  <c r="R115" i="44"/>
  <c r="S115" i="44"/>
  <c r="Q116" i="44"/>
  <c r="R116" i="44"/>
  <c r="S116" i="44"/>
  <c r="Q117" i="44"/>
  <c r="R117" i="44"/>
  <c r="S117" i="44"/>
  <c r="Q118" i="44"/>
  <c r="R118" i="44"/>
  <c r="S118" i="44"/>
  <c r="Q119" i="44"/>
  <c r="R119" i="44"/>
  <c r="S119" i="44"/>
  <c r="Q120" i="44"/>
  <c r="R120" i="44"/>
  <c r="S120" i="44"/>
  <c r="Q121" i="44"/>
  <c r="R121" i="44"/>
  <c r="S121" i="44"/>
  <c r="Q122" i="44"/>
  <c r="R122" i="44"/>
  <c r="S122" i="44"/>
  <c r="Q123" i="44"/>
  <c r="R123" i="44"/>
  <c r="S123" i="44"/>
  <c r="Q124" i="44"/>
  <c r="R124" i="44"/>
  <c r="S124" i="44"/>
  <c r="Q125" i="44"/>
  <c r="R125" i="44"/>
  <c r="S125" i="44"/>
  <c r="Q126" i="44"/>
  <c r="R126" i="44"/>
  <c r="S126" i="44"/>
  <c r="Q127" i="44"/>
  <c r="R127" i="44"/>
  <c r="S127" i="44"/>
  <c r="O205" i="44"/>
  <c r="S205" i="44" s="1"/>
  <c r="N205" i="44"/>
  <c r="R205" i="44" s="1"/>
  <c r="M205" i="44"/>
  <c r="Q205" i="44" s="1"/>
  <c r="O204" i="44"/>
  <c r="S204" i="44" s="1"/>
  <c r="N204" i="44"/>
  <c r="R204" i="44"/>
  <c r="M204" i="44"/>
  <c r="Q204" i="44" s="1"/>
  <c r="O203" i="44"/>
  <c r="S203" i="44" s="1"/>
  <c r="N203" i="44"/>
  <c r="R203" i="44" s="1"/>
  <c r="M203" i="44"/>
  <c r="Q203" i="44" s="1"/>
  <c r="O202" i="44"/>
  <c r="S202" i="44" s="1"/>
  <c r="N202" i="44"/>
  <c r="R202" i="44" s="1"/>
  <c r="M202" i="44"/>
  <c r="Q202" i="44" s="1"/>
  <c r="O201" i="44"/>
  <c r="S201" i="44"/>
  <c r="N201" i="44"/>
  <c r="R201" i="44" s="1"/>
  <c r="M201" i="44"/>
  <c r="Q201" i="44"/>
  <c r="O200" i="44"/>
  <c r="S200" i="44" s="1"/>
  <c r="N200" i="44"/>
  <c r="R200" i="44" s="1"/>
  <c r="M200" i="44"/>
  <c r="Q200" i="44" s="1"/>
  <c r="O199" i="44"/>
  <c r="S199" i="44" s="1"/>
  <c r="N199" i="44"/>
  <c r="R199" i="44" s="1"/>
  <c r="M199" i="44"/>
  <c r="Q199" i="44"/>
  <c r="O198" i="44"/>
  <c r="S198" i="44" s="1"/>
  <c r="N198" i="44"/>
  <c r="R198" i="44"/>
  <c r="M198" i="44"/>
  <c r="Q198" i="44" s="1"/>
  <c r="O197" i="44"/>
  <c r="S197" i="44" s="1"/>
  <c r="N197" i="44"/>
  <c r="R197" i="44" s="1"/>
  <c r="M197" i="44"/>
  <c r="Q197" i="44" s="1"/>
  <c r="O196" i="44"/>
  <c r="S196" i="44" s="1"/>
  <c r="N196" i="44"/>
  <c r="R196" i="44"/>
  <c r="M196" i="44"/>
  <c r="Q196" i="44" s="1"/>
  <c r="O195" i="44"/>
  <c r="S195" i="44" s="1"/>
  <c r="N195" i="44"/>
  <c r="R195" i="44" s="1"/>
  <c r="M195" i="44"/>
  <c r="Q195" i="44" s="1"/>
  <c r="O194" i="44"/>
  <c r="S194" i="44" s="1"/>
  <c r="N194" i="44"/>
  <c r="R194" i="44" s="1"/>
  <c r="M194" i="44"/>
  <c r="Q194" i="44" s="1"/>
  <c r="O193" i="44"/>
  <c r="S193" i="44"/>
  <c r="N193" i="44"/>
  <c r="R193" i="44" s="1"/>
  <c r="M193" i="44"/>
  <c r="Q193" i="44"/>
  <c r="O192" i="44"/>
  <c r="S192" i="44" s="1"/>
  <c r="N192" i="44"/>
  <c r="R192" i="44" s="1"/>
  <c r="M192" i="44"/>
  <c r="Q192" i="44" s="1"/>
  <c r="O191" i="44"/>
  <c r="S191" i="44" s="1"/>
  <c r="N191" i="44"/>
  <c r="R191" i="44" s="1"/>
  <c r="M191" i="44"/>
  <c r="Q191" i="44"/>
  <c r="O190" i="44"/>
  <c r="S190" i="44" s="1"/>
  <c r="N190" i="44"/>
  <c r="R190" i="44"/>
  <c r="M190" i="44"/>
  <c r="Q190" i="44" s="1"/>
  <c r="O189" i="44"/>
  <c r="S189" i="44" s="1"/>
  <c r="N189" i="44"/>
  <c r="R189" i="44" s="1"/>
  <c r="M189" i="44"/>
  <c r="Q189" i="44" s="1"/>
  <c r="O188" i="44"/>
  <c r="S188" i="44" s="1"/>
  <c r="N188" i="44"/>
  <c r="R188" i="44"/>
  <c r="M188" i="44"/>
  <c r="Q188" i="44" s="1"/>
  <c r="O187" i="44"/>
  <c r="S187" i="44" s="1"/>
  <c r="N187" i="44"/>
  <c r="R187" i="44" s="1"/>
  <c r="M187" i="44"/>
  <c r="Q187" i="44" s="1"/>
  <c r="O186" i="44"/>
  <c r="S186" i="44" s="1"/>
  <c r="N186" i="44"/>
  <c r="R186" i="44" s="1"/>
  <c r="M186" i="44"/>
  <c r="Q186" i="44" s="1"/>
  <c r="O185" i="44"/>
  <c r="S185" i="44"/>
  <c r="N185" i="44"/>
  <c r="R185" i="44" s="1"/>
  <c r="M185" i="44"/>
  <c r="Q185" i="44"/>
  <c r="O184" i="44"/>
  <c r="S184" i="44" s="1"/>
  <c r="N184" i="44"/>
  <c r="R184" i="44" s="1"/>
  <c r="M184" i="44"/>
  <c r="Q184" i="44" s="1"/>
  <c r="O183" i="44"/>
  <c r="S183" i="44" s="1"/>
  <c r="N183" i="44"/>
  <c r="R183" i="44" s="1"/>
  <c r="M183" i="44"/>
  <c r="Q183" i="44"/>
  <c r="O182" i="44"/>
  <c r="S182" i="44" s="1"/>
  <c r="N182" i="44"/>
  <c r="R182" i="44"/>
  <c r="M182" i="44"/>
  <c r="Q182" i="44" s="1"/>
  <c r="O181" i="44"/>
  <c r="S181" i="44" s="1"/>
  <c r="N181" i="44"/>
  <c r="R181" i="44" s="1"/>
  <c r="M181" i="44"/>
  <c r="Q181" i="44" s="1"/>
  <c r="O180" i="44"/>
  <c r="S180" i="44" s="1"/>
  <c r="N180" i="44"/>
  <c r="R180" i="44"/>
  <c r="M180" i="44"/>
  <c r="Q180" i="44" s="1"/>
  <c r="O179" i="44"/>
  <c r="S179" i="44" s="1"/>
  <c r="N179" i="44"/>
  <c r="R179" i="44" s="1"/>
  <c r="M179" i="44"/>
  <c r="Q179" i="44" s="1"/>
  <c r="J179" i="44"/>
  <c r="I179" i="44"/>
  <c r="H179" i="44"/>
  <c r="O178" i="44"/>
  <c r="S178" i="44" s="1"/>
  <c r="N178" i="44"/>
  <c r="R178" i="44"/>
  <c r="M178" i="44"/>
  <c r="Q178" i="44" s="1"/>
  <c r="J178" i="44"/>
  <c r="I178" i="44"/>
  <c r="H178" i="44"/>
  <c r="O177" i="44"/>
  <c r="S177" i="44" s="1"/>
  <c r="N177" i="44"/>
  <c r="R177" i="44" s="1"/>
  <c r="M177" i="44"/>
  <c r="Q177" i="44" s="1"/>
  <c r="J177" i="44"/>
  <c r="I177" i="44"/>
  <c r="H177" i="44"/>
  <c r="O176" i="44"/>
  <c r="S176" i="44" s="1"/>
  <c r="N176" i="44"/>
  <c r="R176" i="44" s="1"/>
  <c r="M176" i="44"/>
  <c r="Q176" i="44"/>
  <c r="J176" i="44"/>
  <c r="I176" i="44"/>
  <c r="H176" i="44"/>
  <c r="O175" i="44"/>
  <c r="S175" i="44" s="1"/>
  <c r="N175" i="44"/>
  <c r="R175" i="44" s="1"/>
  <c r="M175" i="44"/>
  <c r="Q175" i="44"/>
  <c r="J175" i="44"/>
  <c r="I175" i="44"/>
  <c r="H175" i="44"/>
  <c r="O174" i="44"/>
  <c r="S174" i="44" s="1"/>
  <c r="N174" i="44"/>
  <c r="R174" i="44" s="1"/>
  <c r="M174" i="44"/>
  <c r="Q174" i="44" s="1"/>
  <c r="J174" i="44"/>
  <c r="I174" i="44"/>
  <c r="H174" i="44"/>
  <c r="O173" i="44"/>
  <c r="S173" i="44" s="1"/>
  <c r="N173" i="44"/>
  <c r="R173" i="44" s="1"/>
  <c r="M173" i="44"/>
  <c r="Q173" i="44" s="1"/>
  <c r="J173" i="44"/>
  <c r="I173" i="44"/>
  <c r="H173" i="44"/>
  <c r="O172" i="44"/>
  <c r="S172" i="44" s="1"/>
  <c r="N172" i="44"/>
  <c r="R172" i="44" s="1"/>
  <c r="M172" i="44"/>
  <c r="Q172" i="44" s="1"/>
  <c r="J172" i="44"/>
  <c r="I172" i="44"/>
  <c r="H172" i="44"/>
  <c r="O171" i="44"/>
  <c r="S171" i="44" s="1"/>
  <c r="N171" i="44"/>
  <c r="R171" i="44" s="1"/>
  <c r="M171" i="44"/>
  <c r="Q171" i="44" s="1"/>
  <c r="J171" i="44"/>
  <c r="I171" i="44"/>
  <c r="H171" i="44"/>
  <c r="O170" i="44"/>
  <c r="S170" i="44" s="1"/>
  <c r="N170" i="44"/>
  <c r="R170" i="44"/>
  <c r="M170" i="44"/>
  <c r="Q170" i="44" s="1"/>
  <c r="J170" i="44"/>
  <c r="I170" i="44"/>
  <c r="H170" i="44"/>
  <c r="O169" i="44"/>
  <c r="S169" i="44" s="1"/>
  <c r="N169" i="44"/>
  <c r="R169" i="44" s="1"/>
  <c r="M169" i="44"/>
  <c r="Q169" i="44" s="1"/>
  <c r="J169" i="44"/>
  <c r="I169" i="44"/>
  <c r="H169" i="44"/>
  <c r="O168" i="44"/>
  <c r="S168" i="44" s="1"/>
  <c r="N168" i="44"/>
  <c r="R168" i="44" s="1"/>
  <c r="M168" i="44"/>
  <c r="Q168" i="44"/>
  <c r="J168" i="44"/>
  <c r="I168" i="44"/>
  <c r="H168" i="44"/>
  <c r="O167" i="44"/>
  <c r="S167" i="44" s="1"/>
  <c r="N167" i="44"/>
  <c r="R167" i="44" s="1"/>
  <c r="M167" i="44"/>
  <c r="Q167" i="44"/>
  <c r="J167" i="44"/>
  <c r="I167" i="44"/>
  <c r="H167" i="44"/>
  <c r="O166" i="44"/>
  <c r="S166" i="44" s="1"/>
  <c r="N166" i="44"/>
  <c r="R166" i="44" s="1"/>
  <c r="M166" i="44"/>
  <c r="Q166" i="44" s="1"/>
  <c r="J166" i="44"/>
  <c r="I166" i="44"/>
  <c r="H166" i="44"/>
  <c r="O165" i="44"/>
  <c r="S165" i="44" s="1"/>
  <c r="N165" i="44"/>
  <c r="R165" i="44" s="1"/>
  <c r="M165" i="44"/>
  <c r="Q165" i="44" s="1"/>
  <c r="J165" i="44"/>
  <c r="I165" i="44"/>
  <c r="H165" i="44"/>
  <c r="O164" i="44"/>
  <c r="S164" i="44" s="1"/>
  <c r="N164" i="44"/>
  <c r="R164" i="44" s="1"/>
  <c r="M164" i="44"/>
  <c r="Q164" i="44" s="1"/>
  <c r="J164" i="44"/>
  <c r="I164" i="44"/>
  <c r="H164" i="44"/>
  <c r="O163" i="44"/>
  <c r="S163" i="44" s="1"/>
  <c r="N163" i="44"/>
  <c r="R163" i="44" s="1"/>
  <c r="M163" i="44"/>
  <c r="Q163" i="44" s="1"/>
  <c r="J163" i="44"/>
  <c r="I163" i="44"/>
  <c r="H163" i="44"/>
  <c r="O162" i="44"/>
  <c r="S162" i="44" s="1"/>
  <c r="N162" i="44"/>
  <c r="R162" i="44"/>
  <c r="M162" i="44"/>
  <c r="Q162" i="44" s="1"/>
  <c r="J162" i="44"/>
  <c r="I162" i="44"/>
  <c r="H162" i="44"/>
  <c r="O161" i="44"/>
  <c r="S161" i="44" s="1"/>
  <c r="N161" i="44"/>
  <c r="R161" i="44" s="1"/>
  <c r="M161" i="44"/>
  <c r="Q161" i="44" s="1"/>
  <c r="D161" i="44"/>
  <c r="J161" i="44" s="1"/>
  <c r="C161" i="44"/>
  <c r="I161" i="44" s="1"/>
  <c r="B161" i="44"/>
  <c r="H161" i="44" s="1"/>
  <c r="O160" i="44"/>
  <c r="S160" i="44" s="1"/>
  <c r="N160" i="44"/>
  <c r="R160" i="44" s="1"/>
  <c r="M160" i="44"/>
  <c r="Q160" i="44" s="1"/>
  <c r="D160" i="44"/>
  <c r="J160" i="44" s="1"/>
  <c r="C160" i="44"/>
  <c r="I160" i="44" s="1"/>
  <c r="B160" i="44"/>
  <c r="H160" i="44" s="1"/>
  <c r="O159" i="44"/>
  <c r="S159" i="44" s="1"/>
  <c r="N159" i="44"/>
  <c r="R159" i="44" s="1"/>
  <c r="M159" i="44"/>
  <c r="Q159" i="44" s="1"/>
  <c r="D159" i="44"/>
  <c r="J159" i="44" s="1"/>
  <c r="C159" i="44"/>
  <c r="I159" i="44" s="1"/>
  <c r="B159" i="44"/>
  <c r="H159" i="44" s="1"/>
  <c r="O158" i="44"/>
  <c r="S158" i="44" s="1"/>
  <c r="N158" i="44"/>
  <c r="R158" i="44" s="1"/>
  <c r="M158" i="44"/>
  <c r="Q158" i="44" s="1"/>
  <c r="D158" i="44"/>
  <c r="J158" i="44" s="1"/>
  <c r="C158" i="44"/>
  <c r="I158" i="44" s="1"/>
  <c r="B158" i="44"/>
  <c r="H158" i="44" s="1"/>
  <c r="O157" i="44"/>
  <c r="S157" i="44" s="1"/>
  <c r="N157" i="44"/>
  <c r="R157" i="44" s="1"/>
  <c r="M157" i="44"/>
  <c r="Q157" i="44" s="1"/>
  <c r="D157" i="44"/>
  <c r="J157" i="44" s="1"/>
  <c r="C157" i="44"/>
  <c r="I157" i="44" s="1"/>
  <c r="B157" i="44"/>
  <c r="H157" i="44" s="1"/>
  <c r="O156" i="44"/>
  <c r="S156" i="44" s="1"/>
  <c r="N156" i="44"/>
  <c r="R156" i="44" s="1"/>
  <c r="M156" i="44"/>
  <c r="Q156" i="44" s="1"/>
  <c r="D156" i="44"/>
  <c r="J156" i="44" s="1"/>
  <c r="C156" i="44"/>
  <c r="I156" i="44" s="1"/>
  <c r="B156" i="44"/>
  <c r="H156" i="44" s="1"/>
  <c r="O155" i="44"/>
  <c r="S155" i="44" s="1"/>
  <c r="N155" i="44"/>
  <c r="R155" i="44" s="1"/>
  <c r="M155" i="44"/>
  <c r="Q155" i="44" s="1"/>
  <c r="D155" i="44"/>
  <c r="J155" i="44" s="1"/>
  <c r="C155" i="44"/>
  <c r="I155" i="44" s="1"/>
  <c r="B155" i="44"/>
  <c r="H155" i="44" s="1"/>
  <c r="O154" i="44"/>
  <c r="S154" i="44" s="1"/>
  <c r="N154" i="44"/>
  <c r="R154" i="44" s="1"/>
  <c r="M154" i="44"/>
  <c r="Q154" i="44" s="1"/>
  <c r="D154" i="44"/>
  <c r="J154" i="44" s="1"/>
  <c r="C154" i="44"/>
  <c r="I154" i="44" s="1"/>
  <c r="B154" i="44"/>
  <c r="H154" i="44" s="1"/>
  <c r="O153" i="44"/>
  <c r="S153" i="44" s="1"/>
  <c r="N153" i="44"/>
  <c r="R153" i="44" s="1"/>
  <c r="M153" i="44"/>
  <c r="Q153" i="44" s="1"/>
  <c r="D153" i="44"/>
  <c r="J153" i="44" s="1"/>
  <c r="C153" i="44"/>
  <c r="I153" i="44" s="1"/>
  <c r="B153" i="44"/>
  <c r="H153" i="44" s="1"/>
  <c r="O152" i="44"/>
  <c r="S152" i="44" s="1"/>
  <c r="N152" i="44"/>
  <c r="R152" i="44" s="1"/>
  <c r="M152" i="44"/>
  <c r="Q152" i="44" s="1"/>
  <c r="D152" i="44"/>
  <c r="J152" i="44" s="1"/>
  <c r="C152" i="44"/>
  <c r="I152" i="44" s="1"/>
  <c r="B152" i="44"/>
  <c r="H152" i="44" s="1"/>
  <c r="O151" i="44"/>
  <c r="S151" i="44" s="1"/>
  <c r="N151" i="44"/>
  <c r="R151" i="44" s="1"/>
  <c r="M151" i="44"/>
  <c r="Q151" i="44" s="1"/>
  <c r="D151" i="44"/>
  <c r="J151" i="44" s="1"/>
  <c r="C151" i="44"/>
  <c r="I151" i="44" s="1"/>
  <c r="B151" i="44"/>
  <c r="H151" i="44" s="1"/>
  <c r="O150" i="44"/>
  <c r="S150" i="44" s="1"/>
  <c r="N150" i="44"/>
  <c r="R150" i="44" s="1"/>
  <c r="M150" i="44"/>
  <c r="Q150" i="44" s="1"/>
  <c r="D150" i="44"/>
  <c r="J150" i="44" s="1"/>
  <c r="C150" i="44"/>
  <c r="I150" i="44" s="1"/>
  <c r="B150" i="44"/>
  <c r="H150" i="44" s="1"/>
  <c r="O149" i="44"/>
  <c r="S149" i="44" s="1"/>
  <c r="N149" i="44"/>
  <c r="R149" i="44" s="1"/>
  <c r="M149" i="44"/>
  <c r="Q149" i="44" s="1"/>
  <c r="D149" i="44"/>
  <c r="J149" i="44" s="1"/>
  <c r="C149" i="44"/>
  <c r="I149" i="44" s="1"/>
  <c r="B149" i="44"/>
  <c r="H149" i="44" s="1"/>
  <c r="O148" i="44"/>
  <c r="S148" i="44" s="1"/>
  <c r="N148" i="44"/>
  <c r="R148" i="44" s="1"/>
  <c r="M148" i="44"/>
  <c r="Q148" i="44" s="1"/>
  <c r="D148" i="44"/>
  <c r="J148" i="44" s="1"/>
  <c r="C148" i="44"/>
  <c r="I148" i="44" s="1"/>
  <c r="B148" i="44"/>
  <c r="H148" i="44" s="1"/>
  <c r="O147" i="44"/>
  <c r="S147" i="44" s="1"/>
  <c r="N147" i="44"/>
  <c r="R147" i="44" s="1"/>
  <c r="M147" i="44"/>
  <c r="Q147" i="44" s="1"/>
  <c r="D147" i="44"/>
  <c r="J147" i="44" s="1"/>
  <c r="C147" i="44"/>
  <c r="I147" i="44" s="1"/>
  <c r="B147" i="44"/>
  <c r="H147" i="44" s="1"/>
  <c r="O146" i="44"/>
  <c r="S146" i="44" s="1"/>
  <c r="N146" i="44"/>
  <c r="R146" i="44" s="1"/>
  <c r="M146" i="44"/>
  <c r="Q146" i="44" s="1"/>
  <c r="D146" i="44"/>
  <c r="J146" i="44" s="1"/>
  <c r="C146" i="44"/>
  <c r="I146" i="44" s="1"/>
  <c r="B146" i="44"/>
  <c r="H146" i="44" s="1"/>
  <c r="O145" i="44"/>
  <c r="S145" i="44" s="1"/>
  <c r="N145" i="44"/>
  <c r="R145" i="44" s="1"/>
  <c r="M145" i="44"/>
  <c r="Q145" i="44" s="1"/>
  <c r="D145" i="44"/>
  <c r="J145" i="44" s="1"/>
  <c r="C145" i="44"/>
  <c r="I145" i="44" s="1"/>
  <c r="B145" i="44"/>
  <c r="H145" i="44" s="1"/>
  <c r="O144" i="44"/>
  <c r="S144" i="44" s="1"/>
  <c r="N144" i="44"/>
  <c r="R144" i="44" s="1"/>
  <c r="M144" i="44"/>
  <c r="Q144" i="44" s="1"/>
  <c r="D144" i="44"/>
  <c r="J144" i="44" s="1"/>
  <c r="C144" i="44"/>
  <c r="I144" i="44" s="1"/>
  <c r="B144" i="44"/>
  <c r="H144" i="44" s="1"/>
  <c r="O143" i="44"/>
  <c r="S143" i="44" s="1"/>
  <c r="N143" i="44"/>
  <c r="R143" i="44" s="1"/>
  <c r="M143" i="44"/>
  <c r="Q143" i="44" s="1"/>
  <c r="D143" i="44"/>
  <c r="J143" i="44" s="1"/>
  <c r="C143" i="44"/>
  <c r="I143" i="44" s="1"/>
  <c r="B143" i="44"/>
  <c r="H143" i="44" s="1"/>
  <c r="O142" i="44"/>
  <c r="S142" i="44" s="1"/>
  <c r="N142" i="44"/>
  <c r="R142" i="44" s="1"/>
  <c r="M142" i="44"/>
  <c r="Q142" i="44" s="1"/>
  <c r="D142" i="44"/>
  <c r="J142" i="44" s="1"/>
  <c r="C142" i="44"/>
  <c r="I142" i="44" s="1"/>
  <c r="B142" i="44"/>
  <c r="H142" i="44" s="1"/>
  <c r="O141" i="44"/>
  <c r="S141" i="44" s="1"/>
  <c r="N141" i="44"/>
  <c r="R141" i="44" s="1"/>
  <c r="M141" i="44"/>
  <c r="Q141" i="44" s="1"/>
  <c r="D141" i="44"/>
  <c r="J141" i="44" s="1"/>
  <c r="C141" i="44"/>
  <c r="I141" i="44" s="1"/>
  <c r="B141" i="44"/>
  <c r="H141" i="44" s="1"/>
  <c r="S140" i="44"/>
  <c r="R140" i="44"/>
  <c r="Q140" i="44"/>
  <c r="D140" i="44"/>
  <c r="J140" i="44" s="1"/>
  <c r="C140" i="44"/>
  <c r="I140" i="44" s="1"/>
  <c r="B140" i="44"/>
  <c r="H140" i="44" s="1"/>
  <c r="S139" i="44"/>
  <c r="Q139" i="44"/>
  <c r="D139" i="44"/>
  <c r="J139" i="44" s="1"/>
  <c r="C139" i="44"/>
  <c r="I139" i="44" s="1"/>
  <c r="B139" i="44"/>
  <c r="H139" i="44" s="1"/>
  <c r="D138" i="44"/>
  <c r="J138" i="44" s="1"/>
  <c r="C138" i="44"/>
  <c r="I138" i="44" s="1"/>
  <c r="B138" i="44"/>
  <c r="H138" i="44" s="1"/>
  <c r="S137" i="44"/>
  <c r="Q137" i="44"/>
  <c r="D137" i="44"/>
  <c r="J137" i="44" s="1"/>
  <c r="C137" i="44"/>
  <c r="I137" i="44" s="1"/>
  <c r="B137" i="44"/>
  <c r="H137" i="44" s="1"/>
  <c r="S136" i="44"/>
  <c r="Q136" i="44"/>
  <c r="D136" i="44"/>
  <c r="J136" i="44" s="1"/>
  <c r="C136" i="44"/>
  <c r="I136" i="44" s="1"/>
  <c r="B136" i="44"/>
  <c r="H136" i="44" s="1"/>
  <c r="S135" i="44"/>
  <c r="Q135" i="44"/>
  <c r="D135" i="44"/>
  <c r="J135" i="44" s="1"/>
  <c r="C135" i="44"/>
  <c r="I135" i="44" s="1"/>
  <c r="B135" i="44"/>
  <c r="H135" i="44" s="1"/>
  <c r="S134" i="44"/>
  <c r="Q134" i="44"/>
  <c r="S133" i="44"/>
  <c r="Q133" i="44"/>
  <c r="S132" i="44"/>
  <c r="Q132" i="44"/>
  <c r="S131" i="44"/>
  <c r="Q131" i="44"/>
  <c r="S130" i="44"/>
  <c r="Q130" i="44"/>
  <c r="S129" i="44"/>
  <c r="Q129" i="44"/>
  <c r="J129" i="44"/>
  <c r="I129" i="44"/>
  <c r="H129" i="44"/>
  <c r="J128" i="44"/>
  <c r="I128" i="44"/>
  <c r="H128" i="44"/>
  <c r="J127" i="44"/>
  <c r="I127" i="44"/>
  <c r="H127" i="44"/>
  <c r="J126" i="44"/>
  <c r="I126" i="44"/>
  <c r="H126" i="44"/>
  <c r="J125" i="44"/>
  <c r="I125" i="44"/>
  <c r="H125" i="44"/>
  <c r="J124" i="44"/>
  <c r="I124" i="44"/>
  <c r="H124" i="44"/>
  <c r="J123" i="44"/>
  <c r="I123" i="44"/>
  <c r="H123" i="44"/>
  <c r="J122" i="44"/>
  <c r="I122" i="44"/>
  <c r="H122" i="44"/>
  <c r="J121" i="44"/>
  <c r="I121" i="44"/>
  <c r="H121" i="44"/>
  <c r="J120" i="44"/>
  <c r="I120" i="44"/>
  <c r="H120" i="44"/>
  <c r="J119" i="44"/>
  <c r="I119" i="44"/>
  <c r="H119" i="44"/>
  <c r="J118" i="44"/>
  <c r="I118" i="44"/>
  <c r="H118" i="44"/>
  <c r="J117" i="44"/>
  <c r="I117" i="44"/>
  <c r="H117" i="44"/>
  <c r="J116" i="44"/>
  <c r="I116" i="44"/>
  <c r="H116" i="44"/>
  <c r="J115" i="44"/>
  <c r="I115" i="44"/>
  <c r="H115" i="44"/>
  <c r="J114" i="44"/>
  <c r="I114" i="44"/>
  <c r="H114" i="44"/>
  <c r="J113" i="44"/>
  <c r="I113" i="44"/>
  <c r="H113" i="44"/>
  <c r="J112" i="44"/>
  <c r="I112" i="44"/>
  <c r="H112" i="44"/>
  <c r="J111" i="44"/>
  <c r="I111" i="44"/>
  <c r="H111" i="44"/>
  <c r="J110" i="44"/>
  <c r="I110" i="44"/>
  <c r="H110" i="44"/>
  <c r="J109" i="44"/>
  <c r="I109" i="44"/>
  <c r="H109" i="44"/>
  <c r="J108" i="44"/>
  <c r="I108" i="44"/>
  <c r="H108" i="44"/>
  <c r="J107" i="44"/>
  <c r="I107" i="44"/>
  <c r="H107" i="44"/>
  <c r="J106" i="44"/>
  <c r="I106" i="44"/>
  <c r="H106" i="44"/>
  <c r="J105" i="44"/>
  <c r="I105" i="44"/>
  <c r="H105" i="44"/>
  <c r="J104" i="44"/>
  <c r="I104" i="44"/>
  <c r="H104" i="44"/>
  <c r="J103" i="44"/>
  <c r="I103" i="44"/>
  <c r="H103" i="44"/>
  <c r="J102" i="44"/>
  <c r="I102" i="44"/>
  <c r="H102" i="44"/>
  <c r="J101" i="44"/>
  <c r="I101" i="44"/>
  <c r="H101" i="44"/>
  <c r="J100" i="44"/>
  <c r="I100" i="44"/>
  <c r="H100" i="44"/>
  <c r="J99" i="44"/>
  <c r="I99" i="44"/>
  <c r="H99" i="44"/>
  <c r="J98" i="44"/>
  <c r="I98" i="44"/>
  <c r="H98" i="44"/>
  <c r="J97" i="44"/>
  <c r="I97" i="44"/>
  <c r="H97" i="44"/>
  <c r="J96" i="44"/>
  <c r="I96" i="44"/>
  <c r="H96" i="44"/>
  <c r="J95" i="44"/>
  <c r="I95" i="44"/>
  <c r="H95" i="44"/>
  <c r="J94" i="44"/>
  <c r="I94" i="44"/>
  <c r="H94" i="44"/>
  <c r="J93" i="44"/>
  <c r="I93" i="44"/>
  <c r="H93" i="44"/>
  <c r="J92" i="44"/>
  <c r="I92" i="44"/>
  <c r="H92" i="44"/>
  <c r="J91" i="44"/>
  <c r="I91" i="44"/>
  <c r="H91" i="44"/>
  <c r="J90" i="44"/>
  <c r="I90" i="44"/>
  <c r="H90" i="44"/>
  <c r="J89" i="44"/>
  <c r="I89" i="44"/>
  <c r="H89" i="44"/>
  <c r="J88" i="44"/>
  <c r="I88" i="44"/>
  <c r="H88" i="44"/>
  <c r="J87" i="44"/>
  <c r="I87" i="44"/>
  <c r="H87" i="44"/>
  <c r="J86" i="44"/>
  <c r="I86" i="44"/>
  <c r="H86" i="44"/>
  <c r="J85" i="44"/>
  <c r="I85" i="44"/>
  <c r="H85" i="44"/>
  <c r="J84" i="44"/>
  <c r="I84" i="44"/>
  <c r="H84" i="44"/>
  <c r="J83" i="44"/>
  <c r="I83" i="44"/>
  <c r="H83" i="44"/>
  <c r="J82" i="44"/>
  <c r="I82" i="44"/>
  <c r="H82" i="44"/>
  <c r="J81" i="44"/>
  <c r="I81" i="44"/>
  <c r="H81" i="44"/>
  <c r="J80" i="44"/>
  <c r="I80" i="44"/>
  <c r="H80" i="44"/>
  <c r="J79" i="44"/>
  <c r="I79" i="44"/>
  <c r="H79" i="44"/>
  <c r="J78" i="44"/>
  <c r="I78" i="44"/>
  <c r="H78" i="44"/>
  <c r="J77" i="44"/>
  <c r="I77" i="44"/>
  <c r="H77" i="44"/>
  <c r="J76" i="44"/>
  <c r="I76" i="44"/>
  <c r="H76" i="44"/>
  <c r="J75" i="44"/>
  <c r="I75" i="44"/>
  <c r="H75" i="44"/>
  <c r="J74" i="44"/>
  <c r="I74" i="44"/>
  <c r="H74" i="44"/>
  <c r="J73" i="44"/>
  <c r="I73" i="44"/>
  <c r="H73" i="44"/>
  <c r="J72" i="44"/>
  <c r="I72" i="44"/>
  <c r="H72" i="44"/>
  <c r="J71" i="44"/>
  <c r="I71" i="44"/>
  <c r="H71" i="44"/>
  <c r="J70" i="44"/>
  <c r="I70" i="44"/>
  <c r="H70" i="44"/>
  <c r="J69" i="44"/>
  <c r="I69" i="44"/>
  <c r="H69" i="44"/>
  <c r="J68" i="44"/>
  <c r="I68" i="44"/>
  <c r="H68" i="44"/>
  <c r="J67" i="44"/>
  <c r="I67" i="44"/>
  <c r="H67" i="44"/>
  <c r="J66" i="44"/>
  <c r="I66" i="44"/>
  <c r="H66" i="44"/>
  <c r="J65" i="44"/>
  <c r="I65" i="44"/>
  <c r="H65" i="44"/>
  <c r="J64" i="44"/>
  <c r="I64" i="44"/>
  <c r="H64" i="44"/>
  <c r="J63" i="44"/>
  <c r="I63" i="44"/>
  <c r="H63" i="44"/>
  <c r="J62" i="44"/>
  <c r="I62" i="44"/>
  <c r="H62" i="44"/>
  <c r="J61" i="44"/>
  <c r="I61" i="44"/>
  <c r="H61" i="44"/>
  <c r="J60" i="44"/>
  <c r="I60" i="44"/>
  <c r="H60" i="44"/>
  <c r="J59" i="44"/>
  <c r="I59" i="44"/>
  <c r="H59" i="44"/>
  <c r="J58" i="44"/>
  <c r="I58" i="44"/>
  <c r="H58" i="44"/>
  <c r="J57" i="44"/>
  <c r="I57" i="44"/>
  <c r="H57" i="44"/>
  <c r="J56" i="44"/>
  <c r="I56" i="44"/>
  <c r="H56" i="44"/>
  <c r="W55" i="44"/>
  <c r="J55" i="44"/>
  <c r="I55" i="44"/>
  <c r="H55" i="44"/>
  <c r="W54" i="44"/>
  <c r="J54" i="44"/>
  <c r="I54" i="44"/>
  <c r="H54" i="44"/>
  <c r="W53" i="44"/>
  <c r="J53" i="44"/>
  <c r="I53" i="44"/>
  <c r="H53" i="44"/>
  <c r="W52" i="44"/>
  <c r="J52" i="44"/>
  <c r="I52" i="44"/>
  <c r="H52" i="44"/>
  <c r="W51" i="44"/>
  <c r="J51" i="44"/>
  <c r="I51" i="44"/>
  <c r="H51" i="44"/>
  <c r="W50" i="44"/>
  <c r="J50" i="44"/>
  <c r="I50" i="44"/>
  <c r="H50" i="44"/>
  <c r="W49" i="44"/>
  <c r="J49" i="44"/>
  <c r="I49" i="44"/>
  <c r="H49" i="44"/>
  <c r="W48" i="44"/>
  <c r="J48" i="44"/>
  <c r="I48" i="44"/>
  <c r="H48" i="44"/>
  <c r="W47" i="44"/>
  <c r="J47" i="44"/>
  <c r="I47" i="44"/>
  <c r="H47" i="44"/>
  <c r="W46" i="44"/>
  <c r="J46" i="44"/>
  <c r="I46" i="44"/>
  <c r="H46" i="44"/>
  <c r="W45" i="44"/>
  <c r="J45" i="44"/>
  <c r="I45" i="44"/>
  <c r="H45" i="44"/>
  <c r="W44" i="44"/>
  <c r="J44" i="44"/>
  <c r="I44" i="44"/>
  <c r="H44" i="44"/>
  <c r="W43" i="44"/>
  <c r="J43" i="44"/>
  <c r="I43" i="44"/>
  <c r="H43" i="44"/>
  <c r="W42" i="44"/>
  <c r="J42" i="44"/>
  <c r="I42" i="44"/>
  <c r="H42" i="44"/>
  <c r="W41" i="44"/>
  <c r="J41" i="44"/>
  <c r="I41" i="44"/>
  <c r="H41" i="44"/>
  <c r="W40" i="44"/>
  <c r="J40" i="44"/>
  <c r="I40" i="44"/>
  <c r="H40" i="44"/>
  <c r="W39" i="44"/>
  <c r="J39" i="44"/>
  <c r="I39" i="44"/>
  <c r="H39" i="44"/>
  <c r="W38" i="44"/>
  <c r="J38" i="44"/>
  <c r="I38" i="44"/>
  <c r="H38" i="44"/>
  <c r="W37" i="44"/>
  <c r="J37" i="44"/>
  <c r="I37" i="44"/>
  <c r="H37" i="44"/>
  <c r="W36" i="44"/>
  <c r="J36" i="44"/>
  <c r="I36" i="44"/>
  <c r="H36" i="44"/>
  <c r="W35" i="44"/>
  <c r="J35" i="44"/>
  <c r="I35" i="44"/>
  <c r="H35" i="44"/>
  <c r="W34" i="44"/>
  <c r="J34" i="44"/>
  <c r="I34" i="44"/>
  <c r="H34" i="44"/>
  <c r="W33" i="44"/>
  <c r="J33" i="44"/>
  <c r="I33" i="44"/>
  <c r="H33" i="44"/>
  <c r="W32" i="44"/>
  <c r="J32" i="44"/>
  <c r="I32" i="44"/>
  <c r="H32" i="44"/>
  <c r="W31" i="44"/>
  <c r="J31" i="44"/>
  <c r="I31" i="44"/>
  <c r="H31" i="44"/>
  <c r="W30" i="44"/>
  <c r="J30" i="44"/>
  <c r="I30" i="44"/>
  <c r="H30" i="44"/>
  <c r="W29" i="44"/>
  <c r="J29" i="44"/>
  <c r="I29" i="44"/>
  <c r="H29" i="44"/>
  <c r="W28" i="44"/>
  <c r="J28" i="44"/>
  <c r="I28" i="44"/>
  <c r="H28" i="44"/>
  <c r="W27" i="44"/>
  <c r="J27" i="44"/>
  <c r="I27" i="44"/>
  <c r="H27" i="44"/>
  <c r="W26" i="44"/>
  <c r="J26" i="44"/>
  <c r="I26" i="44"/>
  <c r="H26" i="44"/>
  <c r="W25" i="44"/>
  <c r="J25" i="44"/>
  <c r="I25" i="44"/>
  <c r="H25" i="44"/>
  <c r="W24" i="44"/>
  <c r="J24" i="44"/>
  <c r="I24" i="44"/>
  <c r="H24" i="44"/>
  <c r="W23" i="44"/>
  <c r="J23" i="44"/>
  <c r="I23" i="44"/>
  <c r="H23" i="44"/>
  <c r="W22" i="44"/>
  <c r="J22" i="44"/>
  <c r="I22" i="44"/>
  <c r="H22" i="44"/>
  <c r="W21" i="44"/>
  <c r="J21" i="44"/>
  <c r="I21" i="44"/>
  <c r="H21" i="44"/>
  <c r="W20" i="44"/>
  <c r="J20" i="44"/>
  <c r="I20" i="44"/>
  <c r="H20" i="44"/>
  <c r="W19" i="44"/>
  <c r="J19" i="44"/>
  <c r="I19" i="44"/>
  <c r="H19" i="44"/>
  <c r="W18" i="44"/>
  <c r="J18" i="44"/>
  <c r="I18" i="44"/>
  <c r="H18" i="44"/>
  <c r="W17" i="44"/>
  <c r="J17" i="44"/>
  <c r="I17" i="44"/>
  <c r="H17" i="44"/>
  <c r="W16" i="44"/>
  <c r="J16" i="44"/>
  <c r="I16" i="44"/>
  <c r="H16" i="44"/>
  <c r="W15" i="44"/>
  <c r="J15" i="44"/>
  <c r="I15" i="44"/>
  <c r="H15" i="44"/>
  <c r="W14" i="44"/>
  <c r="J14" i="44"/>
  <c r="I14" i="44"/>
  <c r="H14" i="44"/>
  <c r="W13" i="44"/>
  <c r="J13" i="44"/>
  <c r="I13" i="44"/>
  <c r="H13" i="44"/>
  <c r="X12" i="44"/>
  <c r="W12" i="44"/>
  <c r="J12" i="44"/>
  <c r="I12" i="44"/>
  <c r="H12" i="44"/>
  <c r="H10" i="44"/>
  <c r="H11" i="44"/>
  <c r="H9" i="44"/>
  <c r="A10" i="44"/>
  <c r="X10" i="44"/>
  <c r="W11" i="44"/>
  <c r="J11" i="44"/>
  <c r="I11" i="44"/>
  <c r="W10" i="44"/>
  <c r="J10" i="44"/>
  <c r="I10" i="44"/>
  <c r="W9" i="44"/>
  <c r="J9" i="44"/>
  <c r="I9" i="44"/>
  <c r="W8" i="44"/>
  <c r="S8" i="44"/>
  <c r="R8" i="44"/>
  <c r="Q8" i="44"/>
  <c r="J8" i="44"/>
  <c r="I8" i="44"/>
  <c r="H8" i="44"/>
  <c r="O205" i="42"/>
  <c r="S205" i="42" s="1"/>
  <c r="N205" i="42"/>
  <c r="R205" i="42" s="1"/>
  <c r="M205" i="42"/>
  <c r="Q205" i="42" s="1"/>
  <c r="O204" i="42"/>
  <c r="S204" i="42" s="1"/>
  <c r="N204" i="42"/>
  <c r="R204" i="42" s="1"/>
  <c r="M204" i="42"/>
  <c r="Q204" i="42" s="1"/>
  <c r="O203" i="42"/>
  <c r="S203" i="42" s="1"/>
  <c r="N203" i="42"/>
  <c r="R203" i="42" s="1"/>
  <c r="M203" i="42"/>
  <c r="Q203" i="42" s="1"/>
  <c r="O202" i="42"/>
  <c r="S202" i="42" s="1"/>
  <c r="N202" i="42"/>
  <c r="R202" i="42" s="1"/>
  <c r="M202" i="42"/>
  <c r="Q202" i="42" s="1"/>
  <c r="O201" i="42"/>
  <c r="S201" i="42" s="1"/>
  <c r="N201" i="42"/>
  <c r="R201" i="42" s="1"/>
  <c r="M201" i="42"/>
  <c r="Q201" i="42" s="1"/>
  <c r="O200" i="42"/>
  <c r="S200" i="42" s="1"/>
  <c r="N200" i="42"/>
  <c r="R200" i="42" s="1"/>
  <c r="M200" i="42"/>
  <c r="Q200" i="42" s="1"/>
  <c r="O199" i="42"/>
  <c r="S199" i="42" s="1"/>
  <c r="N199" i="42"/>
  <c r="R199" i="42" s="1"/>
  <c r="M199" i="42"/>
  <c r="Q199" i="42" s="1"/>
  <c r="O198" i="42"/>
  <c r="S198" i="42" s="1"/>
  <c r="N198" i="42"/>
  <c r="R198" i="42" s="1"/>
  <c r="M198" i="42"/>
  <c r="Q198" i="42" s="1"/>
  <c r="O197" i="42"/>
  <c r="S197" i="42" s="1"/>
  <c r="N197" i="42"/>
  <c r="R197" i="42" s="1"/>
  <c r="M197" i="42"/>
  <c r="Q197" i="42" s="1"/>
  <c r="O196" i="42"/>
  <c r="S196" i="42" s="1"/>
  <c r="N196" i="42"/>
  <c r="R196" i="42" s="1"/>
  <c r="M196" i="42"/>
  <c r="Q196" i="42" s="1"/>
  <c r="O195" i="42"/>
  <c r="S195" i="42" s="1"/>
  <c r="N195" i="42"/>
  <c r="R195" i="42" s="1"/>
  <c r="M195" i="42"/>
  <c r="Q195" i="42" s="1"/>
  <c r="O194" i="42"/>
  <c r="S194" i="42" s="1"/>
  <c r="N194" i="42"/>
  <c r="R194" i="42" s="1"/>
  <c r="M194" i="42"/>
  <c r="Q194" i="42" s="1"/>
  <c r="O193" i="42"/>
  <c r="S193" i="42" s="1"/>
  <c r="N193" i="42"/>
  <c r="R193" i="42" s="1"/>
  <c r="M193" i="42"/>
  <c r="Q193" i="42" s="1"/>
  <c r="O192" i="42"/>
  <c r="S192" i="42" s="1"/>
  <c r="N192" i="42"/>
  <c r="R192" i="42" s="1"/>
  <c r="M192" i="42"/>
  <c r="Q192" i="42" s="1"/>
  <c r="O191" i="42"/>
  <c r="S191" i="42" s="1"/>
  <c r="N191" i="42"/>
  <c r="R191" i="42"/>
  <c r="M191" i="42"/>
  <c r="Q191" i="42" s="1"/>
  <c r="O190" i="42"/>
  <c r="S190" i="42" s="1"/>
  <c r="N190" i="42"/>
  <c r="R190" i="42" s="1"/>
  <c r="M190" i="42"/>
  <c r="Q190" i="42" s="1"/>
  <c r="O189" i="42"/>
  <c r="S189" i="42" s="1"/>
  <c r="N189" i="42"/>
  <c r="R189" i="42"/>
  <c r="M189" i="42"/>
  <c r="Q189" i="42" s="1"/>
  <c r="O188" i="42"/>
  <c r="S188" i="42" s="1"/>
  <c r="N188" i="42"/>
  <c r="R188" i="42" s="1"/>
  <c r="M188" i="42"/>
  <c r="Q188" i="42" s="1"/>
  <c r="O187" i="42"/>
  <c r="S187" i="42" s="1"/>
  <c r="N187" i="42"/>
  <c r="R187" i="42"/>
  <c r="M187" i="42"/>
  <c r="Q187" i="42" s="1"/>
  <c r="O186" i="42"/>
  <c r="S186" i="42" s="1"/>
  <c r="N186" i="42"/>
  <c r="R186" i="42" s="1"/>
  <c r="M186" i="42"/>
  <c r="Q186" i="42" s="1"/>
  <c r="O185" i="42"/>
  <c r="S185" i="42" s="1"/>
  <c r="N185" i="42"/>
  <c r="R185" i="42" s="1"/>
  <c r="M185" i="42"/>
  <c r="Q185" i="42" s="1"/>
  <c r="O184" i="42"/>
  <c r="S184" i="42" s="1"/>
  <c r="N184" i="42"/>
  <c r="R184" i="42" s="1"/>
  <c r="M184" i="42"/>
  <c r="Q184" i="42" s="1"/>
  <c r="O183" i="42"/>
  <c r="S183" i="42" s="1"/>
  <c r="N183" i="42"/>
  <c r="R183" i="42" s="1"/>
  <c r="M183" i="42"/>
  <c r="Q183" i="42" s="1"/>
  <c r="O182" i="42"/>
  <c r="S182" i="42" s="1"/>
  <c r="N182" i="42"/>
  <c r="R182" i="42" s="1"/>
  <c r="M182" i="42"/>
  <c r="Q182" i="42" s="1"/>
  <c r="O181" i="42"/>
  <c r="S181" i="42" s="1"/>
  <c r="N181" i="42"/>
  <c r="R181" i="42" s="1"/>
  <c r="M181" i="42"/>
  <c r="Q181" i="42" s="1"/>
  <c r="O180" i="42"/>
  <c r="S180" i="42"/>
  <c r="N180" i="42"/>
  <c r="R180" i="42" s="1"/>
  <c r="M180" i="42"/>
  <c r="Q180" i="42" s="1"/>
  <c r="O179" i="42"/>
  <c r="S179" i="42" s="1"/>
  <c r="N179" i="42"/>
  <c r="R179" i="42" s="1"/>
  <c r="M179" i="42"/>
  <c r="Q179" i="42" s="1"/>
  <c r="J179" i="42"/>
  <c r="C4" i="42"/>
  <c r="B3" i="42"/>
  <c r="H179" i="42" s="1"/>
  <c r="O178" i="42"/>
  <c r="S178" i="42" s="1"/>
  <c r="N178" i="42"/>
  <c r="R178" i="42" s="1"/>
  <c r="M178" i="42"/>
  <c r="Q178" i="42" s="1"/>
  <c r="J178" i="42"/>
  <c r="I178" i="42"/>
  <c r="H178" i="42"/>
  <c r="O177" i="42"/>
  <c r="S177" i="42" s="1"/>
  <c r="N177" i="42"/>
  <c r="R177" i="42"/>
  <c r="M177" i="42"/>
  <c r="Q177" i="42" s="1"/>
  <c r="J177" i="42"/>
  <c r="O176" i="42"/>
  <c r="S176" i="42" s="1"/>
  <c r="N176" i="42"/>
  <c r="R176" i="42" s="1"/>
  <c r="M176" i="42"/>
  <c r="Q176" i="42"/>
  <c r="J176" i="42"/>
  <c r="O175" i="42"/>
  <c r="S175" i="42"/>
  <c r="N175" i="42"/>
  <c r="R175" i="42" s="1"/>
  <c r="M175" i="42"/>
  <c r="Q175" i="42" s="1"/>
  <c r="J175" i="42"/>
  <c r="H175" i="42"/>
  <c r="O174" i="42"/>
  <c r="S174" i="42" s="1"/>
  <c r="N174" i="42"/>
  <c r="R174" i="42"/>
  <c r="M174" i="42"/>
  <c r="Q174" i="42" s="1"/>
  <c r="J174" i="42"/>
  <c r="H174" i="42"/>
  <c r="O173" i="42"/>
  <c r="S173" i="42" s="1"/>
  <c r="N173" i="42"/>
  <c r="R173" i="42" s="1"/>
  <c r="M173" i="42"/>
  <c r="Q173" i="42" s="1"/>
  <c r="J173" i="42"/>
  <c r="O172" i="42"/>
  <c r="S172" i="42"/>
  <c r="N172" i="42"/>
  <c r="R172" i="42" s="1"/>
  <c r="M172" i="42"/>
  <c r="Q172" i="42" s="1"/>
  <c r="J172" i="42"/>
  <c r="H172" i="42"/>
  <c r="O171" i="42"/>
  <c r="S171" i="42" s="1"/>
  <c r="N171" i="42"/>
  <c r="R171" i="42" s="1"/>
  <c r="M171" i="42"/>
  <c r="Q171" i="42" s="1"/>
  <c r="J171" i="42"/>
  <c r="H171" i="42"/>
  <c r="O170" i="42"/>
  <c r="S170" i="42" s="1"/>
  <c r="N170" i="42"/>
  <c r="R170" i="42" s="1"/>
  <c r="M170" i="42"/>
  <c r="Q170" i="42" s="1"/>
  <c r="J170" i="42"/>
  <c r="O169" i="42"/>
  <c r="S169" i="42" s="1"/>
  <c r="N169" i="42"/>
  <c r="R169" i="42" s="1"/>
  <c r="M169" i="42"/>
  <c r="Q169" i="42" s="1"/>
  <c r="J169" i="42"/>
  <c r="H169" i="42"/>
  <c r="O168" i="42"/>
  <c r="S168" i="42" s="1"/>
  <c r="N168" i="42"/>
  <c r="R168" i="42" s="1"/>
  <c r="M168" i="42"/>
  <c r="Q168" i="42" s="1"/>
  <c r="J168" i="42"/>
  <c r="H168" i="42"/>
  <c r="O167" i="42"/>
  <c r="S167" i="42" s="1"/>
  <c r="N167" i="42"/>
  <c r="R167" i="42" s="1"/>
  <c r="M167" i="42"/>
  <c r="Q167" i="42" s="1"/>
  <c r="J167" i="42"/>
  <c r="O166" i="42"/>
  <c r="S166" i="42" s="1"/>
  <c r="N166" i="42"/>
  <c r="R166" i="42" s="1"/>
  <c r="M166" i="42"/>
  <c r="Q166" i="42" s="1"/>
  <c r="J166" i="42"/>
  <c r="H166" i="42"/>
  <c r="O165" i="42"/>
  <c r="S165" i="42" s="1"/>
  <c r="N165" i="42"/>
  <c r="R165" i="42" s="1"/>
  <c r="M165" i="42"/>
  <c r="Q165" i="42" s="1"/>
  <c r="J165" i="42"/>
  <c r="H165" i="42"/>
  <c r="O164" i="42"/>
  <c r="S164" i="42" s="1"/>
  <c r="N164" i="42"/>
  <c r="R164" i="42" s="1"/>
  <c r="M164" i="42"/>
  <c r="Q164" i="42" s="1"/>
  <c r="J164" i="42"/>
  <c r="H164" i="42"/>
  <c r="O163" i="42"/>
  <c r="S163" i="42" s="1"/>
  <c r="N163" i="42"/>
  <c r="R163" i="42" s="1"/>
  <c r="M163" i="42"/>
  <c r="Q163" i="42"/>
  <c r="J163" i="42"/>
  <c r="H163" i="42"/>
  <c r="O162" i="42"/>
  <c r="S162" i="42" s="1"/>
  <c r="N162" i="42"/>
  <c r="R162" i="42" s="1"/>
  <c r="M162" i="42"/>
  <c r="Q162" i="42" s="1"/>
  <c r="J162" i="42"/>
  <c r="I162" i="42"/>
  <c r="H162" i="42"/>
  <c r="O161" i="42"/>
  <c r="S161" i="42" s="1"/>
  <c r="N161" i="42"/>
  <c r="R161" i="42"/>
  <c r="M161" i="42"/>
  <c r="Q161" i="42" s="1"/>
  <c r="D73" i="42"/>
  <c r="D117" i="42" s="1"/>
  <c r="D161" i="42" s="1"/>
  <c r="J161" i="42" s="1"/>
  <c r="C73" i="42"/>
  <c r="C117" i="42" s="1"/>
  <c r="C161" i="42" s="1"/>
  <c r="B10" i="42"/>
  <c r="H10" i="42" s="1"/>
  <c r="O160" i="42"/>
  <c r="S160" i="42" s="1"/>
  <c r="N160" i="42"/>
  <c r="R160" i="42" s="1"/>
  <c r="M160" i="42"/>
  <c r="Q160" i="42"/>
  <c r="D72" i="42"/>
  <c r="D116" i="42" s="1"/>
  <c r="D160" i="42" s="1"/>
  <c r="J160" i="42" s="1"/>
  <c r="C72" i="42"/>
  <c r="C116" i="42" s="1"/>
  <c r="C160" i="42" s="1"/>
  <c r="O159" i="42"/>
  <c r="S159" i="42" s="1"/>
  <c r="N159" i="42"/>
  <c r="R159" i="42" s="1"/>
  <c r="M159" i="42"/>
  <c r="Q159" i="42" s="1"/>
  <c r="D71" i="42"/>
  <c r="D115" i="42" s="1"/>
  <c r="D159" i="42" s="1"/>
  <c r="J159" i="42" s="1"/>
  <c r="C71" i="42"/>
  <c r="C115" i="42" s="1"/>
  <c r="C159" i="42" s="1"/>
  <c r="I159" i="42" s="1"/>
  <c r="O158" i="42"/>
  <c r="S158" i="42"/>
  <c r="N158" i="42"/>
  <c r="R158" i="42" s="1"/>
  <c r="M158" i="42"/>
  <c r="Q158" i="42" s="1"/>
  <c r="D70" i="42"/>
  <c r="D114" i="42" s="1"/>
  <c r="D158" i="42" s="1"/>
  <c r="J158" i="42" s="1"/>
  <c r="C70" i="42"/>
  <c r="C114" i="42" s="1"/>
  <c r="C158" i="42" s="1"/>
  <c r="I158" i="42" s="1"/>
  <c r="O157" i="42"/>
  <c r="S157" i="42" s="1"/>
  <c r="N157" i="42"/>
  <c r="R157" i="42" s="1"/>
  <c r="M157" i="42"/>
  <c r="Q157" i="42" s="1"/>
  <c r="D69" i="42"/>
  <c r="D113" i="42"/>
  <c r="D157" i="42" s="1"/>
  <c r="J157" i="42" s="1"/>
  <c r="C69" i="42"/>
  <c r="C113" i="42" s="1"/>
  <c r="O156" i="42"/>
  <c r="S156" i="42"/>
  <c r="N156" i="42"/>
  <c r="R156" i="42" s="1"/>
  <c r="M156" i="42"/>
  <c r="Q156" i="42" s="1"/>
  <c r="D68" i="42"/>
  <c r="D112" i="42" s="1"/>
  <c r="D156" i="42" s="1"/>
  <c r="J156" i="42" s="1"/>
  <c r="C68" i="42"/>
  <c r="C112" i="42" s="1"/>
  <c r="C156" i="42" s="1"/>
  <c r="I156" i="42" s="1"/>
  <c r="O155" i="42"/>
  <c r="S155" i="42" s="1"/>
  <c r="N155" i="42"/>
  <c r="R155" i="42" s="1"/>
  <c r="M155" i="42"/>
  <c r="Q155" i="42" s="1"/>
  <c r="D67" i="42"/>
  <c r="D111" i="42" s="1"/>
  <c r="C67" i="42"/>
  <c r="C111" i="42" s="1"/>
  <c r="C155" i="42"/>
  <c r="I155" i="42" s="1"/>
  <c r="O154" i="42"/>
  <c r="S154" i="42" s="1"/>
  <c r="N154" i="42"/>
  <c r="R154" i="42" s="1"/>
  <c r="M154" i="42"/>
  <c r="Q154" i="42" s="1"/>
  <c r="D66" i="42"/>
  <c r="D110" i="42" s="1"/>
  <c r="D154" i="42" s="1"/>
  <c r="J154" i="42" s="1"/>
  <c r="C66" i="42"/>
  <c r="C110" i="42" s="1"/>
  <c r="O153" i="42"/>
  <c r="S153" i="42" s="1"/>
  <c r="N153" i="42"/>
  <c r="R153" i="42" s="1"/>
  <c r="M153" i="42"/>
  <c r="Q153" i="42" s="1"/>
  <c r="D65" i="42"/>
  <c r="D109" i="42" s="1"/>
  <c r="C65" i="42"/>
  <c r="C109" i="42" s="1"/>
  <c r="C153" i="42"/>
  <c r="I153" i="42" s="1"/>
  <c r="O152" i="42"/>
  <c r="S152" i="42" s="1"/>
  <c r="N152" i="42"/>
  <c r="R152" i="42" s="1"/>
  <c r="M152" i="42"/>
  <c r="Q152" i="42" s="1"/>
  <c r="D64" i="42"/>
  <c r="D108" i="42" s="1"/>
  <c r="D152" i="42" s="1"/>
  <c r="J152" i="42" s="1"/>
  <c r="C64" i="42"/>
  <c r="C108" i="42" s="1"/>
  <c r="O151" i="42"/>
  <c r="S151" i="42" s="1"/>
  <c r="N151" i="42"/>
  <c r="R151" i="42" s="1"/>
  <c r="M151" i="42"/>
  <c r="Q151" i="42" s="1"/>
  <c r="D63" i="42"/>
  <c r="D107" i="42" s="1"/>
  <c r="D151" i="42" s="1"/>
  <c r="J151" i="42" s="1"/>
  <c r="C63" i="42"/>
  <c r="C107" i="42" s="1"/>
  <c r="C151" i="42"/>
  <c r="I151" i="42" s="1"/>
  <c r="O150" i="42"/>
  <c r="S150" i="42" s="1"/>
  <c r="N150" i="42"/>
  <c r="R150" i="42" s="1"/>
  <c r="M150" i="42"/>
  <c r="Q150" i="42" s="1"/>
  <c r="D62" i="42"/>
  <c r="D106" i="42" s="1"/>
  <c r="D150" i="42" s="1"/>
  <c r="J150" i="42" s="1"/>
  <c r="C62" i="42"/>
  <c r="C106" i="42" s="1"/>
  <c r="O149" i="42"/>
  <c r="S149" i="42"/>
  <c r="N149" i="42"/>
  <c r="R149" i="42" s="1"/>
  <c r="M149" i="42"/>
  <c r="Q149" i="42" s="1"/>
  <c r="D61" i="42"/>
  <c r="D105" i="42" s="1"/>
  <c r="D149" i="42"/>
  <c r="J149" i="42"/>
  <c r="C61" i="42"/>
  <c r="C105" i="42" s="1"/>
  <c r="C149" i="42"/>
  <c r="I149" i="42"/>
  <c r="O148" i="42"/>
  <c r="S148" i="42" s="1"/>
  <c r="N148" i="42"/>
  <c r="R148" i="42"/>
  <c r="M148" i="42"/>
  <c r="Q148" i="42" s="1"/>
  <c r="D60" i="42"/>
  <c r="C60" i="42"/>
  <c r="C104" i="42" s="1"/>
  <c r="C148" i="42" s="1"/>
  <c r="I148" i="42" s="1"/>
  <c r="O147" i="42"/>
  <c r="S147" i="42"/>
  <c r="N147" i="42"/>
  <c r="R147" i="42" s="1"/>
  <c r="M147" i="42"/>
  <c r="Q147" i="42"/>
  <c r="D59" i="42"/>
  <c r="C59" i="42"/>
  <c r="C103" i="42" s="1"/>
  <c r="C147" i="42"/>
  <c r="I147" i="42" s="1"/>
  <c r="O146" i="42"/>
  <c r="S146" i="42" s="1"/>
  <c r="N146" i="42"/>
  <c r="R146" i="42"/>
  <c r="M146" i="42"/>
  <c r="Q146" i="42" s="1"/>
  <c r="D58" i="42"/>
  <c r="D102" i="42"/>
  <c r="D146" i="42" s="1"/>
  <c r="J146" i="42" s="1"/>
  <c r="C58" i="42"/>
  <c r="O145" i="42"/>
  <c r="S145" i="42"/>
  <c r="N145" i="42"/>
  <c r="R145" i="42" s="1"/>
  <c r="M145" i="42"/>
  <c r="Q145" i="42" s="1"/>
  <c r="D57" i="42"/>
  <c r="D101" i="42"/>
  <c r="D145" i="42"/>
  <c r="J145" i="42" s="1"/>
  <c r="C57" i="42"/>
  <c r="C101" i="42"/>
  <c r="C145" i="42"/>
  <c r="I145" i="42" s="1"/>
  <c r="O144" i="42"/>
  <c r="S144" i="42"/>
  <c r="N144" i="42"/>
  <c r="R144" i="42" s="1"/>
  <c r="M144" i="42"/>
  <c r="Q144" i="42"/>
  <c r="D56" i="42"/>
  <c r="C56" i="42"/>
  <c r="C100" i="42"/>
  <c r="C144" i="42" s="1"/>
  <c r="I144" i="42" s="1"/>
  <c r="O143" i="42"/>
  <c r="S143" i="42"/>
  <c r="N143" i="42"/>
  <c r="R143" i="42" s="1"/>
  <c r="M143" i="42"/>
  <c r="Q143" i="42"/>
  <c r="D55" i="42"/>
  <c r="C55" i="42"/>
  <c r="O142" i="42"/>
  <c r="S142" i="42" s="1"/>
  <c r="N142" i="42"/>
  <c r="R142" i="42"/>
  <c r="M142" i="42"/>
  <c r="Q142" i="42" s="1"/>
  <c r="D54" i="42"/>
  <c r="D98" i="42"/>
  <c r="D142" i="42" s="1"/>
  <c r="J142" i="42" s="1"/>
  <c r="C54" i="42"/>
  <c r="B54" i="42"/>
  <c r="H54" i="42" s="1"/>
  <c r="B98" i="42"/>
  <c r="B142" i="42" s="1"/>
  <c r="H142" i="42" s="1"/>
  <c r="O141" i="42"/>
  <c r="S141" i="42" s="1"/>
  <c r="N141" i="42"/>
  <c r="R141" i="42"/>
  <c r="M141" i="42"/>
  <c r="Q141" i="42" s="1"/>
  <c r="D53" i="42"/>
  <c r="D97" i="42"/>
  <c r="J97" i="42" s="1"/>
  <c r="D141" i="42"/>
  <c r="J141" i="42" s="1"/>
  <c r="C53" i="42"/>
  <c r="C97" i="42"/>
  <c r="I97" i="42" s="1"/>
  <c r="C141" i="42"/>
  <c r="I141" i="42" s="1"/>
  <c r="B53" i="42"/>
  <c r="B97" i="42"/>
  <c r="B141" i="42"/>
  <c r="H141" i="42" s="1"/>
  <c r="S140" i="42"/>
  <c r="R140" i="42"/>
  <c r="Q140" i="42"/>
  <c r="D52" i="42"/>
  <c r="D96" i="42" s="1"/>
  <c r="C52" i="42"/>
  <c r="C96" i="42" s="1"/>
  <c r="B52" i="42"/>
  <c r="B96" i="42" s="1"/>
  <c r="S139" i="42"/>
  <c r="Q139" i="42"/>
  <c r="D139" i="42"/>
  <c r="J139" i="42"/>
  <c r="C139" i="42"/>
  <c r="I139" i="42" s="1"/>
  <c r="B139" i="42"/>
  <c r="H139" i="42"/>
  <c r="D94" i="42"/>
  <c r="D138" i="42" s="1"/>
  <c r="J138" i="42" s="1"/>
  <c r="C94" i="42"/>
  <c r="B30" i="42"/>
  <c r="B74" i="42" s="1"/>
  <c r="B31" i="42"/>
  <c r="H31" i="42" s="1"/>
  <c r="B32" i="42"/>
  <c r="S137" i="42"/>
  <c r="Q137" i="42"/>
  <c r="D93" i="42"/>
  <c r="D137" i="42" s="1"/>
  <c r="J137" i="42" s="1"/>
  <c r="C93" i="42"/>
  <c r="S136" i="42"/>
  <c r="Q136" i="42"/>
  <c r="D92" i="42"/>
  <c r="D136" i="42" s="1"/>
  <c r="J136" i="42" s="1"/>
  <c r="C92" i="42"/>
  <c r="I92" i="42" s="1"/>
  <c r="C136" i="42"/>
  <c r="I136" i="42"/>
  <c r="S135" i="42"/>
  <c r="Q135" i="42"/>
  <c r="D91" i="42"/>
  <c r="J91" i="42" s="1"/>
  <c r="D135" i="42"/>
  <c r="J135" i="42" s="1"/>
  <c r="C91" i="42"/>
  <c r="C135" i="42"/>
  <c r="I135" i="42"/>
  <c r="S134" i="42"/>
  <c r="Q134" i="42"/>
  <c r="D90" i="42"/>
  <c r="D134" i="42"/>
  <c r="J134" i="42" s="1"/>
  <c r="C90" i="42"/>
  <c r="C134" i="42" s="1"/>
  <c r="I134" i="42" s="1"/>
  <c r="S133" i="42"/>
  <c r="Q133" i="42"/>
  <c r="D89" i="42"/>
  <c r="D133" i="42" s="1"/>
  <c r="J133" i="42" s="1"/>
  <c r="C89" i="42"/>
  <c r="I89" i="42" s="1"/>
  <c r="C133" i="42"/>
  <c r="I133" i="42" s="1"/>
  <c r="S132" i="42"/>
  <c r="Q132" i="42"/>
  <c r="D88" i="42"/>
  <c r="D132" i="42"/>
  <c r="J132" i="42" s="1"/>
  <c r="C88" i="42"/>
  <c r="S131" i="42"/>
  <c r="Q131" i="42"/>
  <c r="D87" i="42"/>
  <c r="D131" i="42"/>
  <c r="J131" i="42"/>
  <c r="C87" i="42"/>
  <c r="S130" i="42"/>
  <c r="Q130" i="42"/>
  <c r="D86" i="42"/>
  <c r="D130" i="42"/>
  <c r="J130" i="42"/>
  <c r="C86" i="42"/>
  <c r="C130" i="42" s="1"/>
  <c r="I130" i="42" s="1"/>
  <c r="S129" i="42"/>
  <c r="Q129" i="42"/>
  <c r="D85" i="42"/>
  <c r="D129" i="42" s="1"/>
  <c r="J129" i="42" s="1"/>
  <c r="C85" i="42"/>
  <c r="S128" i="42"/>
  <c r="Q128" i="42"/>
  <c r="D84" i="42"/>
  <c r="D128" i="42" s="1"/>
  <c r="J128" i="42" s="1"/>
  <c r="C84" i="42"/>
  <c r="I84" i="42" s="1"/>
  <c r="C128" i="42"/>
  <c r="I128" i="42"/>
  <c r="S127" i="42"/>
  <c r="Q127" i="42"/>
  <c r="D83" i="42"/>
  <c r="J83" i="42" s="1"/>
  <c r="D127" i="42"/>
  <c r="J127" i="42" s="1"/>
  <c r="C83" i="42"/>
  <c r="C127" i="42"/>
  <c r="I127" i="42"/>
  <c r="S126" i="42"/>
  <c r="Q126" i="42"/>
  <c r="D82" i="42"/>
  <c r="D126" i="42"/>
  <c r="J126" i="42" s="1"/>
  <c r="C82" i="42"/>
  <c r="C126" i="42" s="1"/>
  <c r="I126" i="42" s="1"/>
  <c r="S125" i="42"/>
  <c r="Q125" i="42"/>
  <c r="D81" i="42"/>
  <c r="D125" i="42" s="1"/>
  <c r="J125" i="42" s="1"/>
  <c r="C81" i="42"/>
  <c r="I81" i="42" s="1"/>
  <c r="C125" i="42"/>
  <c r="I125" i="42" s="1"/>
  <c r="S124" i="42"/>
  <c r="Q124" i="42"/>
  <c r="D80" i="42"/>
  <c r="D124" i="42"/>
  <c r="J124" i="42" s="1"/>
  <c r="C80" i="42"/>
  <c r="S123" i="42"/>
  <c r="Q123" i="42"/>
  <c r="D79" i="42"/>
  <c r="D123" i="42"/>
  <c r="J123" i="42"/>
  <c r="C79" i="42"/>
  <c r="S122" i="42"/>
  <c r="Q122" i="42"/>
  <c r="D78" i="42"/>
  <c r="D122" i="42"/>
  <c r="J122" i="42"/>
  <c r="C78" i="42"/>
  <c r="C122" i="42" s="1"/>
  <c r="I122" i="42" s="1"/>
  <c r="S121" i="42"/>
  <c r="Q121" i="42"/>
  <c r="D77" i="42"/>
  <c r="D121" i="42" s="1"/>
  <c r="J121" i="42" s="1"/>
  <c r="C77" i="42"/>
  <c r="D76" i="42"/>
  <c r="D120" i="42"/>
  <c r="J120" i="42"/>
  <c r="C76" i="42"/>
  <c r="C120" i="42" s="1"/>
  <c r="I120" i="42" s="1"/>
  <c r="D75" i="42"/>
  <c r="C75" i="42"/>
  <c r="C119" i="42"/>
  <c r="I119" i="42" s="1"/>
  <c r="D74" i="42"/>
  <c r="J74" i="42" s="1"/>
  <c r="D118" i="42"/>
  <c r="J118" i="42" s="1"/>
  <c r="C74" i="42"/>
  <c r="C118" i="42"/>
  <c r="I118" i="42"/>
  <c r="J117" i="42"/>
  <c r="J116" i="42"/>
  <c r="I116" i="42"/>
  <c r="J115" i="42"/>
  <c r="I115" i="42"/>
  <c r="I114" i="42"/>
  <c r="J113" i="42"/>
  <c r="J112" i="42"/>
  <c r="I112" i="42"/>
  <c r="I111" i="42"/>
  <c r="I109" i="42"/>
  <c r="J108" i="42"/>
  <c r="I107" i="42"/>
  <c r="J105" i="42"/>
  <c r="I105" i="42"/>
  <c r="I104" i="42"/>
  <c r="I103" i="42"/>
  <c r="J101" i="42"/>
  <c r="I101" i="42"/>
  <c r="H98" i="42"/>
  <c r="H97" i="42"/>
  <c r="J95" i="42"/>
  <c r="I95" i="42"/>
  <c r="H95" i="42"/>
  <c r="J93" i="42"/>
  <c r="J92" i="42"/>
  <c r="I91" i="42"/>
  <c r="J90" i="42"/>
  <c r="J89" i="42"/>
  <c r="J88" i="42"/>
  <c r="J87" i="42"/>
  <c r="J86" i="42"/>
  <c r="J85" i="42"/>
  <c r="J84" i="42"/>
  <c r="I83" i="42"/>
  <c r="J82" i="42"/>
  <c r="J81" i="42"/>
  <c r="J80" i="42"/>
  <c r="J79" i="42"/>
  <c r="J78" i="42"/>
  <c r="J77" i="42"/>
  <c r="J76" i="42"/>
  <c r="I76" i="42"/>
  <c r="I75" i="42"/>
  <c r="I74" i="42"/>
  <c r="J73" i="42"/>
  <c r="I73" i="42"/>
  <c r="J72" i="42"/>
  <c r="I72" i="42"/>
  <c r="J71" i="42"/>
  <c r="I71" i="42"/>
  <c r="I70" i="42"/>
  <c r="J69" i="42"/>
  <c r="J68" i="42"/>
  <c r="I68" i="42"/>
  <c r="J67" i="42"/>
  <c r="I67" i="42"/>
  <c r="J66" i="42"/>
  <c r="I66" i="42"/>
  <c r="J65" i="42"/>
  <c r="I65" i="42"/>
  <c r="J64" i="42"/>
  <c r="I64" i="42"/>
  <c r="J63" i="42"/>
  <c r="I63" i="42"/>
  <c r="J62" i="42"/>
  <c r="I62" i="42"/>
  <c r="J61" i="42"/>
  <c r="I61" i="42"/>
  <c r="I60" i="42"/>
  <c r="J58" i="42"/>
  <c r="J57" i="42"/>
  <c r="I57" i="42"/>
  <c r="I56" i="42"/>
  <c r="W55" i="42"/>
  <c r="W54" i="42"/>
  <c r="J54" i="42"/>
  <c r="W53" i="42"/>
  <c r="J53" i="42"/>
  <c r="I53" i="42"/>
  <c r="H53" i="42"/>
  <c r="W52" i="42"/>
  <c r="J52" i="42"/>
  <c r="I52" i="42"/>
  <c r="W51" i="42"/>
  <c r="J51" i="42"/>
  <c r="I51" i="42"/>
  <c r="W50" i="42"/>
  <c r="J50" i="42"/>
  <c r="I50" i="42"/>
  <c r="W49" i="42"/>
  <c r="J49" i="42"/>
  <c r="I49" i="42"/>
  <c r="W48" i="42"/>
  <c r="J48" i="42"/>
  <c r="I48" i="42"/>
  <c r="W47" i="42"/>
  <c r="J47" i="42"/>
  <c r="I47" i="42"/>
  <c r="W46" i="42"/>
  <c r="J46" i="42"/>
  <c r="I46" i="42"/>
  <c r="W45" i="42"/>
  <c r="J45" i="42"/>
  <c r="I45" i="42"/>
  <c r="W44" i="42"/>
  <c r="J44" i="42"/>
  <c r="I44" i="42"/>
  <c r="W43" i="42"/>
  <c r="J43" i="42"/>
  <c r="I43" i="42"/>
  <c r="W42" i="42"/>
  <c r="J42" i="42"/>
  <c r="I42" i="42"/>
  <c r="W41" i="42"/>
  <c r="J41" i="42"/>
  <c r="I41" i="42"/>
  <c r="W40" i="42"/>
  <c r="J40" i="42"/>
  <c r="I40" i="42"/>
  <c r="W39" i="42"/>
  <c r="J39" i="42"/>
  <c r="I39" i="42"/>
  <c r="W38" i="42"/>
  <c r="J38" i="42"/>
  <c r="I38" i="42"/>
  <c r="W37" i="42"/>
  <c r="J37" i="42"/>
  <c r="I37" i="42"/>
  <c r="W36" i="42"/>
  <c r="J36" i="42"/>
  <c r="I36" i="42"/>
  <c r="W35" i="42"/>
  <c r="J35" i="42"/>
  <c r="I35" i="42"/>
  <c r="W34" i="42"/>
  <c r="J34" i="42"/>
  <c r="I34" i="42"/>
  <c r="W33" i="42"/>
  <c r="J33" i="42"/>
  <c r="I33" i="42"/>
  <c r="W32" i="42"/>
  <c r="J32" i="42"/>
  <c r="I32" i="42"/>
  <c r="W31" i="42"/>
  <c r="J31" i="42"/>
  <c r="I31" i="42"/>
  <c r="W30" i="42"/>
  <c r="J30" i="42"/>
  <c r="I30" i="42"/>
  <c r="H30" i="42"/>
  <c r="W29" i="42"/>
  <c r="J29" i="42"/>
  <c r="I29" i="42"/>
  <c r="W28" i="42"/>
  <c r="J28" i="42"/>
  <c r="I28" i="42"/>
  <c r="W27" i="42"/>
  <c r="J27" i="42"/>
  <c r="I27" i="42"/>
  <c r="W26" i="42"/>
  <c r="J26" i="42"/>
  <c r="I26" i="42"/>
  <c r="W25" i="42"/>
  <c r="J25" i="42"/>
  <c r="I25" i="42"/>
  <c r="W24" i="42"/>
  <c r="J24" i="42"/>
  <c r="I24" i="42"/>
  <c r="W23" i="42"/>
  <c r="J23" i="42"/>
  <c r="I23" i="42"/>
  <c r="W22" i="42"/>
  <c r="W21" i="42"/>
  <c r="W20" i="42"/>
  <c r="W19" i="42"/>
  <c r="W18" i="42"/>
  <c r="W17" i="42"/>
  <c r="W16" i="42"/>
  <c r="W15" i="42"/>
  <c r="W14" i="42"/>
  <c r="W13" i="42"/>
  <c r="X12" i="42"/>
  <c r="W12" i="42"/>
  <c r="X10" i="42"/>
  <c r="Y11" i="42"/>
  <c r="W11" i="42"/>
  <c r="W10" i="42"/>
  <c r="W9" i="42"/>
  <c r="S8" i="42"/>
  <c r="R8" i="42"/>
  <c r="Q8" i="42"/>
  <c r="R35" i="40"/>
  <c r="R30" i="40"/>
  <c r="R29" i="40"/>
  <c r="Q30" i="40"/>
  <c r="S30" i="40"/>
  <c r="Q31" i="40"/>
  <c r="R31" i="40"/>
  <c r="S31" i="40"/>
  <c r="Q32" i="40"/>
  <c r="R32" i="40"/>
  <c r="S32" i="40"/>
  <c r="Q33" i="40"/>
  <c r="R33" i="40"/>
  <c r="S33" i="40"/>
  <c r="Q34" i="40"/>
  <c r="R34" i="40"/>
  <c r="S34" i="40"/>
  <c r="Q35" i="40"/>
  <c r="S35" i="40"/>
  <c r="Q36" i="40"/>
  <c r="R36" i="40"/>
  <c r="S36" i="40"/>
  <c r="Q37" i="40"/>
  <c r="R37" i="40"/>
  <c r="S37" i="40"/>
  <c r="Q38" i="40"/>
  <c r="R38" i="40"/>
  <c r="S38" i="40"/>
  <c r="Q39" i="40"/>
  <c r="R39" i="40"/>
  <c r="S39" i="40"/>
  <c r="Q40" i="40"/>
  <c r="R40" i="40"/>
  <c r="S40" i="40"/>
  <c r="Q41" i="40"/>
  <c r="R41" i="40"/>
  <c r="S41" i="40"/>
  <c r="O205" i="40"/>
  <c r="S205" i="40" s="1"/>
  <c r="N205" i="40"/>
  <c r="R205" i="40"/>
  <c r="M205" i="40"/>
  <c r="Q205" i="40" s="1"/>
  <c r="O204" i="40"/>
  <c r="S204" i="40"/>
  <c r="N204" i="40"/>
  <c r="R204" i="40" s="1"/>
  <c r="M204" i="40"/>
  <c r="Q204" i="40"/>
  <c r="O203" i="40"/>
  <c r="S203" i="40" s="1"/>
  <c r="N203" i="40"/>
  <c r="R203" i="40"/>
  <c r="M203" i="40"/>
  <c r="Q203" i="40" s="1"/>
  <c r="O202" i="40"/>
  <c r="S202" i="40"/>
  <c r="N202" i="40"/>
  <c r="R202" i="40" s="1"/>
  <c r="M202" i="40"/>
  <c r="Q202" i="40"/>
  <c r="O201" i="40"/>
  <c r="S201" i="40" s="1"/>
  <c r="N201" i="40"/>
  <c r="R201" i="40"/>
  <c r="M201" i="40"/>
  <c r="Q201" i="40" s="1"/>
  <c r="O200" i="40"/>
  <c r="S200" i="40"/>
  <c r="N200" i="40"/>
  <c r="R200" i="40" s="1"/>
  <c r="M200" i="40"/>
  <c r="Q200" i="40"/>
  <c r="O199" i="40"/>
  <c r="S199" i="40" s="1"/>
  <c r="N199" i="40"/>
  <c r="R199" i="40"/>
  <c r="M199" i="40"/>
  <c r="Q199" i="40" s="1"/>
  <c r="O198" i="40"/>
  <c r="S198" i="40"/>
  <c r="N198" i="40"/>
  <c r="R198" i="40" s="1"/>
  <c r="M198" i="40"/>
  <c r="Q198" i="40"/>
  <c r="O197" i="40"/>
  <c r="S197" i="40" s="1"/>
  <c r="N197" i="40"/>
  <c r="R197" i="40"/>
  <c r="M197" i="40"/>
  <c r="Q197" i="40" s="1"/>
  <c r="O196" i="40"/>
  <c r="S196" i="40"/>
  <c r="N196" i="40"/>
  <c r="R196" i="40" s="1"/>
  <c r="M196" i="40"/>
  <c r="Q196" i="40"/>
  <c r="O195" i="40"/>
  <c r="S195" i="40" s="1"/>
  <c r="N195" i="40"/>
  <c r="R195" i="40"/>
  <c r="M195" i="40"/>
  <c r="Q195" i="40" s="1"/>
  <c r="O194" i="40"/>
  <c r="S194" i="40"/>
  <c r="N194" i="40"/>
  <c r="R194" i="40" s="1"/>
  <c r="M194" i="40"/>
  <c r="Q194" i="40"/>
  <c r="O193" i="40"/>
  <c r="S193" i="40" s="1"/>
  <c r="N193" i="40"/>
  <c r="R193" i="40"/>
  <c r="M193" i="40"/>
  <c r="Q193" i="40" s="1"/>
  <c r="O192" i="40"/>
  <c r="S192" i="40"/>
  <c r="N192" i="40"/>
  <c r="R192" i="40" s="1"/>
  <c r="M192" i="40"/>
  <c r="Q192" i="40"/>
  <c r="O191" i="40"/>
  <c r="S191" i="40" s="1"/>
  <c r="N191" i="40"/>
  <c r="R191" i="40"/>
  <c r="M191" i="40"/>
  <c r="Q191" i="40" s="1"/>
  <c r="O190" i="40"/>
  <c r="S190" i="40"/>
  <c r="N190" i="40"/>
  <c r="R190" i="40" s="1"/>
  <c r="M190" i="40"/>
  <c r="Q190" i="40"/>
  <c r="O189" i="40"/>
  <c r="S189" i="40" s="1"/>
  <c r="N189" i="40"/>
  <c r="R189" i="40"/>
  <c r="M189" i="40"/>
  <c r="Q189" i="40" s="1"/>
  <c r="O188" i="40"/>
  <c r="S188" i="40"/>
  <c r="N188" i="40"/>
  <c r="R188" i="40" s="1"/>
  <c r="M188" i="40"/>
  <c r="Q188" i="40"/>
  <c r="O187" i="40"/>
  <c r="S187" i="40" s="1"/>
  <c r="N187" i="40"/>
  <c r="R187" i="40"/>
  <c r="M187" i="40"/>
  <c r="Q187" i="40" s="1"/>
  <c r="O186" i="40"/>
  <c r="S186" i="40"/>
  <c r="N186" i="40"/>
  <c r="R186" i="40" s="1"/>
  <c r="M186" i="40"/>
  <c r="Q186" i="40"/>
  <c r="O185" i="40"/>
  <c r="S185" i="40" s="1"/>
  <c r="N185" i="40"/>
  <c r="R185" i="40"/>
  <c r="M185" i="40"/>
  <c r="Q185" i="40" s="1"/>
  <c r="O184" i="40"/>
  <c r="S184" i="40"/>
  <c r="N184" i="40"/>
  <c r="R184" i="40" s="1"/>
  <c r="M184" i="40"/>
  <c r="Q184" i="40"/>
  <c r="O183" i="40"/>
  <c r="S183" i="40" s="1"/>
  <c r="N183" i="40"/>
  <c r="R183" i="40"/>
  <c r="M183" i="40"/>
  <c r="Q183" i="40" s="1"/>
  <c r="O182" i="40"/>
  <c r="S182" i="40"/>
  <c r="N182" i="40"/>
  <c r="R182" i="40" s="1"/>
  <c r="M182" i="40"/>
  <c r="Q182" i="40"/>
  <c r="O181" i="40"/>
  <c r="S181" i="40" s="1"/>
  <c r="N181" i="40"/>
  <c r="R181" i="40"/>
  <c r="M181" i="40"/>
  <c r="Q181" i="40" s="1"/>
  <c r="O180" i="40"/>
  <c r="S180" i="40"/>
  <c r="N180" i="40"/>
  <c r="R180" i="40" s="1"/>
  <c r="M180" i="40"/>
  <c r="Q180" i="40"/>
  <c r="O179" i="40"/>
  <c r="S179" i="40" s="1"/>
  <c r="N179" i="40"/>
  <c r="R179" i="40"/>
  <c r="M179" i="40"/>
  <c r="Q179" i="40" s="1"/>
  <c r="J179" i="40"/>
  <c r="H179" i="40"/>
  <c r="O178" i="40"/>
  <c r="S178" i="40"/>
  <c r="N178" i="40"/>
  <c r="R178" i="40" s="1"/>
  <c r="M178" i="40"/>
  <c r="Q178" i="40"/>
  <c r="J178" i="40"/>
  <c r="O177" i="40"/>
  <c r="S177" i="40" s="1"/>
  <c r="N177" i="40"/>
  <c r="R177" i="40"/>
  <c r="M177" i="40"/>
  <c r="Q177" i="40" s="1"/>
  <c r="J177" i="40"/>
  <c r="O176" i="40"/>
  <c r="S176" i="40" s="1"/>
  <c r="N176" i="40"/>
  <c r="R176" i="40"/>
  <c r="M176" i="40"/>
  <c r="Q176" i="40" s="1"/>
  <c r="J176" i="40"/>
  <c r="H176" i="40"/>
  <c r="O175" i="40"/>
  <c r="S175" i="40"/>
  <c r="N175" i="40"/>
  <c r="R175" i="40"/>
  <c r="M175" i="40"/>
  <c r="Q175" i="40"/>
  <c r="J175" i="40"/>
  <c r="O174" i="40"/>
  <c r="S174" i="40" s="1"/>
  <c r="N174" i="40"/>
  <c r="R174" i="40" s="1"/>
  <c r="M174" i="40"/>
  <c r="Q174" i="40"/>
  <c r="J174" i="40"/>
  <c r="O173" i="40"/>
  <c r="S173" i="40"/>
  <c r="N173" i="40"/>
  <c r="R173" i="40" s="1"/>
  <c r="M173" i="40"/>
  <c r="Q173" i="40"/>
  <c r="J173" i="40"/>
  <c r="O172" i="40"/>
  <c r="S172" i="40" s="1"/>
  <c r="N172" i="40"/>
  <c r="R172" i="40"/>
  <c r="M172" i="40"/>
  <c r="Q172" i="40" s="1"/>
  <c r="J172" i="40"/>
  <c r="H172" i="40"/>
  <c r="O171" i="40"/>
  <c r="S171" i="40"/>
  <c r="N171" i="40"/>
  <c r="R171" i="40"/>
  <c r="M171" i="40"/>
  <c r="Q171" i="40"/>
  <c r="J171" i="40"/>
  <c r="O170" i="40"/>
  <c r="S170" i="40"/>
  <c r="N170" i="40"/>
  <c r="R170" i="40" s="1"/>
  <c r="M170" i="40"/>
  <c r="Q170" i="40" s="1"/>
  <c r="J170" i="40"/>
  <c r="O169" i="40"/>
  <c r="S169" i="40" s="1"/>
  <c r="N169" i="40"/>
  <c r="R169" i="40"/>
  <c r="M169" i="40"/>
  <c r="Q169" i="40" s="1"/>
  <c r="J169" i="40"/>
  <c r="O168" i="40"/>
  <c r="S168" i="40" s="1"/>
  <c r="N168" i="40"/>
  <c r="R168" i="40"/>
  <c r="M168" i="40"/>
  <c r="Q168" i="40" s="1"/>
  <c r="J168" i="40"/>
  <c r="H168" i="40"/>
  <c r="O167" i="40"/>
  <c r="S167" i="40"/>
  <c r="N167" i="40"/>
  <c r="R167" i="40"/>
  <c r="M167" i="40"/>
  <c r="Q167" i="40"/>
  <c r="J167" i="40"/>
  <c r="O166" i="40"/>
  <c r="S166" i="40" s="1"/>
  <c r="N166" i="40"/>
  <c r="R166" i="40" s="1"/>
  <c r="M166" i="40"/>
  <c r="Q166" i="40"/>
  <c r="J166" i="40"/>
  <c r="O165" i="40"/>
  <c r="S165" i="40"/>
  <c r="N165" i="40"/>
  <c r="R165" i="40" s="1"/>
  <c r="M165" i="40"/>
  <c r="Q165" i="40"/>
  <c r="J165" i="40"/>
  <c r="O164" i="40"/>
  <c r="S164" i="40" s="1"/>
  <c r="N164" i="40"/>
  <c r="R164" i="40"/>
  <c r="M164" i="40"/>
  <c r="Q164" i="40" s="1"/>
  <c r="J164" i="40"/>
  <c r="H164" i="40"/>
  <c r="O163" i="40"/>
  <c r="S163" i="40"/>
  <c r="N163" i="40"/>
  <c r="R163" i="40"/>
  <c r="M163" i="40"/>
  <c r="Q163" i="40"/>
  <c r="J163" i="40"/>
  <c r="O162" i="40"/>
  <c r="S162" i="40"/>
  <c r="N162" i="40"/>
  <c r="R162" i="40" s="1"/>
  <c r="M162" i="40"/>
  <c r="Q162" i="40" s="1"/>
  <c r="J162" i="40"/>
  <c r="O161" i="40"/>
  <c r="S161" i="40" s="1"/>
  <c r="N161" i="40"/>
  <c r="R161" i="40"/>
  <c r="M161" i="40"/>
  <c r="Q161" i="40" s="1"/>
  <c r="D73" i="40"/>
  <c r="D117" i="40"/>
  <c r="D161" i="40"/>
  <c r="J161" i="40" s="1"/>
  <c r="C73" i="40"/>
  <c r="O160" i="40"/>
  <c r="S160" i="40"/>
  <c r="N160" i="40"/>
  <c r="R160" i="40" s="1"/>
  <c r="M160" i="40"/>
  <c r="Q160" i="40"/>
  <c r="D72" i="40"/>
  <c r="C72" i="40"/>
  <c r="O159" i="40"/>
  <c r="S159" i="40" s="1"/>
  <c r="N159" i="40"/>
  <c r="R159" i="40"/>
  <c r="M159" i="40"/>
  <c r="Q159" i="40" s="1"/>
  <c r="D71" i="40"/>
  <c r="D115" i="40"/>
  <c r="D159" i="40"/>
  <c r="J159" i="40" s="1"/>
  <c r="C71" i="40"/>
  <c r="C115" i="40"/>
  <c r="I115" i="40" s="1"/>
  <c r="C159" i="40"/>
  <c r="O158" i="40"/>
  <c r="S158" i="40" s="1"/>
  <c r="N158" i="40"/>
  <c r="R158" i="40" s="1"/>
  <c r="M158" i="40"/>
  <c r="Q158" i="40" s="1"/>
  <c r="D70" i="40"/>
  <c r="D114" i="40" s="1"/>
  <c r="D158" i="40" s="1"/>
  <c r="J158" i="40" s="1"/>
  <c r="C70" i="40"/>
  <c r="C114" i="40"/>
  <c r="O157" i="40"/>
  <c r="S157" i="40" s="1"/>
  <c r="N157" i="40"/>
  <c r="R157" i="40"/>
  <c r="M157" i="40"/>
  <c r="Q157" i="40" s="1"/>
  <c r="D69" i="40"/>
  <c r="D113" i="40" s="1"/>
  <c r="C69" i="40"/>
  <c r="I69" i="40" s="1"/>
  <c r="C113" i="40"/>
  <c r="C157" i="40" s="1"/>
  <c r="I157" i="40" s="1"/>
  <c r="O156" i="40"/>
  <c r="S156" i="40"/>
  <c r="N156" i="40"/>
  <c r="R156" i="40" s="1"/>
  <c r="M156" i="40"/>
  <c r="Q156" i="40"/>
  <c r="D68" i="40"/>
  <c r="C68" i="40"/>
  <c r="O155" i="40"/>
  <c r="S155" i="40" s="1"/>
  <c r="N155" i="40"/>
  <c r="R155" i="40" s="1"/>
  <c r="M155" i="40"/>
  <c r="Q155" i="40" s="1"/>
  <c r="D67" i="40"/>
  <c r="D111" i="40"/>
  <c r="D155" i="40" s="1"/>
  <c r="J155" i="40" s="1"/>
  <c r="C67" i="40"/>
  <c r="C111" i="40"/>
  <c r="I111" i="40" s="1"/>
  <c r="C155" i="40"/>
  <c r="I155" i="40" s="1"/>
  <c r="O154" i="40"/>
  <c r="S154" i="40" s="1"/>
  <c r="N154" i="40"/>
  <c r="R154" i="40" s="1"/>
  <c r="M154" i="40"/>
  <c r="Q154" i="40"/>
  <c r="D66" i="40"/>
  <c r="D110" i="40" s="1"/>
  <c r="D154" i="40" s="1"/>
  <c r="J154" i="40" s="1"/>
  <c r="C66" i="40"/>
  <c r="C110" i="40"/>
  <c r="O153" i="40"/>
  <c r="S153" i="40" s="1"/>
  <c r="N153" i="40"/>
  <c r="R153" i="40"/>
  <c r="M153" i="40"/>
  <c r="Q153" i="40" s="1"/>
  <c r="D65" i="40"/>
  <c r="D109" i="40" s="1"/>
  <c r="C65" i="40"/>
  <c r="C109" i="40"/>
  <c r="C153" i="40" s="1"/>
  <c r="I153" i="40" s="1"/>
  <c r="O152" i="40"/>
  <c r="S152" i="40"/>
  <c r="N152" i="40"/>
  <c r="R152" i="40" s="1"/>
  <c r="M152" i="40"/>
  <c r="Q152" i="40"/>
  <c r="D64" i="40"/>
  <c r="C64" i="40"/>
  <c r="O151" i="40"/>
  <c r="S151" i="40" s="1"/>
  <c r="N151" i="40"/>
  <c r="R151" i="40"/>
  <c r="M151" i="40"/>
  <c r="Q151" i="40" s="1"/>
  <c r="D63" i="40"/>
  <c r="D107" i="40" s="1"/>
  <c r="C63" i="40"/>
  <c r="C107" i="40"/>
  <c r="I107" i="40" s="1"/>
  <c r="O150" i="40"/>
  <c r="S150" i="40" s="1"/>
  <c r="N150" i="40"/>
  <c r="R150" i="40" s="1"/>
  <c r="M150" i="40"/>
  <c r="Q150" i="40"/>
  <c r="D62" i="40"/>
  <c r="D106" i="40" s="1"/>
  <c r="D150" i="40" s="1"/>
  <c r="J150" i="40" s="1"/>
  <c r="C62" i="40"/>
  <c r="C106" i="40"/>
  <c r="O149" i="40"/>
  <c r="S149" i="40" s="1"/>
  <c r="N149" i="40"/>
  <c r="R149" i="40"/>
  <c r="M149" i="40"/>
  <c r="Q149" i="40" s="1"/>
  <c r="D61" i="40"/>
  <c r="D105" i="40" s="1"/>
  <c r="C61" i="40"/>
  <c r="I61" i="40" s="1"/>
  <c r="O148" i="40"/>
  <c r="S148" i="40"/>
  <c r="N148" i="40"/>
  <c r="R148" i="40" s="1"/>
  <c r="M148" i="40"/>
  <c r="Q148" i="40"/>
  <c r="D60" i="40"/>
  <c r="C60" i="40"/>
  <c r="O147" i="40"/>
  <c r="S147" i="40" s="1"/>
  <c r="N147" i="40"/>
  <c r="R147" i="40"/>
  <c r="M147" i="40"/>
  <c r="Q147" i="40" s="1"/>
  <c r="D59" i="40"/>
  <c r="D103" i="40" s="1"/>
  <c r="C59" i="40"/>
  <c r="C103" i="40"/>
  <c r="C147" i="40" s="1"/>
  <c r="I147" i="40" s="1"/>
  <c r="O146" i="40"/>
  <c r="S146" i="40" s="1"/>
  <c r="N146" i="40"/>
  <c r="R146" i="40" s="1"/>
  <c r="M146" i="40"/>
  <c r="Q146" i="40"/>
  <c r="D58" i="40"/>
  <c r="D102" i="40" s="1"/>
  <c r="D146" i="40" s="1"/>
  <c r="J146" i="40" s="1"/>
  <c r="C58" i="40"/>
  <c r="C102" i="40"/>
  <c r="O145" i="40"/>
  <c r="S145" i="40" s="1"/>
  <c r="N145" i="40"/>
  <c r="R145" i="40"/>
  <c r="M145" i="40"/>
  <c r="Q145" i="40" s="1"/>
  <c r="D57" i="40"/>
  <c r="D101" i="40" s="1"/>
  <c r="C57" i="40"/>
  <c r="C101" i="40" s="1"/>
  <c r="O144" i="40"/>
  <c r="S144" i="40" s="1"/>
  <c r="N144" i="40"/>
  <c r="R144" i="40" s="1"/>
  <c r="M144" i="40"/>
  <c r="Q144" i="40" s="1"/>
  <c r="D56" i="40"/>
  <c r="J56" i="40" s="1"/>
  <c r="D100" i="40"/>
  <c r="D144" i="40" s="1"/>
  <c r="J144" i="40" s="1"/>
  <c r="C56" i="40"/>
  <c r="O143" i="40"/>
  <c r="S143" i="40" s="1"/>
  <c r="N143" i="40"/>
  <c r="R143" i="40" s="1"/>
  <c r="M143" i="40"/>
  <c r="Q143" i="40" s="1"/>
  <c r="D55" i="40"/>
  <c r="D99" i="40" s="1"/>
  <c r="C55" i="40"/>
  <c r="C99" i="40"/>
  <c r="O142" i="40"/>
  <c r="S142" i="40" s="1"/>
  <c r="N142" i="40"/>
  <c r="R142" i="40" s="1"/>
  <c r="M142" i="40"/>
  <c r="Q142" i="40" s="1"/>
  <c r="D54" i="40"/>
  <c r="D98" i="40" s="1"/>
  <c r="C54" i="40"/>
  <c r="C98" i="40" s="1"/>
  <c r="B54" i="40"/>
  <c r="O141" i="40"/>
  <c r="S141" i="40" s="1"/>
  <c r="N141" i="40"/>
  <c r="R141" i="40"/>
  <c r="M141" i="40"/>
  <c r="Q141" i="40" s="1"/>
  <c r="D53" i="40"/>
  <c r="J53" i="40" s="1"/>
  <c r="D97" i="40"/>
  <c r="D141" i="40" s="1"/>
  <c r="J141" i="40" s="1"/>
  <c r="C53" i="40"/>
  <c r="C97" i="40" s="1"/>
  <c r="B53" i="40"/>
  <c r="B97" i="40"/>
  <c r="B141" i="40" s="1"/>
  <c r="H141" i="40" s="1"/>
  <c r="S140" i="40"/>
  <c r="R140" i="40"/>
  <c r="Q140" i="40"/>
  <c r="D52" i="40"/>
  <c r="D96" i="40" s="1"/>
  <c r="C52" i="40"/>
  <c r="B52" i="40"/>
  <c r="B96" i="40" s="1"/>
  <c r="S139" i="40"/>
  <c r="Q139" i="40"/>
  <c r="D139" i="40"/>
  <c r="J139" i="40" s="1"/>
  <c r="C139" i="40"/>
  <c r="I139" i="40" s="1"/>
  <c r="B139" i="40"/>
  <c r="H139" i="40" s="1"/>
  <c r="D94" i="40"/>
  <c r="D138" i="40" s="1"/>
  <c r="J138" i="40" s="1"/>
  <c r="C94" i="40"/>
  <c r="C138" i="40" s="1"/>
  <c r="I138" i="40" s="1"/>
  <c r="B30" i="40"/>
  <c r="S137" i="40"/>
  <c r="Q137" i="40"/>
  <c r="D93" i="40"/>
  <c r="D137" i="40" s="1"/>
  <c r="J137" i="40" s="1"/>
  <c r="C93" i="40"/>
  <c r="C137" i="40" s="1"/>
  <c r="I137" i="40" s="1"/>
  <c r="S136" i="40"/>
  <c r="Q136" i="40"/>
  <c r="D92" i="40"/>
  <c r="D136" i="40" s="1"/>
  <c r="J136" i="40" s="1"/>
  <c r="C92" i="40"/>
  <c r="C136" i="40" s="1"/>
  <c r="I136" i="40" s="1"/>
  <c r="S135" i="40"/>
  <c r="Q135" i="40"/>
  <c r="D91" i="40"/>
  <c r="D135" i="40" s="1"/>
  <c r="J135" i="40" s="1"/>
  <c r="C91" i="40"/>
  <c r="C135" i="40" s="1"/>
  <c r="I135" i="40" s="1"/>
  <c r="S134" i="40"/>
  <c r="Q134" i="40"/>
  <c r="D90" i="40"/>
  <c r="D134" i="40" s="1"/>
  <c r="J134" i="40" s="1"/>
  <c r="C90" i="40"/>
  <c r="C134" i="40" s="1"/>
  <c r="S133" i="40"/>
  <c r="Q133" i="40"/>
  <c r="D89" i="40"/>
  <c r="D133" i="40" s="1"/>
  <c r="J133" i="40" s="1"/>
  <c r="C89" i="40"/>
  <c r="C133" i="40" s="1"/>
  <c r="S132" i="40"/>
  <c r="Q132" i="40"/>
  <c r="D88" i="40"/>
  <c r="D132" i="40" s="1"/>
  <c r="J132" i="40" s="1"/>
  <c r="C88" i="40"/>
  <c r="C132" i="40" s="1"/>
  <c r="S131" i="40"/>
  <c r="Q131" i="40"/>
  <c r="D87" i="40"/>
  <c r="D131" i="40" s="1"/>
  <c r="J131" i="40" s="1"/>
  <c r="C87" i="40"/>
  <c r="C131" i="40"/>
  <c r="I131" i="40" s="1"/>
  <c r="S130" i="40"/>
  <c r="Q130" i="40"/>
  <c r="D86" i="40"/>
  <c r="D130" i="40"/>
  <c r="J130" i="40" s="1"/>
  <c r="C86" i="40"/>
  <c r="C130" i="40" s="1"/>
  <c r="I130" i="40" s="1"/>
  <c r="S129" i="40"/>
  <c r="Q129" i="40"/>
  <c r="D85" i="40"/>
  <c r="D129" i="40" s="1"/>
  <c r="J129" i="40" s="1"/>
  <c r="C85" i="40"/>
  <c r="C129" i="40" s="1"/>
  <c r="I129" i="40" s="1"/>
  <c r="S128" i="40"/>
  <c r="Q128" i="40"/>
  <c r="D84" i="40"/>
  <c r="D128" i="40" s="1"/>
  <c r="J128" i="40" s="1"/>
  <c r="C84" i="40"/>
  <c r="C128" i="40" s="1"/>
  <c r="I128" i="40" s="1"/>
  <c r="S127" i="40"/>
  <c r="Q127" i="40"/>
  <c r="D83" i="40"/>
  <c r="D127" i="40" s="1"/>
  <c r="J127" i="40" s="1"/>
  <c r="C83" i="40"/>
  <c r="C127" i="40" s="1"/>
  <c r="I127" i="40" s="1"/>
  <c r="S126" i="40"/>
  <c r="Q126" i="40"/>
  <c r="D82" i="40"/>
  <c r="D126" i="40" s="1"/>
  <c r="J126" i="40" s="1"/>
  <c r="C82" i="40"/>
  <c r="C126" i="40" s="1"/>
  <c r="S125" i="40"/>
  <c r="Q125" i="40"/>
  <c r="D81" i="40"/>
  <c r="D125" i="40" s="1"/>
  <c r="J125" i="40" s="1"/>
  <c r="C81" i="40"/>
  <c r="C125" i="40" s="1"/>
  <c r="S124" i="40"/>
  <c r="Q124" i="40"/>
  <c r="D80" i="40"/>
  <c r="D124" i="40" s="1"/>
  <c r="J124" i="40" s="1"/>
  <c r="C80" i="40"/>
  <c r="C124" i="40" s="1"/>
  <c r="S123" i="40"/>
  <c r="Q123" i="40"/>
  <c r="D79" i="40"/>
  <c r="D123" i="40" s="1"/>
  <c r="J123" i="40" s="1"/>
  <c r="C79" i="40"/>
  <c r="C123" i="40"/>
  <c r="I123" i="40" s="1"/>
  <c r="S122" i="40"/>
  <c r="Q122" i="40"/>
  <c r="D78" i="40"/>
  <c r="D122" i="40"/>
  <c r="J122" i="40" s="1"/>
  <c r="C78" i="40"/>
  <c r="C122" i="40" s="1"/>
  <c r="I122" i="40" s="1"/>
  <c r="S121" i="40"/>
  <c r="Q121" i="40"/>
  <c r="D77" i="40"/>
  <c r="D121" i="40" s="1"/>
  <c r="J121" i="40" s="1"/>
  <c r="C77" i="40"/>
  <c r="C121" i="40" s="1"/>
  <c r="I121" i="40" s="1"/>
  <c r="S120" i="40"/>
  <c r="Q120" i="40"/>
  <c r="D76" i="40"/>
  <c r="D120" i="40" s="1"/>
  <c r="J120" i="40" s="1"/>
  <c r="C76" i="40"/>
  <c r="C120" i="40" s="1"/>
  <c r="I120" i="40" s="1"/>
  <c r="S119" i="40"/>
  <c r="Q119" i="40"/>
  <c r="D75" i="40"/>
  <c r="D119" i="40" s="1"/>
  <c r="J119" i="40" s="1"/>
  <c r="C75" i="40"/>
  <c r="C119" i="40" s="1"/>
  <c r="I119" i="40" s="1"/>
  <c r="S118" i="40"/>
  <c r="Q118" i="40"/>
  <c r="D74" i="40"/>
  <c r="D118" i="40" s="1"/>
  <c r="J118" i="40" s="1"/>
  <c r="C74" i="40"/>
  <c r="C118" i="40" s="1"/>
  <c r="S117" i="40"/>
  <c r="R117" i="40"/>
  <c r="Q117" i="40"/>
  <c r="J117" i="40"/>
  <c r="S116" i="40"/>
  <c r="R116" i="40"/>
  <c r="Q116" i="40"/>
  <c r="S115" i="40"/>
  <c r="R115" i="40"/>
  <c r="Q115" i="40"/>
  <c r="J115" i="40"/>
  <c r="S114" i="40"/>
  <c r="R114" i="40"/>
  <c r="Q114" i="40"/>
  <c r="J114" i="40"/>
  <c r="S113" i="40"/>
  <c r="R113" i="40"/>
  <c r="Q113" i="40"/>
  <c r="I113" i="40"/>
  <c r="S112" i="40"/>
  <c r="R112" i="40"/>
  <c r="Q112" i="40"/>
  <c r="S111" i="40"/>
  <c r="R111" i="40"/>
  <c r="Q111" i="40"/>
  <c r="S110" i="40"/>
  <c r="R110" i="40"/>
  <c r="Q110" i="40"/>
  <c r="J110" i="40"/>
  <c r="S109" i="40"/>
  <c r="R109" i="40"/>
  <c r="Q109" i="40"/>
  <c r="I109" i="40"/>
  <c r="S108" i="40"/>
  <c r="R108" i="40"/>
  <c r="Q108" i="40"/>
  <c r="S107" i="40"/>
  <c r="R107" i="40"/>
  <c r="Q107" i="40"/>
  <c r="S106" i="40"/>
  <c r="R106" i="40"/>
  <c r="Q106" i="40"/>
  <c r="S105" i="40"/>
  <c r="R105" i="40"/>
  <c r="Q105" i="40"/>
  <c r="S104" i="40"/>
  <c r="R104" i="40"/>
  <c r="Q104" i="40"/>
  <c r="S103" i="40"/>
  <c r="R103" i="40"/>
  <c r="Q103" i="40"/>
  <c r="S102" i="40"/>
  <c r="R102" i="40"/>
  <c r="Q102" i="40"/>
  <c r="J102" i="40"/>
  <c r="S101" i="40"/>
  <c r="R101" i="40"/>
  <c r="Q101" i="40"/>
  <c r="S100" i="40"/>
  <c r="R100" i="40"/>
  <c r="Q100" i="40"/>
  <c r="J100" i="40"/>
  <c r="S99" i="40"/>
  <c r="R99" i="40"/>
  <c r="Q99" i="40"/>
  <c r="S98" i="40"/>
  <c r="R98" i="40"/>
  <c r="Q98" i="40"/>
  <c r="S97" i="40"/>
  <c r="R97" i="40"/>
  <c r="Q97" i="40"/>
  <c r="H97" i="40"/>
  <c r="S96" i="40"/>
  <c r="R96" i="40"/>
  <c r="Q96" i="40"/>
  <c r="S95" i="40"/>
  <c r="Q95" i="40"/>
  <c r="J95" i="40"/>
  <c r="I95" i="40"/>
  <c r="H95" i="40"/>
  <c r="S94" i="40"/>
  <c r="Q94" i="40"/>
  <c r="J94" i="40"/>
  <c r="I94" i="40"/>
  <c r="S93" i="40"/>
  <c r="Q93" i="40"/>
  <c r="I93" i="40"/>
  <c r="S92" i="40"/>
  <c r="Q92" i="40"/>
  <c r="I92" i="40"/>
  <c r="S91" i="40"/>
  <c r="Q91" i="40"/>
  <c r="I91" i="40"/>
  <c r="S90" i="40"/>
  <c r="Q90" i="40"/>
  <c r="I90" i="40"/>
  <c r="S89" i="40"/>
  <c r="Q89" i="40"/>
  <c r="J89" i="40"/>
  <c r="I89" i="40"/>
  <c r="S88" i="40"/>
  <c r="Q88" i="40"/>
  <c r="J88" i="40"/>
  <c r="I88" i="40"/>
  <c r="S87" i="40"/>
  <c r="Q87" i="40"/>
  <c r="J87" i="40"/>
  <c r="I87" i="40"/>
  <c r="S86" i="40"/>
  <c r="Q86" i="40"/>
  <c r="J86" i="40"/>
  <c r="I86" i="40"/>
  <c r="S85" i="40"/>
  <c r="Q85" i="40"/>
  <c r="I85" i="40"/>
  <c r="S84" i="40"/>
  <c r="Q84" i="40"/>
  <c r="I84" i="40"/>
  <c r="S83" i="40"/>
  <c r="Q83" i="40"/>
  <c r="I83" i="40"/>
  <c r="S82" i="40"/>
  <c r="Q82" i="40"/>
  <c r="I82" i="40"/>
  <c r="S81" i="40"/>
  <c r="Q81" i="40"/>
  <c r="J81" i="40"/>
  <c r="I81" i="40"/>
  <c r="S80" i="40"/>
  <c r="Q80" i="40"/>
  <c r="J80" i="40"/>
  <c r="I80" i="40"/>
  <c r="S79" i="40"/>
  <c r="Q79" i="40"/>
  <c r="J79" i="40"/>
  <c r="I79" i="40"/>
  <c r="S78" i="40"/>
  <c r="Q78" i="40"/>
  <c r="J78" i="40"/>
  <c r="I78" i="40"/>
  <c r="S77" i="40"/>
  <c r="Q77" i="40"/>
  <c r="I77" i="40"/>
  <c r="S76" i="40"/>
  <c r="Q76" i="40"/>
  <c r="I76" i="40"/>
  <c r="S75" i="40"/>
  <c r="Q75" i="40"/>
  <c r="I75" i="40"/>
  <c r="S74" i="40"/>
  <c r="Q74" i="40"/>
  <c r="I74" i="40"/>
  <c r="S73" i="40"/>
  <c r="R73" i="40"/>
  <c r="Q73" i="40"/>
  <c r="J73" i="40"/>
  <c r="S72" i="40"/>
  <c r="R72" i="40"/>
  <c r="Q72" i="40"/>
  <c r="S71" i="40"/>
  <c r="R71" i="40"/>
  <c r="Q71" i="40"/>
  <c r="J71" i="40"/>
  <c r="I71" i="40"/>
  <c r="S70" i="40"/>
  <c r="R70" i="40"/>
  <c r="Q70" i="40"/>
  <c r="J70" i="40"/>
  <c r="I70" i="40"/>
  <c r="S69" i="40"/>
  <c r="R69" i="40"/>
  <c r="Q69" i="40"/>
  <c r="J69" i="40"/>
  <c r="S68" i="40"/>
  <c r="R68" i="40"/>
  <c r="Q68" i="40"/>
  <c r="S67" i="40"/>
  <c r="R67" i="40"/>
  <c r="Q67" i="40"/>
  <c r="J67" i="40"/>
  <c r="I67" i="40"/>
  <c r="S66" i="40"/>
  <c r="R66" i="40"/>
  <c r="Q66" i="40"/>
  <c r="J66" i="40"/>
  <c r="I66" i="40"/>
  <c r="S65" i="40"/>
  <c r="R65" i="40"/>
  <c r="Q65" i="40"/>
  <c r="J65" i="40"/>
  <c r="S64" i="40"/>
  <c r="R64" i="40"/>
  <c r="Q64" i="40"/>
  <c r="S63" i="40"/>
  <c r="R63" i="40"/>
  <c r="Q63" i="40"/>
  <c r="J63" i="40"/>
  <c r="I63" i="40"/>
  <c r="S62" i="40"/>
  <c r="R62" i="40"/>
  <c r="Q62" i="40"/>
  <c r="I62" i="40"/>
  <c r="S61" i="40"/>
  <c r="R61" i="40"/>
  <c r="Q61" i="40"/>
  <c r="J61" i="40"/>
  <c r="S60" i="40"/>
  <c r="R60" i="40"/>
  <c r="Q60" i="40"/>
  <c r="S59" i="40"/>
  <c r="R59" i="40"/>
  <c r="Q59" i="40"/>
  <c r="I59" i="40"/>
  <c r="S58" i="40"/>
  <c r="R58" i="40"/>
  <c r="Q58" i="40"/>
  <c r="J58" i="40"/>
  <c r="I58" i="40"/>
  <c r="S57" i="40"/>
  <c r="R57" i="40"/>
  <c r="Q57" i="40"/>
  <c r="S56" i="40"/>
  <c r="R56" i="40"/>
  <c r="Q56" i="40"/>
  <c r="W55" i="40"/>
  <c r="S55" i="40"/>
  <c r="R55" i="40"/>
  <c r="Q55" i="40"/>
  <c r="W54" i="40"/>
  <c r="S54" i="40"/>
  <c r="R54" i="40"/>
  <c r="Q54" i="40"/>
  <c r="J54" i="40"/>
  <c r="I54" i="40"/>
  <c r="W53" i="40"/>
  <c r="S53" i="40"/>
  <c r="R53" i="40"/>
  <c r="Q53" i="40"/>
  <c r="I53" i="40"/>
  <c r="H53" i="40"/>
  <c r="W52" i="40"/>
  <c r="S52" i="40"/>
  <c r="R52" i="40"/>
  <c r="Q52" i="40"/>
  <c r="H52" i="40"/>
  <c r="W51" i="40"/>
  <c r="S51" i="40"/>
  <c r="Q51" i="40"/>
  <c r="J51" i="40"/>
  <c r="I51" i="40"/>
  <c r="W50" i="40"/>
  <c r="S50" i="40"/>
  <c r="Q50" i="40"/>
  <c r="J50" i="40"/>
  <c r="W49" i="40"/>
  <c r="S49" i="40"/>
  <c r="Q49" i="40"/>
  <c r="J49" i="40"/>
  <c r="W48" i="40"/>
  <c r="S48" i="40"/>
  <c r="Q48" i="40"/>
  <c r="J48" i="40"/>
  <c r="I48" i="40"/>
  <c r="W47" i="40"/>
  <c r="J47" i="40"/>
  <c r="W46" i="40"/>
  <c r="J46" i="40"/>
  <c r="W45" i="40"/>
  <c r="J45" i="40"/>
  <c r="I45" i="40"/>
  <c r="W44" i="40"/>
  <c r="J44" i="40"/>
  <c r="I44" i="40"/>
  <c r="W43" i="40"/>
  <c r="J43" i="40"/>
  <c r="W42" i="40"/>
  <c r="J42" i="40"/>
  <c r="W41" i="40"/>
  <c r="J41" i="40"/>
  <c r="I41" i="40"/>
  <c r="W40" i="40"/>
  <c r="J40" i="40"/>
  <c r="I40" i="40"/>
  <c r="W39" i="40"/>
  <c r="J39" i="40"/>
  <c r="W38" i="40"/>
  <c r="J38" i="40"/>
  <c r="W37" i="40"/>
  <c r="J37" i="40"/>
  <c r="I37" i="40"/>
  <c r="W36" i="40"/>
  <c r="J36" i="40"/>
  <c r="I36" i="40"/>
  <c r="W35" i="40"/>
  <c r="J35" i="40"/>
  <c r="W34" i="40"/>
  <c r="J34" i="40"/>
  <c r="W33" i="40"/>
  <c r="J33" i="40"/>
  <c r="I33" i="40"/>
  <c r="W32" i="40"/>
  <c r="J32" i="40"/>
  <c r="I32" i="40"/>
  <c r="W31" i="40"/>
  <c r="J31" i="40"/>
  <c r="W30" i="40"/>
  <c r="J30" i="40"/>
  <c r="W29" i="40"/>
  <c r="S29" i="40"/>
  <c r="Q29" i="40"/>
  <c r="J29" i="40"/>
  <c r="I29" i="40"/>
  <c r="W28" i="40"/>
  <c r="S28" i="40"/>
  <c r="R28" i="40"/>
  <c r="Q28" i="40"/>
  <c r="J28" i="40"/>
  <c r="W27" i="40"/>
  <c r="S27" i="40"/>
  <c r="R27" i="40"/>
  <c r="Q27" i="40"/>
  <c r="J27" i="40"/>
  <c r="I27" i="40"/>
  <c r="W26" i="40"/>
  <c r="S26" i="40"/>
  <c r="R26" i="40"/>
  <c r="Q26" i="40"/>
  <c r="J26" i="40"/>
  <c r="W25" i="40"/>
  <c r="S25" i="40"/>
  <c r="R25" i="40"/>
  <c r="Q25" i="40"/>
  <c r="J25" i="40"/>
  <c r="I25" i="40"/>
  <c r="W24" i="40"/>
  <c r="S24" i="40"/>
  <c r="R24" i="40"/>
  <c r="Q24" i="40"/>
  <c r="J24" i="40"/>
  <c r="W23" i="40"/>
  <c r="S23" i="40"/>
  <c r="R23" i="40"/>
  <c r="Q23" i="40"/>
  <c r="J23" i="40"/>
  <c r="I23" i="40"/>
  <c r="W22" i="40"/>
  <c r="S22" i="40"/>
  <c r="R22" i="40"/>
  <c r="Q22" i="40"/>
  <c r="J22" i="40"/>
  <c r="W21" i="40"/>
  <c r="S21" i="40"/>
  <c r="R21" i="40"/>
  <c r="Q21" i="40"/>
  <c r="J21" i="40"/>
  <c r="I21" i="40"/>
  <c r="W20" i="40"/>
  <c r="S20" i="40"/>
  <c r="R20" i="40"/>
  <c r="Q20" i="40"/>
  <c r="J20" i="40"/>
  <c r="W19" i="40"/>
  <c r="S19" i="40"/>
  <c r="R19" i="40"/>
  <c r="Q19" i="40"/>
  <c r="W18" i="40"/>
  <c r="S18" i="40"/>
  <c r="R18" i="40"/>
  <c r="Q18" i="40"/>
  <c r="W17" i="40"/>
  <c r="S17" i="40"/>
  <c r="R17" i="40"/>
  <c r="Q17" i="40"/>
  <c r="W16" i="40"/>
  <c r="S16" i="40"/>
  <c r="R16" i="40"/>
  <c r="Q16" i="40"/>
  <c r="W15" i="40"/>
  <c r="W14" i="40"/>
  <c r="W13" i="40"/>
  <c r="W12" i="40"/>
  <c r="W11" i="40"/>
  <c r="W10" i="40"/>
  <c r="W9" i="40"/>
  <c r="W8" i="40"/>
  <c r="S8" i="40"/>
  <c r="R8" i="40"/>
  <c r="Q8" i="40"/>
  <c r="H10" i="39"/>
  <c r="H11" i="39"/>
  <c r="H12" i="39"/>
  <c r="H13" i="39"/>
  <c r="H14" i="39"/>
  <c r="H9" i="39"/>
  <c r="F10" i="39"/>
  <c r="G10" i="39"/>
  <c r="F11" i="39"/>
  <c r="G11" i="39"/>
  <c r="F12" i="39"/>
  <c r="G12" i="39"/>
  <c r="F13" i="39"/>
  <c r="G13" i="39"/>
  <c r="F14" i="39"/>
  <c r="G14" i="39"/>
  <c r="G9" i="39"/>
  <c r="F9" i="39"/>
  <c r="F4" i="38"/>
  <c r="C158" i="1"/>
  <c r="I158" i="1" s="1"/>
  <c r="B139" i="1"/>
  <c r="C139" i="1"/>
  <c r="I139" i="1" s="1"/>
  <c r="D139" i="1"/>
  <c r="N4" i="1"/>
  <c r="R140" i="1" s="1"/>
  <c r="M3" i="1"/>
  <c r="B53" i="1"/>
  <c r="B97" i="1" s="1"/>
  <c r="B141" i="1" s="1"/>
  <c r="B75" i="1"/>
  <c r="B119" i="1" s="1"/>
  <c r="H119" i="1" s="1"/>
  <c r="B52" i="1"/>
  <c r="B96" i="1" s="1"/>
  <c r="B140" i="1" s="1"/>
  <c r="C126" i="1"/>
  <c r="C130" i="1"/>
  <c r="C53" i="1"/>
  <c r="C97" i="1" s="1"/>
  <c r="C141" i="1" s="1"/>
  <c r="C54" i="1"/>
  <c r="C55" i="1"/>
  <c r="C99" i="1" s="1"/>
  <c r="C143" i="1" s="1"/>
  <c r="C56" i="1"/>
  <c r="C57" i="1"/>
  <c r="C101" i="1" s="1"/>
  <c r="C145" i="1" s="1"/>
  <c r="I145" i="1" s="1"/>
  <c r="C58" i="1"/>
  <c r="C102" i="1" s="1"/>
  <c r="C146" i="1" s="1"/>
  <c r="C59" i="1"/>
  <c r="C103" i="1" s="1"/>
  <c r="C147" i="1" s="1"/>
  <c r="C60" i="1"/>
  <c r="C61" i="1"/>
  <c r="C105" i="1" s="1"/>
  <c r="C62" i="1"/>
  <c r="C106" i="1" s="1"/>
  <c r="C150" i="1" s="1"/>
  <c r="C63" i="1"/>
  <c r="C107" i="1" s="1"/>
  <c r="C151" i="1" s="1"/>
  <c r="C64" i="1"/>
  <c r="C65" i="1"/>
  <c r="I65" i="1" s="1"/>
  <c r="C66" i="1"/>
  <c r="C67" i="1"/>
  <c r="C111" i="1" s="1"/>
  <c r="C155" i="1" s="1"/>
  <c r="C68" i="1"/>
  <c r="C112" i="1" s="1"/>
  <c r="C156" i="1" s="1"/>
  <c r="C69" i="1"/>
  <c r="C113" i="1" s="1"/>
  <c r="C157" i="1" s="1"/>
  <c r="I157" i="1" s="1"/>
  <c r="C70" i="1"/>
  <c r="C71" i="1"/>
  <c r="C115" i="1" s="1"/>
  <c r="C159" i="1" s="1"/>
  <c r="C72" i="1"/>
  <c r="C73" i="1"/>
  <c r="C117" i="1" s="1"/>
  <c r="C161" i="1" s="1"/>
  <c r="I161" i="1" s="1"/>
  <c r="C74" i="1"/>
  <c r="C75" i="1"/>
  <c r="C119" i="1" s="1"/>
  <c r="C76" i="1"/>
  <c r="C120" i="1" s="1"/>
  <c r="C77" i="1"/>
  <c r="C121" i="1" s="1"/>
  <c r="I121" i="1" s="1"/>
  <c r="C78" i="1"/>
  <c r="C122" i="1" s="1"/>
  <c r="C79" i="1"/>
  <c r="C123" i="1" s="1"/>
  <c r="C80" i="1"/>
  <c r="C124" i="1" s="1"/>
  <c r="C81" i="1"/>
  <c r="C125" i="1" s="1"/>
  <c r="C82" i="1"/>
  <c r="C83" i="1"/>
  <c r="C127" i="1" s="1"/>
  <c r="C84" i="1"/>
  <c r="C128" i="1" s="1"/>
  <c r="C85" i="1"/>
  <c r="C129" i="1" s="1"/>
  <c r="I129" i="1" s="1"/>
  <c r="C86" i="1"/>
  <c r="C87" i="1"/>
  <c r="C131" i="1" s="1"/>
  <c r="C88" i="1"/>
  <c r="C132" i="1" s="1"/>
  <c r="C89" i="1"/>
  <c r="C133" i="1" s="1"/>
  <c r="I133" i="1" s="1"/>
  <c r="C90" i="1"/>
  <c r="C134" i="1" s="1"/>
  <c r="C91" i="1"/>
  <c r="C135" i="1" s="1"/>
  <c r="C92" i="1"/>
  <c r="C136" i="1" s="1"/>
  <c r="C93" i="1"/>
  <c r="C137" i="1" s="1"/>
  <c r="I137" i="1" s="1"/>
  <c r="C94" i="1"/>
  <c r="C138" i="1" s="1"/>
  <c r="C98" i="1"/>
  <c r="C142" i="1" s="1"/>
  <c r="C100" i="1"/>
  <c r="C144" i="1" s="1"/>
  <c r="C104" i="1"/>
  <c r="C148" i="1" s="1"/>
  <c r="I148" i="1" s="1"/>
  <c r="C108" i="1"/>
  <c r="C152" i="1" s="1"/>
  <c r="C110" i="1"/>
  <c r="C154" i="1" s="1"/>
  <c r="I154" i="1" s="1"/>
  <c r="C114" i="1"/>
  <c r="C116" i="1"/>
  <c r="C160" i="1" s="1"/>
  <c r="C52" i="1"/>
  <c r="C96" i="1" s="1"/>
  <c r="C140" i="1" s="1"/>
  <c r="D135" i="1"/>
  <c r="J135" i="1" s="1"/>
  <c r="D115" i="1"/>
  <c r="D159" i="1" s="1"/>
  <c r="D93" i="1"/>
  <c r="D94" i="1"/>
  <c r="D138" i="1" s="1"/>
  <c r="D53" i="1"/>
  <c r="D97" i="1" s="1"/>
  <c r="D141" i="1" s="1"/>
  <c r="D54" i="1"/>
  <c r="D98" i="1" s="1"/>
  <c r="D142" i="1" s="1"/>
  <c r="D55" i="1"/>
  <c r="D99" i="1" s="1"/>
  <c r="D56" i="1"/>
  <c r="D57" i="1"/>
  <c r="D101" i="1" s="1"/>
  <c r="D145" i="1" s="1"/>
  <c r="D58" i="1"/>
  <c r="D102" i="1" s="1"/>
  <c r="D146" i="1" s="1"/>
  <c r="D59" i="1"/>
  <c r="D103" i="1" s="1"/>
  <c r="D147" i="1" s="1"/>
  <c r="D60" i="1"/>
  <c r="D61" i="1"/>
  <c r="D105" i="1" s="1"/>
  <c r="D149" i="1" s="1"/>
  <c r="D62" i="1"/>
  <c r="D106" i="1" s="1"/>
  <c r="D150" i="1" s="1"/>
  <c r="D63" i="1"/>
  <c r="D107" i="1" s="1"/>
  <c r="D151" i="1" s="1"/>
  <c r="D64" i="1"/>
  <c r="D65" i="1"/>
  <c r="D109" i="1" s="1"/>
  <c r="D153" i="1" s="1"/>
  <c r="D66" i="1"/>
  <c r="D110" i="1" s="1"/>
  <c r="D154" i="1" s="1"/>
  <c r="D67" i="1"/>
  <c r="D111" i="1" s="1"/>
  <c r="D155" i="1" s="1"/>
  <c r="D68" i="1"/>
  <c r="D69" i="1"/>
  <c r="D113" i="1" s="1"/>
  <c r="D157" i="1" s="1"/>
  <c r="D70" i="1"/>
  <c r="D114" i="1" s="1"/>
  <c r="D158" i="1" s="1"/>
  <c r="D71" i="1"/>
  <c r="D72" i="1"/>
  <c r="D73" i="1"/>
  <c r="D117" i="1" s="1"/>
  <c r="D161" i="1" s="1"/>
  <c r="D74" i="1"/>
  <c r="D118" i="1" s="1"/>
  <c r="D75" i="1"/>
  <c r="D76" i="1"/>
  <c r="D120" i="1" s="1"/>
  <c r="D77" i="1"/>
  <c r="D121" i="1" s="1"/>
  <c r="D78" i="1"/>
  <c r="D122" i="1" s="1"/>
  <c r="D79" i="1"/>
  <c r="J79" i="1" s="1"/>
  <c r="D80" i="1"/>
  <c r="D124" i="1" s="1"/>
  <c r="D81" i="1"/>
  <c r="D125" i="1" s="1"/>
  <c r="D82" i="1"/>
  <c r="D126" i="1" s="1"/>
  <c r="D83" i="1"/>
  <c r="J83" i="1" s="1"/>
  <c r="D84" i="1"/>
  <c r="D128" i="1" s="1"/>
  <c r="D85" i="1"/>
  <c r="D129" i="1" s="1"/>
  <c r="D86" i="1"/>
  <c r="D130" i="1" s="1"/>
  <c r="D87" i="1"/>
  <c r="D88" i="1"/>
  <c r="D132" i="1" s="1"/>
  <c r="D89" i="1"/>
  <c r="D133" i="1" s="1"/>
  <c r="D90" i="1"/>
  <c r="D134" i="1" s="1"/>
  <c r="J134" i="1" s="1"/>
  <c r="D91" i="1"/>
  <c r="J91" i="1" s="1"/>
  <c r="D92" i="1"/>
  <c r="D136" i="1" s="1"/>
  <c r="D52" i="1"/>
  <c r="D96" i="1" s="1"/>
  <c r="D140" i="1" s="1"/>
  <c r="D14" i="38"/>
  <c r="J48" i="38" s="1"/>
  <c r="B31" i="1"/>
  <c r="B32" i="1" s="1"/>
  <c r="B30" i="1"/>
  <c r="C4" i="1"/>
  <c r="R4" i="38"/>
  <c r="N4" i="38"/>
  <c r="R9" i="38" s="1"/>
  <c r="C4" i="38"/>
  <c r="B11" i="1"/>
  <c r="B55" i="1" s="1"/>
  <c r="B10" i="1"/>
  <c r="B54" i="1" s="1"/>
  <c r="B3" i="1"/>
  <c r="H9" i="1" s="1"/>
  <c r="C17" i="38"/>
  <c r="C23" i="38" s="1"/>
  <c r="C27" i="38"/>
  <c r="C28" i="38"/>
  <c r="I28" i="38" s="1"/>
  <c r="C29" i="38"/>
  <c r="I29" i="38" s="1"/>
  <c r="C30" i="38"/>
  <c r="C31" i="38"/>
  <c r="C36" i="38"/>
  <c r="I36" i="38" s="1"/>
  <c r="C26" i="38"/>
  <c r="C22" i="38"/>
  <c r="C40" i="38" s="1"/>
  <c r="C15" i="38"/>
  <c r="C16" i="38"/>
  <c r="C34" i="38" s="1"/>
  <c r="C18" i="38"/>
  <c r="C24" i="38" s="1"/>
  <c r="C19" i="38"/>
  <c r="C37" i="38" s="1"/>
  <c r="C14" i="38"/>
  <c r="C20" i="38" s="1"/>
  <c r="C60" i="38" s="1"/>
  <c r="C100" i="38" s="1"/>
  <c r="I100" i="38" s="1"/>
  <c r="B13" i="38"/>
  <c r="B11" i="38"/>
  <c r="B68" i="38" s="1"/>
  <c r="B108" i="38" s="1"/>
  <c r="B3" i="38"/>
  <c r="B10" i="38"/>
  <c r="B9" i="38"/>
  <c r="B12" i="38" s="1"/>
  <c r="Q9" i="38"/>
  <c r="S9" i="38"/>
  <c r="Q10" i="38"/>
  <c r="R10" i="38"/>
  <c r="S10" i="38"/>
  <c r="Q11" i="38"/>
  <c r="S11" i="38"/>
  <c r="Q12" i="38"/>
  <c r="S12" i="38"/>
  <c r="Q13" i="38"/>
  <c r="R13" i="38"/>
  <c r="S13" i="38"/>
  <c r="Q14" i="38"/>
  <c r="S14" i="38"/>
  <c r="Q15" i="38"/>
  <c r="R15" i="38"/>
  <c r="S15" i="38"/>
  <c r="Q16" i="38"/>
  <c r="S16" i="38"/>
  <c r="Q17" i="38"/>
  <c r="S17" i="38"/>
  <c r="Q18" i="38"/>
  <c r="R18" i="38"/>
  <c r="S18" i="38"/>
  <c r="Q19" i="38"/>
  <c r="S19" i="38"/>
  <c r="Q20" i="38"/>
  <c r="S20" i="38"/>
  <c r="Q21" i="38"/>
  <c r="R21" i="38"/>
  <c r="S21" i="38"/>
  <c r="Q22" i="38"/>
  <c r="S22" i="38"/>
  <c r="Q23" i="38"/>
  <c r="R23" i="38"/>
  <c r="S23" i="38"/>
  <c r="Q24" i="38"/>
  <c r="S24" i="38"/>
  <c r="Q25" i="38"/>
  <c r="S25" i="38"/>
  <c r="Q26" i="38"/>
  <c r="R26" i="38"/>
  <c r="S26" i="38"/>
  <c r="Q27" i="38"/>
  <c r="S27" i="38"/>
  <c r="Q28" i="38"/>
  <c r="S28" i="38"/>
  <c r="Q29" i="38"/>
  <c r="R29" i="38"/>
  <c r="S29" i="38"/>
  <c r="Q30" i="38"/>
  <c r="S30" i="38"/>
  <c r="Q31" i="38"/>
  <c r="R31" i="38"/>
  <c r="S31" i="38"/>
  <c r="Q32" i="38"/>
  <c r="S32" i="38"/>
  <c r="Q33" i="38"/>
  <c r="S33" i="38"/>
  <c r="Q34" i="38"/>
  <c r="R34" i="38"/>
  <c r="S34" i="38"/>
  <c r="Q35" i="38"/>
  <c r="S35" i="38"/>
  <c r="Q36" i="38"/>
  <c r="S36" i="38"/>
  <c r="Q37" i="38"/>
  <c r="R37" i="38"/>
  <c r="S37" i="38"/>
  <c r="Q38" i="38"/>
  <c r="S38" i="38"/>
  <c r="Q39" i="38"/>
  <c r="R39" i="38"/>
  <c r="S39" i="38"/>
  <c r="Q40" i="38"/>
  <c r="S40" i="38"/>
  <c r="Q41" i="38"/>
  <c r="S41" i="38"/>
  <c r="Q42" i="38"/>
  <c r="S42" i="38"/>
  <c r="Q43" i="38"/>
  <c r="S43" i="38"/>
  <c r="B28" i="38"/>
  <c r="B29" i="38"/>
  <c r="B35" i="38" s="1"/>
  <c r="B26" i="38"/>
  <c r="B32" i="38" s="1"/>
  <c r="B15" i="38"/>
  <c r="D15" i="38"/>
  <c r="D21" i="38" s="1"/>
  <c r="B16" i="38"/>
  <c r="H50" i="38" s="1"/>
  <c r="D16" i="38"/>
  <c r="B17" i="38"/>
  <c r="H17" i="38" s="1"/>
  <c r="D17" i="38"/>
  <c r="D18" i="38"/>
  <c r="J18" i="38" s="1"/>
  <c r="D19" i="38"/>
  <c r="D20" i="38"/>
  <c r="D26" i="38" s="1"/>
  <c r="D66" i="38" s="1"/>
  <c r="B22" i="38"/>
  <c r="D22" i="38"/>
  <c r="D28" i="38" s="1"/>
  <c r="B23" i="38"/>
  <c r="H23" i="38" s="1"/>
  <c r="D25" i="38"/>
  <c r="D65" i="38" s="1"/>
  <c r="D105" i="38" s="1"/>
  <c r="J105" i="38" s="1"/>
  <c r="D27" i="38"/>
  <c r="D33" i="38" s="1"/>
  <c r="D31" i="38"/>
  <c r="J31" i="38" s="1"/>
  <c r="D32" i="38"/>
  <c r="J32" i="38" s="1"/>
  <c r="J9" i="38"/>
  <c r="H10" i="38"/>
  <c r="I10" i="38"/>
  <c r="J10" i="38"/>
  <c r="J11" i="38"/>
  <c r="I12" i="38"/>
  <c r="J12" i="38"/>
  <c r="J13" i="38"/>
  <c r="J14" i="38"/>
  <c r="J15" i="38"/>
  <c r="I16" i="38"/>
  <c r="J16" i="38"/>
  <c r="I17" i="38"/>
  <c r="J17" i="38"/>
  <c r="I18" i="38"/>
  <c r="I19" i="38"/>
  <c r="J19" i="38"/>
  <c r="H22" i="38"/>
  <c r="I22" i="38"/>
  <c r="J22" i="38"/>
  <c r="J25" i="38"/>
  <c r="J26" i="38"/>
  <c r="H29" i="38"/>
  <c r="I30" i="38"/>
  <c r="I31" i="38"/>
  <c r="S8" i="38"/>
  <c r="Q8" i="38"/>
  <c r="S206" i="38"/>
  <c r="R206" i="38"/>
  <c r="Q206" i="38"/>
  <c r="S140" i="38"/>
  <c r="Q140" i="38"/>
  <c r="S139" i="38"/>
  <c r="Q139" i="38"/>
  <c r="S138" i="38"/>
  <c r="Q138" i="38"/>
  <c r="S137" i="38"/>
  <c r="Q137" i="38"/>
  <c r="S136" i="38"/>
  <c r="Q136" i="38"/>
  <c r="S135" i="38"/>
  <c r="Q135" i="38"/>
  <c r="S134" i="38"/>
  <c r="Q134" i="38"/>
  <c r="S133" i="38"/>
  <c r="Q133" i="38"/>
  <c r="S132" i="38"/>
  <c r="Q132" i="38"/>
  <c r="S131" i="38"/>
  <c r="Q131" i="38"/>
  <c r="S130" i="38"/>
  <c r="Q130" i="38"/>
  <c r="S129" i="38"/>
  <c r="Q129" i="38"/>
  <c r="S128" i="38"/>
  <c r="Q128" i="38"/>
  <c r="S127" i="38"/>
  <c r="Q127" i="38"/>
  <c r="S126" i="38"/>
  <c r="Q126" i="38"/>
  <c r="S125" i="38"/>
  <c r="Q125" i="38"/>
  <c r="S124" i="38"/>
  <c r="Q124" i="38"/>
  <c r="S123" i="38"/>
  <c r="Q123" i="38"/>
  <c r="S122" i="38"/>
  <c r="Q122" i="38"/>
  <c r="S121" i="38"/>
  <c r="Q121" i="38"/>
  <c r="S120" i="38"/>
  <c r="Q120" i="38"/>
  <c r="S119" i="38"/>
  <c r="Q119" i="38"/>
  <c r="S118" i="38"/>
  <c r="R118" i="38"/>
  <c r="Q118" i="38"/>
  <c r="S117" i="38"/>
  <c r="Q117" i="38"/>
  <c r="S116" i="38"/>
  <c r="R116" i="38"/>
  <c r="Q116" i="38"/>
  <c r="S115" i="38"/>
  <c r="R115" i="38"/>
  <c r="Q115" i="38"/>
  <c r="S114" i="38"/>
  <c r="R114" i="38"/>
  <c r="Q114" i="38"/>
  <c r="S113" i="38"/>
  <c r="Q113" i="38"/>
  <c r="S112" i="38"/>
  <c r="R112" i="38"/>
  <c r="Q112" i="38"/>
  <c r="S111" i="38"/>
  <c r="R111" i="38"/>
  <c r="Q111" i="38"/>
  <c r="S110" i="38"/>
  <c r="Q110" i="38"/>
  <c r="S109" i="38"/>
  <c r="Q109" i="38"/>
  <c r="S108" i="38"/>
  <c r="R108" i="38"/>
  <c r="Q108" i="38"/>
  <c r="S107" i="38"/>
  <c r="Q107" i="38"/>
  <c r="S106" i="38"/>
  <c r="R106" i="38"/>
  <c r="Q106" i="38"/>
  <c r="S105" i="38"/>
  <c r="Q105" i="38"/>
  <c r="S104" i="38"/>
  <c r="Q104" i="38"/>
  <c r="S103" i="38"/>
  <c r="R103" i="38"/>
  <c r="Q103" i="38"/>
  <c r="S102" i="38"/>
  <c r="R102" i="38"/>
  <c r="Q102" i="38"/>
  <c r="S101" i="38"/>
  <c r="Q101" i="38"/>
  <c r="S100" i="38"/>
  <c r="R100" i="38"/>
  <c r="Q100" i="38"/>
  <c r="S99" i="38"/>
  <c r="R99" i="38"/>
  <c r="Q99" i="38"/>
  <c r="S98" i="38"/>
  <c r="R98" i="38"/>
  <c r="Q98" i="38"/>
  <c r="S97" i="38"/>
  <c r="Q97" i="38"/>
  <c r="S96" i="38"/>
  <c r="Q96" i="38"/>
  <c r="S95" i="38"/>
  <c r="Q95" i="38"/>
  <c r="S94" i="38"/>
  <c r="Q94" i="38"/>
  <c r="S93" i="38"/>
  <c r="Q93" i="38"/>
  <c r="S92" i="38"/>
  <c r="Q92" i="38"/>
  <c r="S91" i="38"/>
  <c r="Q91" i="38"/>
  <c r="S90" i="38"/>
  <c r="Q90" i="38"/>
  <c r="S89" i="38"/>
  <c r="Q89" i="38"/>
  <c r="S88" i="38"/>
  <c r="Q88" i="38"/>
  <c r="S87" i="38"/>
  <c r="Q87" i="38"/>
  <c r="S86" i="38"/>
  <c r="Q86" i="38"/>
  <c r="S85" i="38"/>
  <c r="Q85" i="38"/>
  <c r="S84" i="38"/>
  <c r="Q84" i="38"/>
  <c r="S83" i="38"/>
  <c r="Q83" i="38"/>
  <c r="S82" i="38"/>
  <c r="Q82" i="38"/>
  <c r="S81" i="38"/>
  <c r="Q81" i="38"/>
  <c r="S80" i="38"/>
  <c r="Q80" i="38"/>
  <c r="S79" i="38"/>
  <c r="Q79" i="38"/>
  <c r="S78" i="38"/>
  <c r="Q78" i="38"/>
  <c r="S77" i="38"/>
  <c r="Q77" i="38"/>
  <c r="S76" i="38"/>
  <c r="Q76" i="38"/>
  <c r="S75" i="38"/>
  <c r="Q75" i="38"/>
  <c r="S74" i="38"/>
  <c r="R74" i="38"/>
  <c r="Q74" i="38"/>
  <c r="S73" i="38"/>
  <c r="R73" i="38"/>
  <c r="Q73" i="38"/>
  <c r="S72" i="38"/>
  <c r="Q72" i="38"/>
  <c r="S71" i="38"/>
  <c r="Q71" i="38"/>
  <c r="S70" i="38"/>
  <c r="R70" i="38"/>
  <c r="Q70" i="38"/>
  <c r="S69" i="38"/>
  <c r="Q69" i="38"/>
  <c r="S68" i="38"/>
  <c r="R68" i="38"/>
  <c r="Q68" i="38"/>
  <c r="S67" i="38"/>
  <c r="Q67" i="38"/>
  <c r="S66" i="38"/>
  <c r="Q66" i="38"/>
  <c r="S65" i="38"/>
  <c r="R65" i="38"/>
  <c r="Q65" i="38"/>
  <c r="S64" i="38"/>
  <c r="R64" i="38"/>
  <c r="Q64" i="38"/>
  <c r="S63" i="38"/>
  <c r="Q63" i="38"/>
  <c r="S62" i="38"/>
  <c r="R62" i="38"/>
  <c r="Q62" i="38"/>
  <c r="S61" i="38"/>
  <c r="R61" i="38"/>
  <c r="Q61" i="38"/>
  <c r="S60" i="38"/>
  <c r="R60" i="38"/>
  <c r="Q60" i="38"/>
  <c r="S59" i="38"/>
  <c r="Q59" i="38"/>
  <c r="S58" i="38"/>
  <c r="R58" i="38"/>
  <c r="Q58" i="38"/>
  <c r="S57" i="38"/>
  <c r="R57" i="38"/>
  <c r="Q57" i="38"/>
  <c r="W56" i="38"/>
  <c r="S56" i="38"/>
  <c r="R56" i="38"/>
  <c r="Q56" i="38"/>
  <c r="W55" i="38"/>
  <c r="S55" i="38"/>
  <c r="R55" i="38"/>
  <c r="Q55" i="38"/>
  <c r="W54" i="38"/>
  <c r="S54" i="38"/>
  <c r="R54" i="38"/>
  <c r="Q54" i="38"/>
  <c r="W53" i="38"/>
  <c r="S53" i="38"/>
  <c r="R53" i="38"/>
  <c r="Q53" i="38"/>
  <c r="W52" i="38"/>
  <c r="S52" i="38"/>
  <c r="Q52" i="38"/>
  <c r="W51" i="38"/>
  <c r="S51" i="38"/>
  <c r="Q51" i="38"/>
  <c r="W50" i="38"/>
  <c r="S50" i="38"/>
  <c r="Q50" i="38"/>
  <c r="W49" i="38"/>
  <c r="S49" i="38"/>
  <c r="Q49" i="38"/>
  <c r="W48" i="38"/>
  <c r="S48" i="38"/>
  <c r="Q48" i="38"/>
  <c r="W47" i="38"/>
  <c r="W46" i="38"/>
  <c r="W45" i="38"/>
  <c r="W44" i="38"/>
  <c r="W43" i="38"/>
  <c r="W42" i="38"/>
  <c r="W41" i="38"/>
  <c r="W40" i="38"/>
  <c r="W39" i="38"/>
  <c r="W38" i="38"/>
  <c r="W37" i="38"/>
  <c r="W36" i="38"/>
  <c r="W35" i="38"/>
  <c r="W34" i="38"/>
  <c r="W33" i="38"/>
  <c r="W32" i="38"/>
  <c r="W31" i="38"/>
  <c r="W30" i="38"/>
  <c r="W29" i="38"/>
  <c r="W28" i="38"/>
  <c r="W27" i="38"/>
  <c r="W26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X13" i="38"/>
  <c r="W13" i="38"/>
  <c r="X11" i="38"/>
  <c r="W12" i="38"/>
  <c r="W11" i="38"/>
  <c r="W10" i="38"/>
  <c r="W9" i="38"/>
  <c r="O205" i="38"/>
  <c r="S205" i="38" s="1"/>
  <c r="N205" i="38"/>
  <c r="R205" i="38" s="1"/>
  <c r="M205" i="38"/>
  <c r="Q205" i="38" s="1"/>
  <c r="O204" i="38"/>
  <c r="S204" i="38" s="1"/>
  <c r="N204" i="38"/>
  <c r="R204" i="38" s="1"/>
  <c r="M204" i="38"/>
  <c r="Q204" i="38" s="1"/>
  <c r="O203" i="38"/>
  <c r="S203" i="38" s="1"/>
  <c r="N203" i="38"/>
  <c r="M203" i="38"/>
  <c r="Q203" i="38" s="1"/>
  <c r="O202" i="38"/>
  <c r="S202" i="38" s="1"/>
  <c r="N202" i="38"/>
  <c r="R202" i="38" s="1"/>
  <c r="M202" i="38"/>
  <c r="Q202" i="38" s="1"/>
  <c r="O201" i="38"/>
  <c r="S201" i="38" s="1"/>
  <c r="N201" i="38"/>
  <c r="R201" i="38" s="1"/>
  <c r="M201" i="38"/>
  <c r="Q201" i="38" s="1"/>
  <c r="O200" i="38"/>
  <c r="S200" i="38" s="1"/>
  <c r="N200" i="38"/>
  <c r="R200" i="38" s="1"/>
  <c r="M200" i="38"/>
  <c r="Q200" i="38" s="1"/>
  <c r="O199" i="38"/>
  <c r="S199" i="38" s="1"/>
  <c r="N199" i="38"/>
  <c r="M199" i="38"/>
  <c r="Q199" i="38" s="1"/>
  <c r="O198" i="38"/>
  <c r="S198" i="38" s="1"/>
  <c r="N198" i="38"/>
  <c r="R198" i="38" s="1"/>
  <c r="M198" i="38"/>
  <c r="Q198" i="38" s="1"/>
  <c r="O197" i="38"/>
  <c r="S197" i="38" s="1"/>
  <c r="N197" i="38"/>
  <c r="R197" i="38" s="1"/>
  <c r="M197" i="38"/>
  <c r="Q197" i="38" s="1"/>
  <c r="O196" i="38"/>
  <c r="S196" i="38" s="1"/>
  <c r="N196" i="38"/>
  <c r="R196" i="38" s="1"/>
  <c r="M196" i="38"/>
  <c r="Q196" i="38" s="1"/>
  <c r="O195" i="38"/>
  <c r="S195" i="38" s="1"/>
  <c r="N195" i="38"/>
  <c r="M195" i="38"/>
  <c r="Q195" i="38" s="1"/>
  <c r="O194" i="38"/>
  <c r="S194" i="38" s="1"/>
  <c r="N194" i="38"/>
  <c r="R194" i="38" s="1"/>
  <c r="M194" i="38"/>
  <c r="Q194" i="38" s="1"/>
  <c r="O193" i="38"/>
  <c r="S193" i="38" s="1"/>
  <c r="N193" i="38"/>
  <c r="R193" i="38" s="1"/>
  <c r="M193" i="38"/>
  <c r="Q193" i="38" s="1"/>
  <c r="O192" i="38"/>
  <c r="S192" i="38" s="1"/>
  <c r="N192" i="38"/>
  <c r="R192" i="38" s="1"/>
  <c r="M192" i="38"/>
  <c r="Q192" i="38" s="1"/>
  <c r="O191" i="38"/>
  <c r="S191" i="38" s="1"/>
  <c r="N191" i="38"/>
  <c r="M191" i="38"/>
  <c r="Q191" i="38" s="1"/>
  <c r="O190" i="38"/>
  <c r="S190" i="38" s="1"/>
  <c r="N190" i="38"/>
  <c r="R190" i="38" s="1"/>
  <c r="M190" i="38"/>
  <c r="Q190" i="38" s="1"/>
  <c r="O189" i="38"/>
  <c r="S189" i="38" s="1"/>
  <c r="N189" i="38"/>
  <c r="R189" i="38" s="1"/>
  <c r="M189" i="38"/>
  <c r="Q189" i="38" s="1"/>
  <c r="O188" i="38"/>
  <c r="S188" i="38" s="1"/>
  <c r="N188" i="38"/>
  <c r="R188" i="38" s="1"/>
  <c r="M188" i="38"/>
  <c r="Q188" i="38" s="1"/>
  <c r="O187" i="38"/>
  <c r="S187" i="38" s="1"/>
  <c r="N187" i="38"/>
  <c r="M187" i="38"/>
  <c r="Q187" i="38" s="1"/>
  <c r="O186" i="38"/>
  <c r="S186" i="38" s="1"/>
  <c r="N186" i="38"/>
  <c r="R186" i="38" s="1"/>
  <c r="M186" i="38"/>
  <c r="Q186" i="38" s="1"/>
  <c r="O185" i="38"/>
  <c r="S185" i="38" s="1"/>
  <c r="N185" i="38"/>
  <c r="R185" i="38" s="1"/>
  <c r="M185" i="38"/>
  <c r="Q185" i="38" s="1"/>
  <c r="O184" i="38"/>
  <c r="S184" i="38" s="1"/>
  <c r="N184" i="38"/>
  <c r="R184" i="38" s="1"/>
  <c r="M184" i="38"/>
  <c r="Q184" i="38" s="1"/>
  <c r="O183" i="38"/>
  <c r="S183" i="38" s="1"/>
  <c r="N183" i="38"/>
  <c r="M183" i="38"/>
  <c r="Q183" i="38" s="1"/>
  <c r="O182" i="38"/>
  <c r="S182" i="38" s="1"/>
  <c r="N182" i="38"/>
  <c r="R182" i="38" s="1"/>
  <c r="M182" i="38"/>
  <c r="Q182" i="38" s="1"/>
  <c r="O181" i="38"/>
  <c r="S181" i="38" s="1"/>
  <c r="N181" i="38"/>
  <c r="R181" i="38" s="1"/>
  <c r="M181" i="38"/>
  <c r="Q181" i="38" s="1"/>
  <c r="O180" i="38"/>
  <c r="S180" i="38" s="1"/>
  <c r="N180" i="38"/>
  <c r="R180" i="38" s="1"/>
  <c r="M180" i="38"/>
  <c r="Q180" i="38" s="1"/>
  <c r="O179" i="38"/>
  <c r="S179" i="38" s="1"/>
  <c r="N179" i="38"/>
  <c r="M179" i="38"/>
  <c r="Q179" i="38" s="1"/>
  <c r="O178" i="38"/>
  <c r="S178" i="38" s="1"/>
  <c r="N178" i="38"/>
  <c r="R178" i="38" s="1"/>
  <c r="M178" i="38"/>
  <c r="Q178" i="38" s="1"/>
  <c r="O177" i="38"/>
  <c r="S177" i="38" s="1"/>
  <c r="N177" i="38"/>
  <c r="R177" i="38" s="1"/>
  <c r="M177" i="38"/>
  <c r="Q177" i="38" s="1"/>
  <c r="O176" i="38"/>
  <c r="S176" i="38" s="1"/>
  <c r="N176" i="38"/>
  <c r="R176" i="38" s="1"/>
  <c r="M176" i="38"/>
  <c r="Q176" i="38" s="1"/>
  <c r="O175" i="38"/>
  <c r="S175" i="38" s="1"/>
  <c r="N175" i="38"/>
  <c r="M175" i="38"/>
  <c r="Q175" i="38" s="1"/>
  <c r="O174" i="38"/>
  <c r="S174" i="38" s="1"/>
  <c r="N174" i="38"/>
  <c r="R174" i="38" s="1"/>
  <c r="M174" i="38"/>
  <c r="Q174" i="38" s="1"/>
  <c r="O173" i="38"/>
  <c r="S173" i="38" s="1"/>
  <c r="N173" i="38"/>
  <c r="R173" i="38" s="1"/>
  <c r="M173" i="38"/>
  <c r="Q173" i="38" s="1"/>
  <c r="O172" i="38"/>
  <c r="S172" i="38" s="1"/>
  <c r="N172" i="38"/>
  <c r="R172" i="38" s="1"/>
  <c r="M172" i="38"/>
  <c r="Q172" i="38" s="1"/>
  <c r="O171" i="38"/>
  <c r="S171" i="38" s="1"/>
  <c r="N171" i="38"/>
  <c r="M171" i="38"/>
  <c r="Q171" i="38" s="1"/>
  <c r="O170" i="38"/>
  <c r="S170" i="38" s="1"/>
  <c r="N170" i="38"/>
  <c r="R170" i="38" s="1"/>
  <c r="M170" i="38"/>
  <c r="Q170" i="38" s="1"/>
  <c r="O169" i="38"/>
  <c r="S169" i="38" s="1"/>
  <c r="N169" i="38"/>
  <c r="R169" i="38" s="1"/>
  <c r="M169" i="38"/>
  <c r="Q169" i="38" s="1"/>
  <c r="O168" i="38"/>
  <c r="S168" i="38" s="1"/>
  <c r="N168" i="38"/>
  <c r="R168" i="38" s="1"/>
  <c r="M168" i="38"/>
  <c r="Q168" i="38" s="1"/>
  <c r="O167" i="38"/>
  <c r="S167" i="38" s="1"/>
  <c r="N167" i="38"/>
  <c r="M167" i="38"/>
  <c r="Q167" i="38" s="1"/>
  <c r="O166" i="38"/>
  <c r="S166" i="38" s="1"/>
  <c r="N166" i="38"/>
  <c r="R166" i="38" s="1"/>
  <c r="M166" i="38"/>
  <c r="Q166" i="38" s="1"/>
  <c r="O165" i="38"/>
  <c r="S165" i="38" s="1"/>
  <c r="N165" i="38"/>
  <c r="R165" i="38" s="1"/>
  <c r="M165" i="38"/>
  <c r="Q165" i="38" s="1"/>
  <c r="O164" i="38"/>
  <c r="S164" i="38" s="1"/>
  <c r="N164" i="38"/>
  <c r="R164" i="38" s="1"/>
  <c r="M164" i="38"/>
  <c r="Q164" i="38" s="1"/>
  <c r="O163" i="38"/>
  <c r="S163" i="38" s="1"/>
  <c r="N163" i="38"/>
  <c r="M163" i="38"/>
  <c r="Q163" i="38" s="1"/>
  <c r="O162" i="38"/>
  <c r="S162" i="38" s="1"/>
  <c r="N162" i="38"/>
  <c r="R162" i="38" s="1"/>
  <c r="M162" i="38"/>
  <c r="Q162" i="38" s="1"/>
  <c r="O161" i="38"/>
  <c r="S161" i="38" s="1"/>
  <c r="N161" i="38"/>
  <c r="R161" i="38" s="1"/>
  <c r="M161" i="38"/>
  <c r="Q161" i="38" s="1"/>
  <c r="O160" i="38"/>
  <c r="S160" i="38" s="1"/>
  <c r="N160" i="38"/>
  <c r="R160" i="38" s="1"/>
  <c r="M160" i="38"/>
  <c r="Q160" i="38" s="1"/>
  <c r="O159" i="38"/>
  <c r="S159" i="38" s="1"/>
  <c r="N159" i="38"/>
  <c r="M159" i="38"/>
  <c r="Q159" i="38" s="1"/>
  <c r="O158" i="38"/>
  <c r="S158" i="38" s="1"/>
  <c r="N158" i="38"/>
  <c r="R158" i="38" s="1"/>
  <c r="M158" i="38"/>
  <c r="Q158" i="38" s="1"/>
  <c r="O157" i="38"/>
  <c r="S157" i="38" s="1"/>
  <c r="N157" i="38"/>
  <c r="R157" i="38" s="1"/>
  <c r="M157" i="38"/>
  <c r="Q157" i="38" s="1"/>
  <c r="O156" i="38"/>
  <c r="S156" i="38" s="1"/>
  <c r="N156" i="38"/>
  <c r="R156" i="38" s="1"/>
  <c r="M156" i="38"/>
  <c r="Q156" i="38" s="1"/>
  <c r="O155" i="38"/>
  <c r="S155" i="38" s="1"/>
  <c r="N155" i="38"/>
  <c r="M155" i="38"/>
  <c r="Q155" i="38" s="1"/>
  <c r="O154" i="38"/>
  <c r="S154" i="38" s="1"/>
  <c r="N154" i="38"/>
  <c r="R154" i="38" s="1"/>
  <c r="M154" i="38"/>
  <c r="Q154" i="38" s="1"/>
  <c r="O153" i="38"/>
  <c r="S153" i="38" s="1"/>
  <c r="N153" i="38"/>
  <c r="R153" i="38" s="1"/>
  <c r="M153" i="38"/>
  <c r="Q153" i="38" s="1"/>
  <c r="O152" i="38"/>
  <c r="S152" i="38" s="1"/>
  <c r="N152" i="38"/>
  <c r="R152" i="38" s="1"/>
  <c r="M152" i="38"/>
  <c r="Q152" i="38" s="1"/>
  <c r="O151" i="38"/>
  <c r="S151" i="38" s="1"/>
  <c r="N151" i="38"/>
  <c r="M151" i="38"/>
  <c r="Q151" i="38" s="1"/>
  <c r="O150" i="38"/>
  <c r="S150" i="38" s="1"/>
  <c r="N150" i="38"/>
  <c r="R150" i="38" s="1"/>
  <c r="M150" i="38"/>
  <c r="Q150" i="38" s="1"/>
  <c r="O149" i="38"/>
  <c r="S149" i="38" s="1"/>
  <c r="N149" i="38"/>
  <c r="R149" i="38" s="1"/>
  <c r="M149" i="38"/>
  <c r="Q149" i="38" s="1"/>
  <c r="O148" i="38"/>
  <c r="S148" i="38" s="1"/>
  <c r="N148" i="38"/>
  <c r="R148" i="38" s="1"/>
  <c r="M148" i="38"/>
  <c r="Q148" i="38" s="1"/>
  <c r="O147" i="38"/>
  <c r="S147" i="38" s="1"/>
  <c r="N147" i="38"/>
  <c r="M147" i="38"/>
  <c r="Q147" i="38" s="1"/>
  <c r="O146" i="38"/>
  <c r="S146" i="38" s="1"/>
  <c r="N146" i="38"/>
  <c r="R146" i="38" s="1"/>
  <c r="M146" i="38"/>
  <c r="Q146" i="38" s="1"/>
  <c r="O145" i="38"/>
  <c r="S145" i="38" s="1"/>
  <c r="N145" i="38"/>
  <c r="R145" i="38" s="1"/>
  <c r="M145" i="38"/>
  <c r="Q145" i="38" s="1"/>
  <c r="O144" i="38"/>
  <c r="S144" i="38" s="1"/>
  <c r="N144" i="38"/>
  <c r="R144" i="38" s="1"/>
  <c r="M144" i="38"/>
  <c r="Q144" i="38" s="1"/>
  <c r="O143" i="38"/>
  <c r="S143" i="38" s="1"/>
  <c r="N143" i="38"/>
  <c r="M143" i="38"/>
  <c r="Q143" i="38" s="1"/>
  <c r="O142" i="38"/>
  <c r="S142" i="38" s="1"/>
  <c r="N142" i="38"/>
  <c r="R142" i="38" s="1"/>
  <c r="M142" i="38"/>
  <c r="Q142" i="38" s="1"/>
  <c r="O141" i="38"/>
  <c r="S141" i="38" s="1"/>
  <c r="N141" i="38"/>
  <c r="R141" i="38" s="1"/>
  <c r="M141" i="38"/>
  <c r="Q141" i="38" s="1"/>
  <c r="J179" i="38"/>
  <c r="I179" i="38"/>
  <c r="H179" i="38"/>
  <c r="J178" i="38"/>
  <c r="H178" i="38"/>
  <c r="J177" i="38"/>
  <c r="I177" i="38"/>
  <c r="J176" i="38"/>
  <c r="I176" i="38"/>
  <c r="H176" i="38"/>
  <c r="J175" i="38"/>
  <c r="I175" i="38"/>
  <c r="H175" i="38"/>
  <c r="J174" i="38"/>
  <c r="H174" i="38"/>
  <c r="J173" i="38"/>
  <c r="I173" i="38"/>
  <c r="J172" i="38"/>
  <c r="I172" i="38"/>
  <c r="H172" i="38"/>
  <c r="J171" i="38"/>
  <c r="I171" i="38"/>
  <c r="H171" i="38"/>
  <c r="J170" i="38"/>
  <c r="H170" i="38"/>
  <c r="J169" i="38"/>
  <c r="I169" i="38"/>
  <c r="J168" i="38"/>
  <c r="I168" i="38"/>
  <c r="H168" i="38"/>
  <c r="J167" i="38"/>
  <c r="I167" i="38"/>
  <c r="H167" i="38"/>
  <c r="J166" i="38"/>
  <c r="H166" i="38"/>
  <c r="J165" i="38"/>
  <c r="I165" i="38"/>
  <c r="J164" i="38"/>
  <c r="I164" i="38"/>
  <c r="H164" i="38"/>
  <c r="J163" i="38"/>
  <c r="I163" i="38"/>
  <c r="H163" i="38"/>
  <c r="J162" i="38"/>
  <c r="H162" i="38"/>
  <c r="J161" i="38"/>
  <c r="I161" i="38"/>
  <c r="J160" i="38"/>
  <c r="I160" i="38"/>
  <c r="H160" i="38"/>
  <c r="J159" i="38"/>
  <c r="I159" i="38"/>
  <c r="H159" i="38"/>
  <c r="J158" i="38"/>
  <c r="H158" i="38"/>
  <c r="J157" i="38"/>
  <c r="I157" i="38"/>
  <c r="J156" i="38"/>
  <c r="I156" i="38"/>
  <c r="H156" i="38"/>
  <c r="J155" i="38"/>
  <c r="I155" i="38"/>
  <c r="H155" i="38"/>
  <c r="J154" i="38"/>
  <c r="H154" i="38"/>
  <c r="J153" i="38"/>
  <c r="I153" i="38"/>
  <c r="J152" i="38"/>
  <c r="I152" i="38"/>
  <c r="H152" i="38"/>
  <c r="J151" i="38"/>
  <c r="I151" i="38"/>
  <c r="H151" i="38"/>
  <c r="J150" i="38"/>
  <c r="H150" i="38"/>
  <c r="J149" i="38"/>
  <c r="I149" i="38"/>
  <c r="J148" i="38"/>
  <c r="I148" i="38"/>
  <c r="H148" i="38"/>
  <c r="J147" i="38"/>
  <c r="I147" i="38"/>
  <c r="H147" i="38"/>
  <c r="J146" i="38"/>
  <c r="H146" i="38"/>
  <c r="J145" i="38"/>
  <c r="I145" i="38"/>
  <c r="J144" i="38"/>
  <c r="I144" i="38"/>
  <c r="H144" i="38"/>
  <c r="J143" i="38"/>
  <c r="I143" i="38"/>
  <c r="H143" i="38"/>
  <c r="J142" i="38"/>
  <c r="H142" i="38"/>
  <c r="J141" i="38"/>
  <c r="I141" i="38"/>
  <c r="J140" i="38"/>
  <c r="I140" i="38"/>
  <c r="H140" i="38"/>
  <c r="J139" i="38"/>
  <c r="I139" i="38"/>
  <c r="H139" i="38"/>
  <c r="J138" i="38"/>
  <c r="H138" i="38"/>
  <c r="J137" i="38"/>
  <c r="I137" i="38"/>
  <c r="J136" i="38"/>
  <c r="I136" i="38"/>
  <c r="H136" i="38"/>
  <c r="J135" i="38"/>
  <c r="I135" i="38"/>
  <c r="H135" i="38"/>
  <c r="J134" i="38"/>
  <c r="H134" i="38"/>
  <c r="J133" i="38"/>
  <c r="I133" i="38"/>
  <c r="J132" i="38"/>
  <c r="I132" i="38"/>
  <c r="H132" i="38"/>
  <c r="J131" i="38"/>
  <c r="I131" i="38"/>
  <c r="H131" i="38"/>
  <c r="J130" i="38"/>
  <c r="H130" i="38"/>
  <c r="J129" i="38"/>
  <c r="I129" i="38"/>
  <c r="J128" i="38"/>
  <c r="I128" i="38"/>
  <c r="H128" i="38"/>
  <c r="D87" i="38"/>
  <c r="D127" i="38"/>
  <c r="J127" i="38" s="1"/>
  <c r="C87" i="38"/>
  <c r="C127" i="38" s="1"/>
  <c r="I127" i="38" s="1"/>
  <c r="B87" i="38"/>
  <c r="B127" i="38" s="1"/>
  <c r="H127" i="38" s="1"/>
  <c r="D86" i="38"/>
  <c r="D126" i="38" s="1"/>
  <c r="J126" i="38" s="1"/>
  <c r="C86" i="38"/>
  <c r="I86" i="38" s="1"/>
  <c r="B86" i="38"/>
  <c r="B126" i="38" s="1"/>
  <c r="D85" i="38"/>
  <c r="D125" i="38"/>
  <c r="J125" i="38" s="1"/>
  <c r="C85" i="38"/>
  <c r="C125" i="38" s="1"/>
  <c r="I125" i="38" s="1"/>
  <c r="B85" i="38"/>
  <c r="B125" i="38" s="1"/>
  <c r="H125" i="38" s="1"/>
  <c r="D84" i="38"/>
  <c r="C84" i="38"/>
  <c r="C124" i="38"/>
  <c r="I124" i="38" s="1"/>
  <c r="B84" i="38"/>
  <c r="B124" i="38" s="1"/>
  <c r="H124" i="38" s="1"/>
  <c r="C76" i="38"/>
  <c r="C116" i="38" s="1"/>
  <c r="I116" i="38" s="1"/>
  <c r="B72" i="38"/>
  <c r="B112" i="38" s="1"/>
  <c r="H112" i="38" s="1"/>
  <c r="D71" i="38"/>
  <c r="D111" i="38"/>
  <c r="J111" i="38" s="1"/>
  <c r="C71" i="38"/>
  <c r="C111" i="38" s="1"/>
  <c r="I111" i="38" s="1"/>
  <c r="D70" i="38"/>
  <c r="C70" i="38"/>
  <c r="C110" i="38"/>
  <c r="I110" i="38" s="1"/>
  <c r="D69" i="38"/>
  <c r="D109" i="38"/>
  <c r="J109" i="38" s="1"/>
  <c r="C69" i="38"/>
  <c r="D68" i="38"/>
  <c r="D108" i="38" s="1"/>
  <c r="J108" i="38"/>
  <c r="C68" i="38"/>
  <c r="C108" i="38" s="1"/>
  <c r="I108" i="38" s="1"/>
  <c r="H108" i="38"/>
  <c r="C67" i="38"/>
  <c r="C107" i="38" s="1"/>
  <c r="I107" i="38"/>
  <c r="B66" i="38"/>
  <c r="B106" i="38" s="1"/>
  <c r="H106" i="38" s="1"/>
  <c r="C64" i="38"/>
  <c r="C104" i="38" s="1"/>
  <c r="I104" i="38" s="1"/>
  <c r="D62" i="38"/>
  <c r="D102" i="38" s="1"/>
  <c r="J102" i="38" s="1"/>
  <c r="C62" i="38"/>
  <c r="I62" i="38" s="1"/>
  <c r="B62" i="38"/>
  <c r="H62" i="38" s="1"/>
  <c r="D59" i="38"/>
  <c r="J59" i="38" s="1"/>
  <c r="C59" i="38"/>
  <c r="I59" i="38" s="1"/>
  <c r="D58" i="38"/>
  <c r="D98" i="38" s="1"/>
  <c r="J98" i="38" s="1"/>
  <c r="C58" i="38"/>
  <c r="I58" i="38" s="1"/>
  <c r="D56" i="38"/>
  <c r="D96" i="38"/>
  <c r="J96" i="38" s="1"/>
  <c r="C56" i="38"/>
  <c r="C96" i="38" s="1"/>
  <c r="I96" i="38" s="1"/>
  <c r="B56" i="38"/>
  <c r="B96" i="38" s="1"/>
  <c r="H96" i="38" s="1"/>
  <c r="D55" i="38"/>
  <c r="J55" i="38" s="1"/>
  <c r="C55" i="38"/>
  <c r="C95" i="38"/>
  <c r="I95" i="38" s="1"/>
  <c r="B55" i="38"/>
  <c r="B95" i="38" s="1"/>
  <c r="D54" i="38"/>
  <c r="J54" i="38" s="1"/>
  <c r="C54" i="38"/>
  <c r="I54" i="38" s="1"/>
  <c r="B54" i="38"/>
  <c r="B94" i="38"/>
  <c r="H94" i="38" s="1"/>
  <c r="D53" i="38"/>
  <c r="D93" i="38" s="1"/>
  <c r="J93" i="38" s="1"/>
  <c r="C53" i="38"/>
  <c r="C93" i="38" s="1"/>
  <c r="I93" i="38" s="1"/>
  <c r="B53" i="38"/>
  <c r="H53" i="38" s="1"/>
  <c r="D52" i="38"/>
  <c r="D92" i="38" s="1"/>
  <c r="J92" i="38" s="1"/>
  <c r="C52" i="38"/>
  <c r="C92" i="38" s="1"/>
  <c r="B52" i="38"/>
  <c r="H52" i="38" s="1"/>
  <c r="B92" i="38"/>
  <c r="H92" i="38" s="1"/>
  <c r="D51" i="38"/>
  <c r="J51" i="38" s="1"/>
  <c r="C51" i="38"/>
  <c r="C91" i="38"/>
  <c r="I91" i="38" s="1"/>
  <c r="B51" i="38"/>
  <c r="B91" i="38" s="1"/>
  <c r="H91" i="38" s="1"/>
  <c r="D90" i="38"/>
  <c r="J90" i="38" s="1"/>
  <c r="C90" i="38"/>
  <c r="B90" i="38"/>
  <c r="H90" i="38" s="1"/>
  <c r="D89" i="38"/>
  <c r="J89" i="38" s="1"/>
  <c r="D88" i="38"/>
  <c r="J88" i="38" s="1"/>
  <c r="B14" i="38"/>
  <c r="B88" i="38" s="1"/>
  <c r="H88" i="38" s="1"/>
  <c r="J87" i="38"/>
  <c r="I87" i="38"/>
  <c r="J86" i="38"/>
  <c r="J85" i="38"/>
  <c r="I85" i="38"/>
  <c r="I84" i="38"/>
  <c r="H84" i="38"/>
  <c r="I76" i="38"/>
  <c r="J71" i="38"/>
  <c r="I71" i="38"/>
  <c r="I70" i="38"/>
  <c r="J69" i="38"/>
  <c r="J68" i="38"/>
  <c r="I68" i="38"/>
  <c r="H68" i="38"/>
  <c r="I67" i="38"/>
  <c r="H66" i="38"/>
  <c r="J56" i="38"/>
  <c r="H56" i="38"/>
  <c r="I55" i="38"/>
  <c r="H54" i="38"/>
  <c r="J52" i="38"/>
  <c r="I51" i="38"/>
  <c r="J50" i="38"/>
  <c r="I50" i="38"/>
  <c r="J49" i="38"/>
  <c r="H48" i="38"/>
  <c r="J8" i="38"/>
  <c r="H8" i="38"/>
  <c r="J48" i="1"/>
  <c r="I9" i="1"/>
  <c r="J9" i="1"/>
  <c r="H10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H31" i="1"/>
  <c r="I31" i="1"/>
  <c r="J31" i="1"/>
  <c r="H32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I49" i="1"/>
  <c r="J49" i="1"/>
  <c r="I50" i="1"/>
  <c r="J50" i="1"/>
  <c r="I51" i="1"/>
  <c r="J51" i="1"/>
  <c r="H52" i="1"/>
  <c r="I52" i="1"/>
  <c r="J52" i="1"/>
  <c r="H53" i="1"/>
  <c r="J53" i="1"/>
  <c r="I54" i="1"/>
  <c r="J54" i="1"/>
  <c r="I55" i="1"/>
  <c r="J55" i="1"/>
  <c r="I56" i="1"/>
  <c r="J57" i="1"/>
  <c r="I58" i="1"/>
  <c r="I59" i="1"/>
  <c r="J59" i="1"/>
  <c r="I60" i="1"/>
  <c r="I61" i="1"/>
  <c r="J61" i="1"/>
  <c r="I62" i="1"/>
  <c r="I63" i="1"/>
  <c r="J63" i="1"/>
  <c r="I64" i="1"/>
  <c r="J65" i="1"/>
  <c r="I66" i="1"/>
  <c r="I67" i="1"/>
  <c r="J67" i="1"/>
  <c r="I68" i="1"/>
  <c r="I69" i="1"/>
  <c r="J69" i="1"/>
  <c r="I70" i="1"/>
  <c r="I71" i="1"/>
  <c r="J71" i="1"/>
  <c r="I72" i="1"/>
  <c r="J73" i="1"/>
  <c r="J74" i="1"/>
  <c r="I75" i="1"/>
  <c r="I76" i="1"/>
  <c r="J76" i="1"/>
  <c r="J77" i="1"/>
  <c r="I78" i="1"/>
  <c r="J78" i="1"/>
  <c r="I79" i="1"/>
  <c r="I80" i="1"/>
  <c r="J80" i="1"/>
  <c r="J81" i="1"/>
  <c r="I82" i="1"/>
  <c r="J82" i="1"/>
  <c r="I83" i="1"/>
  <c r="I84" i="1"/>
  <c r="J84" i="1"/>
  <c r="I85" i="1"/>
  <c r="J85" i="1"/>
  <c r="I86" i="1"/>
  <c r="J86" i="1"/>
  <c r="I87" i="1"/>
  <c r="I88" i="1"/>
  <c r="J88" i="1"/>
  <c r="J89" i="1"/>
  <c r="I90" i="1"/>
  <c r="J90" i="1"/>
  <c r="I91" i="1"/>
  <c r="I92" i="1"/>
  <c r="J92" i="1"/>
  <c r="I94" i="1"/>
  <c r="J94" i="1"/>
  <c r="H95" i="1"/>
  <c r="I95" i="1"/>
  <c r="J95" i="1"/>
  <c r="H96" i="1"/>
  <c r="I96" i="1"/>
  <c r="J96" i="1"/>
  <c r="H97" i="1"/>
  <c r="I97" i="1"/>
  <c r="J97" i="1"/>
  <c r="I98" i="1"/>
  <c r="J98" i="1"/>
  <c r="I99" i="1"/>
  <c r="I100" i="1"/>
  <c r="J101" i="1"/>
  <c r="I102" i="1"/>
  <c r="I103" i="1"/>
  <c r="J103" i="1"/>
  <c r="J105" i="1"/>
  <c r="I106" i="1"/>
  <c r="I107" i="1"/>
  <c r="J107" i="1"/>
  <c r="I108" i="1"/>
  <c r="J109" i="1"/>
  <c r="I111" i="1"/>
  <c r="J111" i="1"/>
  <c r="I112" i="1"/>
  <c r="J113" i="1"/>
  <c r="I114" i="1"/>
  <c r="I115" i="1"/>
  <c r="I116" i="1"/>
  <c r="J117" i="1"/>
  <c r="J118" i="1"/>
  <c r="I119" i="1"/>
  <c r="I120" i="1"/>
  <c r="J120" i="1"/>
  <c r="J121" i="1"/>
  <c r="I122" i="1"/>
  <c r="J122" i="1"/>
  <c r="I123" i="1"/>
  <c r="I124" i="1"/>
  <c r="J124" i="1"/>
  <c r="I125" i="1"/>
  <c r="J125" i="1"/>
  <c r="I126" i="1"/>
  <c r="J126" i="1"/>
  <c r="I127" i="1"/>
  <c r="I128" i="1"/>
  <c r="J128" i="1"/>
  <c r="J129" i="1"/>
  <c r="I130" i="1"/>
  <c r="J130" i="1"/>
  <c r="I131" i="1"/>
  <c r="I132" i="1"/>
  <c r="J132" i="1"/>
  <c r="J133" i="1"/>
  <c r="I134" i="1"/>
  <c r="I135" i="1"/>
  <c r="I136" i="1"/>
  <c r="J136" i="1"/>
  <c r="I138" i="1"/>
  <c r="J138" i="1"/>
  <c r="H139" i="1"/>
  <c r="J139" i="1"/>
  <c r="Q9" i="1"/>
  <c r="S9" i="1"/>
  <c r="S10" i="1"/>
  <c r="Q11" i="1"/>
  <c r="S11" i="1"/>
  <c r="S12" i="1"/>
  <c r="Q13" i="1"/>
  <c r="S13" i="1"/>
  <c r="S14" i="1"/>
  <c r="Q15" i="1"/>
  <c r="S15" i="1"/>
  <c r="S16" i="1"/>
  <c r="Q17" i="1"/>
  <c r="S17" i="1"/>
  <c r="S18" i="1"/>
  <c r="Q19" i="1"/>
  <c r="S19" i="1"/>
  <c r="S20" i="1"/>
  <c r="Q21" i="1"/>
  <c r="S21" i="1"/>
  <c r="S22" i="1"/>
  <c r="Q23" i="1"/>
  <c r="S23" i="1"/>
  <c r="S24" i="1"/>
  <c r="Q25" i="1"/>
  <c r="S25" i="1"/>
  <c r="S26" i="1"/>
  <c r="Q27" i="1"/>
  <c r="S27" i="1"/>
  <c r="S28" i="1"/>
  <c r="Q29" i="1"/>
  <c r="S29" i="1"/>
  <c r="S30" i="1"/>
  <c r="Q31" i="1"/>
  <c r="S31" i="1"/>
  <c r="S32" i="1"/>
  <c r="Q33" i="1"/>
  <c r="S33" i="1"/>
  <c r="S34" i="1"/>
  <c r="Q35" i="1"/>
  <c r="S35" i="1"/>
  <c r="S36" i="1"/>
  <c r="Q37" i="1"/>
  <c r="S37" i="1"/>
  <c r="S38" i="1"/>
  <c r="Q39" i="1"/>
  <c r="S39" i="1"/>
  <c r="S40" i="1"/>
  <c r="Q41" i="1"/>
  <c r="S41" i="1"/>
  <c r="S42" i="1"/>
  <c r="Q43" i="1"/>
  <c r="S43" i="1"/>
  <c r="S44" i="1"/>
  <c r="Q45" i="1"/>
  <c r="S45" i="1"/>
  <c r="S46" i="1"/>
  <c r="Q47" i="1"/>
  <c r="S47" i="1"/>
  <c r="S48" i="1"/>
  <c r="Q49" i="1"/>
  <c r="S49" i="1"/>
  <c r="S50" i="1"/>
  <c r="Q51" i="1"/>
  <c r="S51" i="1"/>
  <c r="S52" i="1"/>
  <c r="Q53" i="1"/>
  <c r="S53" i="1"/>
  <c r="S54" i="1"/>
  <c r="Q55" i="1"/>
  <c r="S55" i="1"/>
  <c r="S56" i="1"/>
  <c r="Q57" i="1"/>
  <c r="S57" i="1"/>
  <c r="S58" i="1"/>
  <c r="Q59" i="1"/>
  <c r="S59" i="1"/>
  <c r="S60" i="1"/>
  <c r="Q61" i="1"/>
  <c r="S61" i="1"/>
  <c r="S62" i="1"/>
  <c r="Q63" i="1"/>
  <c r="S63" i="1"/>
  <c r="S64" i="1"/>
  <c r="Q65" i="1"/>
  <c r="S65" i="1"/>
  <c r="S66" i="1"/>
  <c r="Q67" i="1"/>
  <c r="S67" i="1"/>
  <c r="S68" i="1"/>
  <c r="Q69" i="1"/>
  <c r="S69" i="1"/>
  <c r="S70" i="1"/>
  <c r="Q71" i="1"/>
  <c r="S71" i="1"/>
  <c r="S72" i="1"/>
  <c r="Q73" i="1"/>
  <c r="S73" i="1"/>
  <c r="S74" i="1"/>
  <c r="Q75" i="1"/>
  <c r="S75" i="1"/>
  <c r="S76" i="1"/>
  <c r="Q77" i="1"/>
  <c r="S77" i="1"/>
  <c r="S78" i="1"/>
  <c r="Q79" i="1"/>
  <c r="S79" i="1"/>
  <c r="S80" i="1"/>
  <c r="Q81" i="1"/>
  <c r="S81" i="1"/>
  <c r="S82" i="1"/>
  <c r="Q83" i="1"/>
  <c r="S83" i="1"/>
  <c r="S84" i="1"/>
  <c r="Q85" i="1"/>
  <c r="S85" i="1"/>
  <c r="S86" i="1"/>
  <c r="Q87" i="1"/>
  <c r="S87" i="1"/>
  <c r="S88" i="1"/>
  <c r="Q89" i="1"/>
  <c r="S89" i="1"/>
  <c r="S90" i="1"/>
  <c r="Q91" i="1"/>
  <c r="S91" i="1"/>
  <c r="S92" i="1"/>
  <c r="Q93" i="1"/>
  <c r="S93" i="1"/>
  <c r="S94" i="1"/>
  <c r="Q95" i="1"/>
  <c r="S95" i="1"/>
  <c r="S96" i="1"/>
  <c r="Q97" i="1"/>
  <c r="S97" i="1"/>
  <c r="S98" i="1"/>
  <c r="Q99" i="1"/>
  <c r="S99" i="1"/>
  <c r="S100" i="1"/>
  <c r="Q101" i="1"/>
  <c r="S101" i="1"/>
  <c r="S102" i="1"/>
  <c r="Q103" i="1"/>
  <c r="S103" i="1"/>
  <c r="S104" i="1"/>
  <c r="Q105" i="1"/>
  <c r="S105" i="1"/>
  <c r="S106" i="1"/>
  <c r="Q107" i="1"/>
  <c r="S107" i="1"/>
  <c r="S108" i="1"/>
  <c r="Q109" i="1"/>
  <c r="S109" i="1"/>
  <c r="S110" i="1"/>
  <c r="Q111" i="1"/>
  <c r="S111" i="1"/>
  <c r="S112" i="1"/>
  <c r="Q113" i="1"/>
  <c r="S113" i="1"/>
  <c r="S114" i="1"/>
  <c r="Q115" i="1"/>
  <c r="S115" i="1"/>
  <c r="S116" i="1"/>
  <c r="Q117" i="1"/>
  <c r="S117" i="1"/>
  <c r="S118" i="1"/>
  <c r="Q119" i="1"/>
  <c r="S119" i="1"/>
  <c r="S120" i="1"/>
  <c r="Q121" i="1"/>
  <c r="S121" i="1"/>
  <c r="S122" i="1"/>
  <c r="Q123" i="1"/>
  <c r="S123" i="1"/>
  <c r="S124" i="1"/>
  <c r="Q125" i="1"/>
  <c r="S125" i="1"/>
  <c r="S126" i="1"/>
  <c r="Q127" i="1"/>
  <c r="S127" i="1"/>
  <c r="S128" i="1"/>
  <c r="Q129" i="1"/>
  <c r="S129" i="1"/>
  <c r="S130" i="1"/>
  <c r="Q131" i="1"/>
  <c r="S131" i="1"/>
  <c r="S132" i="1"/>
  <c r="Q133" i="1"/>
  <c r="S133" i="1"/>
  <c r="S134" i="1"/>
  <c r="Q135" i="1"/>
  <c r="S135" i="1"/>
  <c r="S136" i="1"/>
  <c r="Q137" i="1"/>
  <c r="S137" i="1"/>
  <c r="S139" i="1"/>
  <c r="Q140" i="1"/>
  <c r="S140" i="1"/>
  <c r="M141" i="1"/>
  <c r="Q141" i="1" s="1"/>
  <c r="N141" i="1"/>
  <c r="O141" i="1"/>
  <c r="S141" i="1" s="1"/>
  <c r="M142" i="1"/>
  <c r="N142" i="1"/>
  <c r="R142" i="1" s="1"/>
  <c r="O142" i="1"/>
  <c r="S142" i="1" s="1"/>
  <c r="M143" i="1"/>
  <c r="Q143" i="1" s="1"/>
  <c r="N143" i="1"/>
  <c r="O143" i="1"/>
  <c r="S143" i="1" s="1"/>
  <c r="M144" i="1"/>
  <c r="Q144" i="1" s="1"/>
  <c r="N144" i="1"/>
  <c r="O144" i="1"/>
  <c r="S144" i="1" s="1"/>
  <c r="M145" i="1"/>
  <c r="Q145" i="1" s="1"/>
  <c r="N145" i="1"/>
  <c r="O145" i="1"/>
  <c r="S145" i="1" s="1"/>
  <c r="M146" i="1"/>
  <c r="N146" i="1"/>
  <c r="R146" i="1" s="1"/>
  <c r="O146" i="1"/>
  <c r="S146" i="1" s="1"/>
  <c r="M147" i="1"/>
  <c r="Q147" i="1" s="1"/>
  <c r="N147" i="1"/>
  <c r="O147" i="1"/>
  <c r="S147" i="1" s="1"/>
  <c r="M148" i="1"/>
  <c r="Q148" i="1" s="1"/>
  <c r="N148" i="1"/>
  <c r="O148" i="1"/>
  <c r="S148" i="1" s="1"/>
  <c r="M149" i="1"/>
  <c r="Q149" i="1" s="1"/>
  <c r="N149" i="1"/>
  <c r="O149" i="1"/>
  <c r="S149" i="1" s="1"/>
  <c r="M150" i="1"/>
  <c r="N150" i="1"/>
  <c r="R150" i="1" s="1"/>
  <c r="O150" i="1"/>
  <c r="S150" i="1" s="1"/>
  <c r="M151" i="1"/>
  <c r="Q151" i="1" s="1"/>
  <c r="N151" i="1"/>
  <c r="O151" i="1"/>
  <c r="S151" i="1" s="1"/>
  <c r="M152" i="1"/>
  <c r="Q152" i="1" s="1"/>
  <c r="N152" i="1"/>
  <c r="O152" i="1"/>
  <c r="S152" i="1" s="1"/>
  <c r="M153" i="1"/>
  <c r="Q153" i="1" s="1"/>
  <c r="N153" i="1"/>
  <c r="O153" i="1"/>
  <c r="S153" i="1" s="1"/>
  <c r="M154" i="1"/>
  <c r="N154" i="1"/>
  <c r="R154" i="1" s="1"/>
  <c r="O154" i="1"/>
  <c r="S154" i="1" s="1"/>
  <c r="M155" i="1"/>
  <c r="Q155" i="1" s="1"/>
  <c r="N155" i="1"/>
  <c r="O155" i="1"/>
  <c r="S155" i="1" s="1"/>
  <c r="M156" i="1"/>
  <c r="Q156" i="1" s="1"/>
  <c r="N156" i="1"/>
  <c r="O156" i="1"/>
  <c r="S156" i="1" s="1"/>
  <c r="M157" i="1"/>
  <c r="Q157" i="1" s="1"/>
  <c r="N157" i="1"/>
  <c r="O157" i="1"/>
  <c r="S157" i="1" s="1"/>
  <c r="M158" i="1"/>
  <c r="N158" i="1"/>
  <c r="R158" i="1" s="1"/>
  <c r="O158" i="1"/>
  <c r="S158" i="1" s="1"/>
  <c r="M159" i="1"/>
  <c r="Q159" i="1" s="1"/>
  <c r="N159" i="1"/>
  <c r="O159" i="1"/>
  <c r="S159" i="1" s="1"/>
  <c r="M160" i="1"/>
  <c r="Q160" i="1" s="1"/>
  <c r="N160" i="1"/>
  <c r="O160" i="1"/>
  <c r="S160" i="1" s="1"/>
  <c r="M161" i="1"/>
  <c r="Q161" i="1" s="1"/>
  <c r="N161" i="1"/>
  <c r="O161" i="1"/>
  <c r="S161" i="1" s="1"/>
  <c r="M162" i="1"/>
  <c r="N162" i="1"/>
  <c r="R162" i="1" s="1"/>
  <c r="O162" i="1"/>
  <c r="S162" i="1" s="1"/>
  <c r="M163" i="1"/>
  <c r="Q163" i="1" s="1"/>
  <c r="N163" i="1"/>
  <c r="O163" i="1"/>
  <c r="S163" i="1" s="1"/>
  <c r="M164" i="1"/>
  <c r="Q164" i="1" s="1"/>
  <c r="N164" i="1"/>
  <c r="O164" i="1"/>
  <c r="S164" i="1" s="1"/>
  <c r="M165" i="1"/>
  <c r="Q165" i="1" s="1"/>
  <c r="N165" i="1"/>
  <c r="O165" i="1"/>
  <c r="S165" i="1" s="1"/>
  <c r="M166" i="1"/>
  <c r="N166" i="1"/>
  <c r="R166" i="1" s="1"/>
  <c r="O166" i="1"/>
  <c r="S166" i="1" s="1"/>
  <c r="M167" i="1"/>
  <c r="Q167" i="1" s="1"/>
  <c r="N167" i="1"/>
  <c r="O167" i="1"/>
  <c r="S167" i="1" s="1"/>
  <c r="M168" i="1"/>
  <c r="Q168" i="1" s="1"/>
  <c r="N168" i="1"/>
  <c r="O168" i="1"/>
  <c r="S168" i="1" s="1"/>
  <c r="M169" i="1"/>
  <c r="Q169" i="1" s="1"/>
  <c r="N169" i="1"/>
  <c r="O169" i="1"/>
  <c r="S169" i="1" s="1"/>
  <c r="M170" i="1"/>
  <c r="N170" i="1"/>
  <c r="R170" i="1" s="1"/>
  <c r="O170" i="1"/>
  <c r="S170" i="1" s="1"/>
  <c r="M171" i="1"/>
  <c r="Q171" i="1" s="1"/>
  <c r="N171" i="1"/>
  <c r="O171" i="1"/>
  <c r="S171" i="1" s="1"/>
  <c r="M172" i="1"/>
  <c r="Q172" i="1" s="1"/>
  <c r="N172" i="1"/>
  <c r="O172" i="1"/>
  <c r="S172" i="1" s="1"/>
  <c r="M173" i="1"/>
  <c r="Q173" i="1" s="1"/>
  <c r="N173" i="1"/>
  <c r="O173" i="1"/>
  <c r="S173" i="1" s="1"/>
  <c r="M174" i="1"/>
  <c r="N174" i="1"/>
  <c r="R174" i="1" s="1"/>
  <c r="O174" i="1"/>
  <c r="S174" i="1" s="1"/>
  <c r="M175" i="1"/>
  <c r="Q175" i="1" s="1"/>
  <c r="N175" i="1"/>
  <c r="O175" i="1"/>
  <c r="S175" i="1" s="1"/>
  <c r="M176" i="1"/>
  <c r="Q176" i="1" s="1"/>
  <c r="N176" i="1"/>
  <c r="O176" i="1"/>
  <c r="S176" i="1" s="1"/>
  <c r="M177" i="1"/>
  <c r="Q177" i="1" s="1"/>
  <c r="N177" i="1"/>
  <c r="O177" i="1"/>
  <c r="S177" i="1" s="1"/>
  <c r="M178" i="1"/>
  <c r="N178" i="1"/>
  <c r="R178" i="1" s="1"/>
  <c r="O178" i="1"/>
  <c r="S178" i="1" s="1"/>
  <c r="M179" i="1"/>
  <c r="Q179" i="1" s="1"/>
  <c r="N179" i="1"/>
  <c r="O179" i="1"/>
  <c r="S179" i="1" s="1"/>
  <c r="M180" i="1"/>
  <c r="Q180" i="1" s="1"/>
  <c r="N180" i="1"/>
  <c r="O180" i="1"/>
  <c r="S180" i="1" s="1"/>
  <c r="M181" i="1"/>
  <c r="Q181" i="1" s="1"/>
  <c r="N181" i="1"/>
  <c r="O181" i="1"/>
  <c r="S181" i="1" s="1"/>
  <c r="M182" i="1"/>
  <c r="Q182" i="1" s="1"/>
  <c r="N182" i="1"/>
  <c r="R182" i="1" s="1"/>
  <c r="O182" i="1"/>
  <c r="S182" i="1" s="1"/>
  <c r="M183" i="1"/>
  <c r="Q183" i="1" s="1"/>
  <c r="N183" i="1"/>
  <c r="O183" i="1"/>
  <c r="S183" i="1" s="1"/>
  <c r="M184" i="1"/>
  <c r="Q184" i="1" s="1"/>
  <c r="N184" i="1"/>
  <c r="O184" i="1"/>
  <c r="S184" i="1" s="1"/>
  <c r="M185" i="1"/>
  <c r="Q185" i="1" s="1"/>
  <c r="N185" i="1"/>
  <c r="O185" i="1"/>
  <c r="S185" i="1" s="1"/>
  <c r="M186" i="1"/>
  <c r="Q186" i="1" s="1"/>
  <c r="N186" i="1"/>
  <c r="R186" i="1" s="1"/>
  <c r="O186" i="1"/>
  <c r="S186" i="1" s="1"/>
  <c r="M187" i="1"/>
  <c r="Q187" i="1" s="1"/>
  <c r="N187" i="1"/>
  <c r="O187" i="1"/>
  <c r="S187" i="1" s="1"/>
  <c r="M188" i="1"/>
  <c r="Q188" i="1" s="1"/>
  <c r="N188" i="1"/>
  <c r="O188" i="1"/>
  <c r="S188" i="1" s="1"/>
  <c r="M189" i="1"/>
  <c r="Q189" i="1" s="1"/>
  <c r="N189" i="1"/>
  <c r="O189" i="1"/>
  <c r="S189" i="1" s="1"/>
  <c r="M190" i="1"/>
  <c r="Q190" i="1" s="1"/>
  <c r="N190" i="1"/>
  <c r="R190" i="1" s="1"/>
  <c r="O190" i="1"/>
  <c r="S190" i="1" s="1"/>
  <c r="M191" i="1"/>
  <c r="Q191" i="1" s="1"/>
  <c r="N191" i="1"/>
  <c r="O191" i="1"/>
  <c r="S191" i="1" s="1"/>
  <c r="M192" i="1"/>
  <c r="Q192" i="1" s="1"/>
  <c r="N192" i="1"/>
  <c r="O192" i="1"/>
  <c r="S192" i="1" s="1"/>
  <c r="M193" i="1"/>
  <c r="Q193" i="1" s="1"/>
  <c r="N193" i="1"/>
  <c r="O193" i="1"/>
  <c r="S193" i="1" s="1"/>
  <c r="M194" i="1"/>
  <c r="Q194" i="1" s="1"/>
  <c r="N194" i="1"/>
  <c r="R194" i="1" s="1"/>
  <c r="O194" i="1"/>
  <c r="S194" i="1" s="1"/>
  <c r="M195" i="1"/>
  <c r="Q195" i="1" s="1"/>
  <c r="N195" i="1"/>
  <c r="O195" i="1"/>
  <c r="S195" i="1" s="1"/>
  <c r="M196" i="1"/>
  <c r="Q196" i="1" s="1"/>
  <c r="N196" i="1"/>
  <c r="R196" i="1" s="1"/>
  <c r="O196" i="1"/>
  <c r="S196" i="1" s="1"/>
  <c r="M197" i="1"/>
  <c r="Q197" i="1"/>
  <c r="N197" i="1"/>
  <c r="O197" i="1"/>
  <c r="S197" i="1" s="1"/>
  <c r="M198" i="1"/>
  <c r="Q198" i="1" s="1"/>
  <c r="N198" i="1"/>
  <c r="R198" i="1" s="1"/>
  <c r="O198" i="1"/>
  <c r="S198" i="1" s="1"/>
  <c r="M199" i="1"/>
  <c r="Q199" i="1"/>
  <c r="N199" i="1"/>
  <c r="O199" i="1"/>
  <c r="S199" i="1" s="1"/>
  <c r="M200" i="1"/>
  <c r="Q200" i="1" s="1"/>
  <c r="N200" i="1"/>
  <c r="O200" i="1"/>
  <c r="S200" i="1" s="1"/>
  <c r="M201" i="1"/>
  <c r="Q201" i="1"/>
  <c r="N201" i="1"/>
  <c r="O201" i="1"/>
  <c r="S201" i="1" s="1"/>
  <c r="M202" i="1"/>
  <c r="Q202" i="1" s="1"/>
  <c r="N202" i="1"/>
  <c r="R202" i="1"/>
  <c r="O202" i="1"/>
  <c r="S202" i="1" s="1"/>
  <c r="M203" i="1"/>
  <c r="Q203" i="1" s="1"/>
  <c r="N203" i="1"/>
  <c r="O203" i="1"/>
  <c r="S203" i="1" s="1"/>
  <c r="M204" i="1"/>
  <c r="Q204" i="1" s="1"/>
  <c r="N204" i="1"/>
  <c r="R204" i="1"/>
  <c r="O204" i="1"/>
  <c r="S204" i="1" s="1"/>
  <c r="M205" i="1"/>
  <c r="Q205" i="1" s="1"/>
  <c r="N205" i="1"/>
  <c r="R205" i="1" s="1"/>
  <c r="O205" i="1"/>
  <c r="S205" i="1" s="1"/>
  <c r="S8" i="1"/>
  <c r="J8" i="1"/>
  <c r="I8" i="1"/>
  <c r="H8" i="1"/>
  <c r="X10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8" i="1"/>
  <c r="H140" i="1"/>
  <c r="I140" i="1"/>
  <c r="J140" i="1"/>
  <c r="H141" i="1"/>
  <c r="I141" i="1"/>
  <c r="J141" i="1"/>
  <c r="I142" i="1"/>
  <c r="J142" i="1"/>
  <c r="I143" i="1"/>
  <c r="I144" i="1"/>
  <c r="J145" i="1"/>
  <c r="I146" i="1"/>
  <c r="J146" i="1"/>
  <c r="I147" i="1"/>
  <c r="J147" i="1"/>
  <c r="J149" i="1"/>
  <c r="I150" i="1"/>
  <c r="J150" i="1"/>
  <c r="I151" i="1"/>
  <c r="J151" i="1"/>
  <c r="I152" i="1"/>
  <c r="J153" i="1"/>
  <c r="J154" i="1"/>
  <c r="I155" i="1"/>
  <c r="J155" i="1"/>
  <c r="I156" i="1"/>
  <c r="J157" i="1"/>
  <c r="J158" i="1"/>
  <c r="I159" i="1"/>
  <c r="J159" i="1"/>
  <c r="I160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D143" i="40" l="1"/>
  <c r="J143" i="40" s="1"/>
  <c r="J99" i="40"/>
  <c r="C145" i="40"/>
  <c r="I145" i="40" s="1"/>
  <c r="I101" i="40"/>
  <c r="J97" i="40"/>
  <c r="J55" i="40"/>
  <c r="J57" i="40"/>
  <c r="J107" i="40"/>
  <c r="D151" i="40"/>
  <c r="J151" i="40" s="1"/>
  <c r="D147" i="40"/>
  <c r="J147" i="40" s="1"/>
  <c r="J103" i="40"/>
  <c r="C151" i="40"/>
  <c r="I151" i="40" s="1"/>
  <c r="J59" i="40"/>
  <c r="J62" i="40"/>
  <c r="J106" i="40"/>
  <c r="A10" i="40"/>
  <c r="H35" i="38"/>
  <c r="B41" i="38"/>
  <c r="B75" i="38"/>
  <c r="D73" i="38"/>
  <c r="J33" i="38"/>
  <c r="D39" i="38"/>
  <c r="B99" i="1"/>
  <c r="H55" i="1"/>
  <c r="C141" i="40"/>
  <c r="I141" i="40" s="1"/>
  <c r="I97" i="40"/>
  <c r="D34" i="38"/>
  <c r="J28" i="38"/>
  <c r="D106" i="38"/>
  <c r="J106" i="38" s="1"/>
  <c r="J66" i="38"/>
  <c r="I40" i="38"/>
  <c r="C80" i="38"/>
  <c r="C41" i="38"/>
  <c r="I23" i="38"/>
  <c r="C63" i="38"/>
  <c r="D143" i="1"/>
  <c r="J143" i="1" s="1"/>
  <c r="J99" i="1"/>
  <c r="C149" i="1"/>
  <c r="I149" i="1" s="1"/>
  <c r="I105" i="1"/>
  <c r="C33" i="38"/>
  <c r="I33" i="38" s="1"/>
  <c r="I15" i="38"/>
  <c r="C104" i="40"/>
  <c r="I60" i="40"/>
  <c r="D108" i="40"/>
  <c r="J64" i="40"/>
  <c r="D153" i="40"/>
  <c r="J153" i="40" s="1"/>
  <c r="J109" i="40"/>
  <c r="C158" i="40"/>
  <c r="I158" i="40" s="1"/>
  <c r="I114" i="40"/>
  <c r="B55" i="40"/>
  <c r="I56" i="47"/>
  <c r="C100" i="47"/>
  <c r="R203" i="1"/>
  <c r="R201" i="1"/>
  <c r="R200" i="1"/>
  <c r="R199" i="1"/>
  <c r="R197" i="1"/>
  <c r="R195" i="1"/>
  <c r="R191" i="1"/>
  <c r="R187" i="1"/>
  <c r="R183" i="1"/>
  <c r="J115" i="1"/>
  <c r="I113" i="1"/>
  <c r="I110" i="1"/>
  <c r="I89" i="1"/>
  <c r="I48" i="38"/>
  <c r="I53" i="38"/>
  <c r="J62" i="38"/>
  <c r="C89" i="38"/>
  <c r="I89" i="38" s="1"/>
  <c r="D94" i="38"/>
  <c r="J94" i="38" s="1"/>
  <c r="C57" i="38"/>
  <c r="C99" i="38"/>
  <c r="I99" i="38" s="1"/>
  <c r="D60" i="38"/>
  <c r="C109" i="38"/>
  <c r="I109" i="38" s="1"/>
  <c r="I69" i="38"/>
  <c r="C126" i="38"/>
  <c r="I126" i="38" s="1"/>
  <c r="R38" i="38"/>
  <c r="R35" i="38"/>
  <c r="R25" i="38"/>
  <c r="R22" i="38"/>
  <c r="R19" i="38"/>
  <c r="H26" i="38"/>
  <c r="H177" i="38"/>
  <c r="H173" i="38"/>
  <c r="H169" i="38"/>
  <c r="H165" i="38"/>
  <c r="H161" i="38"/>
  <c r="H157" i="38"/>
  <c r="H153" i="38"/>
  <c r="H149" i="38"/>
  <c r="H145" i="38"/>
  <c r="H141" i="38"/>
  <c r="H137" i="38"/>
  <c r="H133" i="38"/>
  <c r="H129" i="38"/>
  <c r="C35" i="38"/>
  <c r="C25" i="38"/>
  <c r="F2" i="38"/>
  <c r="G4" i="38" s="1"/>
  <c r="I11" i="38"/>
  <c r="I9" i="38"/>
  <c r="I178" i="38"/>
  <c r="I174" i="38"/>
  <c r="I170" i="38"/>
  <c r="I166" i="38"/>
  <c r="I162" i="38"/>
  <c r="I158" i="38"/>
  <c r="I154" i="38"/>
  <c r="I150" i="38"/>
  <c r="I146" i="38"/>
  <c r="I142" i="38"/>
  <c r="I138" i="38"/>
  <c r="I134" i="38"/>
  <c r="I130" i="38"/>
  <c r="I8" i="38"/>
  <c r="B74" i="1"/>
  <c r="H30" i="1"/>
  <c r="D116" i="1"/>
  <c r="J72" i="1"/>
  <c r="D112" i="1"/>
  <c r="J68" i="1"/>
  <c r="D108" i="1"/>
  <c r="J64" i="1"/>
  <c r="D104" i="1"/>
  <c r="J60" i="1"/>
  <c r="D100" i="1"/>
  <c r="J56" i="1"/>
  <c r="D127" i="1"/>
  <c r="J127" i="1" s="1"/>
  <c r="C109" i="1"/>
  <c r="B31" i="40"/>
  <c r="H30" i="40"/>
  <c r="B98" i="40"/>
  <c r="B142" i="40" s="1"/>
  <c r="H142" i="40" s="1"/>
  <c r="H54" i="40"/>
  <c r="C100" i="40"/>
  <c r="I56" i="40"/>
  <c r="D104" i="40"/>
  <c r="J60" i="40"/>
  <c r="D149" i="40"/>
  <c r="J149" i="40" s="1"/>
  <c r="J105" i="40"/>
  <c r="C154" i="40"/>
  <c r="I154" i="40" s="1"/>
  <c r="I110" i="40"/>
  <c r="C116" i="40"/>
  <c r="I72" i="40"/>
  <c r="I178" i="40"/>
  <c r="I176" i="40"/>
  <c r="I174" i="40"/>
  <c r="I173" i="40"/>
  <c r="I168" i="40"/>
  <c r="I166" i="40"/>
  <c r="I165" i="40"/>
  <c r="I175" i="40"/>
  <c r="I167" i="40"/>
  <c r="I179" i="40"/>
  <c r="I172" i="40"/>
  <c r="I164" i="40"/>
  <c r="I57" i="40"/>
  <c r="I50" i="40"/>
  <c r="I46" i="40"/>
  <c r="I42" i="40"/>
  <c r="I38" i="40"/>
  <c r="I34" i="40"/>
  <c r="I30" i="40"/>
  <c r="I28" i="40"/>
  <c r="I26" i="40"/>
  <c r="I24" i="40"/>
  <c r="I22" i="40"/>
  <c r="I20" i="40"/>
  <c r="I177" i="40"/>
  <c r="I171" i="40"/>
  <c r="I169" i="40"/>
  <c r="I163" i="40"/>
  <c r="I49" i="40"/>
  <c r="I47" i="40"/>
  <c r="I43" i="40"/>
  <c r="I39" i="40"/>
  <c r="I35" i="40"/>
  <c r="I31" i="40"/>
  <c r="D119" i="42"/>
  <c r="J119" i="42" s="1"/>
  <c r="J75" i="42"/>
  <c r="C138" i="42"/>
  <c r="I138" i="42" s="1"/>
  <c r="I94" i="42"/>
  <c r="D103" i="42"/>
  <c r="J59" i="42"/>
  <c r="D153" i="42"/>
  <c r="J153" i="42" s="1"/>
  <c r="J109" i="42"/>
  <c r="C154" i="42"/>
  <c r="I154" i="42" s="1"/>
  <c r="I110" i="42"/>
  <c r="H15" i="38"/>
  <c r="B89" i="38"/>
  <c r="H89" i="38" s="1"/>
  <c r="B12" i="1"/>
  <c r="H11" i="1"/>
  <c r="A10" i="1" s="1"/>
  <c r="R8" i="1"/>
  <c r="I104" i="1"/>
  <c r="I93" i="1"/>
  <c r="I77" i="1"/>
  <c r="H75" i="1"/>
  <c r="I73" i="1"/>
  <c r="I57" i="1"/>
  <c r="H49" i="38"/>
  <c r="J58" i="38"/>
  <c r="D110" i="38"/>
  <c r="J110" i="38" s="1"/>
  <c r="J70" i="38"/>
  <c r="D124" i="38"/>
  <c r="J124" i="38" s="1"/>
  <c r="J84" i="38"/>
  <c r="J27" i="38"/>
  <c r="D38" i="38"/>
  <c r="I26" i="38"/>
  <c r="C66" i="38"/>
  <c r="R41" i="38"/>
  <c r="R12" i="38"/>
  <c r="R16" i="38"/>
  <c r="R20" i="38"/>
  <c r="R24" i="38"/>
  <c r="R28" i="38"/>
  <c r="R32" i="38"/>
  <c r="R36" i="38"/>
  <c r="R40" i="38"/>
  <c r="R43" i="38"/>
  <c r="R117" i="38"/>
  <c r="R113" i="38"/>
  <c r="R109" i="38"/>
  <c r="R105" i="38"/>
  <c r="R101" i="38"/>
  <c r="R97" i="38"/>
  <c r="R71" i="38"/>
  <c r="R67" i="38"/>
  <c r="R63" i="38"/>
  <c r="R59" i="38"/>
  <c r="D131" i="1"/>
  <c r="J131" i="1" s="1"/>
  <c r="J87" i="1"/>
  <c r="J75" i="1"/>
  <c r="D119" i="1"/>
  <c r="J119" i="1" s="1"/>
  <c r="D137" i="1"/>
  <c r="J137" i="1" s="1"/>
  <c r="J93" i="1"/>
  <c r="D123" i="1"/>
  <c r="J123" i="1" s="1"/>
  <c r="J111" i="40"/>
  <c r="C96" i="40"/>
  <c r="I52" i="40"/>
  <c r="C142" i="40"/>
  <c r="I142" i="40" s="1"/>
  <c r="I98" i="40"/>
  <c r="C143" i="40"/>
  <c r="I143" i="40" s="1"/>
  <c r="I99" i="40"/>
  <c r="D145" i="40"/>
  <c r="J145" i="40" s="1"/>
  <c r="J101" i="40"/>
  <c r="C150" i="40"/>
  <c r="I150" i="40" s="1"/>
  <c r="I106" i="40"/>
  <c r="C112" i="40"/>
  <c r="I68" i="40"/>
  <c r="D116" i="40"/>
  <c r="J72" i="40"/>
  <c r="C117" i="40"/>
  <c r="I73" i="40"/>
  <c r="I162" i="40"/>
  <c r="I170" i="40"/>
  <c r="I77" i="42"/>
  <c r="C121" i="42"/>
  <c r="I121" i="42" s="1"/>
  <c r="C124" i="42"/>
  <c r="I124" i="42" s="1"/>
  <c r="I80" i="42"/>
  <c r="I85" i="42"/>
  <c r="C129" i="42"/>
  <c r="I129" i="42" s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I117" i="1"/>
  <c r="I101" i="1"/>
  <c r="I81" i="1"/>
  <c r="I53" i="1"/>
  <c r="I49" i="38"/>
  <c r="H72" i="38"/>
  <c r="H85" i="38"/>
  <c r="H87" i="38"/>
  <c r="C88" i="38"/>
  <c r="I88" i="38" s="1"/>
  <c r="B57" i="38"/>
  <c r="H57" i="38" s="1"/>
  <c r="B102" i="38"/>
  <c r="H102" i="38" s="1"/>
  <c r="B63" i="38"/>
  <c r="B103" i="38" s="1"/>
  <c r="H103" i="38" s="1"/>
  <c r="D67" i="38"/>
  <c r="D72" i="38"/>
  <c r="D112" i="38" s="1"/>
  <c r="J112" i="38" s="1"/>
  <c r="Y12" i="38"/>
  <c r="Z12" i="38" s="1"/>
  <c r="R66" i="38"/>
  <c r="R69" i="38"/>
  <c r="R72" i="38"/>
  <c r="R104" i="38"/>
  <c r="R107" i="38"/>
  <c r="R110" i="38"/>
  <c r="R8" i="38"/>
  <c r="I27" i="38"/>
  <c r="J20" i="38"/>
  <c r="H16" i="38"/>
  <c r="I13" i="38"/>
  <c r="H11" i="38"/>
  <c r="D37" i="38"/>
  <c r="D24" i="38"/>
  <c r="B21" i="38"/>
  <c r="D23" i="38"/>
  <c r="D57" i="38"/>
  <c r="D97" i="38" s="1"/>
  <c r="J97" i="38" s="1"/>
  <c r="J21" i="38"/>
  <c r="D61" i="38"/>
  <c r="D101" i="38" s="1"/>
  <c r="J101" i="38" s="1"/>
  <c r="B34" i="38"/>
  <c r="H28" i="38"/>
  <c r="R42" i="38"/>
  <c r="R33" i="38"/>
  <c r="R30" i="38"/>
  <c r="R27" i="38"/>
  <c r="R17" i="38"/>
  <c r="R14" i="38"/>
  <c r="R11" i="38"/>
  <c r="H13" i="38"/>
  <c r="B19" i="38"/>
  <c r="B70" i="38"/>
  <c r="B98" i="1"/>
  <c r="H54" i="1"/>
  <c r="C118" i="1"/>
  <c r="I118" i="1" s="1"/>
  <c r="I74" i="1"/>
  <c r="Q8" i="1"/>
  <c r="Q10" i="1"/>
  <c r="Q12" i="1"/>
  <c r="X12" i="1" s="1"/>
  <c r="Y11" i="1" s="1"/>
  <c r="Z11" i="1" s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9" i="1"/>
  <c r="J74" i="40"/>
  <c r="J75" i="40"/>
  <c r="J76" i="40"/>
  <c r="J77" i="40"/>
  <c r="J82" i="40"/>
  <c r="J83" i="40"/>
  <c r="J84" i="40"/>
  <c r="J85" i="40"/>
  <c r="J90" i="40"/>
  <c r="J91" i="40"/>
  <c r="J92" i="40"/>
  <c r="J93" i="40"/>
  <c r="I55" i="40"/>
  <c r="C146" i="40"/>
  <c r="I146" i="40" s="1"/>
  <c r="I102" i="40"/>
  <c r="I103" i="40"/>
  <c r="C105" i="40"/>
  <c r="C108" i="40"/>
  <c r="I64" i="40"/>
  <c r="I65" i="40"/>
  <c r="D112" i="40"/>
  <c r="J68" i="40"/>
  <c r="D157" i="40"/>
  <c r="J157" i="40" s="1"/>
  <c r="J113" i="40"/>
  <c r="I159" i="40"/>
  <c r="C132" i="42"/>
  <c r="I132" i="42" s="1"/>
  <c r="I88" i="42"/>
  <c r="I93" i="42"/>
  <c r="C137" i="42"/>
  <c r="I137" i="42" s="1"/>
  <c r="B33" i="42"/>
  <c r="H33" i="42" s="1"/>
  <c r="H32" i="42"/>
  <c r="B76" i="42"/>
  <c r="C99" i="42"/>
  <c r="I55" i="42"/>
  <c r="C152" i="42"/>
  <c r="I152" i="42" s="1"/>
  <c r="I108" i="42"/>
  <c r="C127" i="47"/>
  <c r="I127" i="47" s="1"/>
  <c r="I83" i="47"/>
  <c r="D129" i="47"/>
  <c r="J129" i="47" s="1"/>
  <c r="J85" i="47"/>
  <c r="B98" i="47"/>
  <c r="H54" i="47"/>
  <c r="X12" i="40"/>
  <c r="I118" i="40"/>
  <c r="I124" i="40"/>
  <c r="I125" i="40"/>
  <c r="I126" i="40"/>
  <c r="I132" i="40"/>
  <c r="I133" i="40"/>
  <c r="I134" i="40"/>
  <c r="C98" i="42"/>
  <c r="C142" i="42" s="1"/>
  <c r="I142" i="42" s="1"/>
  <c r="I54" i="42"/>
  <c r="D99" i="42"/>
  <c r="J55" i="42"/>
  <c r="C150" i="42"/>
  <c r="I150" i="42" s="1"/>
  <c r="I106" i="42"/>
  <c r="R179" i="1"/>
  <c r="Q178" i="1"/>
  <c r="R175" i="1"/>
  <c r="Q174" i="1"/>
  <c r="R171" i="1"/>
  <c r="Q170" i="1"/>
  <c r="R167" i="1"/>
  <c r="Q166" i="1"/>
  <c r="R163" i="1"/>
  <c r="Q162" i="1"/>
  <c r="R159" i="1"/>
  <c r="Q158" i="1"/>
  <c r="R155" i="1"/>
  <c r="Q154" i="1"/>
  <c r="R151" i="1"/>
  <c r="Q150" i="1"/>
  <c r="R147" i="1"/>
  <c r="Q146" i="1"/>
  <c r="R143" i="1"/>
  <c r="Q142" i="1"/>
  <c r="J114" i="1"/>
  <c r="J110" i="1"/>
  <c r="J106" i="1"/>
  <c r="J102" i="1"/>
  <c r="J70" i="1"/>
  <c r="J66" i="1"/>
  <c r="J62" i="1"/>
  <c r="J58" i="1"/>
  <c r="I90" i="38"/>
  <c r="I92" i="38"/>
  <c r="H95" i="38"/>
  <c r="H126" i="38"/>
  <c r="R143" i="38"/>
  <c r="R147" i="38"/>
  <c r="R151" i="38"/>
  <c r="R155" i="38"/>
  <c r="R159" i="38"/>
  <c r="R163" i="38"/>
  <c r="R167" i="38"/>
  <c r="R171" i="38"/>
  <c r="R175" i="38"/>
  <c r="R179" i="38"/>
  <c r="R183" i="38"/>
  <c r="R187" i="38"/>
  <c r="R191" i="38"/>
  <c r="R195" i="38"/>
  <c r="R199" i="38"/>
  <c r="R203" i="38"/>
  <c r="X10" i="40"/>
  <c r="J52" i="40"/>
  <c r="J107" i="42"/>
  <c r="C123" i="42"/>
  <c r="I123" i="42" s="1"/>
  <c r="I79" i="42"/>
  <c r="C131" i="42"/>
  <c r="I131" i="42" s="1"/>
  <c r="I87" i="42"/>
  <c r="D100" i="42"/>
  <c r="J56" i="42"/>
  <c r="C102" i="42"/>
  <c r="I58" i="42"/>
  <c r="D104" i="42"/>
  <c r="J60" i="42"/>
  <c r="D155" i="42"/>
  <c r="J155" i="42" s="1"/>
  <c r="J111" i="42"/>
  <c r="D126" i="47"/>
  <c r="J126" i="47" s="1"/>
  <c r="J82" i="47"/>
  <c r="C115" i="47"/>
  <c r="I71" i="47"/>
  <c r="B75" i="42"/>
  <c r="I166" i="42"/>
  <c r="I170" i="42"/>
  <c r="I174" i="42"/>
  <c r="D97" i="47"/>
  <c r="J53" i="47"/>
  <c r="I59" i="42"/>
  <c r="I100" i="42"/>
  <c r="I160" i="42"/>
  <c r="I161" i="42"/>
  <c r="B141" i="47"/>
  <c r="H141" i="47" s="1"/>
  <c r="H97" i="47"/>
  <c r="D98" i="47"/>
  <c r="J54" i="47"/>
  <c r="C101" i="47"/>
  <c r="I57" i="47"/>
  <c r="B11" i="42"/>
  <c r="H167" i="42"/>
  <c r="H170" i="42"/>
  <c r="H177" i="42"/>
  <c r="X10" i="47"/>
  <c r="Y11" i="47" s="1"/>
  <c r="C134" i="47"/>
  <c r="I134" i="47" s="1"/>
  <c r="I90" i="47"/>
  <c r="B32" i="47"/>
  <c r="H31" i="47"/>
  <c r="D145" i="47"/>
  <c r="J145" i="47" s="1"/>
  <c r="J101" i="47"/>
  <c r="D148" i="47"/>
  <c r="J148" i="47" s="1"/>
  <c r="J104" i="47"/>
  <c r="D152" i="47"/>
  <c r="J152" i="47" s="1"/>
  <c r="J108" i="47"/>
  <c r="D156" i="47"/>
  <c r="J156" i="47" s="1"/>
  <c r="J112" i="47"/>
  <c r="C157" i="47"/>
  <c r="I157" i="47" s="1"/>
  <c r="I113" i="47"/>
  <c r="H173" i="42"/>
  <c r="H176" i="42"/>
  <c r="R52" i="44"/>
  <c r="R44" i="44"/>
  <c r="R60" i="44"/>
  <c r="J94" i="47"/>
  <c r="C119" i="47"/>
  <c r="I119" i="47" s="1"/>
  <c r="I75" i="47"/>
  <c r="D121" i="47"/>
  <c r="J121" i="47" s="1"/>
  <c r="J77" i="47"/>
  <c r="D137" i="47"/>
  <c r="J137" i="47" s="1"/>
  <c r="J93" i="47"/>
  <c r="C96" i="47"/>
  <c r="I96" i="47" s="1"/>
  <c r="I52" i="47"/>
  <c r="B55" i="47"/>
  <c r="B12" i="47"/>
  <c r="D161" i="47"/>
  <c r="J161" i="47" s="1"/>
  <c r="J117" i="47"/>
  <c r="Y11" i="44"/>
  <c r="A11" i="44"/>
  <c r="A12" i="44" s="1"/>
  <c r="C126" i="47"/>
  <c r="I126" i="47" s="1"/>
  <c r="I82" i="47"/>
  <c r="I176" i="47"/>
  <c r="I173" i="47"/>
  <c r="I109" i="47"/>
  <c r="I105" i="47"/>
  <c r="I94" i="47"/>
  <c r="I86" i="47"/>
  <c r="I78" i="47"/>
  <c r="I73" i="47"/>
  <c r="I65" i="47"/>
  <c r="I62" i="47"/>
  <c r="I58" i="47"/>
  <c r="I54" i="47"/>
  <c r="I49" i="47"/>
  <c r="I45" i="47"/>
  <c r="I41" i="47"/>
  <c r="I37" i="47"/>
  <c r="I33" i="47"/>
  <c r="I28" i="47"/>
  <c r="I172" i="47"/>
  <c r="I165" i="47"/>
  <c r="I164" i="47"/>
  <c r="I162" i="47"/>
  <c r="I112" i="47"/>
  <c r="I108" i="47"/>
  <c r="I104" i="47"/>
  <c r="I99" i="47"/>
  <c r="I179" i="47"/>
  <c r="I177" i="47"/>
  <c r="I169" i="47"/>
  <c r="I168" i="47"/>
  <c r="I166" i="47"/>
  <c r="I120" i="47"/>
  <c r="I121" i="47"/>
  <c r="I129" i="47"/>
  <c r="I137" i="47"/>
  <c r="I138" i="47"/>
  <c r="I142" i="47"/>
  <c r="I146" i="47"/>
  <c r="I148" i="47"/>
  <c r="I150" i="47"/>
  <c r="I152" i="47"/>
  <c r="I154" i="47"/>
  <c r="I156" i="47"/>
  <c r="H21" i="49"/>
  <c r="B22" i="49"/>
  <c r="I122" i="47"/>
  <c r="I130" i="47"/>
  <c r="I139" i="47"/>
  <c r="R20" i="49"/>
  <c r="N22" i="49"/>
  <c r="N46" i="49" s="1"/>
  <c r="R44" i="49"/>
  <c r="R47" i="49"/>
  <c r="N25" i="49"/>
  <c r="R23" i="49"/>
  <c r="H12" i="48"/>
  <c r="A11" i="48" s="1"/>
  <c r="H11" i="48"/>
  <c r="A10" i="48" s="1"/>
  <c r="I12" i="48"/>
  <c r="Q8" i="48"/>
  <c r="X12" i="48"/>
  <c r="I11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B18" i="38"/>
  <c r="H12" i="38"/>
  <c r="A11" i="38" s="1"/>
  <c r="B30" i="38"/>
  <c r="B69" i="38"/>
  <c r="C42" i="38"/>
  <c r="I24" i="38"/>
  <c r="H51" i="38"/>
  <c r="I52" i="38"/>
  <c r="J53" i="38"/>
  <c r="H55" i="38"/>
  <c r="I56" i="38"/>
  <c r="I60" i="38"/>
  <c r="J61" i="38"/>
  <c r="I64" i="38"/>
  <c r="J65" i="38"/>
  <c r="D91" i="38"/>
  <c r="J91" i="38" s="1"/>
  <c r="B93" i="38"/>
  <c r="H93" i="38" s="1"/>
  <c r="C94" i="38"/>
  <c r="I94" i="38" s="1"/>
  <c r="D95" i="38"/>
  <c r="J95" i="38" s="1"/>
  <c r="B97" i="38"/>
  <c r="H97" i="38" s="1"/>
  <c r="C98" i="38"/>
  <c r="I98" i="38" s="1"/>
  <c r="D99" i="38"/>
  <c r="J99" i="38" s="1"/>
  <c r="C102" i="38"/>
  <c r="I102" i="38" s="1"/>
  <c r="H32" i="38"/>
  <c r="B38" i="38"/>
  <c r="I34" i="38"/>
  <c r="C74" i="38"/>
  <c r="J72" i="38"/>
  <c r="H86" i="38"/>
  <c r="B20" i="38"/>
  <c r="H14" i="38"/>
  <c r="C38" i="38"/>
  <c r="I20" i="38"/>
  <c r="I37" i="38"/>
  <c r="C77" i="38"/>
  <c r="B33" i="1"/>
  <c r="B76" i="1"/>
  <c r="B31" i="38"/>
  <c r="B27" i="38"/>
  <c r="C21" i="38"/>
  <c r="I14" i="38"/>
  <c r="B13" i="1"/>
  <c r="R131" i="1"/>
  <c r="R135" i="1"/>
  <c r="R109" i="1"/>
  <c r="R129" i="1"/>
  <c r="R133" i="1"/>
  <c r="R137" i="1"/>
  <c r="R132" i="1"/>
  <c r="R110" i="1"/>
  <c r="R114" i="1"/>
  <c r="R118" i="1"/>
  <c r="R122" i="1"/>
  <c r="R126" i="1"/>
  <c r="R91" i="1"/>
  <c r="R95" i="1"/>
  <c r="R99" i="1"/>
  <c r="R103" i="1"/>
  <c r="R107" i="1"/>
  <c r="R63" i="1"/>
  <c r="R67" i="1"/>
  <c r="R71" i="1"/>
  <c r="R75" i="1"/>
  <c r="R79" i="1"/>
  <c r="R83" i="1"/>
  <c r="R87" i="1"/>
  <c r="R30" i="1"/>
  <c r="R34" i="1"/>
  <c r="R38" i="1"/>
  <c r="R42" i="1"/>
  <c r="R46" i="1"/>
  <c r="R50" i="1"/>
  <c r="R54" i="1"/>
  <c r="R58" i="1"/>
  <c r="R11" i="1"/>
  <c r="R15" i="1"/>
  <c r="R19" i="1"/>
  <c r="R23" i="1"/>
  <c r="R27" i="1"/>
  <c r="R134" i="1"/>
  <c r="R111" i="1"/>
  <c r="R115" i="1"/>
  <c r="R119" i="1"/>
  <c r="R123" i="1"/>
  <c r="R127" i="1"/>
  <c r="R92" i="1"/>
  <c r="R96" i="1"/>
  <c r="R100" i="1"/>
  <c r="R104" i="1"/>
  <c r="R60" i="1"/>
  <c r="R64" i="1"/>
  <c r="R68" i="1"/>
  <c r="R72" i="1"/>
  <c r="R76" i="1"/>
  <c r="R80" i="1"/>
  <c r="R84" i="1"/>
  <c r="R88" i="1"/>
  <c r="R31" i="1"/>
  <c r="R35" i="1"/>
  <c r="R39" i="1"/>
  <c r="R43" i="1"/>
  <c r="R47" i="1"/>
  <c r="R51" i="1"/>
  <c r="R55" i="1"/>
  <c r="R59" i="1"/>
  <c r="R12" i="1"/>
  <c r="R16" i="1"/>
  <c r="R20" i="1"/>
  <c r="R24" i="1"/>
  <c r="R128" i="1"/>
  <c r="R136" i="1"/>
  <c r="R112" i="1"/>
  <c r="R116" i="1"/>
  <c r="R120" i="1"/>
  <c r="R124" i="1"/>
  <c r="R89" i="1"/>
  <c r="R93" i="1"/>
  <c r="R97" i="1"/>
  <c r="R101" i="1"/>
  <c r="R105" i="1"/>
  <c r="R61" i="1"/>
  <c r="R65" i="1"/>
  <c r="R69" i="1"/>
  <c r="R73" i="1"/>
  <c r="R77" i="1"/>
  <c r="R81" i="1"/>
  <c r="R85" i="1"/>
  <c r="R28" i="1"/>
  <c r="R32" i="1"/>
  <c r="R36" i="1"/>
  <c r="R40" i="1"/>
  <c r="R44" i="1"/>
  <c r="R48" i="1"/>
  <c r="R52" i="1"/>
  <c r="R56" i="1"/>
  <c r="R9" i="1"/>
  <c r="R13" i="1"/>
  <c r="R17" i="1"/>
  <c r="R21" i="1"/>
  <c r="R25" i="1"/>
  <c r="R130" i="1"/>
  <c r="R108" i="1"/>
  <c r="R113" i="1"/>
  <c r="R117" i="1"/>
  <c r="R121" i="1"/>
  <c r="R125" i="1"/>
  <c r="R90" i="1"/>
  <c r="R94" i="1"/>
  <c r="R98" i="1"/>
  <c r="R102" i="1"/>
  <c r="R106" i="1"/>
  <c r="R62" i="1"/>
  <c r="R66" i="1"/>
  <c r="R70" i="1"/>
  <c r="R74" i="1"/>
  <c r="R78" i="1"/>
  <c r="R82" i="1"/>
  <c r="R86" i="1"/>
  <c r="R29" i="1"/>
  <c r="R33" i="1"/>
  <c r="R37" i="1"/>
  <c r="R41" i="1"/>
  <c r="R45" i="1"/>
  <c r="R49" i="1"/>
  <c r="R53" i="1"/>
  <c r="R57" i="1"/>
  <c r="R10" i="1"/>
  <c r="R14" i="1"/>
  <c r="R18" i="1"/>
  <c r="R22" i="1"/>
  <c r="R26" i="1"/>
  <c r="D140" i="40"/>
  <c r="J140" i="40" s="1"/>
  <c r="J96" i="40"/>
  <c r="C32" i="38"/>
  <c r="D142" i="40"/>
  <c r="J142" i="40" s="1"/>
  <c r="J98" i="40"/>
  <c r="H9" i="38"/>
  <c r="A10" i="38" s="1"/>
  <c r="C43" i="38"/>
  <c r="B32" i="40"/>
  <c r="B75" i="40"/>
  <c r="H31" i="40"/>
  <c r="H96" i="40"/>
  <c r="B140" i="40"/>
  <c r="H140" i="40" s="1"/>
  <c r="H98" i="40"/>
  <c r="C144" i="40"/>
  <c r="I144" i="40" s="1"/>
  <c r="I100" i="40"/>
  <c r="I96" i="40"/>
  <c r="C140" i="40"/>
  <c r="I140" i="40" s="1"/>
  <c r="B74" i="40"/>
  <c r="B118" i="42"/>
  <c r="H118" i="42" s="1"/>
  <c r="H74" i="42"/>
  <c r="C140" i="42"/>
  <c r="I140" i="42" s="1"/>
  <c r="I96" i="42"/>
  <c r="I113" i="42"/>
  <c r="C157" i="42"/>
  <c r="I157" i="42" s="1"/>
  <c r="D140" i="42"/>
  <c r="J140" i="42" s="1"/>
  <c r="J96" i="42"/>
  <c r="B34" i="42"/>
  <c r="B77" i="42"/>
  <c r="H96" i="42"/>
  <c r="B140" i="42"/>
  <c r="H140" i="42" s="1"/>
  <c r="H165" i="40"/>
  <c r="H169" i="40"/>
  <c r="H173" i="40"/>
  <c r="H177" i="40"/>
  <c r="I11" i="42"/>
  <c r="I15" i="42"/>
  <c r="I19" i="42"/>
  <c r="I10" i="42"/>
  <c r="I14" i="42"/>
  <c r="I18" i="42"/>
  <c r="I22" i="42"/>
  <c r="I9" i="42"/>
  <c r="I13" i="42"/>
  <c r="I17" i="42"/>
  <c r="I21" i="42"/>
  <c r="I8" i="42"/>
  <c r="I12" i="42"/>
  <c r="I16" i="42"/>
  <c r="I20" i="42"/>
  <c r="I179" i="42"/>
  <c r="I176" i="42"/>
  <c r="I172" i="42"/>
  <c r="I168" i="42"/>
  <c r="I164" i="42"/>
  <c r="I175" i="42"/>
  <c r="I171" i="42"/>
  <c r="I167" i="42"/>
  <c r="I163" i="42"/>
  <c r="H162" i="40"/>
  <c r="H166" i="40"/>
  <c r="H170" i="40"/>
  <c r="H174" i="40"/>
  <c r="H178" i="40"/>
  <c r="I78" i="42"/>
  <c r="I82" i="42"/>
  <c r="I86" i="42"/>
  <c r="I90" i="42"/>
  <c r="I98" i="42"/>
  <c r="I165" i="42"/>
  <c r="I169" i="42"/>
  <c r="I173" i="42"/>
  <c r="I177" i="42"/>
  <c r="H163" i="40"/>
  <c r="H167" i="40"/>
  <c r="H171" i="40"/>
  <c r="H175" i="40"/>
  <c r="H52" i="42"/>
  <c r="I69" i="42"/>
  <c r="J70" i="42"/>
  <c r="J94" i="42"/>
  <c r="J98" i="42"/>
  <c r="J102" i="42"/>
  <c r="J106" i="42"/>
  <c r="J110" i="42"/>
  <c r="J114" i="42"/>
  <c r="I117" i="42"/>
  <c r="B55" i="42"/>
  <c r="H9" i="42"/>
  <c r="H8" i="42"/>
  <c r="D140" i="47"/>
  <c r="J140" i="47" s="1"/>
  <c r="J96" i="47"/>
  <c r="J113" i="47"/>
  <c r="D157" i="47"/>
  <c r="J157" i="47" s="1"/>
  <c r="R57" i="44"/>
  <c r="R21" i="44"/>
  <c r="R17" i="44"/>
  <c r="R13" i="44"/>
  <c r="R9" i="44"/>
  <c r="R50" i="44"/>
  <c r="R46" i="44"/>
  <c r="R42" i="44"/>
  <c r="R62" i="44"/>
  <c r="R58" i="44"/>
  <c r="R54" i="44"/>
  <c r="H96" i="47"/>
  <c r="B140" i="47"/>
  <c r="H140" i="47" s="1"/>
  <c r="R18" i="44"/>
  <c r="R14" i="44"/>
  <c r="R10" i="44"/>
  <c r="R51" i="44"/>
  <c r="R47" i="44"/>
  <c r="R43" i="44"/>
  <c r="R63" i="44"/>
  <c r="R59" i="44"/>
  <c r="C140" i="47"/>
  <c r="I140" i="47" s="1"/>
  <c r="C159" i="47"/>
  <c r="I159" i="47" s="1"/>
  <c r="I115" i="47"/>
  <c r="I175" i="47"/>
  <c r="I171" i="47"/>
  <c r="I167" i="47"/>
  <c r="I163" i="47"/>
  <c r="I178" i="47"/>
  <c r="I174" i="47"/>
  <c r="I170" i="47"/>
  <c r="Y11" i="40" l="1"/>
  <c r="B33" i="47"/>
  <c r="H32" i="47"/>
  <c r="B76" i="47"/>
  <c r="D141" i="47"/>
  <c r="J141" i="47" s="1"/>
  <c r="J97" i="47"/>
  <c r="B119" i="42"/>
  <c r="H119" i="42" s="1"/>
  <c r="H75" i="42"/>
  <c r="D143" i="42"/>
  <c r="J143" i="42" s="1"/>
  <c r="J99" i="42"/>
  <c r="B142" i="47"/>
  <c r="H142" i="47" s="1"/>
  <c r="H98" i="47"/>
  <c r="C143" i="42"/>
  <c r="I143" i="42" s="1"/>
  <c r="I99" i="42"/>
  <c r="D156" i="40"/>
  <c r="J156" i="40" s="1"/>
  <c r="J112" i="40"/>
  <c r="C149" i="40"/>
  <c r="I149" i="40" s="1"/>
  <c r="I105" i="40"/>
  <c r="H19" i="38"/>
  <c r="B59" i="38"/>
  <c r="B25" i="38"/>
  <c r="D30" i="38"/>
  <c r="D64" i="38"/>
  <c r="J24" i="38"/>
  <c r="J67" i="38"/>
  <c r="D107" i="38"/>
  <c r="J107" i="38" s="1"/>
  <c r="I66" i="38"/>
  <c r="C106" i="38"/>
  <c r="I106" i="38" s="1"/>
  <c r="D148" i="40"/>
  <c r="J148" i="40" s="1"/>
  <c r="J104" i="40"/>
  <c r="D148" i="1"/>
  <c r="J148" i="1" s="1"/>
  <c r="J104" i="1"/>
  <c r="D156" i="1"/>
  <c r="J156" i="1" s="1"/>
  <c r="J112" i="1"/>
  <c r="B118" i="1"/>
  <c r="H118" i="1" s="1"/>
  <c r="H74" i="1"/>
  <c r="I57" i="38"/>
  <c r="C97" i="38"/>
  <c r="I97" i="38" s="1"/>
  <c r="D152" i="40"/>
  <c r="J152" i="40" s="1"/>
  <c r="J108" i="40"/>
  <c r="I80" i="38"/>
  <c r="C120" i="38"/>
  <c r="I120" i="38" s="1"/>
  <c r="J73" i="38"/>
  <c r="D113" i="38"/>
  <c r="J113" i="38" s="1"/>
  <c r="C73" i="38"/>
  <c r="I73" i="38" s="1"/>
  <c r="B13" i="47"/>
  <c r="B56" i="47"/>
  <c r="H12" i="47"/>
  <c r="A11" i="47" s="1"/>
  <c r="A12" i="47" s="1"/>
  <c r="C145" i="47"/>
  <c r="I145" i="47" s="1"/>
  <c r="I101" i="47"/>
  <c r="D148" i="42"/>
  <c r="J148" i="42" s="1"/>
  <c r="J104" i="42"/>
  <c r="D144" i="42"/>
  <c r="J144" i="42" s="1"/>
  <c r="J100" i="42"/>
  <c r="H76" i="42"/>
  <c r="B120" i="42"/>
  <c r="H120" i="42" s="1"/>
  <c r="J37" i="38"/>
  <c r="D77" i="38"/>
  <c r="D43" i="38"/>
  <c r="C161" i="40"/>
  <c r="I161" i="40" s="1"/>
  <c r="I117" i="40"/>
  <c r="C156" i="40"/>
  <c r="I156" i="40" s="1"/>
  <c r="I112" i="40"/>
  <c r="B56" i="40"/>
  <c r="A11" i="40"/>
  <c r="A12" i="40" s="1"/>
  <c r="I63" i="38"/>
  <c r="C103" i="38"/>
  <c r="I103" i="38" s="1"/>
  <c r="J34" i="38"/>
  <c r="D74" i="38"/>
  <c r="D40" i="38"/>
  <c r="B143" i="1"/>
  <c r="H143" i="1" s="1"/>
  <c r="H99" i="1"/>
  <c r="B115" i="38"/>
  <c r="H115" i="38" s="1"/>
  <c r="H75" i="38"/>
  <c r="H63" i="38"/>
  <c r="J57" i="38"/>
  <c r="H22" i="49"/>
  <c r="B23" i="49"/>
  <c r="B99" i="47"/>
  <c r="H55" i="47"/>
  <c r="B142" i="1"/>
  <c r="H142" i="1" s="1"/>
  <c r="H98" i="1"/>
  <c r="B40" i="38"/>
  <c r="B74" i="38"/>
  <c r="H34" i="38"/>
  <c r="J23" i="38"/>
  <c r="D29" i="38"/>
  <c r="D63" i="38"/>
  <c r="H3" i="38"/>
  <c r="J38" i="38"/>
  <c r="D78" i="38"/>
  <c r="B56" i="1"/>
  <c r="H12" i="1"/>
  <c r="A11" i="1" s="1"/>
  <c r="A12" i="1" s="1"/>
  <c r="D147" i="42"/>
  <c r="J147" i="42" s="1"/>
  <c r="J103" i="42"/>
  <c r="C160" i="40"/>
  <c r="I160" i="40" s="1"/>
  <c r="I116" i="40"/>
  <c r="D144" i="1"/>
  <c r="J144" i="1" s="1"/>
  <c r="J100" i="1"/>
  <c r="D152" i="1"/>
  <c r="J152" i="1" s="1"/>
  <c r="J108" i="1"/>
  <c r="D160" i="1"/>
  <c r="J160" i="1" s="1"/>
  <c r="J116" i="1"/>
  <c r="I25" i="38"/>
  <c r="C65" i="38"/>
  <c r="D100" i="38"/>
  <c r="J100" i="38" s="1"/>
  <c r="J60" i="38"/>
  <c r="B99" i="40"/>
  <c r="H55" i="40"/>
  <c r="C148" i="40"/>
  <c r="I148" i="40" s="1"/>
  <c r="I104" i="40"/>
  <c r="D79" i="38"/>
  <c r="J39" i="38"/>
  <c r="H41" i="38"/>
  <c r="B81" i="38"/>
  <c r="H11" i="42"/>
  <c r="A10" i="42" s="1"/>
  <c r="B12" i="42"/>
  <c r="D142" i="47"/>
  <c r="J142" i="47" s="1"/>
  <c r="J98" i="47"/>
  <c r="C146" i="42"/>
  <c r="I146" i="42" s="1"/>
  <c r="I102" i="42"/>
  <c r="C152" i="40"/>
  <c r="I152" i="40" s="1"/>
  <c r="I108" i="40"/>
  <c r="B110" i="38"/>
  <c r="H110" i="38" s="1"/>
  <c r="H70" i="38"/>
  <c r="H21" i="38"/>
  <c r="B61" i="38"/>
  <c r="D160" i="40"/>
  <c r="J160" i="40" s="1"/>
  <c r="J116" i="40"/>
  <c r="C153" i="1"/>
  <c r="I153" i="1" s="1"/>
  <c r="I109" i="1"/>
  <c r="C75" i="38"/>
  <c r="I35" i="38"/>
  <c r="C144" i="47"/>
  <c r="I144" i="47" s="1"/>
  <c r="I100" i="47"/>
  <c r="C81" i="38"/>
  <c r="I41" i="38"/>
  <c r="R46" i="49"/>
  <c r="R22" i="49"/>
  <c r="N24" i="49"/>
  <c r="R25" i="49"/>
  <c r="N27" i="49"/>
  <c r="A12" i="48"/>
  <c r="X10" i="48"/>
  <c r="Y11" i="48" s="1"/>
  <c r="Z11" i="48" s="1"/>
  <c r="H13" i="48"/>
  <c r="H32" i="40"/>
  <c r="B33" i="40"/>
  <c r="B76" i="40"/>
  <c r="I21" i="38"/>
  <c r="C39" i="38"/>
  <c r="C61" i="38"/>
  <c r="B77" i="1"/>
  <c r="B34" i="1"/>
  <c r="H33" i="1"/>
  <c r="H69" i="38"/>
  <c r="B109" i="38"/>
  <c r="H109" i="38" s="1"/>
  <c r="H77" i="42"/>
  <c r="B121" i="42"/>
  <c r="H121" i="42" s="1"/>
  <c r="B118" i="40"/>
  <c r="H118" i="40" s="1"/>
  <c r="H74" i="40"/>
  <c r="I43" i="38"/>
  <c r="C83" i="38"/>
  <c r="I32" i="38"/>
  <c r="C72" i="38"/>
  <c r="H27" i="38"/>
  <c r="B67" i="38"/>
  <c r="B33" i="38"/>
  <c r="C117" i="38"/>
  <c r="I117" i="38" s="1"/>
  <c r="I77" i="38"/>
  <c r="I38" i="38"/>
  <c r="C78" i="38"/>
  <c r="H38" i="38"/>
  <c r="B78" i="38"/>
  <c r="B36" i="38"/>
  <c r="H30" i="38"/>
  <c r="H55" i="42"/>
  <c r="B99" i="42"/>
  <c r="H34" i="42"/>
  <c r="B35" i="42"/>
  <c r="B78" i="42"/>
  <c r="B57" i="1"/>
  <c r="B14" i="1"/>
  <c r="H13" i="1"/>
  <c r="H31" i="38"/>
  <c r="B71" i="38"/>
  <c r="B37" i="38"/>
  <c r="A12" i="38"/>
  <c r="B119" i="40"/>
  <c r="H119" i="40" s="1"/>
  <c r="H75" i="40"/>
  <c r="B120" i="1"/>
  <c r="H120" i="1" s="1"/>
  <c r="H76" i="1"/>
  <c r="C113" i="38"/>
  <c r="I113" i="38" s="1"/>
  <c r="H20" i="38"/>
  <c r="B60" i="38"/>
  <c r="I74" i="38"/>
  <c r="C114" i="38"/>
  <c r="I114" i="38" s="1"/>
  <c r="I42" i="38"/>
  <c r="C82" i="38"/>
  <c r="B24" i="38"/>
  <c r="H18" i="38"/>
  <c r="B58" i="38"/>
  <c r="H81" i="38" l="1"/>
  <c r="B121" i="38"/>
  <c r="H121" i="38" s="1"/>
  <c r="D118" i="38"/>
  <c r="J118" i="38" s="1"/>
  <c r="J78" i="38"/>
  <c r="H40" i="38"/>
  <c r="B80" i="38"/>
  <c r="H25" i="38"/>
  <c r="B65" i="38"/>
  <c r="B24" i="49"/>
  <c r="H23" i="49"/>
  <c r="B57" i="40"/>
  <c r="B99" i="38"/>
  <c r="H99" i="38" s="1"/>
  <c r="H59" i="38"/>
  <c r="B120" i="47"/>
  <c r="H120" i="47" s="1"/>
  <c r="H76" i="47"/>
  <c r="H61" i="38"/>
  <c r="B101" i="38"/>
  <c r="H101" i="38" s="1"/>
  <c r="J29" i="38"/>
  <c r="D35" i="38"/>
  <c r="H99" i="47"/>
  <c r="B143" i="47"/>
  <c r="H143" i="47" s="1"/>
  <c r="B100" i="40"/>
  <c r="H56" i="40"/>
  <c r="B56" i="42"/>
  <c r="H12" i="42"/>
  <c r="A11" i="42" s="1"/>
  <c r="A12" i="42" s="1"/>
  <c r="B13" i="42"/>
  <c r="I65" i="38"/>
  <c r="C105" i="38"/>
  <c r="I105" i="38" s="1"/>
  <c r="J40" i="38"/>
  <c r="D80" i="38"/>
  <c r="D83" i="38"/>
  <c r="J43" i="38"/>
  <c r="B100" i="47"/>
  <c r="H56" i="47"/>
  <c r="D104" i="38"/>
  <c r="J104" i="38" s="1"/>
  <c r="J64" i="38"/>
  <c r="C121" i="38"/>
  <c r="I121" i="38" s="1"/>
  <c r="I81" i="38"/>
  <c r="C115" i="38"/>
  <c r="I115" i="38" s="1"/>
  <c r="I75" i="38"/>
  <c r="J79" i="38"/>
  <c r="D119" i="38"/>
  <c r="J119" i="38" s="1"/>
  <c r="H99" i="40"/>
  <c r="B143" i="40"/>
  <c r="H143" i="40" s="1"/>
  <c r="B100" i="1"/>
  <c r="H56" i="1"/>
  <c r="J63" i="38"/>
  <c r="D103" i="38"/>
  <c r="J103" i="38" s="1"/>
  <c r="B114" i="38"/>
  <c r="H114" i="38" s="1"/>
  <c r="H74" i="38"/>
  <c r="D114" i="38"/>
  <c r="J114" i="38" s="1"/>
  <c r="J74" i="38"/>
  <c r="D117" i="38"/>
  <c r="J117" i="38" s="1"/>
  <c r="J77" i="38"/>
  <c r="B57" i="47"/>
  <c r="B14" i="47"/>
  <c r="H13" i="47"/>
  <c r="D36" i="38"/>
  <c r="J30" i="38"/>
  <c r="B34" i="47"/>
  <c r="B77" i="47"/>
  <c r="H33" i="47"/>
  <c r="R24" i="49"/>
  <c r="N26" i="49"/>
  <c r="N29" i="49"/>
  <c r="R27" i="49"/>
  <c r="H14" i="48"/>
  <c r="H24" i="38"/>
  <c r="B64" i="38"/>
  <c r="B101" i="1"/>
  <c r="H57" i="1"/>
  <c r="B118" i="38"/>
  <c r="H118" i="38" s="1"/>
  <c r="H78" i="38"/>
  <c r="I39" i="38"/>
  <c r="C79" i="38"/>
  <c r="C122" i="38"/>
  <c r="I122" i="38" s="1"/>
  <c r="I82" i="38"/>
  <c r="C112" i="38"/>
  <c r="I112" i="38" s="1"/>
  <c r="I72" i="38"/>
  <c r="B39" i="38"/>
  <c r="H33" i="38"/>
  <c r="B73" i="38"/>
  <c r="B121" i="1"/>
  <c r="H121" i="1" s="1"/>
  <c r="H77" i="1"/>
  <c r="H76" i="40"/>
  <c r="B120" i="40"/>
  <c r="H120" i="40" s="1"/>
  <c r="B111" i="38"/>
  <c r="H111" i="38" s="1"/>
  <c r="H71" i="38"/>
  <c r="H78" i="42"/>
  <c r="B122" i="42"/>
  <c r="H122" i="42" s="1"/>
  <c r="B100" i="38"/>
  <c r="H100" i="38" s="1"/>
  <c r="H60" i="38"/>
  <c r="H35" i="42"/>
  <c r="B36" i="42"/>
  <c r="B79" i="42"/>
  <c r="B143" i="42"/>
  <c r="H143" i="42" s="1"/>
  <c r="H99" i="42"/>
  <c r="B78" i="1"/>
  <c r="B35" i="1"/>
  <c r="H34" i="1"/>
  <c r="B98" i="38"/>
  <c r="H98" i="38" s="1"/>
  <c r="H58" i="38"/>
  <c r="C118" i="38"/>
  <c r="I118" i="38" s="1"/>
  <c r="I78" i="38"/>
  <c r="B43" i="38"/>
  <c r="H37" i="38"/>
  <c r="B77" i="38"/>
  <c r="B58" i="1"/>
  <c r="B15" i="1"/>
  <c r="H14" i="1"/>
  <c r="H36" i="38"/>
  <c r="B76" i="38"/>
  <c r="B42" i="38"/>
  <c r="B107" i="38"/>
  <c r="H107" i="38" s="1"/>
  <c r="H67" i="38"/>
  <c r="C123" i="38"/>
  <c r="I123" i="38" s="1"/>
  <c r="I83" i="38"/>
  <c r="C101" i="38"/>
  <c r="I101" i="38" s="1"/>
  <c r="I61" i="38"/>
  <c r="H33" i="40"/>
  <c r="B34" i="40"/>
  <c r="B77" i="40"/>
  <c r="D42" i="38" l="1"/>
  <c r="J36" i="38"/>
  <c r="D76" i="38"/>
  <c r="B35" i="47"/>
  <c r="B78" i="47"/>
  <c r="H34" i="47"/>
  <c r="B15" i="47"/>
  <c r="H14" i="47"/>
  <c r="B58" i="47"/>
  <c r="H56" i="42"/>
  <c r="B100" i="42"/>
  <c r="B120" i="38"/>
  <c r="H120" i="38" s="1"/>
  <c r="H80" i="38"/>
  <c r="D120" i="38"/>
  <c r="J120" i="38" s="1"/>
  <c r="J80" i="38"/>
  <c r="B57" i="42"/>
  <c r="B14" i="42"/>
  <c r="H13" i="42"/>
  <c r="B144" i="40"/>
  <c r="H144" i="40" s="1"/>
  <c r="H100" i="40"/>
  <c r="H65" i="38"/>
  <c r="B105" i="38"/>
  <c r="H105" i="38" s="1"/>
  <c r="B121" i="47"/>
  <c r="H121" i="47" s="1"/>
  <c r="H77" i="47"/>
  <c r="B144" i="1"/>
  <c r="H144" i="1" s="1"/>
  <c r="H100" i="1"/>
  <c r="B144" i="47"/>
  <c r="H144" i="47" s="1"/>
  <c r="H100" i="47"/>
  <c r="B58" i="40"/>
  <c r="H57" i="47"/>
  <c r="B101" i="47"/>
  <c r="D123" i="38"/>
  <c r="J123" i="38" s="1"/>
  <c r="J83" i="38"/>
  <c r="D75" i="38"/>
  <c r="J35" i="38"/>
  <c r="D41" i="38"/>
  <c r="H57" i="40"/>
  <c r="B101" i="40"/>
  <c r="H24" i="49"/>
  <c r="B25" i="49"/>
  <c r="R26" i="49"/>
  <c r="N28" i="49"/>
  <c r="N31" i="49"/>
  <c r="R31" i="49" s="1"/>
  <c r="R29" i="49"/>
  <c r="H15" i="48"/>
  <c r="H73" i="38"/>
  <c r="B113" i="38"/>
  <c r="H113" i="38" s="1"/>
  <c r="H77" i="40"/>
  <c r="B121" i="40"/>
  <c r="H121" i="40" s="1"/>
  <c r="B36" i="1"/>
  <c r="B79" i="1"/>
  <c r="H35" i="1"/>
  <c r="B123" i="42"/>
  <c r="H123" i="42" s="1"/>
  <c r="H79" i="42"/>
  <c r="H39" i="38"/>
  <c r="B79" i="38"/>
  <c r="B104" i="38"/>
  <c r="H104" i="38" s="1"/>
  <c r="H64" i="38"/>
  <c r="B116" i="38"/>
  <c r="H116" i="38" s="1"/>
  <c r="H76" i="38"/>
  <c r="B102" i="1"/>
  <c r="H58" i="1"/>
  <c r="C119" i="38"/>
  <c r="I119" i="38" s="1"/>
  <c r="I79" i="38"/>
  <c r="B117" i="38"/>
  <c r="H117" i="38" s="1"/>
  <c r="H77" i="38"/>
  <c r="B145" i="1"/>
  <c r="H145" i="1" s="1"/>
  <c r="H101" i="1"/>
  <c r="H34" i="40"/>
  <c r="B35" i="40"/>
  <c r="B78" i="40"/>
  <c r="H42" i="38"/>
  <c r="B82" i="38"/>
  <c r="B59" i="1"/>
  <c r="B16" i="1"/>
  <c r="H15" i="1"/>
  <c r="B83" i="38"/>
  <c r="H43" i="38"/>
  <c r="B122" i="1"/>
  <c r="H122" i="1" s="1"/>
  <c r="H78" i="1"/>
  <c r="B37" i="42"/>
  <c r="B80" i="42"/>
  <c r="H36" i="42"/>
  <c r="H101" i="40" l="1"/>
  <c r="B145" i="40"/>
  <c r="H145" i="40" s="1"/>
  <c r="H58" i="40"/>
  <c r="B102" i="40"/>
  <c r="B144" i="42"/>
  <c r="H144" i="42" s="1"/>
  <c r="H100" i="42"/>
  <c r="B59" i="47"/>
  <c r="B16" i="47"/>
  <c r="H15" i="47"/>
  <c r="D116" i="38"/>
  <c r="J116" i="38" s="1"/>
  <c r="J76" i="38"/>
  <c r="J75" i="38"/>
  <c r="D115" i="38"/>
  <c r="J115" i="38" s="1"/>
  <c r="H57" i="42"/>
  <c r="B101" i="42"/>
  <c r="B36" i="47"/>
  <c r="H35" i="47"/>
  <c r="B79" i="47"/>
  <c r="H25" i="49"/>
  <c r="B26" i="49"/>
  <c r="D81" i="38"/>
  <c r="J41" i="38"/>
  <c r="B59" i="40"/>
  <c r="B145" i="47"/>
  <c r="H145" i="47" s="1"/>
  <c r="H101" i="47"/>
  <c r="B15" i="42"/>
  <c r="H14" i="42"/>
  <c r="B58" i="42"/>
  <c r="B102" i="47"/>
  <c r="H58" i="47"/>
  <c r="B122" i="47"/>
  <c r="H122" i="47" s="1"/>
  <c r="H78" i="47"/>
  <c r="J42" i="38"/>
  <c r="D82" i="38"/>
  <c r="R28" i="49"/>
  <c r="N30" i="49"/>
  <c r="R30" i="49" s="1"/>
  <c r="H16" i="48"/>
  <c r="B122" i="40"/>
  <c r="H122" i="40" s="1"/>
  <c r="H78" i="40"/>
  <c r="B123" i="1"/>
  <c r="H123" i="1" s="1"/>
  <c r="H79" i="1"/>
  <c r="B37" i="1"/>
  <c r="B80" i="1"/>
  <c r="H36" i="1"/>
  <c r="B38" i="42"/>
  <c r="B81" i="42"/>
  <c r="H37" i="42"/>
  <c r="B123" i="38"/>
  <c r="H123" i="38" s="1"/>
  <c r="H83" i="38"/>
  <c r="B36" i="40"/>
  <c r="B79" i="40"/>
  <c r="H35" i="40"/>
  <c r="B60" i="1"/>
  <c r="B17" i="1"/>
  <c r="H16" i="1"/>
  <c r="B122" i="38"/>
  <c r="H122" i="38" s="1"/>
  <c r="H82" i="38"/>
  <c r="B146" i="1"/>
  <c r="H146" i="1" s="1"/>
  <c r="H102" i="1"/>
  <c r="H80" i="42"/>
  <c r="B124" i="42"/>
  <c r="H124" i="42" s="1"/>
  <c r="B103" i="1"/>
  <c r="H59" i="1"/>
  <c r="B119" i="38"/>
  <c r="H119" i="38" s="1"/>
  <c r="H79" i="38"/>
  <c r="D122" i="38" l="1"/>
  <c r="J122" i="38" s="1"/>
  <c r="J82" i="38"/>
  <c r="B60" i="40"/>
  <c r="B60" i="47"/>
  <c r="B17" i="47"/>
  <c r="H16" i="47"/>
  <c r="H102" i="40"/>
  <c r="B146" i="40"/>
  <c r="H146" i="40" s="1"/>
  <c r="B146" i="47"/>
  <c r="H146" i="47" s="1"/>
  <c r="H102" i="47"/>
  <c r="H59" i="40"/>
  <c r="B103" i="40"/>
  <c r="B145" i="42"/>
  <c r="H145" i="42" s="1"/>
  <c r="H101" i="42"/>
  <c r="H59" i="47"/>
  <c r="B103" i="47"/>
  <c r="H15" i="42"/>
  <c r="B59" i="42"/>
  <c r="B16" i="42"/>
  <c r="B37" i="47"/>
  <c r="H36" i="47"/>
  <c r="B80" i="47"/>
  <c r="B102" i="42"/>
  <c r="H58" i="42"/>
  <c r="B123" i="47"/>
  <c r="H123" i="47" s="1"/>
  <c r="H79" i="47"/>
  <c r="B27" i="49"/>
  <c r="H27" i="49" s="1"/>
  <c r="H26" i="49"/>
  <c r="D121" i="38"/>
  <c r="J121" i="38" s="1"/>
  <c r="J81" i="38"/>
  <c r="H17" i="48"/>
  <c r="B147" i="1"/>
  <c r="H147" i="1" s="1"/>
  <c r="H103" i="1"/>
  <c r="B61" i="1"/>
  <c r="B18" i="1"/>
  <c r="H17" i="1"/>
  <c r="H38" i="42"/>
  <c r="B39" i="42"/>
  <c r="B82" i="42"/>
  <c r="B104" i="1"/>
  <c r="H60" i="1"/>
  <c r="B123" i="40"/>
  <c r="H123" i="40" s="1"/>
  <c r="H79" i="40"/>
  <c r="B124" i="1"/>
  <c r="H124" i="1" s="1"/>
  <c r="H80" i="1"/>
  <c r="H36" i="40"/>
  <c r="B37" i="40"/>
  <c r="B80" i="40"/>
  <c r="H81" i="42"/>
  <c r="B125" i="42"/>
  <c r="H125" i="42" s="1"/>
  <c r="B81" i="1"/>
  <c r="B38" i="1"/>
  <c r="H37" i="1"/>
  <c r="B103" i="42" l="1"/>
  <c r="H59" i="42"/>
  <c r="B18" i="47"/>
  <c r="B61" i="47"/>
  <c r="H17" i="47"/>
  <c r="B104" i="40"/>
  <c r="H60" i="40"/>
  <c r="B81" i="47"/>
  <c r="B38" i="47"/>
  <c r="H37" i="47"/>
  <c r="B147" i="47"/>
  <c r="H147" i="47" s="1"/>
  <c r="H103" i="47"/>
  <c r="H103" i="40"/>
  <c r="B147" i="40"/>
  <c r="H147" i="40" s="1"/>
  <c r="B104" i="47"/>
  <c r="H60" i="47"/>
  <c r="B124" i="47"/>
  <c r="H124" i="47" s="1"/>
  <c r="H80" i="47"/>
  <c r="H102" i="42"/>
  <c r="B146" i="42"/>
  <c r="H146" i="42" s="1"/>
  <c r="B60" i="42"/>
  <c r="B17" i="42"/>
  <c r="H16" i="42"/>
  <c r="B61" i="40"/>
  <c r="H18" i="48"/>
  <c r="B125" i="1"/>
  <c r="H125" i="1" s="1"/>
  <c r="H81" i="1"/>
  <c r="H39" i="42"/>
  <c r="B40" i="42"/>
  <c r="B83" i="42"/>
  <c r="B148" i="1"/>
  <c r="H148" i="1" s="1"/>
  <c r="H104" i="1"/>
  <c r="B62" i="1"/>
  <c r="B19" i="1"/>
  <c r="H18" i="1"/>
  <c r="H37" i="40"/>
  <c r="B38" i="40"/>
  <c r="B81" i="40"/>
  <c r="B82" i="1"/>
  <c r="B39" i="1"/>
  <c r="H38" i="1"/>
  <c r="H80" i="40"/>
  <c r="B124" i="40"/>
  <c r="H124" i="40" s="1"/>
  <c r="H82" i="42"/>
  <c r="B126" i="42"/>
  <c r="H126" i="42" s="1"/>
  <c r="B105" i="1"/>
  <c r="H61" i="1"/>
  <c r="H61" i="40" l="1"/>
  <c r="B105" i="40"/>
  <c r="B125" i="47"/>
  <c r="H125" i="47" s="1"/>
  <c r="H81" i="47"/>
  <c r="B105" i="47"/>
  <c r="H61" i="47"/>
  <c r="B148" i="47"/>
  <c r="H148" i="47" s="1"/>
  <c r="H104" i="47"/>
  <c r="H18" i="47"/>
  <c r="B62" i="47"/>
  <c r="B19" i="47"/>
  <c r="B62" i="40"/>
  <c r="B18" i="42"/>
  <c r="B61" i="42"/>
  <c r="H17" i="42"/>
  <c r="B148" i="40"/>
  <c r="H148" i="40" s="1"/>
  <c r="H104" i="40"/>
  <c r="B104" i="42"/>
  <c r="H60" i="42"/>
  <c r="B39" i="47"/>
  <c r="B82" i="47"/>
  <c r="H38" i="47"/>
  <c r="B147" i="42"/>
  <c r="H147" i="42" s="1"/>
  <c r="H103" i="42"/>
  <c r="H19" i="48"/>
  <c r="B40" i="1"/>
  <c r="B83" i="1"/>
  <c r="H39" i="1"/>
  <c r="B149" i="1"/>
  <c r="H149" i="1" s="1"/>
  <c r="H105" i="1"/>
  <c r="B126" i="1"/>
  <c r="H126" i="1" s="1"/>
  <c r="H82" i="1"/>
  <c r="H81" i="40"/>
  <c r="B125" i="40"/>
  <c r="H125" i="40" s="1"/>
  <c r="B63" i="1"/>
  <c r="B20" i="1"/>
  <c r="H19" i="1"/>
  <c r="H38" i="40"/>
  <c r="B39" i="40"/>
  <c r="B82" i="40"/>
  <c r="B106" i="1"/>
  <c r="H62" i="1"/>
  <c r="B127" i="42"/>
  <c r="H127" i="42" s="1"/>
  <c r="H83" i="42"/>
  <c r="B41" i="42"/>
  <c r="B84" i="42"/>
  <c r="H40" i="42"/>
  <c r="B126" i="47" l="1"/>
  <c r="H126" i="47" s="1"/>
  <c r="H82" i="47"/>
  <c r="H18" i="42"/>
  <c r="B19" i="42"/>
  <c r="B62" i="42"/>
  <c r="B63" i="47"/>
  <c r="H19" i="47"/>
  <c r="B20" i="47"/>
  <c r="B148" i="42"/>
  <c r="H148" i="42" s="1"/>
  <c r="H104" i="42"/>
  <c r="B83" i="47"/>
  <c r="H39" i="47"/>
  <c r="B40" i="47"/>
  <c r="B106" i="40"/>
  <c r="H62" i="40"/>
  <c r="H62" i="47"/>
  <c r="B106" i="47"/>
  <c r="H105" i="40"/>
  <c r="B149" i="40"/>
  <c r="H149" i="40" s="1"/>
  <c r="H61" i="42"/>
  <c r="B105" i="42"/>
  <c r="B63" i="40"/>
  <c r="B20" i="40"/>
  <c r="H105" i="47"/>
  <c r="B149" i="47"/>
  <c r="H149" i="47" s="1"/>
  <c r="H20" i="48"/>
  <c r="B41" i="1"/>
  <c r="B84" i="1"/>
  <c r="H40" i="1"/>
  <c r="B42" i="42"/>
  <c r="B85" i="42"/>
  <c r="H41" i="42"/>
  <c r="B126" i="40"/>
  <c r="H126" i="40" s="1"/>
  <c r="H82" i="40"/>
  <c r="B64" i="1"/>
  <c r="B21" i="1"/>
  <c r="H20" i="1"/>
  <c r="B127" i="1"/>
  <c r="H127" i="1" s="1"/>
  <c r="H83" i="1"/>
  <c r="B40" i="40"/>
  <c r="B83" i="40"/>
  <c r="H39" i="40"/>
  <c r="B107" i="1"/>
  <c r="H63" i="1"/>
  <c r="H84" i="42"/>
  <c r="B128" i="42"/>
  <c r="H128" i="42" s="1"/>
  <c r="B150" i="1"/>
  <c r="H150" i="1" s="1"/>
  <c r="H106" i="1"/>
  <c r="H20" i="47" l="1"/>
  <c r="B64" i="47"/>
  <c r="B21" i="47"/>
  <c r="H19" i="42"/>
  <c r="B63" i="42"/>
  <c r="B20" i="42"/>
  <c r="H20" i="40"/>
  <c r="B64" i="40"/>
  <c r="B21" i="40"/>
  <c r="H83" i="47"/>
  <c r="B127" i="47"/>
  <c r="H127" i="47" s="1"/>
  <c r="B107" i="40"/>
  <c r="H63" i="40"/>
  <c r="H106" i="40"/>
  <c r="B150" i="40"/>
  <c r="H150" i="40" s="1"/>
  <c r="B107" i="47"/>
  <c r="H63" i="47"/>
  <c r="B149" i="42"/>
  <c r="H149" i="42" s="1"/>
  <c r="H105" i="42"/>
  <c r="B150" i="47"/>
  <c r="H150" i="47" s="1"/>
  <c r="H106" i="47"/>
  <c r="B41" i="47"/>
  <c r="B84" i="47"/>
  <c r="H40" i="47"/>
  <c r="H62" i="42"/>
  <c r="B106" i="42"/>
  <c r="H21" i="48"/>
  <c r="H85" i="42"/>
  <c r="B129" i="42"/>
  <c r="H129" i="42" s="1"/>
  <c r="H40" i="40"/>
  <c r="B41" i="40"/>
  <c r="B84" i="40"/>
  <c r="B128" i="1"/>
  <c r="H128" i="1" s="1"/>
  <c r="H84" i="1"/>
  <c r="B108" i="1"/>
  <c r="H64" i="1"/>
  <c r="B127" i="40"/>
  <c r="H127" i="40" s="1"/>
  <c r="H83" i="40"/>
  <c r="H42" i="42"/>
  <c r="B43" i="42"/>
  <c r="B86" i="42"/>
  <c r="B151" i="1"/>
  <c r="H151" i="1" s="1"/>
  <c r="H107" i="1"/>
  <c r="B65" i="1"/>
  <c r="B22" i="1"/>
  <c r="H21" i="1"/>
  <c r="B85" i="1"/>
  <c r="B42" i="1"/>
  <c r="H41" i="1"/>
  <c r="B151" i="47" l="1"/>
  <c r="H151" i="47" s="1"/>
  <c r="H107" i="47"/>
  <c r="B151" i="40"/>
  <c r="H151" i="40" s="1"/>
  <c r="H107" i="40"/>
  <c r="H64" i="40"/>
  <c r="B108" i="40"/>
  <c r="B128" i="47"/>
  <c r="H128" i="47" s="1"/>
  <c r="H84" i="47"/>
  <c r="B65" i="47"/>
  <c r="H21" i="47"/>
  <c r="B22" i="47"/>
  <c r="H106" i="42"/>
  <c r="B150" i="42"/>
  <c r="H150" i="42" s="1"/>
  <c r="H41" i="47"/>
  <c r="B42" i="47"/>
  <c r="B85" i="47"/>
  <c r="H20" i="42"/>
  <c r="B21" i="42"/>
  <c r="B64" i="42"/>
  <c r="H64" i="47"/>
  <c r="B108" i="47"/>
  <c r="B65" i="40"/>
  <c r="H21" i="40"/>
  <c r="B22" i="40"/>
  <c r="B107" i="42"/>
  <c r="H63" i="42"/>
  <c r="H22" i="48"/>
  <c r="B66" i="1"/>
  <c r="B23" i="1"/>
  <c r="H22" i="1"/>
  <c r="B109" i="1"/>
  <c r="H65" i="1"/>
  <c r="B129" i="1"/>
  <c r="H129" i="1" s="1"/>
  <c r="H85" i="1"/>
  <c r="H43" i="42"/>
  <c r="B44" i="42"/>
  <c r="B87" i="42"/>
  <c r="B43" i="1"/>
  <c r="B86" i="1"/>
  <c r="H42" i="1"/>
  <c r="H84" i="40"/>
  <c r="B128" i="40"/>
  <c r="H128" i="40" s="1"/>
  <c r="H86" i="42"/>
  <c r="B130" i="42"/>
  <c r="H130" i="42" s="1"/>
  <c r="B152" i="1"/>
  <c r="H152" i="1" s="1"/>
  <c r="H108" i="1"/>
  <c r="H41" i="40"/>
  <c r="B42" i="40"/>
  <c r="B85" i="40"/>
  <c r="B23" i="40" l="1"/>
  <c r="B66" i="40"/>
  <c r="H22" i="40"/>
  <c r="B129" i="47"/>
  <c r="H129" i="47" s="1"/>
  <c r="H85" i="47"/>
  <c r="B108" i="42"/>
  <c r="H64" i="42"/>
  <c r="B43" i="47"/>
  <c r="B86" i="47"/>
  <c r="H42" i="47"/>
  <c r="B66" i="47"/>
  <c r="H22" i="47"/>
  <c r="B23" i="47"/>
  <c r="H65" i="40"/>
  <c r="B109" i="40"/>
  <c r="B65" i="42"/>
  <c r="B22" i="42"/>
  <c r="H21" i="42"/>
  <c r="B152" i="40"/>
  <c r="H152" i="40" s="1"/>
  <c r="H108" i="40"/>
  <c r="B151" i="42"/>
  <c r="H151" i="42" s="1"/>
  <c r="H107" i="42"/>
  <c r="B152" i="47"/>
  <c r="H152" i="47" s="1"/>
  <c r="H108" i="47"/>
  <c r="B109" i="47"/>
  <c r="H65" i="47"/>
  <c r="H23" i="48"/>
  <c r="B24" i="48"/>
  <c r="H85" i="40"/>
  <c r="B129" i="40"/>
  <c r="H129" i="40" s="1"/>
  <c r="B131" i="42"/>
  <c r="H131" i="42" s="1"/>
  <c r="H87" i="42"/>
  <c r="H42" i="40"/>
  <c r="B43" i="40"/>
  <c r="B86" i="40"/>
  <c r="B130" i="1"/>
  <c r="H130" i="1" s="1"/>
  <c r="H86" i="1"/>
  <c r="B44" i="1"/>
  <c r="B87" i="1"/>
  <c r="H43" i="1"/>
  <c r="B45" i="42"/>
  <c r="B88" i="42"/>
  <c r="H44" i="42"/>
  <c r="B153" i="1"/>
  <c r="H153" i="1" s="1"/>
  <c r="H109" i="1"/>
  <c r="B67" i="1"/>
  <c r="B24" i="1"/>
  <c r="H23" i="1"/>
  <c r="B110" i="1"/>
  <c r="H66" i="1"/>
  <c r="B153" i="40" l="1"/>
  <c r="H153" i="40" s="1"/>
  <c r="H109" i="40"/>
  <c r="B110" i="47"/>
  <c r="H66" i="47"/>
  <c r="H108" i="42"/>
  <c r="B152" i="42"/>
  <c r="H152" i="42" s="1"/>
  <c r="B110" i="40"/>
  <c r="H66" i="40"/>
  <c r="B109" i="42"/>
  <c r="H65" i="42"/>
  <c r="B87" i="47"/>
  <c r="H43" i="47"/>
  <c r="B44" i="47"/>
  <c r="B153" i="47"/>
  <c r="H153" i="47" s="1"/>
  <c r="H109" i="47"/>
  <c r="H22" i="42"/>
  <c r="B66" i="42"/>
  <c r="B23" i="42"/>
  <c r="B24" i="47"/>
  <c r="B67" i="47"/>
  <c r="H23" i="47"/>
  <c r="B130" i="47"/>
  <c r="H130" i="47" s="1"/>
  <c r="H86" i="47"/>
  <c r="B24" i="40"/>
  <c r="B67" i="40"/>
  <c r="H23" i="40"/>
  <c r="H24" i="48"/>
  <c r="B25" i="48"/>
  <c r="B46" i="42"/>
  <c r="B89" i="42"/>
  <c r="H45" i="42"/>
  <c r="B154" i="1"/>
  <c r="H154" i="1" s="1"/>
  <c r="H110" i="1"/>
  <c r="B111" i="1"/>
  <c r="H67" i="1"/>
  <c r="B131" i="1"/>
  <c r="H131" i="1" s="1"/>
  <c r="H87" i="1"/>
  <c r="B130" i="40"/>
  <c r="H130" i="40" s="1"/>
  <c r="H86" i="40"/>
  <c r="B68" i="1"/>
  <c r="B25" i="1"/>
  <c r="H24" i="1"/>
  <c r="H88" i="42"/>
  <c r="B132" i="42"/>
  <c r="H132" i="42" s="1"/>
  <c r="B45" i="1"/>
  <c r="B88" i="1"/>
  <c r="H44" i="1"/>
  <c r="B44" i="40"/>
  <c r="B87" i="40"/>
  <c r="H43" i="40"/>
  <c r="B25" i="40" l="1"/>
  <c r="H24" i="40"/>
  <c r="B68" i="40"/>
  <c r="H24" i="47"/>
  <c r="B25" i="47"/>
  <c r="B68" i="47"/>
  <c r="B131" i="47"/>
  <c r="H131" i="47" s="1"/>
  <c r="H87" i="47"/>
  <c r="B154" i="40"/>
  <c r="H154" i="40" s="1"/>
  <c r="H110" i="40"/>
  <c r="H110" i="47"/>
  <c r="B154" i="47"/>
  <c r="H154" i="47" s="1"/>
  <c r="B111" i="47"/>
  <c r="H67" i="47"/>
  <c r="H23" i="42"/>
  <c r="B24" i="42"/>
  <c r="B67" i="42"/>
  <c r="H67" i="40"/>
  <c r="B111" i="40"/>
  <c r="H66" i="42"/>
  <c r="B110" i="42"/>
  <c r="B45" i="47"/>
  <c r="B88" i="47"/>
  <c r="H44" i="47"/>
  <c r="H109" i="42"/>
  <c r="B153" i="42"/>
  <c r="H153" i="42" s="1"/>
  <c r="H25" i="48"/>
  <c r="B26" i="48"/>
  <c r="B131" i="40"/>
  <c r="H131" i="40" s="1"/>
  <c r="H87" i="40"/>
  <c r="B112" i="1"/>
  <c r="H68" i="1"/>
  <c r="H89" i="42"/>
  <c r="B133" i="42"/>
  <c r="H133" i="42" s="1"/>
  <c r="B132" i="1"/>
  <c r="H132" i="1" s="1"/>
  <c r="H88" i="1"/>
  <c r="B69" i="1"/>
  <c r="B26" i="1"/>
  <c r="H25" i="1"/>
  <c r="B155" i="1"/>
  <c r="H155" i="1" s="1"/>
  <c r="H111" i="1"/>
  <c r="B89" i="1"/>
  <c r="B46" i="1"/>
  <c r="H45" i="1"/>
  <c r="H44" i="40"/>
  <c r="B45" i="40"/>
  <c r="B88" i="40"/>
  <c r="H46" i="42"/>
  <c r="B47" i="42"/>
  <c r="B90" i="42"/>
  <c r="B25" i="42" l="1"/>
  <c r="B68" i="42"/>
  <c r="H24" i="42"/>
  <c r="H88" i="47"/>
  <c r="B132" i="47"/>
  <c r="H132" i="47" s="1"/>
  <c r="B155" i="40"/>
  <c r="H155" i="40" s="1"/>
  <c r="H111" i="40"/>
  <c r="B112" i="40"/>
  <c r="H68" i="40"/>
  <c r="H45" i="47"/>
  <c r="B46" i="47"/>
  <c r="B89" i="47"/>
  <c r="H68" i="47"/>
  <c r="B112" i="47"/>
  <c r="B154" i="42"/>
  <c r="H154" i="42" s="1"/>
  <c r="H110" i="42"/>
  <c r="H67" i="42"/>
  <c r="B111" i="42"/>
  <c r="H111" i="47"/>
  <c r="B155" i="47"/>
  <c r="H155" i="47" s="1"/>
  <c r="B69" i="47"/>
  <c r="B26" i="47"/>
  <c r="H25" i="47"/>
  <c r="B26" i="40"/>
  <c r="B69" i="40"/>
  <c r="H25" i="40"/>
  <c r="H26" i="48"/>
  <c r="B27" i="48"/>
  <c r="H27" i="48" s="1"/>
  <c r="H90" i="42"/>
  <c r="B134" i="42"/>
  <c r="H134" i="42" s="1"/>
  <c r="B113" i="1"/>
  <c r="H69" i="1"/>
  <c r="H45" i="40"/>
  <c r="B46" i="40"/>
  <c r="B89" i="40"/>
  <c r="H88" i="40"/>
  <c r="B132" i="40"/>
  <c r="H132" i="40" s="1"/>
  <c r="B156" i="1"/>
  <c r="H156" i="1" s="1"/>
  <c r="H112" i="1"/>
  <c r="H47" i="42"/>
  <c r="B48" i="42"/>
  <c r="B91" i="42"/>
  <c r="B47" i="1"/>
  <c r="B90" i="1"/>
  <c r="H46" i="1"/>
  <c r="B133" i="1"/>
  <c r="H133" i="1" s="1"/>
  <c r="H89" i="1"/>
  <c r="B70" i="1"/>
  <c r="B27" i="1"/>
  <c r="H26" i="1"/>
  <c r="B133" i="47" l="1"/>
  <c r="H133" i="47" s="1"/>
  <c r="H89" i="47"/>
  <c r="B47" i="47"/>
  <c r="B90" i="47"/>
  <c r="H46" i="47"/>
  <c r="B27" i="40"/>
  <c r="H26" i="40"/>
  <c r="B70" i="40"/>
  <c r="B156" i="40"/>
  <c r="H156" i="40" s="1"/>
  <c r="H112" i="40"/>
  <c r="B27" i="47"/>
  <c r="H26" i="47"/>
  <c r="B70" i="47"/>
  <c r="B155" i="42"/>
  <c r="H155" i="42" s="1"/>
  <c r="H111" i="42"/>
  <c r="B156" i="47"/>
  <c r="H156" i="47" s="1"/>
  <c r="H112" i="47"/>
  <c r="B112" i="42"/>
  <c r="H68" i="42"/>
  <c r="B113" i="40"/>
  <c r="H69" i="40"/>
  <c r="B113" i="47"/>
  <c r="H69" i="47"/>
  <c r="B26" i="42"/>
  <c r="H25" i="42"/>
  <c r="B69" i="42"/>
  <c r="H46" i="40"/>
  <c r="B47" i="40"/>
  <c r="B90" i="40"/>
  <c r="B48" i="1"/>
  <c r="B91" i="1"/>
  <c r="H47" i="1"/>
  <c r="B135" i="42"/>
  <c r="H135" i="42" s="1"/>
  <c r="H91" i="42"/>
  <c r="B114" i="1"/>
  <c r="H70" i="1"/>
  <c r="B134" i="1"/>
  <c r="H134" i="1" s="1"/>
  <c r="H90" i="1"/>
  <c r="B71" i="1"/>
  <c r="B28" i="1"/>
  <c r="H27" i="1"/>
  <c r="B49" i="42"/>
  <c r="B92" i="42"/>
  <c r="H48" i="42"/>
  <c r="H89" i="40"/>
  <c r="B133" i="40"/>
  <c r="H133" i="40" s="1"/>
  <c r="B157" i="1"/>
  <c r="H157" i="1" s="1"/>
  <c r="H113" i="1"/>
  <c r="B27" i="42" l="1"/>
  <c r="B70" i="42"/>
  <c r="H26" i="42"/>
  <c r="H113" i="40"/>
  <c r="B157" i="40"/>
  <c r="H157" i="40" s="1"/>
  <c r="H70" i="40"/>
  <c r="B114" i="40"/>
  <c r="B134" i="47"/>
  <c r="H134" i="47" s="1"/>
  <c r="H90" i="47"/>
  <c r="H27" i="47"/>
  <c r="B28" i="47"/>
  <c r="B71" i="47"/>
  <c r="B91" i="47"/>
  <c r="H47" i="47"/>
  <c r="B48" i="47"/>
  <c r="H69" i="42"/>
  <c r="B113" i="42"/>
  <c r="H112" i="42"/>
  <c r="B156" i="42"/>
  <c r="H156" i="42" s="1"/>
  <c r="H27" i="40"/>
  <c r="B71" i="40"/>
  <c r="B28" i="40"/>
  <c r="B157" i="47"/>
  <c r="H157" i="47" s="1"/>
  <c r="H113" i="47"/>
  <c r="H70" i="47"/>
  <c r="B114" i="47"/>
  <c r="B158" i="1"/>
  <c r="H158" i="1" s="1"/>
  <c r="H114" i="1"/>
  <c r="B134" i="40"/>
  <c r="H134" i="40" s="1"/>
  <c r="H90" i="40"/>
  <c r="B135" i="1"/>
  <c r="H135" i="1" s="1"/>
  <c r="H91" i="1"/>
  <c r="H92" i="42"/>
  <c r="B136" i="42"/>
  <c r="H136" i="42" s="1"/>
  <c r="B49" i="1"/>
  <c r="B92" i="1"/>
  <c r="H48" i="1"/>
  <c r="B50" i="42"/>
  <c r="B93" i="42"/>
  <c r="H49" i="42"/>
  <c r="B72" i="1"/>
  <c r="B29" i="1"/>
  <c r="H28" i="1"/>
  <c r="B115" i="1"/>
  <c r="H71" i="1"/>
  <c r="B48" i="40"/>
  <c r="B91" i="40"/>
  <c r="H47" i="40"/>
  <c r="H71" i="47" l="1"/>
  <c r="B115" i="47"/>
  <c r="H48" i="47"/>
  <c r="B49" i="47"/>
  <c r="B92" i="47"/>
  <c r="B29" i="47"/>
  <c r="B72" i="47"/>
  <c r="H28" i="47"/>
  <c r="H114" i="40"/>
  <c r="B158" i="40"/>
  <c r="H158" i="40" s="1"/>
  <c r="H114" i="47"/>
  <c r="B158" i="47"/>
  <c r="H158" i="47" s="1"/>
  <c r="B114" i="42"/>
  <c r="H70" i="42"/>
  <c r="B72" i="40"/>
  <c r="H28" i="40"/>
  <c r="B29" i="40"/>
  <c r="B115" i="40"/>
  <c r="H71" i="40"/>
  <c r="H113" i="42"/>
  <c r="B157" i="42"/>
  <c r="H157" i="42" s="1"/>
  <c r="B135" i="47"/>
  <c r="H135" i="47" s="1"/>
  <c r="H91" i="47"/>
  <c r="B28" i="42"/>
  <c r="B71" i="42"/>
  <c r="H27" i="42"/>
  <c r="B135" i="40"/>
  <c r="H135" i="40" s="1"/>
  <c r="H91" i="40"/>
  <c r="H93" i="42"/>
  <c r="B137" i="42"/>
  <c r="H137" i="42" s="1"/>
  <c r="B51" i="42"/>
  <c r="H51" i="42" s="1"/>
  <c r="H50" i="42"/>
  <c r="B94" i="42"/>
  <c r="B93" i="1"/>
  <c r="B50" i="1"/>
  <c r="H49" i="1"/>
  <c r="H48" i="40"/>
  <c r="B49" i="40"/>
  <c r="B92" i="40"/>
  <c r="B73" i="1"/>
  <c r="H29" i="1"/>
  <c r="B136" i="1"/>
  <c r="H136" i="1" s="1"/>
  <c r="H92" i="1"/>
  <c r="B116" i="1"/>
  <c r="H72" i="1"/>
  <c r="B159" i="1"/>
  <c r="H159" i="1" s="1"/>
  <c r="H115" i="1"/>
  <c r="B29" i="42" l="1"/>
  <c r="H28" i="42"/>
  <c r="B72" i="42"/>
  <c r="B50" i="47"/>
  <c r="B93" i="47"/>
  <c r="H49" i="47"/>
  <c r="B116" i="47"/>
  <c r="H72" i="47"/>
  <c r="H115" i="40"/>
  <c r="B159" i="40"/>
  <c r="H159" i="40" s="1"/>
  <c r="H29" i="47"/>
  <c r="B73" i="47"/>
  <c r="B159" i="47"/>
  <c r="H159" i="47" s="1"/>
  <c r="H115" i="47"/>
  <c r="B116" i="40"/>
  <c r="H72" i="40"/>
  <c r="B115" i="42"/>
  <c r="H71" i="42"/>
  <c r="B73" i="40"/>
  <c r="H29" i="40"/>
  <c r="B158" i="42"/>
  <c r="H158" i="42" s="1"/>
  <c r="H114" i="42"/>
  <c r="H92" i="47"/>
  <c r="B136" i="47"/>
  <c r="H136" i="47" s="1"/>
  <c r="H92" i="40"/>
  <c r="B136" i="40"/>
  <c r="H136" i="40" s="1"/>
  <c r="B51" i="1"/>
  <c r="H51" i="1" s="1"/>
  <c r="B94" i="1"/>
  <c r="H50" i="1"/>
  <c r="H94" i="42"/>
  <c r="B138" i="42"/>
  <c r="H138" i="42" s="1"/>
  <c r="B160" i="1"/>
  <c r="H160" i="1" s="1"/>
  <c r="H116" i="1"/>
  <c r="B50" i="40"/>
  <c r="B93" i="40"/>
  <c r="H49" i="40"/>
  <c r="B137" i="1"/>
  <c r="H137" i="1" s="1"/>
  <c r="H93" i="1"/>
  <c r="B117" i="1"/>
  <c r="H73" i="1"/>
  <c r="B117" i="40" l="1"/>
  <c r="H73" i="40"/>
  <c r="B160" i="47"/>
  <c r="H160" i="47" s="1"/>
  <c r="H116" i="47"/>
  <c r="B116" i="42"/>
  <c r="H72" i="42"/>
  <c r="B117" i="47"/>
  <c r="H73" i="47"/>
  <c r="B94" i="47"/>
  <c r="H50" i="47"/>
  <c r="B51" i="47"/>
  <c r="H51" i="47" s="1"/>
  <c r="B160" i="40"/>
  <c r="H160" i="40" s="1"/>
  <c r="H116" i="40"/>
  <c r="B159" i="42"/>
  <c r="H159" i="42" s="1"/>
  <c r="H115" i="42"/>
  <c r="B137" i="47"/>
  <c r="H137" i="47" s="1"/>
  <c r="H93" i="47"/>
  <c r="B73" i="42"/>
  <c r="H29" i="42"/>
  <c r="H50" i="40"/>
  <c r="B51" i="40"/>
  <c r="H51" i="40" s="1"/>
  <c r="B94" i="40"/>
  <c r="B138" i="1"/>
  <c r="H138" i="1" s="1"/>
  <c r="H94" i="1"/>
  <c r="B161" i="1"/>
  <c r="H161" i="1" s="1"/>
  <c r="H117" i="1"/>
  <c r="H93" i="40"/>
  <c r="B137" i="40"/>
  <c r="H137" i="40" s="1"/>
  <c r="B161" i="47" l="1"/>
  <c r="H161" i="47" s="1"/>
  <c r="H117" i="47"/>
  <c r="B117" i="42"/>
  <c r="H73" i="42"/>
  <c r="H94" i="47"/>
  <c r="B138" i="47"/>
  <c r="H138" i="47" s="1"/>
  <c r="B160" i="42"/>
  <c r="H160" i="42" s="1"/>
  <c r="H116" i="42"/>
  <c r="B161" i="40"/>
  <c r="H161" i="40" s="1"/>
  <c r="H117" i="40"/>
  <c r="B138" i="40"/>
  <c r="H138" i="40" s="1"/>
  <c r="H94" i="40"/>
  <c r="B161" i="42" l="1"/>
  <c r="H161" i="42" s="1"/>
  <c r="H117" i="4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M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  <connection id="2" xr16:uid="{00000000-0015-0000-FFFF-FFFF01000000}" name="Chem.irge1" type="6" refreshedVersion="5" background="1" saveData="1">
    <textPr codePage="866" sourceFile="C:\Users\nkaba\Desktop\BackUp Old Calc\Ge100\Chem.irge.txt" thousands=" " tab="0" space="1" consecutive="1">
      <textFields count="4">
        <textField/>
        <textField/>
        <textField/>
        <textField/>
      </textFields>
    </textPr>
  </connection>
  <connection id="3" xr16:uid="{00000000-0015-0000-FFFF-FFFF02000000}" name="Chem.irge11" type="6" refreshedVersion="5" background="1" saveData="1">
    <textPr codePage="866" sourceFile="C:\Users\nkaba\Desktop\BackUp Old Calc\Ge100\Chem.irge.txt" thousands=" " tab="0" space="1" consecutive="1">
      <textFields count="4">
        <textField/>
        <textField/>
        <textField/>
        <textField/>
      </textFields>
    </textPr>
  </connection>
  <connection id="4" xr16:uid="{00000000-0015-0000-FFFF-FFFF03000000}" name="Chem.irge12" type="6" refreshedVersion="5" background="1" saveData="1">
    <textPr codePage="866" sourceFile="C:\Users\nkaba\Desktop\BackUp Old Calc\Ge100\Chem.irge.txt" thousands=" " tab="0" space="1" consecutive="1">
      <textFields count="4">
        <textField/>
        <textField/>
        <textField/>
        <textField/>
      </textFields>
    </textPr>
  </connection>
  <connection id="5" xr16:uid="{00000000-0015-0000-FFFF-FFFF04000000}" name="Chem.irge121" type="6" refreshedVersion="5" background="1" saveData="1">
    <textPr codePage="866" sourceFile="C:\Users\nkaba\Desktop\BackUp Old Calc\Ge100\Chem.irge.txt" thousands=" " tab="0" space="1" consecutive="1">
      <textFields count="4">
        <textField/>
        <textField/>
        <textField/>
        <textField/>
      </textFields>
    </textPr>
  </connection>
  <connection id="6" xr16:uid="{00000000-0015-0000-FFFF-FFFF05000000}" name="Chem.irge13" type="6" refreshedVersion="5" background="1" saveData="1">
    <textPr codePage="866" sourceFile="C:\Users\nkaba\Desktop\BackUp Old Calc\Ge100\Chem.irge.txt" thousands=" " tab="0" space="1" consecutive="1">
      <textFields count="4">
        <textField/>
        <textField/>
        <textField/>
        <textField/>
      </textFields>
    </textPr>
  </connection>
  <connection id="7" xr16:uid="{00000000-0015-0000-FFFF-FFFF06000000}" name="CHEM1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  <connection id="8" xr16:uid="{00000000-0015-0000-FFFF-FFFF07000000}" name="CHEM2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  <connection id="9" xr16:uid="{00000000-0015-0000-FFFF-FFFF08000000}" name="CHEM3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  <connection id="10" xr16:uid="{00000000-0015-0000-FFFF-FFFF09000000}" name="CHEM31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  <connection id="11" xr16:uid="{00000000-0015-0000-FFFF-FFFF0A000000}" name="CHEM4" type="6" refreshedVersion="5" background="1" saveData="1">
    <textPr codePage="866" sourceFile="C:\Users\nkaba\Desktop\BackUp Old Calc\Ge100\CHEM.12tes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<sst xmlns="http://schemas.openxmlformats.org/spreadsheetml/2006/main" count="5256" uniqueCount="23">
  <si>
    <t>Ge(110)</t>
  </si>
  <si>
    <t>surface</t>
  </si>
  <si>
    <t>GGA</t>
  </si>
  <si>
    <t>(L1-8,L2-40,L3-72,L4-104)</t>
  </si>
  <si>
    <t>Direct</t>
  </si>
  <si>
    <t>T</t>
  </si>
  <si>
    <t>Cartesian</t>
  </si>
  <si>
    <t xml:space="preserve">Direct </t>
  </si>
  <si>
    <t>F</t>
  </si>
  <si>
    <t>ge</t>
  </si>
  <si>
    <t>Au</t>
  </si>
  <si>
    <t>Ang dif</t>
  </si>
  <si>
    <t>dif</t>
  </si>
  <si>
    <t>ang dif</t>
  </si>
  <si>
    <t>hBN</t>
  </si>
  <si>
    <t>B N</t>
  </si>
  <si>
    <t>3 3</t>
  </si>
  <si>
    <t>B</t>
  </si>
  <si>
    <t>N</t>
  </si>
  <si>
    <t>C</t>
  </si>
  <si>
    <t>H</t>
  </si>
  <si>
    <t>P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</si>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</sst>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"/>
    <numFmt numFmtId="166" formatCode="0.00000"/>
    <numFmt numFmtId="167" formatCode="0.0000000000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34" borderId="0" xfId="0" applyFill="1"/>
    <xf numFmtId="0" fontId="0" fillId="34" borderId="0" xfId="0" applyFont="1" applyFill="1"/>
    <xf numFmtId="164" fontId="0" fillId="34" borderId="0" xfId="0" applyNumberFormat="1" applyFill="1"/>
    <xf numFmtId="0" fontId="0" fillId="33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164" fontId="0" fillId="36" borderId="0" xfId="0" applyNumberFormat="1" applyFill="1"/>
    <xf numFmtId="164" fontId="20" fillId="0" borderId="0" xfId="0" applyNumberFormat="1" applyFont="1"/>
    <xf numFmtId="0" fontId="20" fillId="0" borderId="0" xfId="0" applyFont="1"/>
    <xf numFmtId="164" fontId="20" fillId="0" borderId="0" xfId="0" applyNumberFormat="1" applyFont="1" applyFill="1"/>
    <xf numFmtId="0" fontId="20" fillId="0" borderId="0" xfId="0" applyFont="1" applyFill="1"/>
    <xf numFmtId="165" fontId="0" fillId="0" borderId="0" xfId="0" applyNumberFormat="1"/>
    <xf numFmtId="166" fontId="0" fillId="0" borderId="0" xfId="0" applyNumberFormat="1"/>
    <xf numFmtId="167" fontId="20" fillId="0" borderId="0" xfId="0" applyNumberFormat="1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irge" connectionId="2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irge" connectionId="4" xr16:uid="{00000000-0016-0000-0500-000008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irge" connectionId="5" xr16:uid="{00000000-0016-0000-0600-00000B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" connectionId="10" xr16:uid="{00000000-0016-0000-0600-00000A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" connectionId="1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" connectionId="11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irge" connectionId="6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" connectionId="7" xr16:uid="{00000000-0016-0000-02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irge" connectionId="3" xr16:uid="{00000000-0016-0000-02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" connectionId="4" xr16:uid="{00000000-0016-0000-04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_1" connectionId="8" xr16:uid="{00000000-0016-0000-04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.12test" connectionId="9" xr16:uid="{00000000-0016-0000-0500-000009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5"/>
  <sheetViews>
    <sheetView workbookViewId="0">
      <selection sqref="A1:AA27"/>
    </sheetView>
  </sheetViews>
  <sheetFormatPr baseColWidth="10" defaultColWidth="8.83203125" defaultRowHeight="15" x14ac:dyDescent="0.2"/>
  <cols>
    <col min="1" max="1" width="9.83203125" bestFit="1" customWidth="1"/>
    <col min="2" max="2" width="10.5" bestFit="1" customWidth="1"/>
    <col min="8" max="8" width="11.5" bestFit="1" customWidth="1"/>
    <col min="9" max="9" width="13.33203125" customWidth="1"/>
    <col min="10" max="10" width="11.5" bestFit="1" customWidth="1"/>
    <col min="13" max="13" width="11.1640625" customWidth="1"/>
    <col min="14" max="14" width="11.33203125" customWidth="1"/>
    <col min="15" max="15" width="11.5" customWidth="1"/>
    <col min="17" max="17" width="16.83203125" customWidth="1"/>
    <col min="18" max="18" width="15.6640625" customWidth="1"/>
    <col min="19" max="19" width="13.83203125" customWidth="1"/>
    <col min="24" max="25" width="9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</row>
    <row r="2" spans="1:27" x14ac:dyDescent="0.2">
      <c r="B2">
        <v>4.0679999999999996</v>
      </c>
      <c r="M2">
        <v>4.0679999999999996</v>
      </c>
    </row>
    <row r="3" spans="1:27" x14ac:dyDescent="0.2">
      <c r="B3">
        <f>1.414214*22/2</f>
        <v>15.556354000000001</v>
      </c>
      <c r="C3">
        <v>0</v>
      </c>
      <c r="D3">
        <v>0</v>
      </c>
      <c r="M3">
        <f>1.414214*22/2</f>
        <v>15.556354000000001</v>
      </c>
      <c r="N3">
        <v>0</v>
      </c>
      <c r="O3">
        <v>0</v>
      </c>
    </row>
    <row r="4" spans="1:27" x14ac:dyDescent="0.2">
      <c r="B4">
        <v>0</v>
      </c>
      <c r="C4">
        <f>SQRT(6)/2</f>
        <v>1.2247448713915889</v>
      </c>
      <c r="D4">
        <v>0</v>
      </c>
      <c r="M4">
        <v>0</v>
      </c>
      <c r="N4">
        <f>SQRT(6)/2</f>
        <v>1.2247448713915889</v>
      </c>
      <c r="O4">
        <v>0</v>
      </c>
    </row>
    <row r="5" spans="1:27" x14ac:dyDescent="0.2">
      <c r="B5">
        <v>0</v>
      </c>
      <c r="C5">
        <v>0</v>
      </c>
      <c r="D5">
        <v>10</v>
      </c>
      <c r="M5">
        <v>0</v>
      </c>
      <c r="N5">
        <v>0</v>
      </c>
      <c r="O5">
        <v>10</v>
      </c>
    </row>
    <row r="6" spans="1:27" x14ac:dyDescent="0.2">
      <c r="B6">
        <v>127</v>
      </c>
      <c r="L6">
        <v>44</v>
      </c>
      <c r="M6">
        <v>1</v>
      </c>
    </row>
    <row r="7" spans="1:27" x14ac:dyDescent="0.2">
      <c r="A7" t="s">
        <v>4</v>
      </c>
      <c r="H7" t="s">
        <v>6</v>
      </c>
      <c r="L7" t="s">
        <v>7</v>
      </c>
      <c r="W7">
        <v>5.6632999499999999</v>
      </c>
    </row>
    <row r="8" spans="1:27" x14ac:dyDescent="0.2">
      <c r="B8" s="3">
        <v>0</v>
      </c>
      <c r="C8" s="3">
        <v>0</v>
      </c>
      <c r="D8" s="3">
        <v>0</v>
      </c>
      <c r="E8" t="s">
        <v>8</v>
      </c>
      <c r="F8" t="s">
        <v>8</v>
      </c>
      <c r="G8" t="s">
        <v>9</v>
      </c>
      <c r="H8" s="1">
        <f>B8*B$3*$B$2</f>
        <v>0</v>
      </c>
      <c r="I8" s="1">
        <f>C8*C$4*$B$2</f>
        <v>0</v>
      </c>
      <c r="J8" s="1">
        <f>D8*D$5*$B$2</f>
        <v>0</v>
      </c>
      <c r="L8">
        <v>79</v>
      </c>
      <c r="M8">
        <v>0</v>
      </c>
      <c r="N8">
        <v>0</v>
      </c>
      <c r="O8">
        <v>0</v>
      </c>
      <c r="Q8" s="11">
        <f>M8/$M$2/$M$3</f>
        <v>0</v>
      </c>
      <c r="R8" s="11">
        <f>N8/$M$2/$N$4</f>
        <v>0</v>
      </c>
      <c r="S8" s="11">
        <f>O8/$M$2/$O$5</f>
        <v>0</v>
      </c>
      <c r="T8" s="12" t="s">
        <v>8</v>
      </c>
      <c r="U8" s="12" t="s">
        <v>8</v>
      </c>
      <c r="V8" s="12" t="s">
        <v>8</v>
      </c>
      <c r="W8">
        <f>M8-$W$7</f>
        <v>-5.6632999499999999</v>
      </c>
      <c r="AA8">
        <v>0.05</v>
      </c>
    </row>
    <row r="9" spans="1:27" x14ac:dyDescent="0.2">
      <c r="A9" t="s">
        <v>13</v>
      </c>
      <c r="B9" s="3">
        <v>4.5449999999999997E-2</v>
      </c>
      <c r="C9" s="3">
        <v>0</v>
      </c>
      <c r="D9" s="3">
        <v>0</v>
      </c>
      <c r="E9" t="s">
        <v>8</v>
      </c>
      <c r="F9" t="s">
        <v>8</v>
      </c>
      <c r="G9" t="s">
        <v>9</v>
      </c>
      <c r="H9" s="1">
        <f>B9*B$3*$B$2</f>
        <v>2.8762236248723996</v>
      </c>
      <c r="I9" s="1">
        <f t="shared" ref="I9:I72" si="0">C9*C$4*$B$2</f>
        <v>0</v>
      </c>
      <c r="J9" s="1">
        <f t="shared" ref="J9:J72" si="1">D9*D$5*$B$2</f>
        <v>0</v>
      </c>
      <c r="L9">
        <v>79</v>
      </c>
      <c r="M9">
        <v>2.8762236200000002</v>
      </c>
      <c r="N9">
        <v>0</v>
      </c>
      <c r="O9">
        <v>0</v>
      </c>
      <c r="Q9" s="11">
        <f t="shared" ref="Q9:Q72" si="2">M9/$M$2/$M$3</f>
        <v>4.5449999923006489E-2</v>
      </c>
      <c r="R9" s="11">
        <f t="shared" ref="R9:R72" si="3">N9/$M$2/$N$4</f>
        <v>0</v>
      </c>
      <c r="S9" s="11">
        <f t="shared" ref="S9:S72" si="4">O9/$M$2/$O$5</f>
        <v>0</v>
      </c>
      <c r="T9" s="12" t="s">
        <v>8</v>
      </c>
      <c r="U9" s="12" t="s">
        <v>8</v>
      </c>
      <c r="V9" s="12" t="s">
        <v>8</v>
      </c>
      <c r="W9">
        <f t="shared" ref="W9:W49" si="5">M9-$W$7</f>
        <v>-2.7870763299999997</v>
      </c>
      <c r="AA9">
        <v>0.1</v>
      </c>
    </row>
    <row r="10" spans="1:27" x14ac:dyDescent="0.2">
      <c r="A10" s="1">
        <f>H11-H9</f>
        <v>5.7524472497447983</v>
      </c>
      <c r="B10" s="3">
        <f>B9+0.04545</f>
        <v>9.0899999999999995E-2</v>
      </c>
      <c r="C10" s="3">
        <v>0</v>
      </c>
      <c r="D10" s="3">
        <v>0</v>
      </c>
      <c r="E10" t="s">
        <v>8</v>
      </c>
      <c r="F10" t="s">
        <v>8</v>
      </c>
      <c r="G10" t="s">
        <v>9</v>
      </c>
      <c r="H10" s="1">
        <f t="shared" ref="H10:H72" si="6">B10*B$3*$B$2</f>
        <v>5.7524472497447992</v>
      </c>
      <c r="I10" s="1">
        <f t="shared" si="0"/>
        <v>0</v>
      </c>
      <c r="J10" s="1">
        <f t="shared" si="1"/>
        <v>0</v>
      </c>
      <c r="L10">
        <v>79</v>
      </c>
      <c r="M10">
        <v>5.7524472500000003</v>
      </c>
      <c r="N10">
        <v>0</v>
      </c>
      <c r="O10">
        <v>0</v>
      </c>
      <c r="Q10" s="11">
        <f t="shared" si="2"/>
        <v>9.0900000004032672E-2</v>
      </c>
      <c r="R10" s="11">
        <f t="shared" si="3"/>
        <v>0</v>
      </c>
      <c r="S10" s="11">
        <f t="shared" si="4"/>
        <v>0</v>
      </c>
      <c r="T10" s="12" t="s">
        <v>8</v>
      </c>
      <c r="U10" s="12" t="s">
        <v>8</v>
      </c>
      <c r="V10" s="12" t="s">
        <v>8</v>
      </c>
      <c r="W10">
        <f t="shared" si="5"/>
        <v>8.9147300000000484E-2</v>
      </c>
      <c r="X10" s="1">
        <f>Q11-Q9</f>
        <v>9.0900000004032644E-2</v>
      </c>
      <c r="Y10" t="s">
        <v>12</v>
      </c>
      <c r="Z10" t="s">
        <v>11</v>
      </c>
      <c r="AA10">
        <v>0.15</v>
      </c>
    </row>
    <row r="11" spans="1:27" x14ac:dyDescent="0.2">
      <c r="A11" s="1">
        <f>H12-H10</f>
        <v>5.7524472497447992</v>
      </c>
      <c r="B11" s="3">
        <f>B10+0.04545</f>
        <v>0.13635</v>
      </c>
      <c r="C11" s="3">
        <v>0</v>
      </c>
      <c r="D11" s="3">
        <v>0</v>
      </c>
      <c r="E11" t="s">
        <v>8</v>
      </c>
      <c r="F11" t="s">
        <v>8</v>
      </c>
      <c r="G11" t="s">
        <v>9</v>
      </c>
      <c r="H11" s="1">
        <f t="shared" si="6"/>
        <v>8.6286708746171978</v>
      </c>
      <c r="I11" s="1">
        <f t="shared" si="0"/>
        <v>0</v>
      </c>
      <c r="J11" s="1">
        <f t="shared" si="1"/>
        <v>0</v>
      </c>
      <c r="L11">
        <v>79</v>
      </c>
      <c r="M11">
        <v>8.6286708700000005</v>
      </c>
      <c r="N11">
        <v>0</v>
      </c>
      <c r="O11">
        <v>0</v>
      </c>
      <c r="Q11" s="11">
        <f t="shared" si="2"/>
        <v>0.13634999992703914</v>
      </c>
      <c r="R11" s="11">
        <f t="shared" si="3"/>
        <v>0</v>
      </c>
      <c r="S11" s="11">
        <f t="shared" si="4"/>
        <v>0</v>
      </c>
      <c r="T11" s="12" t="s">
        <v>8</v>
      </c>
      <c r="U11" s="12" t="s">
        <v>8</v>
      </c>
      <c r="V11" s="12" t="s">
        <v>8</v>
      </c>
      <c r="W11">
        <f t="shared" si="5"/>
        <v>2.9653709200000007</v>
      </c>
      <c r="Y11" s="1">
        <f>X12-X10</f>
        <v>0</v>
      </c>
      <c r="Z11">
        <f>Y11*M3*M2</f>
        <v>0</v>
      </c>
      <c r="AA11">
        <v>0.2</v>
      </c>
    </row>
    <row r="12" spans="1:27" x14ac:dyDescent="0.2">
      <c r="A12" s="1">
        <f>A11-A10</f>
        <v>0</v>
      </c>
      <c r="B12" s="3">
        <f t="shared" ref="B12:B29" si="7">B11+0.04545</f>
        <v>0.18179999999999999</v>
      </c>
      <c r="C12" s="3">
        <v>0</v>
      </c>
      <c r="D12" s="3">
        <v>0</v>
      </c>
      <c r="H12" s="1">
        <f t="shared" si="6"/>
        <v>11.504894499489598</v>
      </c>
      <c r="I12" s="1">
        <f t="shared" si="0"/>
        <v>0</v>
      </c>
      <c r="J12" s="1">
        <f t="shared" si="1"/>
        <v>0</v>
      </c>
      <c r="L12">
        <v>79</v>
      </c>
      <c r="M12">
        <v>11.504894500000001</v>
      </c>
      <c r="N12">
        <v>0</v>
      </c>
      <c r="O12">
        <v>0</v>
      </c>
      <c r="Q12" s="11">
        <f t="shared" si="2"/>
        <v>0.18180000000806534</v>
      </c>
      <c r="R12" s="11">
        <f t="shared" si="3"/>
        <v>0</v>
      </c>
      <c r="S12" s="11">
        <f t="shared" si="4"/>
        <v>0</v>
      </c>
      <c r="T12" s="12" t="s">
        <v>8</v>
      </c>
      <c r="U12" s="12" t="s">
        <v>8</v>
      </c>
      <c r="V12" s="12" t="s">
        <v>8</v>
      </c>
      <c r="W12">
        <f t="shared" si="5"/>
        <v>5.8415945500000008</v>
      </c>
      <c r="X12" s="1">
        <f>Q12-Q10</f>
        <v>9.0900000004032672E-2</v>
      </c>
      <c r="AA12">
        <v>0.25</v>
      </c>
    </row>
    <row r="13" spans="1:27" x14ac:dyDescent="0.2">
      <c r="B13" s="3">
        <f t="shared" si="7"/>
        <v>0.22724999999999998</v>
      </c>
      <c r="C13" s="3">
        <v>0</v>
      </c>
      <c r="D13" s="3">
        <v>0</v>
      </c>
      <c r="H13" s="1">
        <f>B13*B$3*$B$2</f>
        <v>14.381118124361997</v>
      </c>
      <c r="I13" s="1">
        <f t="shared" si="0"/>
        <v>0</v>
      </c>
      <c r="J13" s="1">
        <f t="shared" si="1"/>
        <v>0</v>
      </c>
      <c r="L13">
        <v>79</v>
      </c>
      <c r="M13">
        <v>14.38111812</v>
      </c>
      <c r="N13">
        <v>0</v>
      </c>
      <c r="O13">
        <v>0</v>
      </c>
      <c r="Q13" s="11">
        <f t="shared" si="2"/>
        <v>0.22724999993107181</v>
      </c>
      <c r="R13" s="11">
        <f t="shared" si="3"/>
        <v>0</v>
      </c>
      <c r="S13" s="11">
        <f t="shared" si="4"/>
        <v>0</v>
      </c>
      <c r="T13" s="12" t="s">
        <v>8</v>
      </c>
      <c r="U13" s="12" t="s">
        <v>8</v>
      </c>
      <c r="V13" s="12" t="s">
        <v>8</v>
      </c>
      <c r="W13">
        <f t="shared" si="5"/>
        <v>8.717818170000001</v>
      </c>
      <c r="AA13">
        <v>0.3</v>
      </c>
    </row>
    <row r="14" spans="1:27" x14ac:dyDescent="0.2">
      <c r="B14" s="3">
        <f t="shared" si="7"/>
        <v>0.2727</v>
      </c>
      <c r="C14" s="3">
        <v>0</v>
      </c>
      <c r="D14" s="3">
        <v>0</v>
      </c>
      <c r="E14" t="s">
        <v>8</v>
      </c>
      <c r="F14" t="s">
        <v>8</v>
      </c>
      <c r="G14" t="s">
        <v>9</v>
      </c>
      <c r="H14" s="1">
        <f t="shared" si="6"/>
        <v>17.257341749234396</v>
      </c>
      <c r="I14" s="1">
        <f t="shared" si="0"/>
        <v>0</v>
      </c>
      <c r="J14" s="1">
        <f t="shared" si="1"/>
        <v>0</v>
      </c>
      <c r="L14">
        <v>79</v>
      </c>
      <c r="M14">
        <v>17.257341749999998</v>
      </c>
      <c r="N14">
        <v>0</v>
      </c>
      <c r="O14">
        <v>0</v>
      </c>
      <c r="Q14" s="11">
        <f t="shared" si="2"/>
        <v>0.27270000001209793</v>
      </c>
      <c r="R14" s="11">
        <f t="shared" si="3"/>
        <v>0</v>
      </c>
      <c r="S14" s="11">
        <f t="shared" si="4"/>
        <v>0</v>
      </c>
      <c r="T14" s="12" t="s">
        <v>8</v>
      </c>
      <c r="U14" s="12" t="s">
        <v>8</v>
      </c>
      <c r="V14" s="12" t="s">
        <v>8</v>
      </c>
      <c r="W14">
        <f t="shared" si="5"/>
        <v>11.594041799999999</v>
      </c>
      <c r="AA14">
        <v>0.35</v>
      </c>
    </row>
    <row r="15" spans="1:27" x14ac:dyDescent="0.2">
      <c r="B15" s="3">
        <f t="shared" si="7"/>
        <v>0.31814999999999999</v>
      </c>
      <c r="C15" s="3">
        <v>0</v>
      </c>
      <c r="D15" s="3">
        <v>0</v>
      </c>
      <c r="E15" t="s">
        <v>8</v>
      </c>
      <c r="F15" t="s">
        <v>8</v>
      </c>
      <c r="G15" t="s">
        <v>9</v>
      </c>
      <c r="H15" s="1">
        <f t="shared" si="6"/>
        <v>20.133565374106798</v>
      </c>
      <c r="I15" s="1">
        <f t="shared" si="0"/>
        <v>0</v>
      </c>
      <c r="J15" s="1">
        <f t="shared" si="1"/>
        <v>0</v>
      </c>
      <c r="L15">
        <v>79</v>
      </c>
      <c r="M15">
        <v>20.133565369999999</v>
      </c>
      <c r="N15">
        <v>0</v>
      </c>
      <c r="O15">
        <v>0</v>
      </c>
      <c r="Q15" s="11">
        <f t="shared" si="2"/>
        <v>0.31814999993510451</v>
      </c>
      <c r="R15" s="11">
        <f t="shared" si="3"/>
        <v>0</v>
      </c>
      <c r="S15" s="11">
        <f t="shared" si="4"/>
        <v>0</v>
      </c>
      <c r="T15" s="12" t="s">
        <v>8</v>
      </c>
      <c r="U15" s="12" t="s">
        <v>8</v>
      </c>
      <c r="V15" s="12" t="s">
        <v>8</v>
      </c>
      <c r="W15">
        <f t="shared" si="5"/>
        <v>14.47026542</v>
      </c>
      <c r="AA15">
        <v>0.4</v>
      </c>
    </row>
    <row r="16" spans="1:27" x14ac:dyDescent="0.2">
      <c r="B16" s="3">
        <f t="shared" si="7"/>
        <v>0.36359999999999998</v>
      </c>
      <c r="C16" s="3">
        <v>0</v>
      </c>
      <c r="D16" s="3">
        <v>0</v>
      </c>
      <c r="E16" t="s">
        <v>8</v>
      </c>
      <c r="F16" t="s">
        <v>8</v>
      </c>
      <c r="G16" t="s">
        <v>9</v>
      </c>
      <c r="H16" s="1">
        <f t="shared" si="6"/>
        <v>23.009788998979197</v>
      </c>
      <c r="I16" s="1">
        <f t="shared" si="0"/>
        <v>0</v>
      </c>
      <c r="J16" s="1">
        <f t="shared" si="1"/>
        <v>0</v>
      </c>
      <c r="L16">
        <v>79</v>
      </c>
      <c r="M16">
        <v>23.009789000000001</v>
      </c>
      <c r="N16">
        <v>0</v>
      </c>
      <c r="O16">
        <v>0</v>
      </c>
      <c r="Q16" s="11">
        <f t="shared" si="2"/>
        <v>0.36360000001613069</v>
      </c>
      <c r="R16" s="11">
        <f t="shared" si="3"/>
        <v>0</v>
      </c>
      <c r="S16" s="11">
        <f t="shared" si="4"/>
        <v>0</v>
      </c>
      <c r="T16" s="12" t="s">
        <v>8</v>
      </c>
      <c r="U16" s="12" t="s">
        <v>8</v>
      </c>
      <c r="V16" s="12" t="s">
        <v>8</v>
      </c>
      <c r="W16">
        <f t="shared" si="5"/>
        <v>17.346489050000002</v>
      </c>
      <c r="AA16">
        <v>0.45</v>
      </c>
    </row>
    <row r="17" spans="2:27" x14ac:dyDescent="0.2">
      <c r="B17" s="3">
        <f t="shared" si="7"/>
        <v>0.40904999999999997</v>
      </c>
      <c r="C17" s="3">
        <v>0</v>
      </c>
      <c r="D17" s="3">
        <v>0</v>
      </c>
      <c r="E17" t="s">
        <v>8</v>
      </c>
      <c r="F17" t="s">
        <v>8</v>
      </c>
      <c r="G17" t="s">
        <v>9</v>
      </c>
      <c r="H17" s="1">
        <f t="shared" si="6"/>
        <v>25.886012623851599</v>
      </c>
      <c r="I17" s="1">
        <f t="shared" si="0"/>
        <v>0</v>
      </c>
      <c r="J17" s="1">
        <f t="shared" si="1"/>
        <v>0</v>
      </c>
      <c r="L17">
        <v>79</v>
      </c>
      <c r="M17">
        <v>25.886012619999999</v>
      </c>
      <c r="N17">
        <v>0</v>
      </c>
      <c r="O17">
        <v>0</v>
      </c>
      <c r="Q17" s="11">
        <f t="shared" si="2"/>
        <v>0.4090499999391371</v>
      </c>
      <c r="R17" s="11">
        <f t="shared" si="3"/>
        <v>0</v>
      </c>
      <c r="S17" s="11">
        <f t="shared" si="4"/>
        <v>0</v>
      </c>
      <c r="T17" s="12" t="s">
        <v>8</v>
      </c>
      <c r="U17" s="12" t="s">
        <v>8</v>
      </c>
      <c r="V17" s="12" t="s">
        <v>8</v>
      </c>
      <c r="W17">
        <f t="shared" si="5"/>
        <v>20.22271267</v>
      </c>
      <c r="AA17">
        <v>0.5</v>
      </c>
    </row>
    <row r="18" spans="2:27" x14ac:dyDescent="0.2">
      <c r="B18" s="3">
        <f t="shared" si="7"/>
        <v>0.45449999999999996</v>
      </c>
      <c r="C18" s="3">
        <v>0</v>
      </c>
      <c r="D18" s="3">
        <v>0</v>
      </c>
      <c r="E18" t="s">
        <v>8</v>
      </c>
      <c r="F18" t="s">
        <v>8</v>
      </c>
      <c r="G18" t="s">
        <v>9</v>
      </c>
      <c r="H18" s="1">
        <f t="shared" si="6"/>
        <v>28.762236248723994</v>
      </c>
      <c r="I18" s="1">
        <f t="shared" si="0"/>
        <v>0</v>
      </c>
      <c r="J18" s="1">
        <f t="shared" si="1"/>
        <v>0</v>
      </c>
      <c r="L18">
        <v>79</v>
      </c>
      <c r="M18">
        <v>28.762236250000001</v>
      </c>
      <c r="N18">
        <v>0</v>
      </c>
      <c r="O18">
        <v>0</v>
      </c>
      <c r="Q18" s="11">
        <f t="shared" si="2"/>
        <v>0.45450000002016333</v>
      </c>
      <c r="R18" s="11">
        <f t="shared" si="3"/>
        <v>0</v>
      </c>
      <c r="S18" s="11">
        <f t="shared" si="4"/>
        <v>0</v>
      </c>
      <c r="T18" s="12" t="s">
        <v>8</v>
      </c>
      <c r="U18" s="12" t="s">
        <v>8</v>
      </c>
      <c r="V18" s="12" t="s">
        <v>8</v>
      </c>
      <c r="W18">
        <f t="shared" si="5"/>
        <v>23.098936300000002</v>
      </c>
      <c r="AA18">
        <v>0.55000000000000004</v>
      </c>
    </row>
    <row r="19" spans="2:27" x14ac:dyDescent="0.2">
      <c r="B19" s="3">
        <f t="shared" si="7"/>
        <v>0.49994999999999995</v>
      </c>
      <c r="C19" s="3">
        <v>0</v>
      </c>
      <c r="D19" s="3">
        <v>0</v>
      </c>
      <c r="E19" t="s">
        <v>8</v>
      </c>
      <c r="F19" t="s">
        <v>8</v>
      </c>
      <c r="G19" t="s">
        <v>9</v>
      </c>
      <c r="H19" s="1">
        <f t="shared" si="6"/>
        <v>31.638459873596396</v>
      </c>
      <c r="I19" s="1">
        <f t="shared" si="0"/>
        <v>0</v>
      </c>
      <c r="J19" s="1">
        <f t="shared" si="1"/>
        <v>0</v>
      </c>
      <c r="L19">
        <v>79</v>
      </c>
      <c r="M19">
        <v>31.638459869999998</v>
      </c>
      <c r="N19">
        <v>0</v>
      </c>
      <c r="O19">
        <v>0</v>
      </c>
      <c r="Q19" s="11">
        <f t="shared" si="2"/>
        <v>0.4999499999431698</v>
      </c>
      <c r="R19" s="11">
        <f t="shared" si="3"/>
        <v>0</v>
      </c>
      <c r="S19" s="11">
        <f t="shared" si="4"/>
        <v>0</v>
      </c>
      <c r="T19" s="12" t="s">
        <v>8</v>
      </c>
      <c r="U19" s="12" t="s">
        <v>8</v>
      </c>
      <c r="V19" s="12" t="s">
        <v>8</v>
      </c>
      <c r="W19">
        <f t="shared" si="5"/>
        <v>25.975159919999999</v>
      </c>
      <c r="AA19">
        <v>0.6</v>
      </c>
    </row>
    <row r="20" spans="2:27" x14ac:dyDescent="0.2">
      <c r="B20" s="3">
        <f t="shared" si="7"/>
        <v>0.5454</v>
      </c>
      <c r="C20" s="3">
        <v>0</v>
      </c>
      <c r="D20" s="3">
        <v>0</v>
      </c>
      <c r="E20" t="s">
        <v>8</v>
      </c>
      <c r="F20" t="s">
        <v>8</v>
      </c>
      <c r="G20" t="s">
        <v>9</v>
      </c>
      <c r="H20" s="1">
        <f t="shared" si="6"/>
        <v>34.514683498468791</v>
      </c>
      <c r="I20" s="1">
        <f t="shared" si="0"/>
        <v>0</v>
      </c>
      <c r="J20" s="1">
        <f t="shared" si="1"/>
        <v>0</v>
      </c>
      <c r="L20">
        <v>79</v>
      </c>
      <c r="M20">
        <v>34.514683499999997</v>
      </c>
      <c r="N20">
        <v>0</v>
      </c>
      <c r="O20">
        <v>0</v>
      </c>
      <c r="Q20" s="11">
        <f t="shared" si="2"/>
        <v>0.54540000002419586</v>
      </c>
      <c r="R20" s="11">
        <f t="shared" si="3"/>
        <v>0</v>
      </c>
      <c r="S20" s="11">
        <f t="shared" si="4"/>
        <v>0</v>
      </c>
      <c r="T20" s="12" t="s">
        <v>8</v>
      </c>
      <c r="U20" s="12" t="s">
        <v>8</v>
      </c>
      <c r="V20" s="12" t="s">
        <v>8</v>
      </c>
      <c r="W20">
        <f t="shared" si="5"/>
        <v>28.851383549999998</v>
      </c>
      <c r="AA20">
        <v>0.65</v>
      </c>
    </row>
    <row r="21" spans="2:27" x14ac:dyDescent="0.2">
      <c r="B21" s="3">
        <f t="shared" si="7"/>
        <v>0.59084999999999999</v>
      </c>
      <c r="C21" s="3">
        <v>0</v>
      </c>
      <c r="D21" s="3">
        <v>0</v>
      </c>
      <c r="E21" t="s">
        <v>8</v>
      </c>
      <c r="F21" t="s">
        <v>8</v>
      </c>
      <c r="G21" t="s">
        <v>9</v>
      </c>
      <c r="H21" s="1">
        <f t="shared" si="6"/>
        <v>37.390907123341201</v>
      </c>
      <c r="I21" s="1">
        <f t="shared" si="0"/>
        <v>0</v>
      </c>
      <c r="J21" s="1">
        <f t="shared" si="1"/>
        <v>0</v>
      </c>
      <c r="L21">
        <v>79</v>
      </c>
      <c r="M21">
        <v>37.390907120000001</v>
      </c>
      <c r="N21">
        <v>0</v>
      </c>
      <c r="O21">
        <v>0</v>
      </c>
      <c r="Q21" s="11">
        <f t="shared" si="2"/>
        <v>0.59084999994720244</v>
      </c>
      <c r="R21" s="11">
        <f t="shared" si="3"/>
        <v>0</v>
      </c>
      <c r="S21" s="11">
        <f t="shared" si="4"/>
        <v>0</v>
      </c>
      <c r="T21" s="12" t="s">
        <v>8</v>
      </c>
      <c r="U21" s="12" t="s">
        <v>8</v>
      </c>
      <c r="V21" s="12" t="s">
        <v>8</v>
      </c>
      <c r="W21">
        <f t="shared" si="5"/>
        <v>31.727607170000002</v>
      </c>
      <c r="AA21">
        <v>0.7</v>
      </c>
    </row>
    <row r="22" spans="2:27" x14ac:dyDescent="0.2">
      <c r="B22" s="3">
        <f t="shared" si="7"/>
        <v>0.63629999999999998</v>
      </c>
      <c r="C22" s="3">
        <v>0</v>
      </c>
      <c r="D22" s="3">
        <v>0</v>
      </c>
      <c r="E22" t="s">
        <v>8</v>
      </c>
      <c r="F22" t="s">
        <v>8</v>
      </c>
      <c r="G22" t="s">
        <v>9</v>
      </c>
      <c r="H22" s="1">
        <f t="shared" si="6"/>
        <v>40.267130748213596</v>
      </c>
      <c r="I22" s="1">
        <f t="shared" si="0"/>
        <v>0</v>
      </c>
      <c r="J22" s="1">
        <f t="shared" si="1"/>
        <v>0</v>
      </c>
      <c r="L22">
        <v>79</v>
      </c>
      <c r="M22">
        <v>40.26713075</v>
      </c>
      <c r="N22">
        <v>0</v>
      </c>
      <c r="O22">
        <v>0</v>
      </c>
      <c r="Q22" s="11">
        <f t="shared" si="2"/>
        <v>0.63630000002822862</v>
      </c>
      <c r="R22" s="11">
        <f t="shared" si="3"/>
        <v>0</v>
      </c>
      <c r="S22" s="11">
        <f t="shared" si="4"/>
        <v>0</v>
      </c>
      <c r="T22" s="12" t="s">
        <v>8</v>
      </c>
      <c r="U22" s="12" t="s">
        <v>8</v>
      </c>
      <c r="V22" s="12" t="s">
        <v>8</v>
      </c>
      <c r="W22">
        <f t="shared" si="5"/>
        <v>34.603830799999997</v>
      </c>
      <c r="AA22">
        <v>0.75</v>
      </c>
    </row>
    <row r="23" spans="2:27" x14ac:dyDescent="0.2">
      <c r="B23" s="3">
        <f t="shared" si="7"/>
        <v>0.68174999999999997</v>
      </c>
      <c r="C23" s="3">
        <v>0</v>
      </c>
      <c r="D23" s="3">
        <v>0</v>
      </c>
      <c r="E23" t="s">
        <v>8</v>
      </c>
      <c r="F23" t="s">
        <v>8</v>
      </c>
      <c r="G23" t="s">
        <v>9</v>
      </c>
      <c r="H23" s="1">
        <f t="shared" si="6"/>
        <v>43.143354373085998</v>
      </c>
      <c r="I23" s="1">
        <f t="shared" si="0"/>
        <v>0</v>
      </c>
      <c r="J23" s="1">
        <f t="shared" si="1"/>
        <v>0</v>
      </c>
      <c r="L23">
        <v>79</v>
      </c>
      <c r="M23">
        <v>43.143354369999997</v>
      </c>
      <c r="N23">
        <v>0</v>
      </c>
      <c r="O23">
        <v>0</v>
      </c>
      <c r="Q23" s="11">
        <f t="shared" si="2"/>
        <v>0.68174999995123509</v>
      </c>
      <c r="R23" s="11">
        <f t="shared" si="3"/>
        <v>0</v>
      </c>
      <c r="S23" s="11">
        <f t="shared" si="4"/>
        <v>0</v>
      </c>
      <c r="T23" s="12" t="s">
        <v>8</v>
      </c>
      <c r="U23" s="12" t="s">
        <v>8</v>
      </c>
      <c r="V23" s="12" t="s">
        <v>8</v>
      </c>
      <c r="W23">
        <f t="shared" si="5"/>
        <v>37.480054419999995</v>
      </c>
      <c r="AA23">
        <v>0.8</v>
      </c>
    </row>
    <row r="24" spans="2:27" x14ac:dyDescent="0.2">
      <c r="B24" s="3">
        <f t="shared" si="7"/>
        <v>0.72719999999999996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>
        <f t="shared" si="6"/>
        <v>46.019577997958393</v>
      </c>
      <c r="I24" s="1">
        <f t="shared" si="0"/>
        <v>0</v>
      </c>
      <c r="J24" s="1">
        <f t="shared" si="1"/>
        <v>0</v>
      </c>
      <c r="L24">
        <v>79</v>
      </c>
      <c r="M24">
        <v>46.019578000000003</v>
      </c>
      <c r="N24">
        <v>0</v>
      </c>
      <c r="O24">
        <v>0</v>
      </c>
      <c r="Q24" s="11">
        <f t="shared" si="2"/>
        <v>0.72720000003226137</v>
      </c>
      <c r="R24" s="11">
        <f t="shared" si="3"/>
        <v>0</v>
      </c>
      <c r="S24" s="11">
        <f t="shared" si="4"/>
        <v>0</v>
      </c>
      <c r="T24" s="12" t="s">
        <v>8</v>
      </c>
      <c r="U24" s="12" t="s">
        <v>8</v>
      </c>
      <c r="V24" s="12" t="s">
        <v>8</v>
      </c>
      <c r="W24">
        <f t="shared" si="5"/>
        <v>40.35627805</v>
      </c>
      <c r="AA24">
        <v>0.85</v>
      </c>
    </row>
    <row r="25" spans="2:27" x14ac:dyDescent="0.2">
      <c r="B25" s="3">
        <f t="shared" si="7"/>
        <v>0.77264999999999995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>
        <f t="shared" si="6"/>
        <v>48.895801622830795</v>
      </c>
      <c r="I25" s="1">
        <f t="shared" si="0"/>
        <v>0</v>
      </c>
      <c r="J25" s="1">
        <f t="shared" si="1"/>
        <v>0</v>
      </c>
      <c r="L25">
        <v>79</v>
      </c>
      <c r="M25">
        <v>48.89580162</v>
      </c>
      <c r="N25">
        <v>0</v>
      </c>
      <c r="O25">
        <v>0</v>
      </c>
      <c r="Q25" s="11">
        <f t="shared" si="2"/>
        <v>0.77264999995526784</v>
      </c>
      <c r="R25" s="11">
        <f t="shared" si="3"/>
        <v>0</v>
      </c>
      <c r="S25" s="11">
        <f t="shared" si="4"/>
        <v>0</v>
      </c>
      <c r="T25" s="12" t="s">
        <v>8</v>
      </c>
      <c r="U25" s="12" t="s">
        <v>8</v>
      </c>
      <c r="V25" s="12" t="s">
        <v>8</v>
      </c>
      <c r="W25">
        <f t="shared" si="5"/>
        <v>43.232501669999998</v>
      </c>
      <c r="AA25">
        <v>0.9</v>
      </c>
    </row>
    <row r="26" spans="2:27" x14ac:dyDescent="0.2">
      <c r="B26" s="3">
        <f t="shared" si="7"/>
        <v>0.81809999999999994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>
        <f t="shared" si="6"/>
        <v>51.772025247703198</v>
      </c>
      <c r="I26" s="1">
        <f t="shared" si="0"/>
        <v>0</v>
      </c>
      <c r="J26" s="1">
        <f t="shared" si="1"/>
        <v>0</v>
      </c>
      <c r="L26">
        <v>79</v>
      </c>
      <c r="M26">
        <v>51.772025249999999</v>
      </c>
      <c r="N26">
        <v>0</v>
      </c>
      <c r="O26">
        <v>0</v>
      </c>
      <c r="Q26" s="11">
        <f t="shared" si="2"/>
        <v>0.81810000003629402</v>
      </c>
      <c r="R26" s="11">
        <f t="shared" si="3"/>
        <v>0</v>
      </c>
      <c r="S26" s="11">
        <f t="shared" si="4"/>
        <v>0</v>
      </c>
      <c r="T26" s="12" t="s">
        <v>8</v>
      </c>
      <c r="U26" s="12" t="s">
        <v>8</v>
      </c>
      <c r="V26" s="12" t="s">
        <v>8</v>
      </c>
      <c r="W26">
        <f t="shared" si="5"/>
        <v>46.108725299999996</v>
      </c>
      <c r="AA26">
        <v>0.95</v>
      </c>
    </row>
    <row r="27" spans="2:27" x14ac:dyDescent="0.2">
      <c r="B27" s="3">
        <f t="shared" si="7"/>
        <v>0.86354999999999993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>
        <f t="shared" si="6"/>
        <v>54.648248872575593</v>
      </c>
      <c r="I27" s="1">
        <f t="shared" si="0"/>
        <v>0</v>
      </c>
      <c r="J27" s="1">
        <f t="shared" si="1"/>
        <v>0</v>
      </c>
      <c r="L27">
        <v>79</v>
      </c>
      <c r="M27">
        <v>54.648248870000003</v>
      </c>
      <c r="N27">
        <v>0</v>
      </c>
      <c r="O27">
        <v>0</v>
      </c>
      <c r="Q27" s="11">
        <f t="shared" si="2"/>
        <v>0.86354999995930048</v>
      </c>
      <c r="R27" s="11">
        <f t="shared" si="3"/>
        <v>0</v>
      </c>
      <c r="S27" s="11">
        <f t="shared" si="4"/>
        <v>0</v>
      </c>
      <c r="T27" s="12" t="s">
        <v>8</v>
      </c>
      <c r="U27" s="12" t="s">
        <v>8</v>
      </c>
      <c r="V27" s="12" t="s">
        <v>8</v>
      </c>
      <c r="W27">
        <f t="shared" si="5"/>
        <v>48.984948920000001</v>
      </c>
      <c r="AA27">
        <v>1</v>
      </c>
    </row>
    <row r="28" spans="2:27" x14ac:dyDescent="0.2">
      <c r="B28" s="3">
        <f t="shared" si="7"/>
        <v>0.90899999999999992</v>
      </c>
      <c r="C28" s="3">
        <v>0</v>
      </c>
      <c r="D28" s="3">
        <v>0</v>
      </c>
      <c r="E28" t="s">
        <v>8</v>
      </c>
      <c r="F28" t="s">
        <v>8</v>
      </c>
      <c r="G28" t="s">
        <v>9</v>
      </c>
      <c r="H28" s="1">
        <f t="shared" si="6"/>
        <v>57.524472497447988</v>
      </c>
      <c r="I28" s="1">
        <f t="shared" si="0"/>
        <v>0</v>
      </c>
      <c r="J28" s="1">
        <f t="shared" si="1"/>
        <v>0</v>
      </c>
      <c r="L28">
        <v>79</v>
      </c>
      <c r="M28">
        <v>57.524472500000002</v>
      </c>
      <c r="N28">
        <v>0</v>
      </c>
      <c r="O28">
        <v>0</v>
      </c>
      <c r="Q28" s="11">
        <f t="shared" si="2"/>
        <v>0.90900000004032666</v>
      </c>
      <c r="R28" s="11">
        <f t="shared" si="3"/>
        <v>0</v>
      </c>
      <c r="S28" s="11">
        <f t="shared" si="4"/>
        <v>0</v>
      </c>
      <c r="T28" s="12" t="s">
        <v>8</v>
      </c>
      <c r="U28" s="12" t="s">
        <v>8</v>
      </c>
      <c r="V28" s="12" t="s">
        <v>8</v>
      </c>
      <c r="W28">
        <f t="shared" si="5"/>
        <v>51.861172549999999</v>
      </c>
      <c r="AA28">
        <v>1.05</v>
      </c>
    </row>
    <row r="29" spans="2:27" x14ac:dyDescent="0.2">
      <c r="B29" s="3">
        <f t="shared" si="7"/>
        <v>0.95444999999999991</v>
      </c>
      <c r="C29" s="3">
        <v>0</v>
      </c>
      <c r="D29" s="3">
        <v>0</v>
      </c>
      <c r="E29" t="s">
        <v>8</v>
      </c>
      <c r="F29" t="s">
        <v>8</v>
      </c>
      <c r="G29" t="s">
        <v>9</v>
      </c>
      <c r="H29" s="1">
        <f t="shared" si="6"/>
        <v>60.40069612232039</v>
      </c>
      <c r="I29" s="1">
        <f t="shared" si="0"/>
        <v>0</v>
      </c>
      <c r="J29" s="1">
        <f t="shared" si="1"/>
        <v>0</v>
      </c>
      <c r="L29">
        <v>79</v>
      </c>
      <c r="M29">
        <v>60.400696119999999</v>
      </c>
      <c r="N29">
        <v>0</v>
      </c>
      <c r="O29">
        <v>0</v>
      </c>
      <c r="Q29" s="11">
        <f t="shared" si="2"/>
        <v>0.95444999996333313</v>
      </c>
      <c r="R29" s="11">
        <f t="shared" si="3"/>
        <v>0</v>
      </c>
      <c r="S29" s="11">
        <f t="shared" si="4"/>
        <v>0</v>
      </c>
      <c r="T29" s="12" t="s">
        <v>8</v>
      </c>
      <c r="U29" s="12" t="s">
        <v>8</v>
      </c>
      <c r="V29" s="12" t="s">
        <v>8</v>
      </c>
      <c r="W29">
        <f t="shared" si="5"/>
        <v>54.737396169999997</v>
      </c>
      <c r="AA29">
        <v>1.1000000000000001</v>
      </c>
    </row>
    <row r="30" spans="2:27" x14ac:dyDescent="0.2">
      <c r="B30" s="9">
        <f>B8+0.04545/2</f>
        <v>2.2724999999999999E-2</v>
      </c>
      <c r="C30" s="9">
        <v>0.5</v>
      </c>
      <c r="D30" s="9">
        <v>0</v>
      </c>
      <c r="E30" t="s">
        <v>8</v>
      </c>
      <c r="F30" t="s">
        <v>8</v>
      </c>
      <c r="G30" t="s">
        <v>9</v>
      </c>
      <c r="H30" s="1">
        <f t="shared" si="6"/>
        <v>1.4381118124361998</v>
      </c>
      <c r="I30" s="1">
        <f t="shared" si="0"/>
        <v>2.4911310684104917</v>
      </c>
      <c r="J30" s="1">
        <f t="shared" si="1"/>
        <v>0</v>
      </c>
      <c r="L30">
        <v>79</v>
      </c>
      <c r="M30">
        <v>1.4381118100000001</v>
      </c>
      <c r="N30">
        <v>2.4911310699999998</v>
      </c>
      <c r="O30">
        <v>0</v>
      </c>
      <c r="Q30" s="11">
        <f t="shared" si="2"/>
        <v>2.2724999961503244E-2</v>
      </c>
      <c r="R30" s="11">
        <f t="shared" si="3"/>
        <v>0.50000000031903347</v>
      </c>
      <c r="S30" s="11">
        <f t="shared" si="4"/>
        <v>0</v>
      </c>
      <c r="T30" s="12" t="s">
        <v>8</v>
      </c>
      <c r="U30" s="12" t="s">
        <v>8</v>
      </c>
      <c r="V30" s="12" t="s">
        <v>8</v>
      </c>
      <c r="W30">
        <f t="shared" si="5"/>
        <v>-4.2251881400000002</v>
      </c>
    </row>
    <row r="31" spans="2:27" x14ac:dyDescent="0.2">
      <c r="B31" s="9">
        <f>B30+0.04545</f>
        <v>6.8174999999999999E-2</v>
      </c>
      <c r="C31" s="9">
        <v>0.5</v>
      </c>
      <c r="D31" s="9">
        <v>0</v>
      </c>
      <c r="E31" t="s">
        <v>8</v>
      </c>
      <c r="F31" t="s">
        <v>8</v>
      </c>
      <c r="G31" t="s">
        <v>9</v>
      </c>
      <c r="H31" s="1">
        <f t="shared" si="6"/>
        <v>4.3143354373085989</v>
      </c>
      <c r="I31" s="1">
        <f t="shared" si="0"/>
        <v>2.4911310684104917</v>
      </c>
      <c r="J31" s="1">
        <f t="shared" si="1"/>
        <v>0</v>
      </c>
      <c r="L31">
        <v>79</v>
      </c>
      <c r="M31">
        <v>4.3143354399999998</v>
      </c>
      <c r="N31">
        <v>2.4911310699999998</v>
      </c>
      <c r="O31">
        <v>0</v>
      </c>
      <c r="Q31" s="11">
        <f t="shared" si="2"/>
        <v>6.817500004252941E-2</v>
      </c>
      <c r="R31" s="11">
        <f t="shared" si="3"/>
        <v>0.50000000031903347</v>
      </c>
      <c r="S31" s="11">
        <f t="shared" si="4"/>
        <v>0</v>
      </c>
      <c r="T31" s="12" t="s">
        <v>8</v>
      </c>
      <c r="U31" s="12" t="s">
        <v>8</v>
      </c>
      <c r="V31" s="12" t="s">
        <v>8</v>
      </c>
      <c r="W31">
        <f t="shared" si="5"/>
        <v>-1.3489645100000001</v>
      </c>
    </row>
    <row r="32" spans="2:27" x14ac:dyDescent="0.2">
      <c r="B32" s="9">
        <f t="shared" ref="B32:B51" si="8">B31+0.04545</f>
        <v>0.113625</v>
      </c>
      <c r="C32" s="9">
        <v>0.5</v>
      </c>
      <c r="D32" s="9">
        <v>0</v>
      </c>
      <c r="E32" t="s">
        <v>8</v>
      </c>
      <c r="F32" t="s">
        <v>8</v>
      </c>
      <c r="G32" t="s">
        <v>9</v>
      </c>
      <c r="H32" s="1">
        <f t="shared" si="6"/>
        <v>7.1905590621809994</v>
      </c>
      <c r="I32" s="1">
        <f t="shared" si="0"/>
        <v>2.4911310684104917</v>
      </c>
      <c r="J32" s="1">
        <f t="shared" si="1"/>
        <v>0</v>
      </c>
      <c r="L32">
        <v>79</v>
      </c>
      <c r="M32">
        <v>7.19055906</v>
      </c>
      <c r="N32">
        <v>2.4911310699999998</v>
      </c>
      <c r="O32">
        <v>0</v>
      </c>
      <c r="Q32" s="11">
        <f t="shared" si="2"/>
        <v>0.11362499996553591</v>
      </c>
      <c r="R32" s="11">
        <f t="shared" si="3"/>
        <v>0.50000000031903347</v>
      </c>
      <c r="S32" s="11">
        <f t="shared" si="4"/>
        <v>0</v>
      </c>
      <c r="T32" s="12" t="s">
        <v>8</v>
      </c>
      <c r="U32" s="12" t="s">
        <v>8</v>
      </c>
      <c r="V32" s="12" t="s">
        <v>8</v>
      </c>
      <c r="W32">
        <f t="shared" si="5"/>
        <v>1.5272591100000001</v>
      </c>
    </row>
    <row r="33" spans="2:23" x14ac:dyDescent="0.2">
      <c r="B33" s="9">
        <f t="shared" si="8"/>
        <v>0.15907499999999999</v>
      </c>
      <c r="C33" s="9">
        <v>0.5</v>
      </c>
      <c r="D33" s="9">
        <v>0</v>
      </c>
      <c r="E33" t="s">
        <v>8</v>
      </c>
      <c r="F33" t="s">
        <v>8</v>
      </c>
      <c r="G33" t="s">
        <v>9</v>
      </c>
      <c r="H33" s="1">
        <f t="shared" si="6"/>
        <v>10.066782687053399</v>
      </c>
      <c r="I33" s="1">
        <f t="shared" si="0"/>
        <v>2.4911310684104917</v>
      </c>
      <c r="J33" s="1">
        <f t="shared" si="1"/>
        <v>0</v>
      </c>
      <c r="L33">
        <v>79</v>
      </c>
      <c r="M33">
        <v>10.06678269</v>
      </c>
      <c r="N33">
        <v>2.4911310699999998</v>
      </c>
      <c r="O33">
        <v>0</v>
      </c>
      <c r="Q33" s="11">
        <f t="shared" si="2"/>
        <v>0.15907500004656211</v>
      </c>
      <c r="R33" s="11">
        <f t="shared" si="3"/>
        <v>0.50000000031903347</v>
      </c>
      <c r="S33" s="11">
        <f t="shared" si="4"/>
        <v>0</v>
      </c>
      <c r="T33" s="12" t="s">
        <v>8</v>
      </c>
      <c r="U33" s="12" t="s">
        <v>8</v>
      </c>
      <c r="V33" s="12" t="s">
        <v>8</v>
      </c>
      <c r="W33">
        <f t="shared" si="5"/>
        <v>4.4034827400000003</v>
      </c>
    </row>
    <row r="34" spans="2:23" x14ac:dyDescent="0.2">
      <c r="B34" s="9">
        <f t="shared" si="8"/>
        <v>0.20452499999999998</v>
      </c>
      <c r="C34" s="9">
        <v>0.5</v>
      </c>
      <c r="D34" s="9">
        <v>0</v>
      </c>
      <c r="E34" t="s">
        <v>8</v>
      </c>
      <c r="F34" t="s">
        <v>8</v>
      </c>
      <c r="G34" t="s">
        <v>9</v>
      </c>
      <c r="H34" s="1">
        <f t="shared" si="6"/>
        <v>12.943006311925799</v>
      </c>
      <c r="I34" s="1">
        <f t="shared" si="0"/>
        <v>2.4911310684104917</v>
      </c>
      <c r="J34" s="1">
        <f t="shared" si="1"/>
        <v>0</v>
      </c>
      <c r="L34">
        <v>79</v>
      </c>
      <c r="M34">
        <v>12.943006309999999</v>
      </c>
      <c r="N34">
        <v>2.4911310699999998</v>
      </c>
      <c r="O34">
        <v>0</v>
      </c>
      <c r="Q34" s="11">
        <f t="shared" si="2"/>
        <v>0.20452499996956855</v>
      </c>
      <c r="R34" s="11">
        <f t="shared" si="3"/>
        <v>0.50000000031903347</v>
      </c>
      <c r="S34" s="11">
        <f t="shared" si="4"/>
        <v>0</v>
      </c>
      <c r="T34" s="12" t="s">
        <v>8</v>
      </c>
      <c r="U34" s="12" t="s">
        <v>8</v>
      </c>
      <c r="V34" s="12" t="s">
        <v>8</v>
      </c>
      <c r="W34">
        <f t="shared" si="5"/>
        <v>7.2797063599999996</v>
      </c>
    </row>
    <row r="35" spans="2:23" x14ac:dyDescent="0.2">
      <c r="B35" s="9">
        <f t="shared" si="8"/>
        <v>0.24997499999999997</v>
      </c>
      <c r="C35" s="9">
        <v>0.5</v>
      </c>
      <c r="D35" s="9">
        <v>0</v>
      </c>
      <c r="E35" t="s">
        <v>8</v>
      </c>
      <c r="F35" t="s">
        <v>8</v>
      </c>
      <c r="G35" t="s">
        <v>9</v>
      </c>
      <c r="H35" s="1">
        <f t="shared" si="6"/>
        <v>15.819229936798198</v>
      </c>
      <c r="I35" s="1">
        <f t="shared" si="0"/>
        <v>2.4911310684104917</v>
      </c>
      <c r="J35" s="1">
        <f t="shared" si="1"/>
        <v>0</v>
      </c>
      <c r="L35">
        <v>79</v>
      </c>
      <c r="M35">
        <v>15.81922994</v>
      </c>
      <c r="N35">
        <v>2.4911310699999998</v>
      </c>
      <c r="O35">
        <v>0</v>
      </c>
      <c r="Q35" s="11">
        <f t="shared" si="2"/>
        <v>0.24997500005059475</v>
      </c>
      <c r="R35" s="11">
        <f t="shared" si="3"/>
        <v>0.50000000031903347</v>
      </c>
      <c r="S35" s="11">
        <f t="shared" si="4"/>
        <v>0</v>
      </c>
      <c r="T35" s="12" t="s">
        <v>8</v>
      </c>
      <c r="U35" s="12" t="s">
        <v>8</v>
      </c>
      <c r="V35" s="12" t="s">
        <v>8</v>
      </c>
      <c r="W35">
        <f t="shared" si="5"/>
        <v>10.155929990000001</v>
      </c>
    </row>
    <row r="36" spans="2:23" x14ac:dyDescent="0.2">
      <c r="B36" s="9">
        <f t="shared" si="8"/>
        <v>0.29542499999999999</v>
      </c>
      <c r="C36" s="9">
        <v>0.5</v>
      </c>
      <c r="D36" s="9">
        <v>0</v>
      </c>
      <c r="E36" t="s">
        <v>8</v>
      </c>
      <c r="F36" t="s">
        <v>8</v>
      </c>
      <c r="G36" t="s">
        <v>9</v>
      </c>
      <c r="H36" s="1">
        <f t="shared" si="6"/>
        <v>18.6954535616706</v>
      </c>
      <c r="I36" s="1">
        <f t="shared" si="0"/>
        <v>2.4911310684104917</v>
      </c>
      <c r="J36" s="1">
        <f t="shared" si="1"/>
        <v>0</v>
      </c>
      <c r="L36">
        <v>79</v>
      </c>
      <c r="M36">
        <v>18.695453560000001</v>
      </c>
      <c r="N36">
        <v>2.4911310699999998</v>
      </c>
      <c r="O36">
        <v>0</v>
      </c>
      <c r="Q36" s="11">
        <f t="shared" si="2"/>
        <v>0.29542499997360122</v>
      </c>
      <c r="R36" s="11">
        <f t="shared" si="3"/>
        <v>0.50000000031903347</v>
      </c>
      <c r="S36" s="11">
        <f t="shared" si="4"/>
        <v>0</v>
      </c>
      <c r="T36" s="12" t="s">
        <v>8</v>
      </c>
      <c r="U36" s="12" t="s">
        <v>8</v>
      </c>
      <c r="V36" s="12" t="s">
        <v>8</v>
      </c>
      <c r="W36">
        <f t="shared" si="5"/>
        <v>13.032153610000002</v>
      </c>
    </row>
    <row r="37" spans="2:23" x14ac:dyDescent="0.2">
      <c r="B37" s="9">
        <f t="shared" si="8"/>
        <v>0.34087499999999998</v>
      </c>
      <c r="C37" s="9">
        <v>0.5</v>
      </c>
      <c r="D37" s="9">
        <v>0</v>
      </c>
      <c r="E37" t="s">
        <v>8</v>
      </c>
      <c r="F37" t="s">
        <v>8</v>
      </c>
      <c r="G37" t="s">
        <v>9</v>
      </c>
      <c r="H37" s="1">
        <f t="shared" si="6"/>
        <v>21.571677186542999</v>
      </c>
      <c r="I37" s="1">
        <f t="shared" si="0"/>
        <v>2.4911310684104917</v>
      </c>
      <c r="J37" s="1">
        <f t="shared" si="1"/>
        <v>0</v>
      </c>
      <c r="L37">
        <v>79</v>
      </c>
      <c r="M37">
        <v>21.571677189999999</v>
      </c>
      <c r="N37">
        <v>2.4911310699999998</v>
      </c>
      <c r="O37">
        <v>0</v>
      </c>
      <c r="Q37" s="11">
        <f t="shared" si="2"/>
        <v>0.3408750000546274</v>
      </c>
      <c r="R37" s="11">
        <f t="shared" si="3"/>
        <v>0.50000000031903347</v>
      </c>
      <c r="S37" s="11">
        <f t="shared" si="4"/>
        <v>0</v>
      </c>
      <c r="T37" s="12" t="s">
        <v>8</v>
      </c>
      <c r="U37" s="12" t="s">
        <v>8</v>
      </c>
      <c r="V37" s="12" t="s">
        <v>8</v>
      </c>
      <c r="W37">
        <f t="shared" si="5"/>
        <v>15.90837724</v>
      </c>
    </row>
    <row r="38" spans="2:23" x14ac:dyDescent="0.2">
      <c r="B38" s="9">
        <f t="shared" si="8"/>
        <v>0.38632499999999997</v>
      </c>
      <c r="C38" s="9">
        <v>0.5</v>
      </c>
      <c r="D38" s="9">
        <v>0</v>
      </c>
      <c r="E38" t="s">
        <v>8</v>
      </c>
      <c r="F38" t="s">
        <v>8</v>
      </c>
      <c r="G38" t="s">
        <v>9</v>
      </c>
      <c r="H38" s="1">
        <f t="shared" si="6"/>
        <v>24.447900811415398</v>
      </c>
      <c r="I38" s="1">
        <f t="shared" si="0"/>
        <v>2.4911310684104917</v>
      </c>
      <c r="J38" s="1">
        <f t="shared" si="1"/>
        <v>0</v>
      </c>
      <c r="L38">
        <v>79</v>
      </c>
      <c r="M38">
        <v>24.44790081</v>
      </c>
      <c r="N38">
        <v>2.4911310699999998</v>
      </c>
      <c r="O38">
        <v>0</v>
      </c>
      <c r="Q38" s="11">
        <f t="shared" si="2"/>
        <v>0.38632499997763392</v>
      </c>
      <c r="R38" s="11">
        <f t="shared" si="3"/>
        <v>0.50000000031903347</v>
      </c>
      <c r="S38" s="11">
        <f t="shared" si="4"/>
        <v>0</v>
      </c>
      <c r="T38" s="12" t="s">
        <v>8</v>
      </c>
      <c r="U38" s="12" t="s">
        <v>8</v>
      </c>
      <c r="V38" s="12" t="s">
        <v>8</v>
      </c>
      <c r="W38">
        <f t="shared" si="5"/>
        <v>18.784600860000001</v>
      </c>
    </row>
    <row r="39" spans="2:23" x14ac:dyDescent="0.2">
      <c r="B39" s="9">
        <f t="shared" si="8"/>
        <v>0.43177499999999996</v>
      </c>
      <c r="C39" s="9">
        <v>0.5</v>
      </c>
      <c r="D39" s="9">
        <v>0</v>
      </c>
      <c r="E39" t="s">
        <v>8</v>
      </c>
      <c r="F39" t="s">
        <v>8</v>
      </c>
      <c r="G39" t="s">
        <v>9</v>
      </c>
      <c r="H39" s="1">
        <f t="shared" si="6"/>
        <v>27.324124436287796</v>
      </c>
      <c r="I39" s="1">
        <f t="shared" si="0"/>
        <v>2.4911310684104917</v>
      </c>
      <c r="J39" s="1">
        <f t="shared" si="1"/>
        <v>0</v>
      </c>
      <c r="L39">
        <v>79</v>
      </c>
      <c r="M39">
        <v>27.324124439999999</v>
      </c>
      <c r="N39">
        <v>2.4911310699999998</v>
      </c>
      <c r="O39">
        <v>0</v>
      </c>
      <c r="Q39" s="11">
        <f t="shared" si="2"/>
        <v>0.4317750000586601</v>
      </c>
      <c r="R39" s="11">
        <f t="shared" si="3"/>
        <v>0.50000000031903347</v>
      </c>
      <c r="S39" s="11">
        <f t="shared" si="4"/>
        <v>0</v>
      </c>
      <c r="T39" s="12" t="s">
        <v>8</v>
      </c>
      <c r="U39" s="12" t="s">
        <v>8</v>
      </c>
      <c r="V39" s="12" t="s">
        <v>8</v>
      </c>
      <c r="W39">
        <f t="shared" si="5"/>
        <v>21.66082449</v>
      </c>
    </row>
    <row r="40" spans="2:23" x14ac:dyDescent="0.2">
      <c r="B40" s="9">
        <f>B39+0.04545</f>
        <v>0.47722499999999995</v>
      </c>
      <c r="C40" s="9">
        <v>0.5</v>
      </c>
      <c r="D40" s="9">
        <v>0</v>
      </c>
      <c r="E40" t="s">
        <v>8</v>
      </c>
      <c r="F40" t="s">
        <v>8</v>
      </c>
      <c r="G40" t="s">
        <v>9</v>
      </c>
      <c r="H40" s="1">
        <f t="shared" si="6"/>
        <v>30.200348061160195</v>
      </c>
      <c r="I40" s="1">
        <f t="shared" si="0"/>
        <v>2.4911310684104917</v>
      </c>
      <c r="J40" s="1">
        <f t="shared" si="1"/>
        <v>0</v>
      </c>
      <c r="L40">
        <v>79</v>
      </c>
      <c r="M40">
        <v>30.20034806</v>
      </c>
      <c r="N40">
        <v>2.4911310699999998</v>
      </c>
      <c r="O40">
        <v>0</v>
      </c>
      <c r="Q40" s="11">
        <f t="shared" si="2"/>
        <v>0.47722499998166656</v>
      </c>
      <c r="R40" s="11">
        <f t="shared" si="3"/>
        <v>0.50000000031903347</v>
      </c>
      <c r="S40" s="11">
        <f t="shared" si="4"/>
        <v>0</v>
      </c>
      <c r="T40" s="12" t="s">
        <v>8</v>
      </c>
      <c r="U40" s="12" t="s">
        <v>8</v>
      </c>
      <c r="V40" s="12" t="s">
        <v>8</v>
      </c>
      <c r="W40">
        <f t="shared" si="5"/>
        <v>24.537048110000001</v>
      </c>
    </row>
    <row r="41" spans="2:23" x14ac:dyDescent="0.2">
      <c r="B41" s="9">
        <f t="shared" si="8"/>
        <v>0.522675</v>
      </c>
      <c r="C41" s="9">
        <v>0.5</v>
      </c>
      <c r="D41" s="9">
        <v>0</v>
      </c>
      <c r="E41" t="s">
        <v>8</v>
      </c>
      <c r="F41" t="s">
        <v>8</v>
      </c>
      <c r="G41" t="s">
        <v>9</v>
      </c>
      <c r="H41" s="1">
        <f t="shared" si="6"/>
        <v>33.076571686032594</v>
      </c>
      <c r="I41" s="1">
        <f t="shared" si="0"/>
        <v>2.4911310684104917</v>
      </c>
      <c r="J41" s="1">
        <f t="shared" si="1"/>
        <v>0</v>
      </c>
      <c r="L41">
        <v>79</v>
      </c>
      <c r="M41">
        <v>33.076571690000002</v>
      </c>
      <c r="N41">
        <v>2.4911310699999998</v>
      </c>
      <c r="O41">
        <v>0</v>
      </c>
      <c r="Q41" s="11">
        <f t="shared" si="2"/>
        <v>0.52267500006269274</v>
      </c>
      <c r="R41" s="11">
        <f t="shared" si="3"/>
        <v>0.50000000031903347</v>
      </c>
      <c r="S41" s="11">
        <f t="shared" si="4"/>
        <v>0</v>
      </c>
      <c r="T41" s="12" t="s">
        <v>8</v>
      </c>
      <c r="U41" s="12" t="s">
        <v>8</v>
      </c>
      <c r="V41" s="12" t="s">
        <v>8</v>
      </c>
      <c r="W41">
        <f t="shared" si="5"/>
        <v>27.413271740000003</v>
      </c>
    </row>
    <row r="42" spans="2:23" x14ac:dyDescent="0.2">
      <c r="B42" s="9">
        <f t="shared" si="8"/>
        <v>0.56812499999999999</v>
      </c>
      <c r="C42" s="9">
        <v>0.5</v>
      </c>
      <c r="D42" s="9">
        <v>0</v>
      </c>
      <c r="E42" t="s">
        <v>8</v>
      </c>
      <c r="F42" t="s">
        <v>8</v>
      </c>
      <c r="G42" t="s">
        <v>9</v>
      </c>
      <c r="H42" s="1">
        <f t="shared" si="6"/>
        <v>35.952795310905003</v>
      </c>
      <c r="I42" s="1">
        <f t="shared" si="0"/>
        <v>2.4911310684104917</v>
      </c>
      <c r="J42" s="1">
        <f t="shared" si="1"/>
        <v>0</v>
      </c>
      <c r="L42">
        <v>79</v>
      </c>
      <c r="M42">
        <v>35.952795309999999</v>
      </c>
      <c r="N42">
        <v>2.4911310699999998</v>
      </c>
      <c r="O42">
        <v>0</v>
      </c>
      <c r="Q42" s="11">
        <f t="shared" si="2"/>
        <v>0.56812499998569921</v>
      </c>
      <c r="R42" s="11">
        <f t="shared" si="3"/>
        <v>0.50000000031903347</v>
      </c>
      <c r="S42" s="11">
        <f t="shared" si="4"/>
        <v>0</v>
      </c>
      <c r="T42" s="12" t="s">
        <v>8</v>
      </c>
      <c r="U42" s="12" t="s">
        <v>8</v>
      </c>
      <c r="V42" s="12" t="s">
        <v>8</v>
      </c>
      <c r="W42">
        <f t="shared" si="5"/>
        <v>30.28949536</v>
      </c>
    </row>
    <row r="43" spans="2:23" x14ac:dyDescent="0.2">
      <c r="B43" s="9">
        <f t="shared" si="8"/>
        <v>0.61357499999999998</v>
      </c>
      <c r="C43" s="9">
        <v>0.5</v>
      </c>
      <c r="D43" s="9">
        <v>0</v>
      </c>
      <c r="E43" t="s">
        <v>8</v>
      </c>
      <c r="F43" t="s">
        <v>8</v>
      </c>
      <c r="G43" t="s">
        <v>9</v>
      </c>
      <c r="H43" s="1">
        <f t="shared" si="6"/>
        <v>38.829018935777398</v>
      </c>
      <c r="I43" s="1">
        <f t="shared" si="0"/>
        <v>2.4911310684104917</v>
      </c>
      <c r="J43" s="1">
        <f t="shared" si="1"/>
        <v>0</v>
      </c>
      <c r="L43">
        <v>79</v>
      </c>
      <c r="M43">
        <v>38.829018939999997</v>
      </c>
      <c r="N43">
        <v>2.4911310699999998</v>
      </c>
      <c r="O43">
        <v>0</v>
      </c>
      <c r="Q43" s="11">
        <f t="shared" si="2"/>
        <v>0.61357500006672538</v>
      </c>
      <c r="R43" s="11">
        <f t="shared" si="3"/>
        <v>0.50000000031903347</v>
      </c>
      <c r="S43" s="11">
        <f t="shared" si="4"/>
        <v>0</v>
      </c>
      <c r="T43" s="12" t="s">
        <v>8</v>
      </c>
      <c r="U43" s="12" t="s">
        <v>8</v>
      </c>
      <c r="V43" s="12" t="s">
        <v>8</v>
      </c>
      <c r="W43">
        <f t="shared" si="5"/>
        <v>33.165718989999995</v>
      </c>
    </row>
    <row r="44" spans="2:23" x14ac:dyDescent="0.2">
      <c r="B44" s="9">
        <f t="shared" si="8"/>
        <v>0.65902499999999997</v>
      </c>
      <c r="C44" s="9">
        <v>0.5</v>
      </c>
      <c r="D44" s="9">
        <v>0</v>
      </c>
      <c r="E44" t="s">
        <v>5</v>
      </c>
      <c r="F44" t="s">
        <v>5</v>
      </c>
      <c r="G44" t="s">
        <v>9</v>
      </c>
      <c r="H44" s="1">
        <f t="shared" si="6"/>
        <v>41.705242560649793</v>
      </c>
      <c r="I44" s="1">
        <f t="shared" si="0"/>
        <v>2.4911310684104917</v>
      </c>
      <c r="J44" s="1">
        <f t="shared" si="1"/>
        <v>0</v>
      </c>
      <c r="L44">
        <v>79</v>
      </c>
      <c r="M44">
        <v>41.705242560000002</v>
      </c>
      <c r="N44">
        <v>2.4911310699999998</v>
      </c>
      <c r="O44">
        <v>0</v>
      </c>
      <c r="Q44" s="11">
        <f t="shared" si="2"/>
        <v>0.65902499998973196</v>
      </c>
      <c r="R44" s="11">
        <f t="shared" si="3"/>
        <v>0.50000000031903347</v>
      </c>
      <c r="S44" s="11">
        <f t="shared" si="4"/>
        <v>0</v>
      </c>
      <c r="T44" s="12" t="s">
        <v>8</v>
      </c>
      <c r="U44" s="12" t="s">
        <v>8</v>
      </c>
      <c r="V44" s="12" t="s">
        <v>8</v>
      </c>
      <c r="W44">
        <f t="shared" si="5"/>
        <v>36.04194261</v>
      </c>
    </row>
    <row r="45" spans="2:23" x14ac:dyDescent="0.2">
      <c r="B45" s="9">
        <f t="shared" si="8"/>
        <v>0.70447499999999996</v>
      </c>
      <c r="C45" s="9">
        <v>0.5</v>
      </c>
      <c r="D45" s="9">
        <v>0</v>
      </c>
      <c r="E45" t="s">
        <v>5</v>
      </c>
      <c r="F45" t="s">
        <v>5</v>
      </c>
      <c r="G45" t="s">
        <v>9</v>
      </c>
      <c r="H45" s="1">
        <f t="shared" si="6"/>
        <v>44.581466185522196</v>
      </c>
      <c r="I45" s="1">
        <f t="shared" si="0"/>
        <v>2.4911310684104917</v>
      </c>
      <c r="J45" s="1">
        <f t="shared" si="1"/>
        <v>0</v>
      </c>
      <c r="L45">
        <v>79</v>
      </c>
      <c r="M45">
        <v>44.58146619</v>
      </c>
      <c r="N45">
        <v>2.4911310699999998</v>
      </c>
      <c r="O45">
        <v>0</v>
      </c>
      <c r="Q45" s="11">
        <f t="shared" si="2"/>
        <v>0.70447500007075814</v>
      </c>
      <c r="R45" s="11">
        <f t="shared" si="3"/>
        <v>0.50000000031903347</v>
      </c>
      <c r="S45" s="11">
        <f t="shared" si="4"/>
        <v>0</v>
      </c>
      <c r="T45" s="12" t="s">
        <v>8</v>
      </c>
      <c r="U45" s="12" t="s">
        <v>8</v>
      </c>
      <c r="V45" s="12" t="s">
        <v>8</v>
      </c>
      <c r="W45">
        <f t="shared" si="5"/>
        <v>38.918166239999998</v>
      </c>
    </row>
    <row r="46" spans="2:23" x14ac:dyDescent="0.2">
      <c r="B46" s="9">
        <f t="shared" si="8"/>
        <v>0.74992499999999995</v>
      </c>
      <c r="C46" s="9">
        <v>0.5</v>
      </c>
      <c r="D46" s="9">
        <v>0</v>
      </c>
      <c r="E46" t="s">
        <v>5</v>
      </c>
      <c r="F46" t="s">
        <v>5</v>
      </c>
      <c r="G46" t="s">
        <v>9</v>
      </c>
      <c r="H46" s="1">
        <f t="shared" si="6"/>
        <v>47.457689810394591</v>
      </c>
      <c r="I46" s="1">
        <f t="shared" si="0"/>
        <v>2.4911310684104917</v>
      </c>
      <c r="J46" s="1">
        <f t="shared" si="1"/>
        <v>0</v>
      </c>
      <c r="L46">
        <v>79</v>
      </c>
      <c r="M46">
        <v>47.457689809999998</v>
      </c>
      <c r="N46">
        <v>2.4911310699999998</v>
      </c>
      <c r="O46">
        <v>0</v>
      </c>
      <c r="Q46" s="11">
        <f t="shared" si="2"/>
        <v>0.7499249999937645</v>
      </c>
      <c r="R46" s="11">
        <f t="shared" si="3"/>
        <v>0.50000000031903347</v>
      </c>
      <c r="S46" s="11">
        <f t="shared" si="4"/>
        <v>0</v>
      </c>
      <c r="T46" s="12" t="s">
        <v>8</v>
      </c>
      <c r="U46" s="12" t="s">
        <v>8</v>
      </c>
      <c r="V46" s="12" t="s">
        <v>8</v>
      </c>
      <c r="W46">
        <f t="shared" si="5"/>
        <v>41.794389859999995</v>
      </c>
    </row>
    <row r="47" spans="2:23" x14ac:dyDescent="0.2">
      <c r="B47" s="9">
        <f>B46+0.04545</f>
        <v>0.79537499999999994</v>
      </c>
      <c r="C47" s="9">
        <v>0.5</v>
      </c>
      <c r="D47" s="9">
        <v>0</v>
      </c>
      <c r="E47" t="s">
        <v>5</v>
      </c>
      <c r="F47" t="s">
        <v>5</v>
      </c>
      <c r="G47" t="s">
        <v>9</v>
      </c>
      <c r="H47" s="1">
        <f t="shared" si="6"/>
        <v>50.333913435266993</v>
      </c>
      <c r="I47" s="1">
        <f t="shared" si="0"/>
        <v>2.4911310684104917</v>
      </c>
      <c r="J47" s="1">
        <f t="shared" si="1"/>
        <v>0</v>
      </c>
      <c r="L47">
        <v>79</v>
      </c>
      <c r="M47">
        <v>50.333913440000003</v>
      </c>
      <c r="N47">
        <v>2.4911310699999998</v>
      </c>
      <c r="O47">
        <v>0</v>
      </c>
      <c r="Q47" s="11">
        <f t="shared" si="2"/>
        <v>0.79537500007479078</v>
      </c>
      <c r="R47" s="11">
        <f t="shared" si="3"/>
        <v>0.50000000031903347</v>
      </c>
      <c r="S47" s="11">
        <f t="shared" si="4"/>
        <v>0</v>
      </c>
      <c r="T47" s="12" t="s">
        <v>8</v>
      </c>
      <c r="U47" s="12" t="s">
        <v>8</v>
      </c>
      <c r="V47" s="12" t="s">
        <v>8</v>
      </c>
      <c r="W47">
        <f t="shared" si="5"/>
        <v>44.670613490000001</v>
      </c>
    </row>
    <row r="48" spans="2:23" x14ac:dyDescent="0.2">
      <c r="B48" s="9">
        <f t="shared" si="8"/>
        <v>0.84082499999999993</v>
      </c>
      <c r="C48" s="9">
        <v>0.5</v>
      </c>
      <c r="D48" s="9">
        <v>0</v>
      </c>
      <c r="E48" t="s">
        <v>5</v>
      </c>
      <c r="F48" t="s">
        <v>5</v>
      </c>
      <c r="G48" t="s">
        <v>9</v>
      </c>
      <c r="H48" s="1">
        <f t="shared" si="6"/>
        <v>53.210137060139395</v>
      </c>
      <c r="I48" s="1">
        <f t="shared" si="0"/>
        <v>2.4911310684104917</v>
      </c>
      <c r="J48" s="1">
        <f>D48*D$5*$B$2</f>
        <v>0</v>
      </c>
      <c r="L48">
        <v>79</v>
      </c>
      <c r="M48">
        <v>53.210137060000001</v>
      </c>
      <c r="N48">
        <v>2.4911310699999998</v>
      </c>
      <c r="O48">
        <v>0</v>
      </c>
      <c r="Q48" s="11">
        <f t="shared" si="2"/>
        <v>0.84082499999779725</v>
      </c>
      <c r="R48" s="11">
        <f t="shared" si="3"/>
        <v>0.50000000031903347</v>
      </c>
      <c r="S48" s="11">
        <f t="shared" si="4"/>
        <v>0</v>
      </c>
      <c r="T48" s="12" t="s">
        <v>8</v>
      </c>
      <c r="U48" s="12" t="s">
        <v>8</v>
      </c>
      <c r="V48" s="12" t="s">
        <v>8</v>
      </c>
      <c r="W48">
        <f t="shared" si="5"/>
        <v>47.546837109999998</v>
      </c>
    </row>
    <row r="49" spans="2:23" x14ac:dyDescent="0.2">
      <c r="B49" s="9">
        <f t="shared" si="8"/>
        <v>0.88627499999999992</v>
      </c>
      <c r="C49" s="9">
        <v>0.5</v>
      </c>
      <c r="D49" s="9">
        <v>0</v>
      </c>
      <c r="E49" t="s">
        <v>5</v>
      </c>
      <c r="F49" t="s">
        <v>5</v>
      </c>
      <c r="G49" t="s">
        <v>9</v>
      </c>
      <c r="H49" s="1">
        <f t="shared" si="6"/>
        <v>56.08636068501179</v>
      </c>
      <c r="I49" s="1">
        <f t="shared" si="0"/>
        <v>2.4911310684104917</v>
      </c>
      <c r="J49" s="1">
        <f t="shared" si="1"/>
        <v>0</v>
      </c>
      <c r="L49">
        <v>79</v>
      </c>
      <c r="M49">
        <v>56.086360689999999</v>
      </c>
      <c r="N49">
        <v>2.4911310699999998</v>
      </c>
      <c r="O49">
        <v>0</v>
      </c>
      <c r="Q49" s="11">
        <f t="shared" si="2"/>
        <v>0.88627500007882343</v>
      </c>
      <c r="R49" s="11">
        <f t="shared" si="3"/>
        <v>0.50000000031903347</v>
      </c>
      <c r="S49" s="11">
        <f t="shared" si="4"/>
        <v>0</v>
      </c>
      <c r="T49" s="12" t="s">
        <v>8</v>
      </c>
      <c r="U49" s="12" t="s">
        <v>8</v>
      </c>
      <c r="V49" s="12" t="s">
        <v>8</v>
      </c>
      <c r="W49">
        <f t="shared" si="5"/>
        <v>50.423060739999997</v>
      </c>
    </row>
    <row r="50" spans="2:23" x14ac:dyDescent="0.2">
      <c r="B50" s="9">
        <f t="shared" si="8"/>
        <v>0.93172499999999991</v>
      </c>
      <c r="C50" s="9">
        <v>0.5</v>
      </c>
      <c r="D50" s="9">
        <v>0</v>
      </c>
      <c r="E50" t="s">
        <v>5</v>
      </c>
      <c r="F50" t="s">
        <v>5</v>
      </c>
      <c r="G50" t="s">
        <v>9</v>
      </c>
      <c r="H50" s="1">
        <f t="shared" si="6"/>
        <v>58.962584309884193</v>
      </c>
      <c r="I50" s="1">
        <f t="shared" si="0"/>
        <v>2.4911310684104917</v>
      </c>
      <c r="J50" s="1">
        <f t="shared" si="1"/>
        <v>0</v>
      </c>
      <c r="L50">
        <v>79</v>
      </c>
      <c r="M50">
        <v>58.962584309999997</v>
      </c>
      <c r="N50">
        <v>2.4911310699999998</v>
      </c>
      <c r="O50">
        <v>0</v>
      </c>
      <c r="Q50" s="11">
        <f t="shared" si="2"/>
        <v>0.93172500000182989</v>
      </c>
      <c r="R50" s="11">
        <f t="shared" si="3"/>
        <v>0.50000000031903347</v>
      </c>
      <c r="S50" s="11">
        <f t="shared" si="4"/>
        <v>0</v>
      </c>
      <c r="T50" s="12" t="s">
        <v>8</v>
      </c>
      <c r="U50" s="12" t="s">
        <v>8</v>
      </c>
      <c r="V50" s="12" t="s">
        <v>8</v>
      </c>
      <c r="W50">
        <f t="shared" ref="W50:W55" si="9">M50-$W$7</f>
        <v>53.299284359999994</v>
      </c>
    </row>
    <row r="51" spans="2:23" x14ac:dyDescent="0.2">
      <c r="B51" s="9">
        <f t="shared" si="8"/>
        <v>0.9771749999999999</v>
      </c>
      <c r="C51" s="9">
        <v>0.5</v>
      </c>
      <c r="D51" s="9">
        <v>0</v>
      </c>
      <c r="E51" t="s">
        <v>5</v>
      </c>
      <c r="F51" t="s">
        <v>5</v>
      </c>
      <c r="G51" t="s">
        <v>9</v>
      </c>
      <c r="H51" s="1">
        <f t="shared" si="6"/>
        <v>61.838807934756588</v>
      </c>
      <c r="I51" s="1">
        <f t="shared" si="0"/>
        <v>2.4911310684104917</v>
      </c>
      <c r="J51" s="1">
        <f t="shared" si="1"/>
        <v>0</v>
      </c>
      <c r="L51">
        <v>79</v>
      </c>
      <c r="M51">
        <v>61.838807930000002</v>
      </c>
      <c r="N51">
        <v>2.4911310699999998</v>
      </c>
      <c r="O51">
        <v>0</v>
      </c>
      <c r="Q51" s="11">
        <f t="shared" si="2"/>
        <v>0.97717499992483636</v>
      </c>
      <c r="R51" s="11">
        <f t="shared" si="3"/>
        <v>0.50000000031903347</v>
      </c>
      <c r="S51" s="11">
        <f t="shared" si="4"/>
        <v>0</v>
      </c>
      <c r="T51" s="12" t="s">
        <v>8</v>
      </c>
      <c r="U51" s="12" t="s">
        <v>8</v>
      </c>
      <c r="V51" s="12" t="s">
        <v>8</v>
      </c>
      <c r="W51">
        <f t="shared" si="9"/>
        <v>56.175507979999999</v>
      </c>
    </row>
    <row r="52" spans="2:23" x14ac:dyDescent="0.2">
      <c r="B52" s="8">
        <f>B8+0.4545/22</f>
        <v>2.0659090909090908E-2</v>
      </c>
      <c r="C52">
        <f>C8+1/3</f>
        <v>0.33333333333333331</v>
      </c>
      <c r="D52">
        <f>D8+2/3/10</f>
        <v>6.6666666666666666E-2</v>
      </c>
      <c r="E52" t="s">
        <v>5</v>
      </c>
      <c r="F52" t="s">
        <v>5</v>
      </c>
      <c r="G52" t="s">
        <v>9</v>
      </c>
      <c r="H52" s="1">
        <f t="shared" si="6"/>
        <v>1.3073743749419999</v>
      </c>
      <c r="I52" s="1">
        <f t="shared" si="0"/>
        <v>1.6607540456069945</v>
      </c>
      <c r="J52" s="1">
        <f t="shared" si="1"/>
        <v>2.7119999999999997</v>
      </c>
      <c r="L52">
        <v>79</v>
      </c>
      <c r="M52">
        <v>1.30737437</v>
      </c>
      <c r="N52">
        <v>1.66075405</v>
      </c>
      <c r="O52">
        <v>2.7120000000000002</v>
      </c>
      <c r="Q52" s="11">
        <f t="shared" si="2"/>
        <v>2.0659090830997574E-2</v>
      </c>
      <c r="R52" s="11">
        <f t="shared" si="3"/>
        <v>0.33333333421506245</v>
      </c>
      <c r="S52" s="11">
        <f t="shared" si="4"/>
        <v>6.666666666666668E-2</v>
      </c>
      <c r="T52" s="12" t="s">
        <v>8</v>
      </c>
      <c r="U52" s="12" t="s">
        <v>8</v>
      </c>
      <c r="V52" s="12" t="s">
        <v>8</v>
      </c>
      <c r="W52">
        <f t="shared" si="9"/>
        <v>-4.3559255800000001</v>
      </c>
    </row>
    <row r="53" spans="2:23" x14ac:dyDescent="0.2">
      <c r="B53" s="8">
        <f t="shared" ref="B53:B116" si="10">B9+0.4545/22</f>
        <v>6.6109090909090909E-2</v>
      </c>
      <c r="C53">
        <f t="shared" ref="C53:C116" si="11">C9+1/3</f>
        <v>0.33333333333333331</v>
      </c>
      <c r="D53">
        <f t="shared" ref="D53:D118" si="12">D9+2/3/10</f>
        <v>6.6666666666666666E-2</v>
      </c>
      <c r="G53" t="s">
        <v>9</v>
      </c>
      <c r="H53" s="1">
        <f t="shared" si="6"/>
        <v>4.1835979998143991</v>
      </c>
      <c r="I53" s="1">
        <f t="shared" si="0"/>
        <v>1.6607540456069945</v>
      </c>
      <c r="J53" s="1">
        <f t="shared" si="1"/>
        <v>2.7119999999999997</v>
      </c>
      <c r="L53">
        <v>79</v>
      </c>
      <c r="M53">
        <v>4.1835979999999999</v>
      </c>
      <c r="N53">
        <v>1.66075405</v>
      </c>
      <c r="O53">
        <v>2.7120000000000002</v>
      </c>
      <c r="Q53" s="11">
        <f t="shared" si="2"/>
        <v>6.6109090912023757E-2</v>
      </c>
      <c r="R53" s="11">
        <f t="shared" si="3"/>
        <v>0.33333333421506245</v>
      </c>
      <c r="S53" s="11">
        <f t="shared" si="4"/>
        <v>6.666666666666668E-2</v>
      </c>
      <c r="T53" s="12" t="s">
        <v>8</v>
      </c>
      <c r="U53" s="12" t="s">
        <v>8</v>
      </c>
      <c r="V53" s="12" t="s">
        <v>8</v>
      </c>
      <c r="W53">
        <f t="shared" si="9"/>
        <v>-1.4797019499999999</v>
      </c>
    </row>
    <row r="54" spans="2:23" x14ac:dyDescent="0.2">
      <c r="B54" s="8">
        <f t="shared" si="10"/>
        <v>0.1115590909090909</v>
      </c>
      <c r="C54">
        <f t="shared" si="11"/>
        <v>0.33333333333333331</v>
      </c>
      <c r="D54">
        <f t="shared" si="12"/>
        <v>6.6666666666666666E-2</v>
      </c>
      <c r="G54" t="s">
        <v>9</v>
      </c>
      <c r="H54" s="1">
        <f t="shared" si="6"/>
        <v>7.0598216246867986</v>
      </c>
      <c r="I54" s="1">
        <f t="shared" si="0"/>
        <v>1.6607540456069945</v>
      </c>
      <c r="J54" s="1">
        <f t="shared" si="1"/>
        <v>2.7119999999999997</v>
      </c>
      <c r="L54">
        <v>79</v>
      </c>
      <c r="M54">
        <v>7.0598216200000001</v>
      </c>
      <c r="N54">
        <v>1.66075405</v>
      </c>
      <c r="O54">
        <v>2.7120000000000002</v>
      </c>
      <c r="Q54" s="11">
        <f t="shared" si="2"/>
        <v>0.11155909083503024</v>
      </c>
      <c r="R54" s="11">
        <f t="shared" si="3"/>
        <v>0.33333333421506245</v>
      </c>
      <c r="S54" s="11">
        <f t="shared" si="4"/>
        <v>6.666666666666668E-2</v>
      </c>
      <c r="T54" s="12" t="s">
        <v>8</v>
      </c>
      <c r="U54" s="12" t="s">
        <v>8</v>
      </c>
      <c r="V54" s="12" t="s">
        <v>8</v>
      </c>
      <c r="W54">
        <f t="shared" si="9"/>
        <v>1.3965216700000003</v>
      </c>
    </row>
    <row r="55" spans="2:23" x14ac:dyDescent="0.2">
      <c r="B55" s="8">
        <f t="shared" si="10"/>
        <v>0.1570090909090909</v>
      </c>
      <c r="C55">
        <f t="shared" si="11"/>
        <v>0.33333333333333331</v>
      </c>
      <c r="D55">
        <f t="shared" si="12"/>
        <v>6.6666666666666666E-2</v>
      </c>
      <c r="G55" t="s">
        <v>9</v>
      </c>
      <c r="H55" s="1">
        <f t="shared" si="6"/>
        <v>9.9360452495592</v>
      </c>
      <c r="I55" s="1">
        <f t="shared" si="0"/>
        <v>1.6607540456069945</v>
      </c>
      <c r="J55" s="1">
        <f t="shared" si="1"/>
        <v>2.7119999999999997</v>
      </c>
      <c r="L55">
        <v>79</v>
      </c>
      <c r="M55">
        <v>9.9360452499999994</v>
      </c>
      <c r="N55">
        <v>1.66075405</v>
      </c>
      <c r="O55">
        <v>2.7120000000000002</v>
      </c>
      <c r="Q55" s="11">
        <f t="shared" si="2"/>
        <v>0.15700909091605642</v>
      </c>
      <c r="R55" s="11">
        <f t="shared" si="3"/>
        <v>0.33333333421506245</v>
      </c>
      <c r="S55" s="11">
        <f t="shared" si="4"/>
        <v>6.666666666666668E-2</v>
      </c>
      <c r="T55" s="12" t="s">
        <v>8</v>
      </c>
      <c r="U55" s="12" t="s">
        <v>8</v>
      </c>
      <c r="V55" s="12" t="s">
        <v>8</v>
      </c>
      <c r="W55">
        <f t="shared" si="9"/>
        <v>4.2727452999999995</v>
      </c>
    </row>
    <row r="56" spans="2:23" x14ac:dyDescent="0.2">
      <c r="B56" s="8">
        <f t="shared" si="10"/>
        <v>0.20245909090909089</v>
      </c>
      <c r="C56">
        <f t="shared" si="11"/>
        <v>0.33333333333333331</v>
      </c>
      <c r="D56">
        <f t="shared" si="12"/>
        <v>6.6666666666666666E-2</v>
      </c>
      <c r="G56" t="s">
        <v>9</v>
      </c>
      <c r="H56" s="1">
        <f t="shared" si="6"/>
        <v>12.812268874431599</v>
      </c>
      <c r="I56" s="1">
        <f t="shared" si="0"/>
        <v>1.6607540456069945</v>
      </c>
      <c r="J56" s="1">
        <f t="shared" si="1"/>
        <v>2.7119999999999997</v>
      </c>
      <c r="L56">
        <v>79</v>
      </c>
      <c r="M56">
        <v>12.81226887</v>
      </c>
      <c r="N56">
        <v>1.66075405</v>
      </c>
      <c r="O56">
        <v>2.7120000000000002</v>
      </c>
      <c r="Q56" s="11">
        <f t="shared" si="2"/>
        <v>0.20245909083906291</v>
      </c>
      <c r="R56" s="11">
        <f t="shared" si="3"/>
        <v>0.33333333421506245</v>
      </c>
      <c r="S56" s="11">
        <f t="shared" si="4"/>
        <v>6.666666666666668E-2</v>
      </c>
      <c r="T56" s="12" t="s">
        <v>8</v>
      </c>
      <c r="U56" s="12" t="s">
        <v>8</v>
      </c>
      <c r="V56" s="12" t="s">
        <v>8</v>
      </c>
    </row>
    <row r="57" spans="2:23" x14ac:dyDescent="0.2">
      <c r="B57" s="8">
        <f t="shared" si="10"/>
        <v>0.24790909090909088</v>
      </c>
      <c r="C57">
        <f t="shared" si="11"/>
        <v>0.33333333333333331</v>
      </c>
      <c r="D57">
        <f t="shared" si="12"/>
        <v>6.6666666666666666E-2</v>
      </c>
      <c r="G57" t="s">
        <v>9</v>
      </c>
      <c r="H57" s="1">
        <f t="shared" si="6"/>
        <v>15.688492499303999</v>
      </c>
      <c r="I57" s="1">
        <f t="shared" si="0"/>
        <v>1.6607540456069945</v>
      </c>
      <c r="J57" s="1">
        <f t="shared" si="1"/>
        <v>2.7119999999999997</v>
      </c>
      <c r="L57">
        <v>79</v>
      </c>
      <c r="M57">
        <v>15.688492500000001</v>
      </c>
      <c r="N57">
        <v>1.66075405</v>
      </c>
      <c r="O57">
        <v>2.7120000000000002</v>
      </c>
      <c r="Q57" s="11">
        <f t="shared" si="2"/>
        <v>0.24790909092008911</v>
      </c>
      <c r="R57" s="11">
        <f t="shared" si="3"/>
        <v>0.33333333421506245</v>
      </c>
      <c r="S57" s="11">
        <f t="shared" si="4"/>
        <v>6.666666666666668E-2</v>
      </c>
      <c r="T57" s="12" t="s">
        <v>8</v>
      </c>
      <c r="U57" s="12" t="s">
        <v>8</v>
      </c>
      <c r="V57" s="12" t="s">
        <v>8</v>
      </c>
    </row>
    <row r="58" spans="2:23" x14ac:dyDescent="0.2">
      <c r="B58" s="8">
        <f t="shared" si="10"/>
        <v>0.2933590909090909</v>
      </c>
      <c r="C58">
        <f t="shared" si="11"/>
        <v>0.33333333333333331</v>
      </c>
      <c r="D58">
        <f t="shared" si="12"/>
        <v>6.6666666666666666E-2</v>
      </c>
      <c r="G58" t="s">
        <v>9</v>
      </c>
      <c r="H58" s="1">
        <f t="shared" si="6"/>
        <v>18.5647161241764</v>
      </c>
      <c r="I58" s="1">
        <f t="shared" si="0"/>
        <v>1.6607540456069945</v>
      </c>
      <c r="J58" s="1">
        <f t="shared" si="1"/>
        <v>2.7119999999999997</v>
      </c>
      <c r="L58">
        <v>79</v>
      </c>
      <c r="M58">
        <v>18.56471612</v>
      </c>
      <c r="N58">
        <v>1.66075405</v>
      </c>
      <c r="O58">
        <v>2.7120000000000002</v>
      </c>
      <c r="Q58" s="11">
        <f t="shared" si="2"/>
        <v>0.29335909084309558</v>
      </c>
      <c r="R58" s="11">
        <f t="shared" si="3"/>
        <v>0.33333333421506245</v>
      </c>
      <c r="S58" s="11">
        <f t="shared" si="4"/>
        <v>6.666666666666668E-2</v>
      </c>
      <c r="T58" s="12" t="s">
        <v>8</v>
      </c>
      <c r="U58" s="12" t="s">
        <v>8</v>
      </c>
      <c r="V58" s="12" t="s">
        <v>8</v>
      </c>
    </row>
    <row r="59" spans="2:23" x14ac:dyDescent="0.2">
      <c r="B59" s="8">
        <f t="shared" si="10"/>
        <v>0.33880909090909089</v>
      </c>
      <c r="C59">
        <f t="shared" si="11"/>
        <v>0.33333333333333331</v>
      </c>
      <c r="D59">
        <f t="shared" si="12"/>
        <v>6.6666666666666666E-2</v>
      </c>
      <c r="G59" t="s">
        <v>9</v>
      </c>
      <c r="H59" s="1">
        <f t="shared" si="6"/>
        <v>21.440939749048798</v>
      </c>
      <c r="I59" s="1">
        <f t="shared" si="0"/>
        <v>1.6607540456069945</v>
      </c>
      <c r="J59" s="1">
        <f t="shared" si="1"/>
        <v>2.7119999999999997</v>
      </c>
      <c r="L59">
        <v>79</v>
      </c>
      <c r="M59">
        <v>21.440939749999998</v>
      </c>
      <c r="N59">
        <v>1.66075405</v>
      </c>
      <c r="O59">
        <v>2.7120000000000002</v>
      </c>
      <c r="Q59" s="11">
        <f t="shared" si="2"/>
        <v>0.33880909092412176</v>
      </c>
      <c r="R59" s="11">
        <f t="shared" si="3"/>
        <v>0.33333333421506245</v>
      </c>
      <c r="S59" s="11">
        <f t="shared" si="4"/>
        <v>6.666666666666668E-2</v>
      </c>
      <c r="T59" s="12" t="s">
        <v>8</v>
      </c>
      <c r="U59" s="12" t="s">
        <v>8</v>
      </c>
      <c r="V59" s="12" t="s">
        <v>8</v>
      </c>
    </row>
    <row r="60" spans="2:23" x14ac:dyDescent="0.2">
      <c r="B60" s="8">
        <f t="shared" si="10"/>
        <v>0.38425909090909088</v>
      </c>
      <c r="C60">
        <f t="shared" si="11"/>
        <v>0.33333333333333331</v>
      </c>
      <c r="D60">
        <f t="shared" si="12"/>
        <v>6.6666666666666666E-2</v>
      </c>
      <c r="G60" t="s">
        <v>9</v>
      </c>
      <c r="H60" s="1">
        <f t="shared" si="6"/>
        <v>24.317163373921201</v>
      </c>
      <c r="I60" s="1">
        <f t="shared" si="0"/>
        <v>1.6607540456069945</v>
      </c>
      <c r="J60" s="1">
        <f t="shared" si="1"/>
        <v>2.7119999999999997</v>
      </c>
      <c r="L60">
        <v>79</v>
      </c>
      <c r="M60">
        <v>24.317163369999999</v>
      </c>
      <c r="N60">
        <v>1.66075405</v>
      </c>
      <c r="O60">
        <v>2.7120000000000002</v>
      </c>
      <c r="Q60" s="11">
        <f t="shared" si="2"/>
        <v>0.38425909084712823</v>
      </c>
      <c r="R60" s="11">
        <f>N60/$M$2/$N$4</f>
        <v>0.33333333421506245</v>
      </c>
      <c r="S60" s="11">
        <f t="shared" si="4"/>
        <v>6.666666666666668E-2</v>
      </c>
      <c r="T60" s="12" t="s">
        <v>8</v>
      </c>
      <c r="U60" s="12" t="s">
        <v>8</v>
      </c>
      <c r="V60" s="12" t="s">
        <v>8</v>
      </c>
    </row>
    <row r="61" spans="2:23" x14ac:dyDescent="0.2">
      <c r="B61" s="8">
        <f t="shared" si="10"/>
        <v>0.42970909090909087</v>
      </c>
      <c r="C61">
        <f t="shared" si="11"/>
        <v>0.33333333333333331</v>
      </c>
      <c r="D61">
        <f t="shared" si="12"/>
        <v>6.6666666666666666E-2</v>
      </c>
      <c r="G61" t="s">
        <v>9</v>
      </c>
      <c r="H61" s="1">
        <f t="shared" si="6"/>
        <v>27.193386998793596</v>
      </c>
      <c r="I61" s="1">
        <f t="shared" si="0"/>
        <v>1.6607540456069945</v>
      </c>
      <c r="J61" s="1">
        <f t="shared" si="1"/>
        <v>2.7119999999999997</v>
      </c>
      <c r="L61">
        <v>79</v>
      </c>
      <c r="M61">
        <v>27.193387000000001</v>
      </c>
      <c r="N61">
        <v>1.66075405</v>
      </c>
      <c r="O61">
        <v>2.7120000000000002</v>
      </c>
      <c r="Q61" s="11">
        <f t="shared" si="2"/>
        <v>0.4297090909281544</v>
      </c>
      <c r="R61" s="11">
        <f t="shared" si="3"/>
        <v>0.33333333421506245</v>
      </c>
      <c r="S61" s="11">
        <f t="shared" si="4"/>
        <v>6.666666666666668E-2</v>
      </c>
      <c r="T61" s="12" t="s">
        <v>8</v>
      </c>
      <c r="U61" s="12" t="s">
        <v>8</v>
      </c>
      <c r="V61" s="12" t="s">
        <v>8</v>
      </c>
    </row>
    <row r="62" spans="2:23" x14ac:dyDescent="0.2">
      <c r="B62" s="8">
        <f t="shared" si="10"/>
        <v>0.47515909090909086</v>
      </c>
      <c r="C62">
        <f t="shared" si="11"/>
        <v>0.33333333333333331</v>
      </c>
      <c r="D62">
        <f t="shared" si="12"/>
        <v>6.6666666666666666E-2</v>
      </c>
      <c r="G62" t="s">
        <v>9</v>
      </c>
      <c r="H62" s="1">
        <f t="shared" si="6"/>
        <v>30.069610623665994</v>
      </c>
      <c r="I62" s="1">
        <f t="shared" si="0"/>
        <v>1.6607540456069945</v>
      </c>
      <c r="J62" s="1">
        <f t="shared" si="1"/>
        <v>2.7119999999999997</v>
      </c>
      <c r="L62">
        <v>79</v>
      </c>
      <c r="M62">
        <v>30.069610619999999</v>
      </c>
      <c r="N62">
        <v>1.66075405</v>
      </c>
      <c r="O62">
        <v>2.7120000000000002</v>
      </c>
      <c r="Q62" s="11">
        <f t="shared" si="2"/>
        <v>0.47515909085116093</v>
      </c>
      <c r="R62" s="11">
        <f t="shared" si="3"/>
        <v>0.33333333421506245</v>
      </c>
      <c r="S62" s="11">
        <f t="shared" si="4"/>
        <v>6.666666666666668E-2</v>
      </c>
      <c r="T62" s="12" t="s">
        <v>8</v>
      </c>
      <c r="U62" s="12" t="s">
        <v>8</v>
      </c>
      <c r="V62" s="12" t="s">
        <v>8</v>
      </c>
    </row>
    <row r="63" spans="2:23" x14ac:dyDescent="0.2">
      <c r="B63" s="8">
        <f t="shared" si="10"/>
        <v>0.52060909090909091</v>
      </c>
      <c r="C63">
        <f t="shared" si="11"/>
        <v>0.33333333333333331</v>
      </c>
      <c r="D63">
        <f t="shared" si="12"/>
        <v>6.6666666666666666E-2</v>
      </c>
      <c r="G63" t="s">
        <v>9</v>
      </c>
      <c r="H63" s="1">
        <f t="shared" si="6"/>
        <v>32.945834248538397</v>
      </c>
      <c r="I63" s="1">
        <f t="shared" si="0"/>
        <v>1.6607540456069945</v>
      </c>
      <c r="J63" s="1">
        <f t="shared" si="1"/>
        <v>2.7119999999999997</v>
      </c>
      <c r="L63">
        <v>79</v>
      </c>
      <c r="M63">
        <v>32.945834249999997</v>
      </c>
      <c r="N63">
        <v>1.66075405</v>
      </c>
      <c r="O63">
        <v>2.7120000000000002</v>
      </c>
      <c r="Q63" s="11">
        <f t="shared" si="2"/>
        <v>0.5206090909321871</v>
      </c>
      <c r="R63" s="11">
        <f t="shared" si="3"/>
        <v>0.33333333421506245</v>
      </c>
      <c r="S63" s="11">
        <f t="shared" si="4"/>
        <v>6.666666666666668E-2</v>
      </c>
      <c r="T63" s="12" t="s">
        <v>8</v>
      </c>
      <c r="U63" s="12" t="s">
        <v>8</v>
      </c>
      <c r="V63" s="12" t="s">
        <v>8</v>
      </c>
    </row>
    <row r="64" spans="2:23" x14ac:dyDescent="0.2">
      <c r="B64" s="8">
        <f t="shared" si="10"/>
        <v>0.5660590909090909</v>
      </c>
      <c r="C64">
        <f t="shared" si="11"/>
        <v>0.33333333333333331</v>
      </c>
      <c r="D64">
        <f t="shared" si="12"/>
        <v>6.6666666666666666E-2</v>
      </c>
      <c r="G64" t="s">
        <v>9</v>
      </c>
      <c r="H64" s="1">
        <f t="shared" si="6"/>
        <v>35.822057873410799</v>
      </c>
      <c r="I64" s="1">
        <f t="shared" si="0"/>
        <v>1.6607540456069945</v>
      </c>
      <c r="J64" s="1">
        <f t="shared" si="1"/>
        <v>2.7119999999999997</v>
      </c>
      <c r="L64">
        <v>79</v>
      </c>
      <c r="M64">
        <v>35.822057870000002</v>
      </c>
      <c r="N64">
        <v>1.66075405</v>
      </c>
      <c r="O64">
        <v>2.7120000000000002</v>
      </c>
      <c r="Q64" s="11">
        <f t="shared" si="2"/>
        <v>0.56605909085519368</v>
      </c>
      <c r="R64" s="11">
        <f t="shared" si="3"/>
        <v>0.33333333421506245</v>
      </c>
      <c r="S64" s="11">
        <f t="shared" si="4"/>
        <v>6.666666666666668E-2</v>
      </c>
      <c r="T64" s="12" t="s">
        <v>8</v>
      </c>
      <c r="U64" s="12" t="s">
        <v>8</v>
      </c>
      <c r="V64" s="12" t="s">
        <v>8</v>
      </c>
    </row>
    <row r="65" spans="2:22" x14ac:dyDescent="0.2">
      <c r="B65" s="8">
        <f t="shared" si="10"/>
        <v>0.61150909090909089</v>
      </c>
      <c r="C65">
        <f t="shared" si="11"/>
        <v>0.33333333333333331</v>
      </c>
      <c r="D65">
        <f t="shared" si="12"/>
        <v>6.6666666666666666E-2</v>
      </c>
      <c r="G65" t="s">
        <v>9</v>
      </c>
      <c r="H65" s="1">
        <f t="shared" si="6"/>
        <v>38.698281498283201</v>
      </c>
      <c r="I65" s="1">
        <f t="shared" si="0"/>
        <v>1.6607540456069945</v>
      </c>
      <c r="J65" s="1">
        <f t="shared" si="1"/>
        <v>2.7119999999999997</v>
      </c>
      <c r="L65">
        <v>79</v>
      </c>
      <c r="M65">
        <v>38.6982815</v>
      </c>
      <c r="N65">
        <v>1.66075405</v>
      </c>
      <c r="O65">
        <v>2.7120000000000002</v>
      </c>
      <c r="Q65" s="11">
        <f t="shared" si="2"/>
        <v>0.61150909093621986</v>
      </c>
      <c r="R65" s="11">
        <f t="shared" si="3"/>
        <v>0.33333333421506245</v>
      </c>
      <c r="S65" s="11">
        <f t="shared" si="4"/>
        <v>6.666666666666668E-2</v>
      </c>
      <c r="T65" s="12" t="s">
        <v>8</v>
      </c>
      <c r="U65" s="12" t="s">
        <v>8</v>
      </c>
      <c r="V65" s="12" t="s">
        <v>8</v>
      </c>
    </row>
    <row r="66" spans="2:22" x14ac:dyDescent="0.2">
      <c r="B66" s="8">
        <f t="shared" si="10"/>
        <v>0.65695909090909088</v>
      </c>
      <c r="C66">
        <f t="shared" si="11"/>
        <v>0.33333333333333331</v>
      </c>
      <c r="D66">
        <f t="shared" si="12"/>
        <v>6.6666666666666666E-2</v>
      </c>
      <c r="G66" t="s">
        <v>9</v>
      </c>
      <c r="H66" s="1">
        <f t="shared" si="6"/>
        <v>41.574505123155596</v>
      </c>
      <c r="I66" s="1">
        <f t="shared" si="0"/>
        <v>1.6607540456069945</v>
      </c>
      <c r="J66" s="1">
        <f t="shared" si="1"/>
        <v>2.7119999999999997</v>
      </c>
      <c r="L66">
        <v>79</v>
      </c>
      <c r="M66">
        <v>41.574505119999998</v>
      </c>
      <c r="N66">
        <v>1.66075405</v>
      </c>
      <c r="O66">
        <v>2.7120000000000002</v>
      </c>
      <c r="Q66" s="11">
        <f t="shared" si="2"/>
        <v>0.65695909085922621</v>
      </c>
      <c r="R66" s="11">
        <f t="shared" si="3"/>
        <v>0.33333333421506245</v>
      </c>
      <c r="S66" s="11">
        <f t="shared" si="4"/>
        <v>6.666666666666668E-2</v>
      </c>
      <c r="T66" s="12" t="s">
        <v>8</v>
      </c>
      <c r="U66" s="12" t="s">
        <v>8</v>
      </c>
      <c r="V66" s="12" t="s">
        <v>8</v>
      </c>
    </row>
    <row r="67" spans="2:22" x14ac:dyDescent="0.2">
      <c r="B67" s="8">
        <f t="shared" si="10"/>
        <v>0.70240909090909087</v>
      </c>
      <c r="C67">
        <f t="shared" si="11"/>
        <v>0.33333333333333331</v>
      </c>
      <c r="D67">
        <f t="shared" si="12"/>
        <v>6.6666666666666666E-2</v>
      </c>
      <c r="G67" t="s">
        <v>9</v>
      </c>
      <c r="H67" s="1">
        <f t="shared" si="6"/>
        <v>44.450728748027991</v>
      </c>
      <c r="I67" s="1">
        <f t="shared" si="0"/>
        <v>1.6607540456069945</v>
      </c>
      <c r="J67" s="1">
        <f t="shared" si="1"/>
        <v>2.7119999999999997</v>
      </c>
      <c r="L67">
        <v>79</v>
      </c>
      <c r="M67">
        <v>44.450728750000003</v>
      </c>
      <c r="N67">
        <v>1.66075405</v>
      </c>
      <c r="O67">
        <v>2.7120000000000002</v>
      </c>
      <c r="Q67" s="11">
        <f t="shared" si="2"/>
        <v>0.70240909094025239</v>
      </c>
      <c r="R67" s="11">
        <f t="shared" si="3"/>
        <v>0.33333333421506245</v>
      </c>
      <c r="S67" s="11">
        <f t="shared" si="4"/>
        <v>6.666666666666668E-2</v>
      </c>
      <c r="T67" s="12" t="s">
        <v>8</v>
      </c>
      <c r="U67" s="12" t="s">
        <v>8</v>
      </c>
      <c r="V67" s="12" t="s">
        <v>8</v>
      </c>
    </row>
    <row r="68" spans="2:22" x14ac:dyDescent="0.2">
      <c r="B68" s="8">
        <f t="shared" si="10"/>
        <v>0.74785909090909086</v>
      </c>
      <c r="C68">
        <f t="shared" si="11"/>
        <v>0.33333333333333331</v>
      </c>
      <c r="D68">
        <f t="shared" si="12"/>
        <v>6.6666666666666666E-2</v>
      </c>
      <c r="G68" t="s">
        <v>9</v>
      </c>
      <c r="H68" s="1">
        <f t="shared" si="6"/>
        <v>47.326952372900394</v>
      </c>
      <c r="I68" s="1">
        <f t="shared" si="0"/>
        <v>1.6607540456069945</v>
      </c>
      <c r="J68" s="1">
        <f t="shared" si="1"/>
        <v>2.7119999999999997</v>
      </c>
      <c r="L68">
        <v>79</v>
      </c>
      <c r="M68">
        <v>47.326952370000001</v>
      </c>
      <c r="N68">
        <v>1.66075405</v>
      </c>
      <c r="O68">
        <v>2.7120000000000002</v>
      </c>
      <c r="Q68" s="11">
        <f t="shared" si="2"/>
        <v>0.74785909086325897</v>
      </c>
      <c r="R68" s="11">
        <f t="shared" si="3"/>
        <v>0.33333333421506245</v>
      </c>
      <c r="S68" s="11">
        <f t="shared" si="4"/>
        <v>6.666666666666668E-2</v>
      </c>
      <c r="T68" s="12" t="s">
        <v>8</v>
      </c>
      <c r="U68" s="12" t="s">
        <v>8</v>
      </c>
      <c r="V68" s="12" t="s">
        <v>8</v>
      </c>
    </row>
    <row r="69" spans="2:22" x14ac:dyDescent="0.2">
      <c r="B69" s="8">
        <f t="shared" si="10"/>
        <v>0.79330909090909085</v>
      </c>
      <c r="C69">
        <f t="shared" si="11"/>
        <v>0.33333333333333331</v>
      </c>
      <c r="D69">
        <f t="shared" si="12"/>
        <v>6.6666666666666666E-2</v>
      </c>
      <c r="G69" t="s">
        <v>9</v>
      </c>
      <c r="H69" s="1">
        <f t="shared" si="6"/>
        <v>50.203175997772796</v>
      </c>
      <c r="I69" s="1">
        <f t="shared" si="0"/>
        <v>1.6607540456069945</v>
      </c>
      <c r="J69" s="1">
        <f t="shared" si="1"/>
        <v>2.7119999999999997</v>
      </c>
      <c r="L69">
        <v>79</v>
      </c>
      <c r="M69">
        <v>50.203175999999999</v>
      </c>
      <c r="N69">
        <v>1.66075405</v>
      </c>
      <c r="O69">
        <v>2.7120000000000002</v>
      </c>
      <c r="Q69" s="11">
        <f t="shared" si="2"/>
        <v>0.79330909094428503</v>
      </c>
      <c r="R69" s="11">
        <f t="shared" si="3"/>
        <v>0.33333333421506245</v>
      </c>
      <c r="S69" s="11">
        <f t="shared" si="4"/>
        <v>6.666666666666668E-2</v>
      </c>
      <c r="T69" s="12" t="s">
        <v>8</v>
      </c>
      <c r="U69" s="12" t="s">
        <v>8</v>
      </c>
      <c r="V69" s="12" t="s">
        <v>8</v>
      </c>
    </row>
    <row r="70" spans="2:22" x14ac:dyDescent="0.2">
      <c r="B70" s="8">
        <f t="shared" si="10"/>
        <v>0.83875909090909084</v>
      </c>
      <c r="C70">
        <f t="shared" si="11"/>
        <v>0.33333333333333331</v>
      </c>
      <c r="D70">
        <f t="shared" si="12"/>
        <v>6.6666666666666666E-2</v>
      </c>
      <c r="G70" t="s">
        <v>9</v>
      </c>
      <c r="H70" s="1">
        <f t="shared" si="6"/>
        <v>53.079399622645191</v>
      </c>
      <c r="I70" s="1">
        <f t="shared" si="0"/>
        <v>1.6607540456069945</v>
      </c>
      <c r="J70" s="1">
        <f t="shared" si="1"/>
        <v>2.7119999999999997</v>
      </c>
      <c r="L70">
        <v>79</v>
      </c>
      <c r="M70">
        <v>53.079399619999997</v>
      </c>
      <c r="N70">
        <v>1.66075405</v>
      </c>
      <c r="O70">
        <v>2.7120000000000002</v>
      </c>
      <c r="Q70" s="11">
        <f t="shared" si="2"/>
        <v>0.8387590908672915</v>
      </c>
      <c r="R70" s="11">
        <f t="shared" si="3"/>
        <v>0.33333333421506245</v>
      </c>
      <c r="S70" s="11">
        <f t="shared" si="4"/>
        <v>6.666666666666668E-2</v>
      </c>
      <c r="T70" s="12" t="s">
        <v>8</v>
      </c>
      <c r="U70" s="12" t="s">
        <v>8</v>
      </c>
      <c r="V70" s="12" t="s">
        <v>8</v>
      </c>
    </row>
    <row r="71" spans="2:22" x14ac:dyDescent="0.2">
      <c r="B71" s="8">
        <f t="shared" si="10"/>
        <v>0.88420909090909083</v>
      </c>
      <c r="C71">
        <f t="shared" si="11"/>
        <v>0.33333333333333331</v>
      </c>
      <c r="D71">
        <f t="shared" si="12"/>
        <v>6.6666666666666666E-2</v>
      </c>
      <c r="G71" t="s">
        <v>9</v>
      </c>
      <c r="H71" s="1">
        <f t="shared" si="6"/>
        <v>55.955623247517593</v>
      </c>
      <c r="I71" s="1">
        <f t="shared" si="0"/>
        <v>1.6607540456069945</v>
      </c>
      <c r="J71" s="1">
        <f t="shared" si="1"/>
        <v>2.7119999999999997</v>
      </c>
      <c r="L71">
        <v>79</v>
      </c>
      <c r="M71">
        <v>55.955623250000002</v>
      </c>
      <c r="N71">
        <v>1.66075405</v>
      </c>
      <c r="O71">
        <v>2.7120000000000002</v>
      </c>
      <c r="Q71" s="11">
        <f t="shared" si="2"/>
        <v>0.88420909094831779</v>
      </c>
      <c r="R71" s="11">
        <f t="shared" si="3"/>
        <v>0.33333333421506245</v>
      </c>
      <c r="S71" s="11">
        <f t="shared" si="4"/>
        <v>6.666666666666668E-2</v>
      </c>
      <c r="T71" s="12" t="s">
        <v>8</v>
      </c>
      <c r="U71" s="12" t="s">
        <v>8</v>
      </c>
      <c r="V71" s="12" t="s">
        <v>8</v>
      </c>
    </row>
    <row r="72" spans="2:22" x14ac:dyDescent="0.2">
      <c r="B72" s="8">
        <f t="shared" si="10"/>
        <v>0.92965909090909082</v>
      </c>
      <c r="C72">
        <f t="shared" si="11"/>
        <v>0.33333333333333331</v>
      </c>
      <c r="D72">
        <f t="shared" si="12"/>
        <v>6.6666666666666666E-2</v>
      </c>
      <c r="G72" t="s">
        <v>9</v>
      </c>
      <c r="H72" s="1">
        <f t="shared" si="6"/>
        <v>58.831846872389988</v>
      </c>
      <c r="I72" s="1">
        <f t="shared" si="0"/>
        <v>1.6607540456069945</v>
      </c>
      <c r="J72" s="1">
        <f t="shared" si="1"/>
        <v>2.7119999999999997</v>
      </c>
      <c r="L72">
        <v>79</v>
      </c>
      <c r="M72">
        <v>58.83184687</v>
      </c>
      <c r="N72">
        <v>1.66075405</v>
      </c>
      <c r="O72">
        <v>2.7120000000000002</v>
      </c>
      <c r="Q72" s="11">
        <f t="shared" si="2"/>
        <v>0.92965909087132426</v>
      </c>
      <c r="R72" s="11">
        <f t="shared" si="3"/>
        <v>0.33333333421506245</v>
      </c>
      <c r="S72" s="11">
        <f t="shared" si="4"/>
        <v>6.666666666666668E-2</v>
      </c>
      <c r="T72" s="12" t="s">
        <v>8</v>
      </c>
      <c r="U72" s="12" t="s">
        <v>8</v>
      </c>
      <c r="V72" s="12" t="s">
        <v>8</v>
      </c>
    </row>
    <row r="73" spans="2:22" x14ac:dyDescent="0.2">
      <c r="B73" s="8">
        <f t="shared" si="10"/>
        <v>0.97510909090909081</v>
      </c>
      <c r="C73">
        <f t="shared" si="11"/>
        <v>0.33333333333333331</v>
      </c>
      <c r="D73">
        <f t="shared" si="12"/>
        <v>6.6666666666666666E-2</v>
      </c>
      <c r="G73" t="s">
        <v>9</v>
      </c>
      <c r="H73" s="1">
        <f t="shared" ref="H73:H136" si="13">B73*B$3*$B$2</f>
        <v>61.708070497262391</v>
      </c>
      <c r="I73" s="1">
        <f t="shared" ref="I73:I136" si="14">C73*C$4*$B$2</f>
        <v>1.6607540456069945</v>
      </c>
      <c r="J73" s="1">
        <f t="shared" ref="J73:J136" si="15">D73*D$5*$B$2</f>
        <v>2.7119999999999997</v>
      </c>
      <c r="L73">
        <v>79</v>
      </c>
      <c r="M73">
        <v>61.708070499999998</v>
      </c>
      <c r="N73">
        <v>1.66075405</v>
      </c>
      <c r="O73">
        <v>2.7120000000000002</v>
      </c>
      <c r="Q73" s="11">
        <f t="shared" ref="Q73:Q136" si="16">M73/$M$2/$M$3</f>
        <v>0.97510909095235043</v>
      </c>
      <c r="R73" s="11">
        <f t="shared" ref="R73:R88" si="17">N73/$M$2/$N$4</f>
        <v>0.33333333421506245</v>
      </c>
      <c r="S73" s="11">
        <f t="shared" ref="S73:S136" si="18">O73/$M$2/$O$5</f>
        <v>6.666666666666668E-2</v>
      </c>
      <c r="T73" s="12" t="s">
        <v>8</v>
      </c>
      <c r="U73" s="12" t="s">
        <v>8</v>
      </c>
      <c r="V73" s="12" t="s">
        <v>8</v>
      </c>
    </row>
    <row r="74" spans="2:22" x14ac:dyDescent="0.2">
      <c r="B74" s="8">
        <f t="shared" si="10"/>
        <v>4.3384090909090907E-2</v>
      </c>
      <c r="C74">
        <f t="shared" si="11"/>
        <v>0.83333333333333326</v>
      </c>
      <c r="D74">
        <f t="shared" si="12"/>
        <v>6.6666666666666666E-2</v>
      </c>
      <c r="G74" t="s">
        <v>9</v>
      </c>
      <c r="H74" s="1">
        <f t="shared" si="13"/>
        <v>2.7454861873781997</v>
      </c>
      <c r="I74" s="1">
        <f t="shared" si="14"/>
        <v>4.1518851140174862</v>
      </c>
      <c r="J74" s="1">
        <f t="shared" si="15"/>
        <v>2.7119999999999997</v>
      </c>
      <c r="L74">
        <v>79</v>
      </c>
      <c r="M74">
        <v>2.7454861899999998</v>
      </c>
      <c r="N74">
        <v>4.1518851100000003</v>
      </c>
      <c r="O74">
        <v>2.7120000000000002</v>
      </c>
      <c r="Q74" s="11">
        <f t="shared" si="16"/>
        <v>4.3384090950520517E-2</v>
      </c>
      <c r="R74" s="11">
        <f t="shared" si="17"/>
        <v>0.83333333252697561</v>
      </c>
      <c r="S74" s="11">
        <f t="shared" si="18"/>
        <v>6.666666666666668E-2</v>
      </c>
      <c r="T74" s="12" t="s">
        <v>8</v>
      </c>
      <c r="U74" s="12" t="s">
        <v>8</v>
      </c>
      <c r="V74" s="12" t="s">
        <v>8</v>
      </c>
    </row>
    <row r="75" spans="2:22" x14ac:dyDescent="0.2">
      <c r="B75" s="8">
        <f t="shared" si="10"/>
        <v>8.8834090909090904E-2</v>
      </c>
      <c r="C75">
        <f t="shared" si="11"/>
        <v>0.83333333333333326</v>
      </c>
      <c r="D75">
        <f t="shared" si="12"/>
        <v>6.6666666666666666E-2</v>
      </c>
      <c r="G75" t="s">
        <v>9</v>
      </c>
      <c r="H75" s="1">
        <f t="shared" si="13"/>
        <v>5.6217098122505993</v>
      </c>
      <c r="I75" s="1">
        <f t="shared" si="14"/>
        <v>4.1518851140174862</v>
      </c>
      <c r="J75" s="1">
        <f t="shared" si="15"/>
        <v>2.7119999999999997</v>
      </c>
      <c r="L75">
        <v>79</v>
      </c>
      <c r="M75">
        <v>5.6217098099999996</v>
      </c>
      <c r="N75">
        <v>4.1518851100000003</v>
      </c>
      <c r="O75">
        <v>2.7120000000000002</v>
      </c>
      <c r="Q75" s="11">
        <f t="shared" si="16"/>
        <v>8.8834090873526991E-2</v>
      </c>
      <c r="R75" s="11">
        <f t="shared" si="17"/>
        <v>0.83333333252697561</v>
      </c>
      <c r="S75" s="11">
        <f t="shared" si="18"/>
        <v>6.666666666666668E-2</v>
      </c>
      <c r="T75" s="12" t="s">
        <v>8</v>
      </c>
      <c r="U75" s="12" t="s">
        <v>8</v>
      </c>
      <c r="V75" s="12" t="s">
        <v>8</v>
      </c>
    </row>
    <row r="76" spans="2:22" x14ac:dyDescent="0.2">
      <c r="B76" s="8">
        <f t="shared" si="10"/>
        <v>0.13428409090909091</v>
      </c>
      <c r="C76">
        <f t="shared" si="11"/>
        <v>0.83333333333333326</v>
      </c>
      <c r="D76">
        <f t="shared" si="12"/>
        <v>6.6666666666666666E-2</v>
      </c>
      <c r="G76" t="s">
        <v>9</v>
      </c>
      <c r="H76" s="1">
        <f t="shared" si="13"/>
        <v>8.4979334371229989</v>
      </c>
      <c r="I76" s="1">
        <f t="shared" si="14"/>
        <v>4.1518851140174862</v>
      </c>
      <c r="J76" s="1">
        <f t="shared" si="15"/>
        <v>2.7119999999999997</v>
      </c>
      <c r="L76">
        <v>79</v>
      </c>
      <c r="M76">
        <v>8.4979334400000006</v>
      </c>
      <c r="N76">
        <v>4.1518851100000003</v>
      </c>
      <c r="O76">
        <v>2.7120000000000002</v>
      </c>
      <c r="Q76" s="11">
        <f t="shared" si="16"/>
        <v>0.13428409095455318</v>
      </c>
      <c r="R76" s="11">
        <f t="shared" si="17"/>
        <v>0.83333333252697561</v>
      </c>
      <c r="S76" s="11">
        <f t="shared" si="18"/>
        <v>6.666666666666668E-2</v>
      </c>
      <c r="T76" s="12" t="s">
        <v>8</v>
      </c>
      <c r="U76" s="12" t="s">
        <v>8</v>
      </c>
      <c r="V76" s="12" t="s">
        <v>8</v>
      </c>
    </row>
    <row r="77" spans="2:22" x14ac:dyDescent="0.2">
      <c r="B77" s="8">
        <f t="shared" si="10"/>
        <v>0.1797340909090909</v>
      </c>
      <c r="C77">
        <f t="shared" si="11"/>
        <v>0.83333333333333326</v>
      </c>
      <c r="D77">
        <f t="shared" si="12"/>
        <v>6.6666666666666666E-2</v>
      </c>
      <c r="G77" t="s">
        <v>9</v>
      </c>
      <c r="H77" s="1">
        <f t="shared" si="13"/>
        <v>11.374157061995398</v>
      </c>
      <c r="I77" s="1">
        <f t="shared" si="14"/>
        <v>4.1518851140174862</v>
      </c>
      <c r="J77" s="1">
        <f t="shared" si="15"/>
        <v>2.7119999999999997</v>
      </c>
      <c r="L77">
        <v>79</v>
      </c>
      <c r="M77">
        <v>11.37415706</v>
      </c>
      <c r="N77">
        <v>4.1518851100000003</v>
      </c>
      <c r="O77">
        <v>2.7120000000000002</v>
      </c>
      <c r="Q77" s="11">
        <f t="shared" si="16"/>
        <v>0.17973409087755968</v>
      </c>
      <c r="R77" s="11">
        <f t="shared" si="17"/>
        <v>0.83333333252697561</v>
      </c>
      <c r="S77" s="11">
        <f t="shared" si="18"/>
        <v>6.666666666666668E-2</v>
      </c>
      <c r="T77" s="12" t="s">
        <v>8</v>
      </c>
      <c r="U77" s="12" t="s">
        <v>8</v>
      </c>
      <c r="V77" s="12" t="s">
        <v>8</v>
      </c>
    </row>
    <row r="78" spans="2:22" x14ac:dyDescent="0.2">
      <c r="B78" s="8">
        <f t="shared" si="10"/>
        <v>0.22518409090909089</v>
      </c>
      <c r="C78">
        <f t="shared" si="11"/>
        <v>0.83333333333333326</v>
      </c>
      <c r="D78">
        <f t="shared" si="12"/>
        <v>6.6666666666666666E-2</v>
      </c>
      <c r="G78" t="s">
        <v>9</v>
      </c>
      <c r="H78" s="1">
        <f t="shared" si="13"/>
        <v>14.250380686867798</v>
      </c>
      <c r="I78" s="1">
        <f t="shared" si="14"/>
        <v>4.1518851140174862</v>
      </c>
      <c r="J78" s="1">
        <f t="shared" si="15"/>
        <v>2.7119999999999997</v>
      </c>
      <c r="L78">
        <v>79</v>
      </c>
      <c r="M78">
        <v>14.25038069</v>
      </c>
      <c r="N78">
        <v>4.1518851100000003</v>
      </c>
      <c r="O78">
        <v>2.7120000000000002</v>
      </c>
      <c r="Q78" s="11">
        <f t="shared" si="16"/>
        <v>0.22518409095858585</v>
      </c>
      <c r="R78" s="11">
        <f t="shared" si="17"/>
        <v>0.83333333252697561</v>
      </c>
      <c r="S78" s="11">
        <f t="shared" si="18"/>
        <v>6.666666666666668E-2</v>
      </c>
      <c r="T78" s="12" t="s">
        <v>8</v>
      </c>
      <c r="U78" s="12" t="s">
        <v>8</v>
      </c>
      <c r="V78" s="12" t="s">
        <v>8</v>
      </c>
    </row>
    <row r="79" spans="2:22" x14ac:dyDescent="0.2">
      <c r="B79" s="8">
        <f t="shared" si="10"/>
        <v>0.27063409090909091</v>
      </c>
      <c r="C79">
        <f t="shared" si="11"/>
        <v>0.83333333333333326</v>
      </c>
      <c r="D79">
        <f t="shared" si="12"/>
        <v>6.6666666666666666E-2</v>
      </c>
      <c r="G79" t="s">
        <v>9</v>
      </c>
      <c r="H79" s="1">
        <f t="shared" si="13"/>
        <v>17.126604311740198</v>
      </c>
      <c r="I79" s="1">
        <f t="shared" si="14"/>
        <v>4.1518851140174862</v>
      </c>
      <c r="J79" s="1">
        <f t="shared" si="15"/>
        <v>2.7119999999999997</v>
      </c>
      <c r="L79">
        <v>79</v>
      </c>
      <c r="M79">
        <v>17.126604310000001</v>
      </c>
      <c r="N79">
        <v>4.1518851100000003</v>
      </c>
      <c r="O79">
        <v>2.7120000000000002</v>
      </c>
      <c r="Q79" s="11">
        <f t="shared" si="16"/>
        <v>0.27063409088159235</v>
      </c>
      <c r="R79" s="11">
        <f t="shared" si="17"/>
        <v>0.83333333252697561</v>
      </c>
      <c r="S79" s="11">
        <f t="shared" si="18"/>
        <v>6.666666666666668E-2</v>
      </c>
      <c r="T79" s="12" t="s">
        <v>8</v>
      </c>
      <c r="U79" s="12" t="s">
        <v>8</v>
      </c>
      <c r="V79" s="12" t="s">
        <v>8</v>
      </c>
    </row>
    <row r="80" spans="2:22" x14ac:dyDescent="0.2">
      <c r="B80" s="8">
        <f t="shared" si="10"/>
        <v>0.3160840909090909</v>
      </c>
      <c r="C80">
        <f t="shared" si="11"/>
        <v>0.83333333333333326</v>
      </c>
      <c r="D80">
        <f t="shared" si="12"/>
        <v>6.6666666666666666E-2</v>
      </c>
      <c r="G80" t="s">
        <v>9</v>
      </c>
      <c r="H80" s="1">
        <f t="shared" si="13"/>
        <v>20.002827936612597</v>
      </c>
      <c r="I80" s="1">
        <f t="shared" si="14"/>
        <v>4.1518851140174862</v>
      </c>
      <c r="J80" s="1">
        <f t="shared" si="15"/>
        <v>2.7119999999999997</v>
      </c>
      <c r="L80">
        <v>79</v>
      </c>
      <c r="M80">
        <v>20.00282794</v>
      </c>
      <c r="N80">
        <v>4.1518851100000003</v>
      </c>
      <c r="O80">
        <v>2.7120000000000002</v>
      </c>
      <c r="Q80" s="11">
        <f t="shared" si="16"/>
        <v>0.31608409096261852</v>
      </c>
      <c r="R80" s="11">
        <f t="shared" si="17"/>
        <v>0.83333333252697561</v>
      </c>
      <c r="S80" s="11">
        <f t="shared" si="18"/>
        <v>6.666666666666668E-2</v>
      </c>
      <c r="T80" s="12" t="s">
        <v>8</v>
      </c>
      <c r="U80" s="12" t="s">
        <v>8</v>
      </c>
      <c r="V80" s="12" t="s">
        <v>8</v>
      </c>
    </row>
    <row r="81" spans="2:22" x14ac:dyDescent="0.2">
      <c r="B81" s="8">
        <f t="shared" si="10"/>
        <v>0.36153409090909089</v>
      </c>
      <c r="C81">
        <f t="shared" si="11"/>
        <v>0.83333333333333326</v>
      </c>
      <c r="D81">
        <f t="shared" si="12"/>
        <v>6.6666666666666666E-2</v>
      </c>
      <c r="G81" t="s">
        <v>9</v>
      </c>
      <c r="H81" s="1">
        <f t="shared" si="13"/>
        <v>22.879051561484996</v>
      </c>
      <c r="I81" s="1">
        <f t="shared" si="14"/>
        <v>4.1518851140174862</v>
      </c>
      <c r="J81" s="1">
        <f t="shared" si="15"/>
        <v>2.7119999999999997</v>
      </c>
      <c r="L81">
        <v>79</v>
      </c>
      <c r="M81">
        <v>22.879051560000001</v>
      </c>
      <c r="N81">
        <v>4.1518851100000003</v>
      </c>
      <c r="O81">
        <v>2.7120000000000002</v>
      </c>
      <c r="Q81" s="11">
        <f t="shared" si="16"/>
        <v>0.36153409088562499</v>
      </c>
      <c r="R81" s="11">
        <f t="shared" si="17"/>
        <v>0.83333333252697561</v>
      </c>
      <c r="S81" s="11">
        <f t="shared" si="18"/>
        <v>6.666666666666668E-2</v>
      </c>
      <c r="T81" s="12" t="s">
        <v>8</v>
      </c>
      <c r="U81" s="12" t="s">
        <v>8</v>
      </c>
      <c r="V81" s="12" t="s">
        <v>8</v>
      </c>
    </row>
    <row r="82" spans="2:22" x14ac:dyDescent="0.2">
      <c r="B82" s="8">
        <f t="shared" si="10"/>
        <v>0.40698409090909088</v>
      </c>
      <c r="C82">
        <f t="shared" si="11"/>
        <v>0.83333333333333326</v>
      </c>
      <c r="D82">
        <f t="shared" si="12"/>
        <v>6.6666666666666666E-2</v>
      </c>
      <c r="G82" t="s">
        <v>9</v>
      </c>
      <c r="H82" s="1">
        <f t="shared" si="13"/>
        <v>25.755275186357398</v>
      </c>
      <c r="I82" s="1">
        <f t="shared" si="14"/>
        <v>4.1518851140174862</v>
      </c>
      <c r="J82" s="1">
        <f t="shared" si="15"/>
        <v>2.7119999999999997</v>
      </c>
      <c r="L82">
        <v>79</v>
      </c>
      <c r="M82">
        <v>25.755275189999999</v>
      </c>
      <c r="N82">
        <v>4.1518851100000003</v>
      </c>
      <c r="O82">
        <v>2.7120000000000002</v>
      </c>
      <c r="Q82" s="11">
        <f t="shared" si="16"/>
        <v>0.40698409096665117</v>
      </c>
      <c r="R82" s="11">
        <f t="shared" si="17"/>
        <v>0.83333333252697561</v>
      </c>
      <c r="S82" s="11">
        <f t="shared" si="18"/>
        <v>6.666666666666668E-2</v>
      </c>
      <c r="T82" s="12" t="s">
        <v>8</v>
      </c>
      <c r="U82" s="12" t="s">
        <v>8</v>
      </c>
      <c r="V82" s="12" t="s">
        <v>8</v>
      </c>
    </row>
    <row r="83" spans="2:22" x14ac:dyDescent="0.2">
      <c r="B83" s="8">
        <f t="shared" si="10"/>
        <v>0.45243409090909087</v>
      </c>
      <c r="C83">
        <f t="shared" si="11"/>
        <v>0.83333333333333326</v>
      </c>
      <c r="D83">
        <f t="shared" si="12"/>
        <v>6.6666666666666666E-2</v>
      </c>
      <c r="G83" t="s">
        <v>9</v>
      </c>
      <c r="H83" s="1">
        <f t="shared" si="13"/>
        <v>28.631498811229797</v>
      </c>
      <c r="I83" s="1">
        <f t="shared" si="14"/>
        <v>4.1518851140174862</v>
      </c>
      <c r="J83" s="1">
        <f t="shared" si="15"/>
        <v>2.7119999999999997</v>
      </c>
      <c r="L83">
        <v>79</v>
      </c>
      <c r="M83">
        <v>28.63149881</v>
      </c>
      <c r="N83">
        <v>4.1518851100000003</v>
      </c>
      <c r="O83">
        <v>2.7120000000000002</v>
      </c>
      <c r="Q83" s="11">
        <f t="shared" si="16"/>
        <v>0.45243409088965769</v>
      </c>
      <c r="R83" s="11">
        <f t="shared" si="17"/>
        <v>0.83333333252697561</v>
      </c>
      <c r="S83" s="11">
        <f t="shared" si="18"/>
        <v>6.666666666666668E-2</v>
      </c>
      <c r="T83" s="12" t="s">
        <v>8</v>
      </c>
      <c r="U83" s="12" t="s">
        <v>8</v>
      </c>
      <c r="V83" s="12" t="s">
        <v>8</v>
      </c>
    </row>
    <row r="84" spans="2:22" x14ac:dyDescent="0.2">
      <c r="B84" s="8">
        <f t="shared" si="10"/>
        <v>0.49788409090909086</v>
      </c>
      <c r="C84">
        <f t="shared" si="11"/>
        <v>0.83333333333333326</v>
      </c>
      <c r="D84">
        <f t="shared" si="12"/>
        <v>6.6666666666666666E-2</v>
      </c>
      <c r="G84" t="s">
        <v>9</v>
      </c>
      <c r="H84" s="1">
        <f t="shared" si="13"/>
        <v>31.507722436102195</v>
      </c>
      <c r="I84" s="1">
        <f t="shared" si="14"/>
        <v>4.1518851140174862</v>
      </c>
      <c r="J84" s="1">
        <f t="shared" si="15"/>
        <v>2.7119999999999997</v>
      </c>
      <c r="L84">
        <v>79</v>
      </c>
      <c r="M84">
        <v>31.507722439999998</v>
      </c>
      <c r="N84">
        <v>4.1518851100000003</v>
      </c>
      <c r="O84">
        <v>2.7120000000000002</v>
      </c>
      <c r="Q84" s="11">
        <f t="shared" si="16"/>
        <v>0.49788409097068381</v>
      </c>
      <c r="R84" s="11">
        <f t="shared" si="17"/>
        <v>0.83333333252697561</v>
      </c>
      <c r="S84" s="11">
        <f t="shared" si="18"/>
        <v>6.666666666666668E-2</v>
      </c>
      <c r="T84" s="12" t="s">
        <v>8</v>
      </c>
      <c r="U84" s="12" t="s">
        <v>8</v>
      </c>
      <c r="V84" s="12" t="s">
        <v>8</v>
      </c>
    </row>
    <row r="85" spans="2:22" x14ac:dyDescent="0.2">
      <c r="B85" s="8">
        <f t="shared" si="10"/>
        <v>0.54333409090909091</v>
      </c>
      <c r="C85">
        <f t="shared" si="11"/>
        <v>0.83333333333333326</v>
      </c>
      <c r="D85">
        <f t="shared" si="12"/>
        <v>6.6666666666666666E-2</v>
      </c>
      <c r="G85" t="s">
        <v>9</v>
      </c>
      <c r="H85" s="1">
        <f t="shared" si="13"/>
        <v>34.383946060974594</v>
      </c>
      <c r="I85" s="1">
        <f t="shared" si="14"/>
        <v>4.1518851140174862</v>
      </c>
      <c r="J85" s="1">
        <f t="shared" si="15"/>
        <v>2.7119999999999997</v>
      </c>
      <c r="L85">
        <v>79</v>
      </c>
      <c r="M85">
        <v>34.38394606</v>
      </c>
      <c r="N85">
        <v>4.1518851100000003</v>
      </c>
      <c r="O85">
        <v>2.7120000000000002</v>
      </c>
      <c r="Q85" s="11">
        <f t="shared" si="16"/>
        <v>0.54333409089369034</v>
      </c>
      <c r="R85" s="11">
        <f t="shared" si="17"/>
        <v>0.83333333252697561</v>
      </c>
      <c r="S85" s="11">
        <f t="shared" si="18"/>
        <v>6.666666666666668E-2</v>
      </c>
      <c r="T85" s="12" t="s">
        <v>8</v>
      </c>
      <c r="U85" s="12" t="s">
        <v>8</v>
      </c>
      <c r="V85" s="12" t="s">
        <v>8</v>
      </c>
    </row>
    <row r="86" spans="2:22" x14ac:dyDescent="0.2">
      <c r="B86" s="8">
        <f t="shared" si="10"/>
        <v>0.5887840909090909</v>
      </c>
      <c r="C86">
        <f t="shared" si="11"/>
        <v>0.83333333333333326</v>
      </c>
      <c r="D86">
        <f t="shared" si="12"/>
        <v>6.6666666666666666E-2</v>
      </c>
      <c r="G86" t="s">
        <v>9</v>
      </c>
      <c r="H86" s="1">
        <f t="shared" si="13"/>
        <v>37.260169685846996</v>
      </c>
      <c r="I86" s="1">
        <f t="shared" si="14"/>
        <v>4.1518851140174862</v>
      </c>
      <c r="J86" s="1">
        <f t="shared" si="15"/>
        <v>2.7119999999999997</v>
      </c>
      <c r="L86">
        <v>79</v>
      </c>
      <c r="M86">
        <v>37.260169689999998</v>
      </c>
      <c r="N86">
        <v>4.1518851100000003</v>
      </c>
      <c r="O86">
        <v>2.7120000000000002</v>
      </c>
      <c r="Q86" s="11">
        <f t="shared" si="16"/>
        <v>0.5887840909747164</v>
      </c>
      <c r="R86" s="11">
        <f t="shared" si="17"/>
        <v>0.83333333252697561</v>
      </c>
      <c r="S86" s="11">
        <f t="shared" si="18"/>
        <v>6.666666666666668E-2</v>
      </c>
      <c r="T86" s="12" t="s">
        <v>8</v>
      </c>
      <c r="U86" s="12" t="s">
        <v>8</v>
      </c>
      <c r="V86" s="12" t="s">
        <v>8</v>
      </c>
    </row>
    <row r="87" spans="2:22" x14ac:dyDescent="0.2">
      <c r="B87" s="8">
        <f t="shared" si="10"/>
        <v>0.63423409090909089</v>
      </c>
      <c r="C87">
        <f t="shared" si="11"/>
        <v>0.83333333333333326</v>
      </c>
      <c r="D87">
        <f t="shared" si="12"/>
        <v>6.6666666666666666E-2</v>
      </c>
      <c r="G87" t="s">
        <v>9</v>
      </c>
      <c r="H87" s="1">
        <f t="shared" si="13"/>
        <v>40.136393310719399</v>
      </c>
      <c r="I87" s="1">
        <f t="shared" si="14"/>
        <v>4.1518851140174862</v>
      </c>
      <c r="J87" s="1">
        <f t="shared" si="15"/>
        <v>2.7119999999999997</v>
      </c>
      <c r="L87">
        <v>79</v>
      </c>
      <c r="M87">
        <v>40.136393310000003</v>
      </c>
      <c r="N87">
        <v>4.1518851100000003</v>
      </c>
      <c r="O87">
        <v>2.7120000000000002</v>
      </c>
      <c r="Q87" s="11">
        <f t="shared" si="16"/>
        <v>0.63423409089772309</v>
      </c>
      <c r="R87" s="11">
        <f t="shared" si="17"/>
        <v>0.83333333252697561</v>
      </c>
      <c r="S87" s="11">
        <f t="shared" si="18"/>
        <v>6.666666666666668E-2</v>
      </c>
      <c r="T87" s="12" t="s">
        <v>8</v>
      </c>
      <c r="U87" s="12" t="s">
        <v>8</v>
      </c>
      <c r="V87" s="12" t="s">
        <v>8</v>
      </c>
    </row>
    <row r="88" spans="2:22" x14ac:dyDescent="0.2">
      <c r="B88" s="8">
        <f t="shared" si="10"/>
        <v>0.67968409090909088</v>
      </c>
      <c r="C88">
        <f t="shared" si="11"/>
        <v>0.83333333333333326</v>
      </c>
      <c r="D88">
        <f t="shared" si="12"/>
        <v>6.6666666666666666E-2</v>
      </c>
      <c r="G88" t="s">
        <v>9</v>
      </c>
      <c r="H88" s="1">
        <f t="shared" si="13"/>
        <v>43.012616935591794</v>
      </c>
      <c r="I88" s="1">
        <f t="shared" si="14"/>
        <v>4.1518851140174862</v>
      </c>
      <c r="J88" s="1">
        <f t="shared" si="15"/>
        <v>2.7119999999999997</v>
      </c>
      <c r="L88">
        <v>79</v>
      </c>
      <c r="M88">
        <v>43.012616940000001</v>
      </c>
      <c r="N88">
        <v>4.1518851100000003</v>
      </c>
      <c r="O88">
        <v>2.7120000000000002</v>
      </c>
      <c r="Q88" s="11">
        <f t="shared" si="16"/>
        <v>0.67968409097874916</v>
      </c>
      <c r="R88" s="11">
        <f t="shared" si="17"/>
        <v>0.83333333252697561</v>
      </c>
      <c r="S88" s="11">
        <f t="shared" si="18"/>
        <v>6.666666666666668E-2</v>
      </c>
      <c r="T88" s="12" t="s">
        <v>8</v>
      </c>
      <c r="U88" s="12" t="s">
        <v>8</v>
      </c>
      <c r="V88" s="12" t="s">
        <v>8</v>
      </c>
    </row>
    <row r="89" spans="2:22" x14ac:dyDescent="0.2">
      <c r="B89" s="8">
        <f t="shared" si="10"/>
        <v>0.72513409090909087</v>
      </c>
      <c r="C89">
        <f t="shared" si="11"/>
        <v>0.83333333333333326</v>
      </c>
      <c r="D89">
        <f t="shared" si="12"/>
        <v>6.6666666666666666E-2</v>
      </c>
      <c r="G89" t="s">
        <v>9</v>
      </c>
      <c r="H89" s="1">
        <f t="shared" si="13"/>
        <v>45.888840560464196</v>
      </c>
      <c r="I89" s="1">
        <f t="shared" si="14"/>
        <v>4.1518851140174862</v>
      </c>
      <c r="J89" s="1">
        <f t="shared" si="15"/>
        <v>2.7119999999999997</v>
      </c>
      <c r="L89">
        <v>79</v>
      </c>
      <c r="M89">
        <v>45.888840559999998</v>
      </c>
      <c r="N89">
        <v>4.1518851100000003</v>
      </c>
      <c r="O89">
        <v>2.7120000000000002</v>
      </c>
      <c r="Q89" s="11">
        <f t="shared" si="16"/>
        <v>0.72513409090175562</v>
      </c>
      <c r="R89" s="11">
        <f>N89/$M$2/$N$4</f>
        <v>0.83333333252697561</v>
      </c>
      <c r="S89" s="11">
        <f t="shared" si="18"/>
        <v>6.666666666666668E-2</v>
      </c>
      <c r="T89" s="12" t="s">
        <v>8</v>
      </c>
      <c r="U89" s="12" t="s">
        <v>8</v>
      </c>
      <c r="V89" s="12" t="s">
        <v>8</v>
      </c>
    </row>
    <row r="90" spans="2:22" x14ac:dyDescent="0.2">
      <c r="B90" s="8">
        <f t="shared" si="10"/>
        <v>0.77058409090909086</v>
      </c>
      <c r="C90">
        <f t="shared" si="11"/>
        <v>0.83333333333333326</v>
      </c>
      <c r="D90">
        <f t="shared" si="12"/>
        <v>6.6666666666666666E-2</v>
      </c>
      <c r="G90" t="s">
        <v>9</v>
      </c>
      <c r="H90" s="1">
        <f t="shared" si="13"/>
        <v>48.765064185336598</v>
      </c>
      <c r="I90" s="1">
        <f t="shared" si="14"/>
        <v>4.1518851140174862</v>
      </c>
      <c r="J90" s="1">
        <f t="shared" si="15"/>
        <v>2.7119999999999997</v>
      </c>
      <c r="L90">
        <v>79</v>
      </c>
      <c r="M90">
        <v>48.765064189999997</v>
      </c>
      <c r="N90">
        <v>4.1518851100000003</v>
      </c>
      <c r="O90">
        <v>2.7120000000000002</v>
      </c>
      <c r="Q90" s="11">
        <f t="shared" si="16"/>
        <v>0.7705840909827818</v>
      </c>
      <c r="R90" s="11">
        <f t="shared" ref="R90:R107" si="19">N90/$M$2/$N$4</f>
        <v>0.83333333252697561</v>
      </c>
      <c r="S90" s="11">
        <f t="shared" si="18"/>
        <v>6.666666666666668E-2</v>
      </c>
      <c r="T90" s="12" t="s">
        <v>8</v>
      </c>
      <c r="U90" s="12" t="s">
        <v>8</v>
      </c>
      <c r="V90" s="12" t="s">
        <v>8</v>
      </c>
    </row>
    <row r="91" spans="2:22" x14ac:dyDescent="0.2">
      <c r="B91" s="8">
        <f t="shared" si="10"/>
        <v>0.81603409090909085</v>
      </c>
      <c r="C91">
        <f t="shared" si="11"/>
        <v>0.83333333333333326</v>
      </c>
      <c r="D91">
        <f t="shared" si="12"/>
        <v>6.6666666666666666E-2</v>
      </c>
      <c r="G91" t="s">
        <v>9</v>
      </c>
      <c r="H91" s="1">
        <f t="shared" si="13"/>
        <v>51.641287810208993</v>
      </c>
      <c r="I91" s="1">
        <f t="shared" si="14"/>
        <v>4.1518851140174862</v>
      </c>
      <c r="J91" s="1">
        <f t="shared" si="15"/>
        <v>2.7119999999999997</v>
      </c>
      <c r="L91">
        <v>79</v>
      </c>
      <c r="M91">
        <v>51.641287810000001</v>
      </c>
      <c r="N91">
        <v>4.1518851100000003</v>
      </c>
      <c r="O91">
        <v>2.7120000000000002</v>
      </c>
      <c r="Q91" s="11">
        <f t="shared" si="16"/>
        <v>0.81603409090578827</v>
      </c>
      <c r="R91" s="11">
        <f t="shared" si="19"/>
        <v>0.83333333252697561</v>
      </c>
      <c r="S91" s="11">
        <f t="shared" si="18"/>
        <v>6.666666666666668E-2</v>
      </c>
      <c r="T91" s="12" t="s">
        <v>8</v>
      </c>
      <c r="U91" s="12" t="s">
        <v>8</v>
      </c>
      <c r="V91" s="12" t="s">
        <v>8</v>
      </c>
    </row>
    <row r="92" spans="2:22" x14ac:dyDescent="0.2">
      <c r="B92" s="8">
        <f t="shared" si="10"/>
        <v>0.86148409090909084</v>
      </c>
      <c r="C92">
        <f t="shared" si="11"/>
        <v>0.83333333333333326</v>
      </c>
      <c r="D92">
        <f t="shared" si="12"/>
        <v>6.6666666666666666E-2</v>
      </c>
      <c r="G92" t="s">
        <v>9</v>
      </c>
      <c r="H92" s="1">
        <f t="shared" si="13"/>
        <v>54.517511435081396</v>
      </c>
      <c r="I92" s="1">
        <f t="shared" si="14"/>
        <v>4.1518851140174862</v>
      </c>
      <c r="J92" s="1">
        <f t="shared" si="15"/>
        <v>2.7119999999999997</v>
      </c>
      <c r="L92">
        <v>79</v>
      </c>
      <c r="M92">
        <v>54.51751144</v>
      </c>
      <c r="N92">
        <v>4.1518851100000003</v>
      </c>
      <c r="O92">
        <v>2.7120000000000002</v>
      </c>
      <c r="Q92" s="11">
        <f t="shared" si="16"/>
        <v>0.86148409098681455</v>
      </c>
      <c r="R92" s="11">
        <f t="shared" si="19"/>
        <v>0.83333333252697561</v>
      </c>
      <c r="S92" s="11">
        <f t="shared" si="18"/>
        <v>6.666666666666668E-2</v>
      </c>
      <c r="T92" s="12" t="s">
        <v>8</v>
      </c>
      <c r="U92" s="12" t="s">
        <v>8</v>
      </c>
      <c r="V92" s="12" t="s">
        <v>8</v>
      </c>
    </row>
    <row r="93" spans="2:22" x14ac:dyDescent="0.2">
      <c r="B93" s="8">
        <f t="shared" si="10"/>
        <v>0.90693409090909083</v>
      </c>
      <c r="C93">
        <f t="shared" si="11"/>
        <v>0.83333333333333326</v>
      </c>
      <c r="D93">
        <f>D49+2/3/10</f>
        <v>6.6666666666666666E-2</v>
      </c>
      <c r="G93" t="s">
        <v>9</v>
      </c>
      <c r="H93" s="1">
        <f t="shared" si="13"/>
        <v>57.393735059953791</v>
      </c>
      <c r="I93" s="1">
        <f t="shared" si="14"/>
        <v>4.1518851140174862</v>
      </c>
      <c r="J93" s="1">
        <f t="shared" si="15"/>
        <v>2.7119999999999997</v>
      </c>
      <c r="L93">
        <v>79</v>
      </c>
      <c r="M93">
        <v>57.393735059999997</v>
      </c>
      <c r="N93">
        <v>4.1518851100000003</v>
      </c>
      <c r="O93">
        <v>2.7120000000000002</v>
      </c>
      <c r="Q93" s="11">
        <f t="shared" si="16"/>
        <v>0.90693409090982091</v>
      </c>
      <c r="R93" s="11">
        <f t="shared" si="19"/>
        <v>0.83333333252697561</v>
      </c>
      <c r="S93" s="11">
        <f t="shared" si="18"/>
        <v>6.666666666666668E-2</v>
      </c>
      <c r="T93" s="12" t="s">
        <v>8</v>
      </c>
      <c r="U93" s="12" t="s">
        <v>8</v>
      </c>
      <c r="V93" s="12" t="s">
        <v>8</v>
      </c>
    </row>
    <row r="94" spans="2:22" x14ac:dyDescent="0.2">
      <c r="B94" s="8">
        <f t="shared" si="10"/>
        <v>0.95238409090909082</v>
      </c>
      <c r="C94">
        <f t="shared" si="11"/>
        <v>0.83333333333333326</v>
      </c>
      <c r="D94">
        <f t="shared" si="12"/>
        <v>6.6666666666666666E-2</v>
      </c>
      <c r="G94" t="s">
        <v>9</v>
      </c>
      <c r="H94" s="1">
        <f t="shared" si="13"/>
        <v>60.269958684826186</v>
      </c>
      <c r="I94" s="1">
        <f t="shared" si="14"/>
        <v>4.1518851140174862</v>
      </c>
      <c r="J94" s="1">
        <f t="shared" si="15"/>
        <v>2.7119999999999997</v>
      </c>
      <c r="L94">
        <v>79</v>
      </c>
      <c r="M94">
        <v>60.269958680000002</v>
      </c>
      <c r="N94">
        <v>4.1518851100000003</v>
      </c>
      <c r="O94">
        <v>2.7120000000000002</v>
      </c>
      <c r="Q94" s="11">
        <f t="shared" si="16"/>
        <v>0.95238409083282749</v>
      </c>
      <c r="R94" s="11">
        <f t="shared" si="19"/>
        <v>0.83333333252697561</v>
      </c>
      <c r="S94" s="11">
        <f t="shared" si="18"/>
        <v>6.666666666666668E-2</v>
      </c>
      <c r="T94" s="12" t="s">
        <v>8</v>
      </c>
      <c r="U94" s="12" t="s">
        <v>8</v>
      </c>
      <c r="V94" s="12" t="s">
        <v>8</v>
      </c>
    </row>
    <row r="95" spans="2:22" x14ac:dyDescent="0.2">
      <c r="B95" s="8"/>
      <c r="G95" t="s">
        <v>9</v>
      </c>
      <c r="H95" s="1">
        <f t="shared" si="13"/>
        <v>0</v>
      </c>
      <c r="I95" s="1">
        <f t="shared" si="14"/>
        <v>0</v>
      </c>
      <c r="J95" s="1">
        <f t="shared" si="15"/>
        <v>0</v>
      </c>
      <c r="L95">
        <v>79</v>
      </c>
      <c r="M95">
        <v>2.61474875</v>
      </c>
      <c r="N95">
        <v>3.32150809</v>
      </c>
      <c r="O95">
        <v>5.4240000000000004</v>
      </c>
      <c r="Q95" s="11">
        <f t="shared" si="16"/>
        <v>4.131818182001485E-2</v>
      </c>
      <c r="R95" s="11">
        <f t="shared" si="19"/>
        <v>0.66666666642300454</v>
      </c>
      <c r="S95" s="11">
        <f t="shared" si="18"/>
        <v>0.13333333333333336</v>
      </c>
      <c r="T95" s="12" t="s">
        <v>5</v>
      </c>
      <c r="U95" s="12" t="s">
        <v>5</v>
      </c>
      <c r="V95" s="12" t="s">
        <v>5</v>
      </c>
    </row>
    <row r="96" spans="2:22" x14ac:dyDescent="0.2">
      <c r="B96" s="8">
        <f>B52+0.4545/22</f>
        <v>4.1318181818181816E-2</v>
      </c>
      <c r="C96">
        <f t="shared" si="11"/>
        <v>0.66666666666666663</v>
      </c>
      <c r="D96">
        <f t="shared" si="12"/>
        <v>0.13333333333333333</v>
      </c>
      <c r="G96" t="s">
        <v>10</v>
      </c>
      <c r="H96" s="1">
        <f t="shared" si="13"/>
        <v>2.6147487498839999</v>
      </c>
      <c r="I96" s="1">
        <f t="shared" si="14"/>
        <v>3.3215080912139889</v>
      </c>
      <c r="J96" s="1">
        <f t="shared" si="15"/>
        <v>5.4239999999999995</v>
      </c>
      <c r="L96">
        <v>79</v>
      </c>
      <c r="M96">
        <v>5.4909723699999997</v>
      </c>
      <c r="N96">
        <v>3.32150809</v>
      </c>
      <c r="O96">
        <v>5.4240000000000004</v>
      </c>
      <c r="Q96" s="11">
        <f t="shared" si="16"/>
        <v>8.6768181743021325E-2</v>
      </c>
      <c r="R96" s="11">
        <f t="shared" si="19"/>
        <v>0.66666666642300454</v>
      </c>
      <c r="S96" s="11">
        <f t="shared" si="18"/>
        <v>0.13333333333333336</v>
      </c>
      <c r="T96" s="12" t="s">
        <v>5</v>
      </c>
      <c r="U96" s="12" t="s">
        <v>5</v>
      </c>
      <c r="V96" s="12" t="s">
        <v>5</v>
      </c>
    </row>
    <row r="97" spans="2:22" x14ac:dyDescent="0.2">
      <c r="B97" s="8">
        <f t="shared" si="10"/>
        <v>8.6768181818181814E-2</v>
      </c>
      <c r="C97">
        <f t="shared" si="11"/>
        <v>0.66666666666666663</v>
      </c>
      <c r="D97">
        <f>D53+2/3/10</f>
        <v>0.13333333333333333</v>
      </c>
      <c r="G97" t="s">
        <v>10</v>
      </c>
      <c r="H97" s="1">
        <f t="shared" si="13"/>
        <v>5.4909723747563994</v>
      </c>
      <c r="I97" s="1">
        <f t="shared" si="14"/>
        <v>3.3215080912139889</v>
      </c>
      <c r="J97" s="1">
        <f t="shared" si="15"/>
        <v>5.4239999999999995</v>
      </c>
      <c r="L97">
        <v>79</v>
      </c>
      <c r="M97">
        <v>8.3671959999999999</v>
      </c>
      <c r="N97">
        <v>3.32150809</v>
      </c>
      <c r="O97">
        <v>5.4240000000000004</v>
      </c>
      <c r="Q97" s="11">
        <f t="shared" si="16"/>
        <v>0.13221818182404751</v>
      </c>
      <c r="R97" s="11">
        <f t="shared" si="19"/>
        <v>0.66666666642300454</v>
      </c>
      <c r="S97" s="11">
        <f t="shared" si="18"/>
        <v>0.13333333333333336</v>
      </c>
      <c r="T97" s="12" t="s">
        <v>5</v>
      </c>
      <c r="U97" s="12" t="s">
        <v>5</v>
      </c>
      <c r="V97" s="12" t="s">
        <v>5</v>
      </c>
    </row>
    <row r="98" spans="2:22" x14ac:dyDescent="0.2">
      <c r="B98" s="8">
        <f t="shared" si="10"/>
        <v>0.13221818181818182</v>
      </c>
      <c r="C98">
        <f t="shared" si="11"/>
        <v>0.66666666666666663</v>
      </c>
      <c r="D98">
        <f t="shared" si="12"/>
        <v>0.13333333333333333</v>
      </c>
      <c r="G98" t="s">
        <v>10</v>
      </c>
      <c r="H98" s="1">
        <f t="shared" si="13"/>
        <v>8.3671959996287981</v>
      </c>
      <c r="I98" s="1">
        <f t="shared" si="14"/>
        <v>3.3215080912139889</v>
      </c>
      <c r="J98" s="1">
        <f t="shared" si="15"/>
        <v>5.4239999999999995</v>
      </c>
      <c r="L98">
        <v>79</v>
      </c>
      <c r="M98">
        <v>11.243419619999999</v>
      </c>
      <c r="N98">
        <v>3.32150809</v>
      </c>
      <c r="O98">
        <v>5.4240000000000004</v>
      </c>
      <c r="Q98" s="11">
        <f t="shared" si="16"/>
        <v>0.17766818174705398</v>
      </c>
      <c r="R98" s="11">
        <f t="shared" si="19"/>
        <v>0.66666666642300454</v>
      </c>
      <c r="S98" s="11">
        <f t="shared" si="18"/>
        <v>0.13333333333333336</v>
      </c>
      <c r="T98" s="12" t="s">
        <v>5</v>
      </c>
      <c r="U98" s="12" t="s">
        <v>5</v>
      </c>
      <c r="V98" s="12" t="s">
        <v>5</v>
      </c>
    </row>
    <row r="99" spans="2:22" x14ac:dyDescent="0.2">
      <c r="B99" s="8">
        <f t="shared" si="10"/>
        <v>0.17766818181818181</v>
      </c>
      <c r="C99">
        <f t="shared" si="11"/>
        <v>0.66666666666666663</v>
      </c>
      <c r="D99">
        <f t="shared" si="12"/>
        <v>0.13333333333333333</v>
      </c>
      <c r="G99" t="s">
        <v>10</v>
      </c>
      <c r="H99" s="1">
        <f t="shared" si="13"/>
        <v>11.243419624501199</v>
      </c>
      <c r="I99" s="1">
        <f t="shared" si="14"/>
        <v>3.3215080912139889</v>
      </c>
      <c r="J99" s="1">
        <f t="shared" si="15"/>
        <v>5.4239999999999995</v>
      </c>
      <c r="L99">
        <v>79</v>
      </c>
      <c r="M99">
        <v>14.119643249999999</v>
      </c>
      <c r="N99">
        <v>3.32150809</v>
      </c>
      <c r="O99">
        <v>5.4240000000000004</v>
      </c>
      <c r="Q99" s="11">
        <f t="shared" si="16"/>
        <v>0.22311818182808016</v>
      </c>
      <c r="R99" s="11">
        <f t="shared" si="19"/>
        <v>0.66666666642300454</v>
      </c>
      <c r="S99" s="11">
        <f t="shared" si="18"/>
        <v>0.13333333333333336</v>
      </c>
      <c r="T99" s="12" t="s">
        <v>5</v>
      </c>
      <c r="U99" s="12" t="s">
        <v>5</v>
      </c>
      <c r="V99" s="12" t="s">
        <v>5</v>
      </c>
    </row>
    <row r="100" spans="2:22" x14ac:dyDescent="0.2">
      <c r="B100" s="8">
        <f t="shared" si="10"/>
        <v>0.2231181818181818</v>
      </c>
      <c r="C100">
        <f t="shared" si="11"/>
        <v>0.66666666666666663</v>
      </c>
      <c r="D100">
        <f t="shared" si="12"/>
        <v>0.13333333333333333</v>
      </c>
      <c r="H100" s="1">
        <f t="shared" si="13"/>
        <v>14.119643249373597</v>
      </c>
      <c r="I100" s="1">
        <f t="shared" si="14"/>
        <v>3.3215080912139889</v>
      </c>
      <c r="J100" s="1">
        <f t="shared" si="15"/>
        <v>5.4239999999999995</v>
      </c>
      <c r="L100">
        <v>79</v>
      </c>
      <c r="M100">
        <v>16.99586687</v>
      </c>
      <c r="N100">
        <v>3.32150809</v>
      </c>
      <c r="O100">
        <v>5.4240000000000004</v>
      </c>
      <c r="Q100" s="11">
        <f t="shared" si="16"/>
        <v>0.26856818175108665</v>
      </c>
      <c r="R100" s="11">
        <f t="shared" si="19"/>
        <v>0.66666666642300454</v>
      </c>
      <c r="S100" s="11">
        <f t="shared" si="18"/>
        <v>0.13333333333333336</v>
      </c>
      <c r="T100" s="12" t="s">
        <v>5</v>
      </c>
      <c r="U100" s="12" t="s">
        <v>5</v>
      </c>
      <c r="V100" s="12" t="s">
        <v>5</v>
      </c>
    </row>
    <row r="101" spans="2:22" x14ac:dyDescent="0.2">
      <c r="B101" s="8">
        <f t="shared" si="10"/>
        <v>0.26856818181818182</v>
      </c>
      <c r="C101">
        <f t="shared" si="11"/>
        <v>0.66666666666666663</v>
      </c>
      <c r="D101">
        <f t="shared" si="12"/>
        <v>0.13333333333333333</v>
      </c>
      <c r="H101" s="1">
        <f t="shared" si="13"/>
        <v>16.995866874245998</v>
      </c>
      <c r="I101" s="1">
        <f t="shared" si="14"/>
        <v>3.3215080912139889</v>
      </c>
      <c r="J101" s="1">
        <f t="shared" si="15"/>
        <v>5.4239999999999995</v>
      </c>
      <c r="L101">
        <v>79</v>
      </c>
      <c r="M101">
        <v>19.872090499999999</v>
      </c>
      <c r="N101">
        <v>3.32150809</v>
      </c>
      <c r="O101">
        <v>5.4240000000000004</v>
      </c>
      <c r="Q101" s="11">
        <f t="shared" si="16"/>
        <v>0.31401818183211283</v>
      </c>
      <c r="R101" s="11">
        <f t="shared" si="19"/>
        <v>0.66666666642300454</v>
      </c>
      <c r="S101" s="11">
        <f t="shared" si="18"/>
        <v>0.13333333333333336</v>
      </c>
      <c r="T101" s="12" t="s">
        <v>5</v>
      </c>
      <c r="U101" s="12" t="s">
        <v>5</v>
      </c>
      <c r="V101" s="12" t="s">
        <v>5</v>
      </c>
    </row>
    <row r="102" spans="2:22" x14ac:dyDescent="0.2">
      <c r="B102" s="8">
        <f t="shared" si="10"/>
        <v>0.31401818181818181</v>
      </c>
      <c r="C102">
        <f t="shared" si="11"/>
        <v>0.66666666666666663</v>
      </c>
      <c r="D102">
        <f t="shared" si="12"/>
        <v>0.13333333333333333</v>
      </c>
      <c r="H102" s="1">
        <f t="shared" si="13"/>
        <v>19.8720904991184</v>
      </c>
      <c r="I102" s="1">
        <f t="shared" si="14"/>
        <v>3.3215080912139889</v>
      </c>
      <c r="J102" s="1">
        <f t="shared" si="15"/>
        <v>5.4239999999999995</v>
      </c>
      <c r="L102">
        <v>79</v>
      </c>
      <c r="M102">
        <v>22.74831412</v>
      </c>
      <c r="N102">
        <v>3.32150809</v>
      </c>
      <c r="O102">
        <v>5.4240000000000004</v>
      </c>
      <c r="Q102" s="11">
        <f t="shared" si="16"/>
        <v>0.35946818175511935</v>
      </c>
      <c r="R102" s="11">
        <f t="shared" si="19"/>
        <v>0.66666666642300454</v>
      </c>
      <c r="S102" s="11">
        <f t="shared" si="18"/>
        <v>0.13333333333333336</v>
      </c>
      <c r="T102" s="12" t="s">
        <v>5</v>
      </c>
      <c r="U102" s="12" t="s">
        <v>5</v>
      </c>
      <c r="V102" s="12" t="s">
        <v>5</v>
      </c>
    </row>
    <row r="103" spans="2:22" x14ac:dyDescent="0.2">
      <c r="B103" s="8">
        <f t="shared" si="10"/>
        <v>0.3594681818181818</v>
      </c>
      <c r="C103">
        <f t="shared" si="11"/>
        <v>0.66666666666666663</v>
      </c>
      <c r="D103">
        <f t="shared" si="12"/>
        <v>0.13333333333333333</v>
      </c>
      <c r="H103" s="1">
        <f t="shared" si="13"/>
        <v>22.748314123990795</v>
      </c>
      <c r="I103" s="1">
        <f t="shared" si="14"/>
        <v>3.3215080912139889</v>
      </c>
      <c r="J103" s="1">
        <f t="shared" si="15"/>
        <v>5.4239999999999995</v>
      </c>
      <c r="L103">
        <v>79</v>
      </c>
      <c r="M103">
        <v>25.624537749999998</v>
      </c>
      <c r="N103">
        <v>3.32150809</v>
      </c>
      <c r="O103">
        <v>5.4240000000000004</v>
      </c>
      <c r="Q103" s="11">
        <f t="shared" si="16"/>
        <v>0.40491818183614547</v>
      </c>
      <c r="R103" s="11">
        <f t="shared" si="19"/>
        <v>0.66666666642300454</v>
      </c>
      <c r="S103" s="11">
        <f t="shared" si="18"/>
        <v>0.13333333333333336</v>
      </c>
      <c r="T103" s="12" t="s">
        <v>5</v>
      </c>
      <c r="U103" s="12" t="s">
        <v>5</v>
      </c>
      <c r="V103" s="12" t="s">
        <v>5</v>
      </c>
    </row>
    <row r="104" spans="2:22" x14ac:dyDescent="0.2">
      <c r="B104" s="8">
        <f t="shared" si="10"/>
        <v>0.40491818181818179</v>
      </c>
      <c r="C104">
        <f t="shared" si="11"/>
        <v>0.66666666666666663</v>
      </c>
      <c r="D104">
        <f>D60+2/3/10</f>
        <v>0.13333333333333333</v>
      </c>
      <c r="H104" s="1">
        <f t="shared" si="13"/>
        <v>25.624537748863197</v>
      </c>
      <c r="I104" s="1">
        <f t="shared" si="14"/>
        <v>3.3215080912139889</v>
      </c>
      <c r="J104" s="1">
        <f t="shared" si="15"/>
        <v>5.4239999999999995</v>
      </c>
      <c r="L104">
        <v>79</v>
      </c>
      <c r="M104">
        <v>28.500761369999999</v>
      </c>
      <c r="N104">
        <v>3.32150809</v>
      </c>
      <c r="O104">
        <v>5.4240000000000004</v>
      </c>
      <c r="Q104" s="11">
        <f t="shared" si="16"/>
        <v>0.45036818175915194</v>
      </c>
      <c r="R104" s="11">
        <f t="shared" si="19"/>
        <v>0.66666666642300454</v>
      </c>
      <c r="S104" s="11">
        <f t="shared" si="18"/>
        <v>0.13333333333333336</v>
      </c>
      <c r="T104" s="12" t="s">
        <v>5</v>
      </c>
      <c r="U104" s="12" t="s">
        <v>5</v>
      </c>
      <c r="V104" s="12" t="s">
        <v>5</v>
      </c>
    </row>
    <row r="105" spans="2:22" x14ac:dyDescent="0.2">
      <c r="B105" s="8">
        <f t="shared" si="10"/>
        <v>0.45036818181818178</v>
      </c>
      <c r="C105">
        <f t="shared" si="11"/>
        <v>0.66666666666666663</v>
      </c>
      <c r="D105">
        <f t="shared" si="12"/>
        <v>0.13333333333333333</v>
      </c>
      <c r="H105" s="1">
        <f t="shared" si="13"/>
        <v>28.500761373735596</v>
      </c>
      <c r="I105" s="1">
        <f t="shared" si="14"/>
        <v>3.3215080912139889</v>
      </c>
      <c r="J105" s="1">
        <f t="shared" si="15"/>
        <v>5.4239999999999995</v>
      </c>
      <c r="L105">
        <v>79</v>
      </c>
      <c r="M105">
        <v>31.376985000000001</v>
      </c>
      <c r="N105">
        <v>3.32150809</v>
      </c>
      <c r="O105">
        <v>5.4240000000000004</v>
      </c>
      <c r="Q105" s="11">
        <f t="shared" si="16"/>
        <v>0.49581818184017823</v>
      </c>
      <c r="R105" s="11">
        <f t="shared" si="19"/>
        <v>0.66666666642300454</v>
      </c>
      <c r="S105" s="11">
        <f t="shared" si="18"/>
        <v>0.13333333333333336</v>
      </c>
      <c r="T105" s="12" t="s">
        <v>5</v>
      </c>
      <c r="U105" s="12" t="s">
        <v>5</v>
      </c>
      <c r="V105" s="12" t="s">
        <v>5</v>
      </c>
    </row>
    <row r="106" spans="2:22" x14ac:dyDescent="0.2">
      <c r="B106" s="8">
        <f t="shared" si="10"/>
        <v>0.49581818181818177</v>
      </c>
      <c r="C106">
        <f t="shared" si="11"/>
        <v>0.66666666666666663</v>
      </c>
      <c r="D106">
        <f t="shared" si="12"/>
        <v>0.13333333333333333</v>
      </c>
      <c r="H106" s="1">
        <f t="shared" si="13"/>
        <v>31.376984998607998</v>
      </c>
      <c r="I106" s="1">
        <f t="shared" si="14"/>
        <v>3.3215080912139889</v>
      </c>
      <c r="J106" s="1">
        <f t="shared" si="15"/>
        <v>5.4239999999999995</v>
      </c>
      <c r="L106">
        <v>79</v>
      </c>
      <c r="M106">
        <v>34.253208620000002</v>
      </c>
      <c r="N106">
        <v>3.32150809</v>
      </c>
      <c r="O106">
        <v>5.4240000000000004</v>
      </c>
      <c r="Q106" s="11">
        <f t="shared" si="16"/>
        <v>0.5412681817631847</v>
      </c>
      <c r="R106" s="11">
        <f t="shared" si="19"/>
        <v>0.66666666642300454</v>
      </c>
      <c r="S106" s="11">
        <f t="shared" si="18"/>
        <v>0.13333333333333336</v>
      </c>
      <c r="T106" s="12" t="s">
        <v>5</v>
      </c>
      <c r="U106" s="12" t="s">
        <v>5</v>
      </c>
      <c r="V106" s="12" t="s">
        <v>5</v>
      </c>
    </row>
    <row r="107" spans="2:22" x14ac:dyDescent="0.2">
      <c r="B107" s="8">
        <f t="shared" si="10"/>
        <v>0.54126818181818181</v>
      </c>
      <c r="C107">
        <f t="shared" si="11"/>
        <v>0.66666666666666663</v>
      </c>
      <c r="D107">
        <f t="shared" si="12"/>
        <v>0.13333333333333333</v>
      </c>
      <c r="H107" s="1">
        <f t="shared" si="13"/>
        <v>34.253208623480397</v>
      </c>
      <c r="I107" s="1">
        <f t="shared" si="14"/>
        <v>3.3215080912139889</v>
      </c>
      <c r="J107" s="1">
        <f t="shared" si="15"/>
        <v>5.4239999999999995</v>
      </c>
      <c r="L107">
        <v>79</v>
      </c>
      <c r="M107">
        <v>37.129432250000001</v>
      </c>
      <c r="N107">
        <v>3.32150809</v>
      </c>
      <c r="O107">
        <v>5.4240000000000004</v>
      </c>
      <c r="Q107" s="11">
        <f t="shared" si="16"/>
        <v>0.58671818184421087</v>
      </c>
      <c r="R107" s="11">
        <f t="shared" si="19"/>
        <v>0.66666666642300454</v>
      </c>
      <c r="S107" s="11">
        <f t="shared" si="18"/>
        <v>0.13333333333333336</v>
      </c>
      <c r="T107" s="12" t="s">
        <v>5</v>
      </c>
      <c r="U107" s="12" t="s">
        <v>5</v>
      </c>
      <c r="V107" s="12" t="s">
        <v>5</v>
      </c>
    </row>
    <row r="108" spans="2:22" x14ac:dyDescent="0.2">
      <c r="B108" s="8">
        <f t="shared" si="10"/>
        <v>0.58671818181818181</v>
      </c>
      <c r="C108">
        <f t="shared" si="11"/>
        <v>0.66666666666666663</v>
      </c>
      <c r="D108">
        <f t="shared" si="12"/>
        <v>0.13333333333333333</v>
      </c>
      <c r="H108" s="1">
        <f t="shared" si="13"/>
        <v>37.129432248352799</v>
      </c>
      <c r="I108" s="1">
        <f t="shared" si="14"/>
        <v>3.3215080912139889</v>
      </c>
      <c r="J108" s="1">
        <f t="shared" si="15"/>
        <v>5.4239999999999995</v>
      </c>
      <c r="L108">
        <v>79</v>
      </c>
      <c r="M108">
        <v>40.005655869999998</v>
      </c>
      <c r="N108">
        <v>3.32150809</v>
      </c>
      <c r="O108">
        <v>5.4240000000000004</v>
      </c>
      <c r="Q108" s="11">
        <f t="shared" si="16"/>
        <v>0.63216818176721734</v>
      </c>
      <c r="R108" s="11">
        <f>N108/$M$2/$N$4</f>
        <v>0.66666666642300454</v>
      </c>
      <c r="S108" s="11">
        <f t="shared" si="18"/>
        <v>0.13333333333333336</v>
      </c>
      <c r="T108" s="12" t="s">
        <v>5</v>
      </c>
      <c r="U108" s="12" t="s">
        <v>5</v>
      </c>
      <c r="V108" s="12" t="s">
        <v>5</v>
      </c>
    </row>
    <row r="109" spans="2:22" x14ac:dyDescent="0.2">
      <c r="B109" s="8">
        <f t="shared" si="10"/>
        <v>0.6321681818181818</v>
      </c>
      <c r="C109">
        <f t="shared" si="11"/>
        <v>0.66666666666666663</v>
      </c>
      <c r="D109">
        <f t="shared" si="12"/>
        <v>0.13333333333333333</v>
      </c>
      <c r="H109" s="1">
        <f t="shared" si="13"/>
        <v>40.005655873225194</v>
      </c>
      <c r="I109" s="1">
        <f t="shared" si="14"/>
        <v>3.3215080912139889</v>
      </c>
      <c r="J109" s="1">
        <f t="shared" si="15"/>
        <v>5.4239999999999995</v>
      </c>
      <c r="L109">
        <v>79</v>
      </c>
      <c r="M109">
        <v>42.881879499999997</v>
      </c>
      <c r="N109">
        <v>3.32150809</v>
      </c>
      <c r="O109">
        <v>5.4240000000000004</v>
      </c>
      <c r="Q109" s="11">
        <f t="shared" si="16"/>
        <v>0.67761818184824352</v>
      </c>
      <c r="R109" s="11">
        <f t="shared" ref="R109:R127" si="20">N109/$M$2/$N$4</f>
        <v>0.66666666642300454</v>
      </c>
      <c r="S109" s="11">
        <f t="shared" si="18"/>
        <v>0.13333333333333336</v>
      </c>
      <c r="T109" s="12" t="s">
        <v>5</v>
      </c>
      <c r="U109" s="12" t="s">
        <v>5</v>
      </c>
      <c r="V109" s="12" t="s">
        <v>5</v>
      </c>
    </row>
    <row r="110" spans="2:22" x14ac:dyDescent="0.2">
      <c r="B110" s="8">
        <f t="shared" si="10"/>
        <v>0.67761818181818179</v>
      </c>
      <c r="C110">
        <f t="shared" si="11"/>
        <v>0.66666666666666663</v>
      </c>
      <c r="D110">
        <f t="shared" si="12"/>
        <v>0.13333333333333333</v>
      </c>
      <c r="H110" s="1">
        <f t="shared" si="13"/>
        <v>42.881879498097597</v>
      </c>
      <c r="I110" s="1">
        <f t="shared" si="14"/>
        <v>3.3215080912139889</v>
      </c>
      <c r="J110" s="1">
        <f t="shared" si="15"/>
        <v>5.4239999999999995</v>
      </c>
      <c r="L110">
        <v>79</v>
      </c>
      <c r="M110">
        <v>45.758103120000001</v>
      </c>
      <c r="N110">
        <v>3.32150809</v>
      </c>
      <c r="O110">
        <v>5.4240000000000004</v>
      </c>
      <c r="Q110" s="11">
        <f t="shared" si="16"/>
        <v>0.72306818177124998</v>
      </c>
      <c r="R110" s="11">
        <f t="shared" si="20"/>
        <v>0.66666666642300454</v>
      </c>
      <c r="S110" s="11">
        <f t="shared" si="18"/>
        <v>0.13333333333333336</v>
      </c>
      <c r="T110" s="12" t="s">
        <v>5</v>
      </c>
      <c r="U110" s="12" t="s">
        <v>5</v>
      </c>
      <c r="V110" s="12" t="s">
        <v>5</v>
      </c>
    </row>
    <row r="111" spans="2:22" x14ac:dyDescent="0.2">
      <c r="B111" s="8">
        <f t="shared" si="10"/>
        <v>0.72306818181818178</v>
      </c>
      <c r="C111">
        <f t="shared" si="11"/>
        <v>0.66666666666666663</v>
      </c>
      <c r="D111">
        <f t="shared" si="12"/>
        <v>0.13333333333333333</v>
      </c>
      <c r="H111" s="1">
        <f t="shared" si="13"/>
        <v>45.758103122969992</v>
      </c>
      <c r="I111" s="1">
        <f t="shared" si="14"/>
        <v>3.3215080912139889</v>
      </c>
      <c r="J111" s="1">
        <f t="shared" si="15"/>
        <v>5.4239999999999995</v>
      </c>
      <c r="L111">
        <v>79</v>
      </c>
      <c r="M111">
        <v>48.63432675</v>
      </c>
      <c r="N111">
        <v>3.32150809</v>
      </c>
      <c r="O111">
        <v>5.4240000000000004</v>
      </c>
      <c r="Q111" s="11">
        <f t="shared" si="16"/>
        <v>0.76851818185227627</v>
      </c>
      <c r="R111" s="11">
        <f t="shared" si="20"/>
        <v>0.66666666642300454</v>
      </c>
      <c r="S111" s="11">
        <f t="shared" si="18"/>
        <v>0.13333333333333336</v>
      </c>
      <c r="T111" s="12" t="s">
        <v>5</v>
      </c>
      <c r="U111" s="12" t="s">
        <v>5</v>
      </c>
      <c r="V111" s="12" t="s">
        <v>5</v>
      </c>
    </row>
    <row r="112" spans="2:22" x14ac:dyDescent="0.2">
      <c r="B112" s="8">
        <f t="shared" si="10"/>
        <v>0.76851818181818177</v>
      </c>
      <c r="C112">
        <f t="shared" si="11"/>
        <v>0.66666666666666663</v>
      </c>
      <c r="D112">
        <f t="shared" si="12"/>
        <v>0.13333333333333333</v>
      </c>
      <c r="H112" s="1">
        <f t="shared" si="13"/>
        <v>48.634326747842401</v>
      </c>
      <c r="I112" s="1">
        <f t="shared" si="14"/>
        <v>3.3215080912139889</v>
      </c>
      <c r="J112" s="1">
        <f t="shared" si="15"/>
        <v>5.4239999999999995</v>
      </c>
      <c r="L112">
        <v>79</v>
      </c>
      <c r="M112">
        <v>51.510550369999997</v>
      </c>
      <c r="N112">
        <v>3.32150809</v>
      </c>
      <c r="O112">
        <v>5.4240000000000004</v>
      </c>
      <c r="Q112" s="11">
        <f t="shared" si="16"/>
        <v>0.81396818177528263</v>
      </c>
      <c r="R112" s="11">
        <f t="shared" si="20"/>
        <v>0.66666666642300454</v>
      </c>
      <c r="S112" s="11">
        <f t="shared" si="18"/>
        <v>0.13333333333333336</v>
      </c>
      <c r="T112" s="12" t="s">
        <v>5</v>
      </c>
      <c r="U112" s="12" t="s">
        <v>5</v>
      </c>
      <c r="V112" s="12" t="s">
        <v>5</v>
      </c>
    </row>
    <row r="113" spans="2:22" x14ac:dyDescent="0.2">
      <c r="B113" s="8">
        <f t="shared" si="10"/>
        <v>0.81396818181818176</v>
      </c>
      <c r="C113">
        <f t="shared" si="11"/>
        <v>0.66666666666666663</v>
      </c>
      <c r="D113">
        <f t="shared" si="12"/>
        <v>0.13333333333333333</v>
      </c>
      <c r="H113" s="1">
        <f t="shared" si="13"/>
        <v>51.510550372714796</v>
      </c>
      <c r="I113" s="1">
        <f t="shared" si="14"/>
        <v>3.3215080912139889</v>
      </c>
      <c r="J113" s="1">
        <f t="shared" si="15"/>
        <v>5.4239999999999995</v>
      </c>
      <c r="L113">
        <v>79</v>
      </c>
      <c r="M113">
        <v>54.386774000000003</v>
      </c>
      <c r="N113">
        <v>3.32150809</v>
      </c>
      <c r="O113">
        <v>5.4240000000000004</v>
      </c>
      <c r="Q113" s="11">
        <f t="shared" si="16"/>
        <v>0.8594181818563088</v>
      </c>
      <c r="R113" s="11">
        <f t="shared" si="20"/>
        <v>0.66666666642300454</v>
      </c>
      <c r="S113" s="11">
        <f t="shared" si="18"/>
        <v>0.13333333333333336</v>
      </c>
      <c r="T113" s="12" t="s">
        <v>5</v>
      </c>
      <c r="U113" s="12" t="s">
        <v>5</v>
      </c>
      <c r="V113" s="12" t="s">
        <v>5</v>
      </c>
    </row>
    <row r="114" spans="2:22" x14ac:dyDescent="0.2">
      <c r="B114" s="8">
        <f t="shared" si="10"/>
        <v>0.85941818181818175</v>
      </c>
      <c r="C114">
        <f t="shared" si="11"/>
        <v>0.66666666666666663</v>
      </c>
      <c r="D114">
        <f t="shared" si="12"/>
        <v>0.13333333333333333</v>
      </c>
      <c r="H114" s="1">
        <f t="shared" si="13"/>
        <v>54.386773997587191</v>
      </c>
      <c r="I114" s="1">
        <f t="shared" si="14"/>
        <v>3.3215080912139889</v>
      </c>
      <c r="J114" s="1">
        <f t="shared" si="15"/>
        <v>5.4239999999999995</v>
      </c>
      <c r="L114">
        <v>79</v>
      </c>
      <c r="M114">
        <v>57.26299762</v>
      </c>
      <c r="N114">
        <v>3.32150809</v>
      </c>
      <c r="O114">
        <v>5.4240000000000004</v>
      </c>
      <c r="Q114" s="11">
        <f t="shared" si="16"/>
        <v>0.90486818177931538</v>
      </c>
      <c r="R114" s="11">
        <f t="shared" si="20"/>
        <v>0.66666666642300454</v>
      </c>
      <c r="S114" s="11">
        <f t="shared" si="18"/>
        <v>0.13333333333333336</v>
      </c>
      <c r="T114" s="12" t="s">
        <v>5</v>
      </c>
      <c r="U114" s="12" t="s">
        <v>5</v>
      </c>
      <c r="V114" s="12" t="s">
        <v>5</v>
      </c>
    </row>
    <row r="115" spans="2:22" x14ac:dyDescent="0.2">
      <c r="B115" s="8">
        <f t="shared" si="10"/>
        <v>0.90486818181818174</v>
      </c>
      <c r="C115">
        <f t="shared" si="11"/>
        <v>0.66666666666666663</v>
      </c>
      <c r="D115">
        <f t="shared" si="12"/>
        <v>0.13333333333333333</v>
      </c>
      <c r="H115" s="1">
        <f t="shared" si="13"/>
        <v>57.262997622459594</v>
      </c>
      <c r="I115" s="1">
        <f t="shared" si="14"/>
        <v>3.3215080912139889</v>
      </c>
      <c r="J115" s="1">
        <f t="shared" si="15"/>
        <v>5.4239999999999995</v>
      </c>
      <c r="L115">
        <v>79</v>
      </c>
      <c r="M115">
        <v>60.139221249999999</v>
      </c>
      <c r="N115">
        <v>3.32150809</v>
      </c>
      <c r="O115">
        <v>5.4240000000000004</v>
      </c>
      <c r="Q115" s="11">
        <f t="shared" si="16"/>
        <v>0.95031818186034145</v>
      </c>
      <c r="R115" s="11">
        <f t="shared" si="20"/>
        <v>0.66666666642300454</v>
      </c>
      <c r="S115" s="11">
        <f t="shared" si="18"/>
        <v>0.13333333333333336</v>
      </c>
      <c r="T115" s="12" t="s">
        <v>5</v>
      </c>
      <c r="U115" s="12" t="s">
        <v>5</v>
      </c>
      <c r="V115" s="12" t="s">
        <v>5</v>
      </c>
    </row>
    <row r="116" spans="2:22" x14ac:dyDescent="0.2">
      <c r="B116" s="8">
        <f t="shared" si="10"/>
        <v>0.95031818181818173</v>
      </c>
      <c r="C116">
        <f t="shared" si="11"/>
        <v>0.66666666666666663</v>
      </c>
      <c r="D116">
        <f t="shared" si="12"/>
        <v>0.13333333333333333</v>
      </c>
      <c r="H116" s="1">
        <f t="shared" si="13"/>
        <v>60.139221247331989</v>
      </c>
      <c r="I116" s="1">
        <f t="shared" si="14"/>
        <v>3.3215080912139889</v>
      </c>
      <c r="J116" s="1">
        <f t="shared" si="15"/>
        <v>5.4239999999999995</v>
      </c>
      <c r="L116" s="8">
        <v>79</v>
      </c>
      <c r="M116">
        <v>63.015444870000003</v>
      </c>
      <c r="N116">
        <v>3.32150809</v>
      </c>
      <c r="O116">
        <v>5.4240000000000004</v>
      </c>
      <c r="P116" s="8"/>
      <c r="Q116" s="13">
        <f t="shared" si="16"/>
        <v>0.99576818178334814</v>
      </c>
      <c r="R116" s="11">
        <f t="shared" si="20"/>
        <v>0.66666666642300454</v>
      </c>
      <c r="S116" s="13">
        <f t="shared" si="18"/>
        <v>0.13333333333333336</v>
      </c>
      <c r="T116" s="14" t="s">
        <v>5</v>
      </c>
      <c r="U116" s="14" t="s">
        <v>5</v>
      </c>
      <c r="V116" s="14" t="s">
        <v>5</v>
      </c>
    </row>
    <row r="117" spans="2:22" x14ac:dyDescent="0.2">
      <c r="B117" s="8">
        <f t="shared" ref="B117:B161" si="21">B73+0.4545/22</f>
        <v>0.99576818181818172</v>
      </c>
      <c r="C117">
        <f t="shared" ref="C117" si="22">C73+1/3</f>
        <v>0.66666666666666663</v>
      </c>
      <c r="D117">
        <f>D73+2/3/10</f>
        <v>0.13333333333333333</v>
      </c>
      <c r="H117" s="1">
        <f t="shared" si="13"/>
        <v>63.015444872204391</v>
      </c>
      <c r="I117" s="1">
        <f t="shared" si="14"/>
        <v>3.3215080912139889</v>
      </c>
      <c r="J117" s="1">
        <f t="shared" si="15"/>
        <v>5.4239999999999995</v>
      </c>
      <c r="L117">
        <v>79</v>
      </c>
      <c r="M117">
        <v>4.0528605600000001</v>
      </c>
      <c r="N117">
        <v>0.83037702000000002</v>
      </c>
      <c r="O117">
        <v>5.4240000000000004</v>
      </c>
      <c r="Q117" s="11">
        <f t="shared" si="16"/>
        <v>6.4043181781518091E-2</v>
      </c>
      <c r="R117" s="11">
        <f t="shared" si="20"/>
        <v>0.16666666610397102</v>
      </c>
      <c r="S117" s="11">
        <f t="shared" si="18"/>
        <v>0.13333333333333336</v>
      </c>
      <c r="T117" s="12" t="s">
        <v>5</v>
      </c>
      <c r="U117" s="12" t="s">
        <v>5</v>
      </c>
      <c r="V117" s="12" t="s">
        <v>5</v>
      </c>
    </row>
    <row r="118" spans="2:22" x14ac:dyDescent="0.2">
      <c r="B118" s="8">
        <f t="shared" si="21"/>
        <v>6.4043181818181819E-2</v>
      </c>
      <c r="C118">
        <f>C74+1/3-1</f>
        <v>0.16666666666666652</v>
      </c>
      <c r="D118">
        <f t="shared" si="12"/>
        <v>0.13333333333333333</v>
      </c>
      <c r="H118" s="1">
        <f t="shared" si="13"/>
        <v>4.0528605623202001</v>
      </c>
      <c r="I118" s="1">
        <f t="shared" si="14"/>
        <v>0.83037702280349646</v>
      </c>
      <c r="J118" s="1">
        <f t="shared" si="15"/>
        <v>5.4239999999999995</v>
      </c>
      <c r="L118">
        <v>79</v>
      </c>
      <c r="M118">
        <v>6.9290841900000002</v>
      </c>
      <c r="N118">
        <v>0.83037702000000002</v>
      </c>
      <c r="O118">
        <v>5.4240000000000004</v>
      </c>
      <c r="Q118" s="11">
        <f t="shared" si="16"/>
        <v>0.10949318186254427</v>
      </c>
      <c r="R118" s="11">
        <f t="shared" si="20"/>
        <v>0.16666666610397102</v>
      </c>
      <c r="S118" s="11">
        <f t="shared" si="18"/>
        <v>0.13333333333333336</v>
      </c>
      <c r="T118" s="12" t="s">
        <v>5</v>
      </c>
      <c r="U118" s="12" t="s">
        <v>5</v>
      </c>
      <c r="V118" s="12" t="s">
        <v>5</v>
      </c>
    </row>
    <row r="119" spans="2:22" x14ac:dyDescent="0.2">
      <c r="B119" s="8">
        <f t="shared" si="21"/>
        <v>0.10949318181818181</v>
      </c>
      <c r="C119">
        <f t="shared" ref="C119:C161" si="23">C75+1/3-1</f>
        <v>0.16666666666666652</v>
      </c>
      <c r="D119">
        <f t="shared" ref="D119:D127" si="24">D75+2/3/10</f>
        <v>0.13333333333333333</v>
      </c>
      <c r="H119" s="1">
        <f t="shared" si="13"/>
        <v>6.9290841871925988</v>
      </c>
      <c r="I119" s="1">
        <f t="shared" si="14"/>
        <v>0.83037702280349646</v>
      </c>
      <c r="J119" s="1">
        <f t="shared" si="15"/>
        <v>5.4239999999999995</v>
      </c>
      <c r="L119">
        <v>79</v>
      </c>
      <c r="M119">
        <v>9.8053078100000004</v>
      </c>
      <c r="N119">
        <v>0.83037702000000002</v>
      </c>
      <c r="O119">
        <v>5.4240000000000004</v>
      </c>
      <c r="Q119" s="11">
        <f t="shared" si="16"/>
        <v>0.15494318178555078</v>
      </c>
      <c r="R119" s="11">
        <f t="shared" si="20"/>
        <v>0.16666666610397102</v>
      </c>
      <c r="S119" s="11">
        <f t="shared" si="18"/>
        <v>0.13333333333333336</v>
      </c>
      <c r="T119" s="12" t="s">
        <v>5</v>
      </c>
      <c r="U119" s="12" t="s">
        <v>5</v>
      </c>
      <c r="V119" s="12" t="s">
        <v>5</v>
      </c>
    </row>
    <row r="120" spans="2:22" x14ac:dyDescent="0.2">
      <c r="B120" s="8">
        <f t="shared" si="21"/>
        <v>0.15494318181818181</v>
      </c>
      <c r="C120">
        <f t="shared" si="23"/>
        <v>0.16666666666666652</v>
      </c>
      <c r="D120">
        <f t="shared" si="24"/>
        <v>0.13333333333333333</v>
      </c>
      <c r="H120" s="1">
        <f t="shared" si="13"/>
        <v>9.8053078120649992</v>
      </c>
      <c r="I120" s="1">
        <f t="shared" si="14"/>
        <v>0.83037702280349646</v>
      </c>
      <c r="J120" s="1">
        <f t="shared" si="15"/>
        <v>5.4239999999999995</v>
      </c>
      <c r="L120">
        <v>79</v>
      </c>
      <c r="M120">
        <v>12.681531440000001</v>
      </c>
      <c r="N120">
        <v>0.83037702000000002</v>
      </c>
      <c r="O120">
        <v>5.4240000000000004</v>
      </c>
      <c r="Q120" s="11">
        <f t="shared" si="16"/>
        <v>0.20039318186657695</v>
      </c>
      <c r="R120" s="11">
        <f t="shared" si="20"/>
        <v>0.16666666610397102</v>
      </c>
      <c r="S120" s="11">
        <f t="shared" si="18"/>
        <v>0.13333333333333336</v>
      </c>
      <c r="T120" s="12" t="s">
        <v>5</v>
      </c>
      <c r="U120" s="12" t="s">
        <v>5</v>
      </c>
      <c r="V120" s="12" t="s">
        <v>5</v>
      </c>
    </row>
    <row r="121" spans="2:22" x14ac:dyDescent="0.2">
      <c r="B121" s="8">
        <f t="shared" si="21"/>
        <v>0.2003931818181818</v>
      </c>
      <c r="C121">
        <f t="shared" si="23"/>
        <v>0.16666666666666652</v>
      </c>
      <c r="D121">
        <f t="shared" si="24"/>
        <v>0.13333333333333333</v>
      </c>
      <c r="H121" s="1">
        <f t="shared" si="13"/>
        <v>12.6815314369374</v>
      </c>
      <c r="I121" s="1">
        <f t="shared" si="14"/>
        <v>0.83037702280349646</v>
      </c>
      <c r="J121" s="1">
        <f t="shared" si="15"/>
        <v>5.4239999999999995</v>
      </c>
      <c r="L121">
        <v>79</v>
      </c>
      <c r="M121">
        <v>15.55775506</v>
      </c>
      <c r="N121">
        <v>0.83037702000000002</v>
      </c>
      <c r="O121">
        <v>5.4240000000000004</v>
      </c>
      <c r="Q121" s="11">
        <f t="shared" si="16"/>
        <v>0.24584318178958342</v>
      </c>
      <c r="R121" s="11">
        <f t="shared" si="20"/>
        <v>0.16666666610397102</v>
      </c>
      <c r="S121" s="11">
        <f t="shared" si="18"/>
        <v>0.13333333333333336</v>
      </c>
      <c r="T121" s="12" t="s">
        <v>5</v>
      </c>
      <c r="U121" s="12" t="s">
        <v>5</v>
      </c>
      <c r="V121" s="12" t="s">
        <v>5</v>
      </c>
    </row>
    <row r="122" spans="2:22" x14ac:dyDescent="0.2">
      <c r="B122" s="8">
        <f t="shared" si="21"/>
        <v>0.24584318181818179</v>
      </c>
      <c r="C122">
        <f t="shared" si="23"/>
        <v>0.16666666666666652</v>
      </c>
      <c r="D122">
        <f t="shared" si="24"/>
        <v>0.13333333333333333</v>
      </c>
      <c r="H122" s="1">
        <f t="shared" si="13"/>
        <v>15.557755061809798</v>
      </c>
      <c r="I122" s="1">
        <f t="shared" si="14"/>
        <v>0.83037702280349646</v>
      </c>
      <c r="J122" s="1">
        <f t="shared" si="15"/>
        <v>5.4239999999999995</v>
      </c>
      <c r="L122">
        <v>79</v>
      </c>
      <c r="M122">
        <v>18.43397869</v>
      </c>
      <c r="N122">
        <v>0.83037702000000002</v>
      </c>
      <c r="O122">
        <v>5.4240000000000004</v>
      </c>
      <c r="Q122" s="11">
        <f t="shared" si="16"/>
        <v>0.2912931818706096</v>
      </c>
      <c r="R122" s="11">
        <f t="shared" si="20"/>
        <v>0.16666666610397102</v>
      </c>
      <c r="S122" s="11">
        <f t="shared" si="18"/>
        <v>0.13333333333333336</v>
      </c>
      <c r="T122" s="12" t="s">
        <v>5</v>
      </c>
      <c r="U122" s="12" t="s">
        <v>5</v>
      </c>
      <c r="V122" s="12" t="s">
        <v>5</v>
      </c>
    </row>
    <row r="123" spans="2:22" x14ac:dyDescent="0.2">
      <c r="B123" s="8">
        <f t="shared" si="21"/>
        <v>0.29129318181818181</v>
      </c>
      <c r="C123">
        <f t="shared" si="23"/>
        <v>0.16666666666666652</v>
      </c>
      <c r="D123">
        <f t="shared" si="24"/>
        <v>0.13333333333333333</v>
      </c>
      <c r="H123" s="1">
        <f t="shared" si="13"/>
        <v>18.433978686682199</v>
      </c>
      <c r="I123" s="1">
        <f t="shared" si="14"/>
        <v>0.83037702280349646</v>
      </c>
      <c r="J123" s="1">
        <f t="shared" si="15"/>
        <v>5.4239999999999995</v>
      </c>
      <c r="L123">
        <v>79</v>
      </c>
      <c r="M123">
        <v>21.310202310000001</v>
      </c>
      <c r="N123">
        <v>0.83037702000000002</v>
      </c>
      <c r="O123">
        <v>5.4240000000000004</v>
      </c>
      <c r="Q123" s="11">
        <f t="shared" si="16"/>
        <v>0.33674318179361606</v>
      </c>
      <c r="R123" s="11">
        <f t="shared" si="20"/>
        <v>0.16666666610397102</v>
      </c>
      <c r="S123" s="11">
        <f t="shared" si="18"/>
        <v>0.13333333333333336</v>
      </c>
      <c r="T123" s="12" t="s">
        <v>5</v>
      </c>
      <c r="U123" s="12" t="s">
        <v>5</v>
      </c>
      <c r="V123" s="12" t="s">
        <v>5</v>
      </c>
    </row>
    <row r="124" spans="2:22" x14ac:dyDescent="0.2">
      <c r="B124" s="8">
        <f t="shared" si="21"/>
        <v>0.3367431818181818</v>
      </c>
      <c r="C124">
        <f t="shared" si="23"/>
        <v>0.16666666666666652</v>
      </c>
      <c r="D124">
        <f t="shared" si="24"/>
        <v>0.13333333333333333</v>
      </c>
      <c r="H124" s="1">
        <f t="shared" si="13"/>
        <v>21.310202311554598</v>
      </c>
      <c r="I124" s="1">
        <f t="shared" si="14"/>
        <v>0.83037702280349646</v>
      </c>
      <c r="J124" s="1">
        <f t="shared" si="15"/>
        <v>5.4239999999999995</v>
      </c>
      <c r="L124">
        <v>79</v>
      </c>
      <c r="M124">
        <v>24.186425939999999</v>
      </c>
      <c r="N124">
        <v>0.83037702000000002</v>
      </c>
      <c r="O124">
        <v>5.4240000000000004</v>
      </c>
      <c r="Q124" s="11">
        <f t="shared" si="16"/>
        <v>0.3821931818746423</v>
      </c>
      <c r="R124" s="11">
        <f t="shared" si="20"/>
        <v>0.16666666610397102</v>
      </c>
      <c r="S124" s="11">
        <f t="shared" si="18"/>
        <v>0.13333333333333336</v>
      </c>
      <c r="T124" s="12" t="s">
        <v>5</v>
      </c>
      <c r="U124" s="12" t="s">
        <v>5</v>
      </c>
      <c r="V124" s="12" t="s">
        <v>5</v>
      </c>
    </row>
    <row r="125" spans="2:22" x14ac:dyDescent="0.2">
      <c r="B125" s="8">
        <f t="shared" si="21"/>
        <v>0.38219318181818179</v>
      </c>
      <c r="C125">
        <f t="shared" si="23"/>
        <v>0.16666666666666652</v>
      </c>
      <c r="D125">
        <f t="shared" si="24"/>
        <v>0.13333333333333333</v>
      </c>
      <c r="H125" s="1">
        <f t="shared" si="13"/>
        <v>24.186425936426996</v>
      </c>
      <c r="I125" s="1">
        <f t="shared" si="14"/>
        <v>0.83037702280349646</v>
      </c>
      <c r="J125" s="1">
        <f t="shared" si="15"/>
        <v>5.4239999999999995</v>
      </c>
      <c r="L125">
        <v>79</v>
      </c>
      <c r="M125">
        <v>27.062649560000001</v>
      </c>
      <c r="N125">
        <v>0.83037702000000002</v>
      </c>
      <c r="O125">
        <v>5.4240000000000004</v>
      </c>
      <c r="Q125" s="11">
        <f t="shared" si="16"/>
        <v>0.42764318179764876</v>
      </c>
      <c r="R125" s="11">
        <f t="shared" si="20"/>
        <v>0.16666666610397102</v>
      </c>
      <c r="S125" s="11">
        <f t="shared" si="18"/>
        <v>0.13333333333333336</v>
      </c>
      <c r="T125" s="12" t="s">
        <v>5</v>
      </c>
      <c r="U125" s="12" t="s">
        <v>5</v>
      </c>
      <c r="V125" s="12" t="s">
        <v>5</v>
      </c>
    </row>
    <row r="126" spans="2:22" x14ac:dyDescent="0.2">
      <c r="B126" s="8">
        <f t="shared" si="21"/>
        <v>0.42764318181818178</v>
      </c>
      <c r="C126">
        <f t="shared" si="23"/>
        <v>0.16666666666666652</v>
      </c>
      <c r="D126">
        <f t="shared" si="24"/>
        <v>0.13333333333333333</v>
      </c>
      <c r="H126" s="1">
        <f t="shared" si="13"/>
        <v>27.062649561299398</v>
      </c>
      <c r="I126" s="1">
        <f t="shared" si="14"/>
        <v>0.83037702280349646</v>
      </c>
      <c r="J126" s="1">
        <f t="shared" si="15"/>
        <v>5.4239999999999995</v>
      </c>
      <c r="L126">
        <v>79</v>
      </c>
      <c r="M126">
        <v>29.938873189999999</v>
      </c>
      <c r="N126">
        <v>0.83037702000000002</v>
      </c>
      <c r="O126">
        <v>5.4240000000000004</v>
      </c>
      <c r="Q126" s="11">
        <f t="shared" si="16"/>
        <v>0.47309318187867494</v>
      </c>
      <c r="R126" s="11">
        <f t="shared" si="20"/>
        <v>0.16666666610397102</v>
      </c>
      <c r="S126" s="11">
        <f t="shared" si="18"/>
        <v>0.13333333333333336</v>
      </c>
      <c r="T126" s="12" t="s">
        <v>5</v>
      </c>
      <c r="U126" s="12" t="s">
        <v>5</v>
      </c>
      <c r="V126" s="12" t="s">
        <v>5</v>
      </c>
    </row>
    <row r="127" spans="2:22" x14ac:dyDescent="0.2">
      <c r="B127" s="8">
        <f t="shared" si="21"/>
        <v>0.47309318181818177</v>
      </c>
      <c r="C127">
        <f t="shared" si="23"/>
        <v>0.16666666666666652</v>
      </c>
      <c r="D127">
        <f t="shared" si="24"/>
        <v>0.13333333333333333</v>
      </c>
      <c r="H127" s="1">
        <f t="shared" si="13"/>
        <v>29.938873186171794</v>
      </c>
      <c r="I127" s="1">
        <f t="shared" si="14"/>
        <v>0.83037702280349646</v>
      </c>
      <c r="J127" s="1">
        <f t="shared" si="15"/>
        <v>5.4239999999999995</v>
      </c>
      <c r="L127">
        <v>79</v>
      </c>
      <c r="M127">
        <v>32.81509681</v>
      </c>
      <c r="N127">
        <v>0.83037702000000002</v>
      </c>
      <c r="O127">
        <v>5.4240000000000004</v>
      </c>
      <c r="Q127" s="1">
        <f t="shared" si="16"/>
        <v>0.51854318180168146</v>
      </c>
      <c r="R127" s="11">
        <f t="shared" si="20"/>
        <v>0.16666666610397102</v>
      </c>
      <c r="S127" s="1">
        <f t="shared" si="18"/>
        <v>0.13333333333333336</v>
      </c>
      <c r="T127" t="s">
        <v>5</v>
      </c>
      <c r="U127" t="s">
        <v>5</v>
      </c>
      <c r="V127" t="s">
        <v>5</v>
      </c>
    </row>
    <row r="128" spans="2:22" x14ac:dyDescent="0.2">
      <c r="B128" s="8">
        <f t="shared" si="21"/>
        <v>0.51854318181818182</v>
      </c>
      <c r="C128">
        <f t="shared" si="23"/>
        <v>0.16666666666666652</v>
      </c>
      <c r="D128">
        <f>D84+2/3/10</f>
        <v>0.13333333333333333</v>
      </c>
      <c r="H128" s="1">
        <f t="shared" si="13"/>
        <v>32.815096811044192</v>
      </c>
      <c r="I128" s="1">
        <f t="shared" si="14"/>
        <v>0.83037702280349646</v>
      </c>
      <c r="J128" s="1">
        <f t="shared" si="15"/>
        <v>5.4239999999999995</v>
      </c>
      <c r="L128" s="9">
        <v>79</v>
      </c>
      <c r="M128" s="9">
        <v>35.691320439999998</v>
      </c>
      <c r="N128" s="9">
        <v>0.83037702000000002</v>
      </c>
      <c r="O128" s="9">
        <v>5.4240000000000004</v>
      </c>
      <c r="P128" s="9"/>
      <c r="Q128" s="10">
        <f t="shared" si="16"/>
        <v>0.56399318188270764</v>
      </c>
      <c r="R128" s="11">
        <f>N128/$M$2/$N$4</f>
        <v>0.16666666610397102</v>
      </c>
      <c r="S128" s="1">
        <f t="shared" si="18"/>
        <v>0.13333333333333336</v>
      </c>
      <c r="T128" t="s">
        <v>5</v>
      </c>
      <c r="U128" t="s">
        <v>5</v>
      </c>
      <c r="V128" t="s">
        <v>5</v>
      </c>
    </row>
    <row r="129" spans="2:22" x14ac:dyDescent="0.2">
      <c r="B129" s="8">
        <f t="shared" si="21"/>
        <v>0.56399318181818181</v>
      </c>
      <c r="C129">
        <f t="shared" si="23"/>
        <v>0.16666666666666652</v>
      </c>
      <c r="D129">
        <f t="shared" ref="D129" si="25">D85+2/3/10</f>
        <v>0.13333333333333333</v>
      </c>
      <c r="H129" s="1">
        <f t="shared" si="13"/>
        <v>35.691320435916602</v>
      </c>
      <c r="I129" s="1">
        <f t="shared" si="14"/>
        <v>0.83037702280349646</v>
      </c>
      <c r="J129" s="1">
        <f t="shared" si="15"/>
        <v>5.4239999999999995</v>
      </c>
      <c r="L129">
        <v>79</v>
      </c>
      <c r="M129">
        <v>38.567544060000003</v>
      </c>
      <c r="N129">
        <v>0.83037702000000002</v>
      </c>
      <c r="O129">
        <v>5.4240000000000004</v>
      </c>
      <c r="Q129" s="1">
        <f t="shared" si="16"/>
        <v>0.60944318180571411</v>
      </c>
      <c r="R129" s="11">
        <f t="shared" ref="R129:R137" si="26">N129/$M$2/$N$4</f>
        <v>0.16666666610397102</v>
      </c>
      <c r="S129" s="1">
        <f t="shared" si="18"/>
        <v>0.13333333333333336</v>
      </c>
      <c r="T129" t="s">
        <v>5</v>
      </c>
      <c r="U129" t="s">
        <v>5</v>
      </c>
      <c r="V129" t="s">
        <v>5</v>
      </c>
    </row>
    <row r="130" spans="2:22" x14ac:dyDescent="0.2">
      <c r="B130" s="8">
        <f t="shared" si="21"/>
        <v>0.6094431818181818</v>
      </c>
      <c r="C130">
        <f t="shared" si="23"/>
        <v>0.16666666666666652</v>
      </c>
      <c r="D130">
        <f>D86+2/3/10</f>
        <v>0.13333333333333333</v>
      </c>
      <c r="H130" s="1">
        <f t="shared" si="13"/>
        <v>38.567544060788997</v>
      </c>
      <c r="I130" s="1">
        <f t="shared" si="14"/>
        <v>0.83037702280349646</v>
      </c>
      <c r="J130" s="1">
        <f t="shared" si="15"/>
        <v>5.4239999999999995</v>
      </c>
      <c r="L130">
        <v>79</v>
      </c>
      <c r="M130">
        <v>41.443767690000001</v>
      </c>
      <c r="N130">
        <v>0.83037702000000002</v>
      </c>
      <c r="O130">
        <v>5.4240000000000004</v>
      </c>
      <c r="Q130" s="1">
        <f t="shared" si="16"/>
        <v>0.65489318188674039</v>
      </c>
      <c r="R130" s="11">
        <f t="shared" si="26"/>
        <v>0.16666666610397102</v>
      </c>
      <c r="S130" s="1">
        <f t="shared" si="18"/>
        <v>0.13333333333333336</v>
      </c>
      <c r="T130" t="s">
        <v>5</v>
      </c>
      <c r="U130" t="s">
        <v>5</v>
      </c>
      <c r="V130" t="s">
        <v>5</v>
      </c>
    </row>
    <row r="131" spans="2:22" x14ac:dyDescent="0.2">
      <c r="B131" s="8">
        <f t="shared" si="21"/>
        <v>0.65489318181818179</v>
      </c>
      <c r="C131">
        <f t="shared" si="23"/>
        <v>0.16666666666666652</v>
      </c>
      <c r="D131">
        <f t="shared" ref="D131:D161" si="27">D87+2/3/10</f>
        <v>0.13333333333333333</v>
      </c>
      <c r="H131" s="1">
        <f t="shared" si="13"/>
        <v>41.443767685661399</v>
      </c>
      <c r="I131" s="1">
        <f t="shared" si="14"/>
        <v>0.83037702280349646</v>
      </c>
      <c r="J131" s="1">
        <f t="shared" si="15"/>
        <v>5.4239999999999995</v>
      </c>
      <c r="L131">
        <v>79</v>
      </c>
      <c r="M131">
        <v>44.319991309999999</v>
      </c>
      <c r="N131">
        <v>0.83037702000000002</v>
      </c>
      <c r="O131">
        <v>5.4240000000000004</v>
      </c>
      <c r="Q131" s="1">
        <f t="shared" si="16"/>
        <v>0.70034318180974675</v>
      </c>
      <c r="R131" s="11">
        <f t="shared" si="26"/>
        <v>0.16666666610397102</v>
      </c>
      <c r="S131" s="1">
        <f t="shared" si="18"/>
        <v>0.13333333333333336</v>
      </c>
      <c r="T131" t="s">
        <v>5</v>
      </c>
      <c r="U131" t="s">
        <v>5</v>
      </c>
      <c r="V131" t="s">
        <v>5</v>
      </c>
    </row>
    <row r="132" spans="2:22" x14ac:dyDescent="0.2">
      <c r="B132" s="8">
        <f t="shared" si="21"/>
        <v>0.70034318181818178</v>
      </c>
      <c r="C132">
        <f t="shared" si="23"/>
        <v>0.16666666666666652</v>
      </c>
      <c r="D132">
        <f t="shared" si="27"/>
        <v>0.13333333333333333</v>
      </c>
      <c r="H132" s="1">
        <f t="shared" si="13"/>
        <v>44.319991310533794</v>
      </c>
      <c r="I132" s="1">
        <f t="shared" si="14"/>
        <v>0.83037702280349646</v>
      </c>
      <c r="J132" s="1">
        <f t="shared" si="15"/>
        <v>5.4239999999999995</v>
      </c>
      <c r="L132">
        <v>79</v>
      </c>
      <c r="M132">
        <v>47.196214939999997</v>
      </c>
      <c r="N132">
        <v>0.83037702000000002</v>
      </c>
      <c r="O132">
        <v>5.4240000000000004</v>
      </c>
      <c r="Q132" s="1">
        <f t="shared" si="16"/>
        <v>0.74579318189077293</v>
      </c>
      <c r="R132" s="11">
        <f t="shared" si="26"/>
        <v>0.16666666610397102</v>
      </c>
      <c r="S132" s="1">
        <f t="shared" si="18"/>
        <v>0.13333333333333336</v>
      </c>
      <c r="T132" t="s">
        <v>5</v>
      </c>
      <c r="U132" t="s">
        <v>5</v>
      </c>
      <c r="V132" t="s">
        <v>5</v>
      </c>
    </row>
    <row r="133" spans="2:22" x14ac:dyDescent="0.2">
      <c r="B133" s="8">
        <f t="shared" si="21"/>
        <v>0.74579318181818177</v>
      </c>
      <c r="C133">
        <f t="shared" si="23"/>
        <v>0.16666666666666652</v>
      </c>
      <c r="D133">
        <f t="shared" si="27"/>
        <v>0.13333333333333333</v>
      </c>
      <c r="H133" s="1">
        <f t="shared" si="13"/>
        <v>47.196214935406189</v>
      </c>
      <c r="I133" s="1">
        <f t="shared" si="14"/>
        <v>0.83037702280349646</v>
      </c>
      <c r="J133" s="1">
        <f t="shared" si="15"/>
        <v>5.4239999999999995</v>
      </c>
      <c r="L133">
        <v>79</v>
      </c>
      <c r="M133">
        <v>50.072438560000002</v>
      </c>
      <c r="N133">
        <v>0.83037702000000002</v>
      </c>
      <c r="O133">
        <v>5.4240000000000004</v>
      </c>
      <c r="Q133" s="1">
        <f t="shared" si="16"/>
        <v>0.79124318181377951</v>
      </c>
      <c r="R133" s="11">
        <f t="shared" si="26"/>
        <v>0.16666666610397102</v>
      </c>
      <c r="S133" s="1">
        <f t="shared" si="18"/>
        <v>0.13333333333333336</v>
      </c>
      <c r="T133" t="s">
        <v>5</v>
      </c>
      <c r="U133" t="s">
        <v>5</v>
      </c>
      <c r="V133" t="s">
        <v>5</v>
      </c>
    </row>
    <row r="134" spans="2:22" x14ac:dyDescent="0.2">
      <c r="B134" s="8">
        <f t="shared" si="21"/>
        <v>0.79124318181818176</v>
      </c>
      <c r="C134">
        <f t="shared" si="23"/>
        <v>0.16666666666666652</v>
      </c>
      <c r="D134">
        <f t="shared" si="27"/>
        <v>0.13333333333333333</v>
      </c>
      <c r="H134" s="1">
        <f t="shared" si="13"/>
        <v>50.072438560278599</v>
      </c>
      <c r="I134" s="1">
        <f t="shared" si="14"/>
        <v>0.83037702280349646</v>
      </c>
      <c r="J134" s="1">
        <f t="shared" si="15"/>
        <v>5.4239999999999995</v>
      </c>
      <c r="L134">
        <v>79</v>
      </c>
      <c r="M134">
        <v>52.94866219</v>
      </c>
      <c r="N134">
        <v>0.83037702000000002</v>
      </c>
      <c r="O134">
        <v>5.4240000000000004</v>
      </c>
      <c r="Q134" s="1">
        <f t="shared" si="16"/>
        <v>0.83669318189480557</v>
      </c>
      <c r="R134" s="11">
        <f t="shared" si="26"/>
        <v>0.16666666610397102</v>
      </c>
      <c r="S134" s="1">
        <f t="shared" si="18"/>
        <v>0.13333333333333336</v>
      </c>
      <c r="T134" t="s">
        <v>5</v>
      </c>
      <c r="U134" t="s">
        <v>5</v>
      </c>
      <c r="V134" t="s">
        <v>5</v>
      </c>
    </row>
    <row r="135" spans="2:22" x14ac:dyDescent="0.2">
      <c r="B135" s="8">
        <f t="shared" si="21"/>
        <v>0.83669318181818175</v>
      </c>
      <c r="C135">
        <f t="shared" si="23"/>
        <v>0.16666666666666652</v>
      </c>
      <c r="D135">
        <f t="shared" si="27"/>
        <v>0.13333333333333333</v>
      </c>
      <c r="H135" s="1">
        <f t="shared" si="13"/>
        <v>52.948662185150994</v>
      </c>
      <c r="I135" s="1">
        <f t="shared" si="14"/>
        <v>0.83037702280349646</v>
      </c>
      <c r="J135" s="1">
        <f t="shared" si="15"/>
        <v>5.4239999999999995</v>
      </c>
      <c r="L135">
        <v>79</v>
      </c>
      <c r="M135">
        <v>55.824885809999998</v>
      </c>
      <c r="N135">
        <v>0.83037702000000002</v>
      </c>
      <c r="O135">
        <v>5.4240000000000004</v>
      </c>
      <c r="Q135" s="1">
        <f t="shared" si="16"/>
        <v>0.88214318181781215</v>
      </c>
      <c r="R135" s="11">
        <f t="shared" si="26"/>
        <v>0.16666666610397102</v>
      </c>
      <c r="S135" s="1">
        <f t="shared" si="18"/>
        <v>0.13333333333333336</v>
      </c>
      <c r="T135" t="s">
        <v>5</v>
      </c>
      <c r="U135" t="s">
        <v>5</v>
      </c>
      <c r="V135" t="s">
        <v>5</v>
      </c>
    </row>
    <row r="136" spans="2:22" x14ac:dyDescent="0.2">
      <c r="B136" s="8">
        <f t="shared" si="21"/>
        <v>0.88214318181818174</v>
      </c>
      <c r="C136">
        <f t="shared" si="23"/>
        <v>0.16666666666666652</v>
      </c>
      <c r="D136">
        <f t="shared" si="27"/>
        <v>0.13333333333333333</v>
      </c>
      <c r="H136" s="1">
        <f t="shared" si="13"/>
        <v>55.824885810023389</v>
      </c>
      <c r="I136" s="1">
        <f t="shared" si="14"/>
        <v>0.83037702280349646</v>
      </c>
      <c r="J136" s="1">
        <f t="shared" si="15"/>
        <v>5.4239999999999995</v>
      </c>
      <c r="L136">
        <v>79</v>
      </c>
      <c r="M136">
        <v>58.701109430000002</v>
      </c>
      <c r="N136">
        <v>0.83037702000000002</v>
      </c>
      <c r="O136">
        <v>5.4240000000000004</v>
      </c>
      <c r="Q136" s="1">
        <f t="shared" si="16"/>
        <v>0.92759318174081862</v>
      </c>
      <c r="R136" s="11">
        <f t="shared" si="26"/>
        <v>0.16666666610397102</v>
      </c>
      <c r="S136" s="1">
        <f t="shared" si="18"/>
        <v>0.13333333333333336</v>
      </c>
      <c r="T136" t="s">
        <v>5</v>
      </c>
      <c r="U136" t="s">
        <v>5</v>
      </c>
      <c r="V136" t="s">
        <v>5</v>
      </c>
    </row>
    <row r="137" spans="2:22" x14ac:dyDescent="0.2">
      <c r="B137" s="8">
        <f t="shared" si="21"/>
        <v>0.92759318181818173</v>
      </c>
      <c r="C137">
        <f t="shared" si="23"/>
        <v>0.16666666666666652</v>
      </c>
      <c r="D137">
        <f t="shared" si="27"/>
        <v>0.13333333333333333</v>
      </c>
      <c r="H137" s="1">
        <f t="shared" ref="H137:H139" si="28">B137*B$3*$B$2</f>
        <v>58.701109434895791</v>
      </c>
      <c r="I137" s="1">
        <f t="shared" ref="I137:I139" si="29">C137*C$4*$B$2</f>
        <v>0.83037702280349646</v>
      </c>
      <c r="J137" s="1">
        <f t="shared" ref="J137:J139" si="30">D137*D$5*$B$2</f>
        <v>5.4239999999999995</v>
      </c>
      <c r="L137">
        <v>79</v>
      </c>
      <c r="M137">
        <v>61.577333060000001</v>
      </c>
      <c r="N137">
        <v>0.83037702000000002</v>
      </c>
      <c r="O137">
        <v>5.4240000000000004</v>
      </c>
      <c r="Q137" s="1">
        <f t="shared" ref="Q137:Q200" si="31">M137/$M$2/$M$3</f>
        <v>0.97304318182184468</v>
      </c>
      <c r="R137" s="11">
        <f t="shared" si="26"/>
        <v>0.16666666610397102</v>
      </c>
      <c r="S137" s="1">
        <f t="shared" ref="S137:S200" si="32">O137/$M$2/$O$5</f>
        <v>0.13333333333333336</v>
      </c>
      <c r="T137" t="s">
        <v>5</v>
      </c>
      <c r="U137" t="s">
        <v>5</v>
      </c>
      <c r="V137" t="s">
        <v>5</v>
      </c>
    </row>
    <row r="138" spans="2:22" x14ac:dyDescent="0.2">
      <c r="B138" s="8">
        <f t="shared" si="21"/>
        <v>0.97304318181818172</v>
      </c>
      <c r="C138">
        <f t="shared" si="23"/>
        <v>0.16666666666666652</v>
      </c>
      <c r="D138">
        <f t="shared" si="27"/>
        <v>0.13333333333333333</v>
      </c>
      <c r="H138" s="1">
        <f t="shared" si="28"/>
        <v>61.577333059768186</v>
      </c>
      <c r="I138" s="1">
        <f t="shared" si="29"/>
        <v>0.83037702280349646</v>
      </c>
      <c r="J138" s="1">
        <f t="shared" si="30"/>
        <v>5.4239999999999995</v>
      </c>
      <c r="Q138" s="1"/>
      <c r="R138" s="1"/>
      <c r="S138" s="1"/>
    </row>
    <row r="139" spans="2:22" x14ac:dyDescent="0.2">
      <c r="B139" s="8">
        <f t="shared" si="21"/>
        <v>2.0659090909090908E-2</v>
      </c>
      <c r="C139">
        <f t="shared" si="23"/>
        <v>-0.66666666666666674</v>
      </c>
      <c r="D139">
        <f t="shared" si="27"/>
        <v>6.6666666666666666E-2</v>
      </c>
      <c r="H139" s="1">
        <f t="shared" si="28"/>
        <v>1.3073743749419999</v>
      </c>
      <c r="I139" s="1">
        <f t="shared" si="29"/>
        <v>-3.3215080912139894</v>
      </c>
      <c r="J139" s="1">
        <f t="shared" si="30"/>
        <v>2.7119999999999997</v>
      </c>
      <c r="L139">
        <v>79</v>
      </c>
      <c r="M139">
        <v>63.84</v>
      </c>
      <c r="N139">
        <v>2.5</v>
      </c>
      <c r="O139">
        <v>5.4305800800000004</v>
      </c>
      <c r="Q139" s="1">
        <f t="shared" si="31"/>
        <v>1.0087977773733512</v>
      </c>
      <c r="R139" s="1">
        <v>0.5</v>
      </c>
      <c r="S139" s="1">
        <f t="shared" si="32"/>
        <v>0.13349508554572273</v>
      </c>
      <c r="T139" t="s">
        <v>5</v>
      </c>
      <c r="U139" t="s">
        <v>5</v>
      </c>
      <c r="V139" t="s">
        <v>5</v>
      </c>
    </row>
    <row r="140" spans="2:22" x14ac:dyDescent="0.2">
      <c r="B140" s="8">
        <f t="shared" si="21"/>
        <v>6.1977272727272728E-2</v>
      </c>
      <c r="C140">
        <f t="shared" si="23"/>
        <v>0</v>
      </c>
      <c r="D140">
        <f t="shared" si="27"/>
        <v>0.2</v>
      </c>
      <c r="H140">
        <f t="shared" ref="H140:H167" si="33">B140*B$3*$B$2</f>
        <v>3.9221231248260002</v>
      </c>
      <c r="I140">
        <f t="shared" ref="I140:I167" si="34">C140*C$4*$B$2</f>
        <v>0</v>
      </c>
      <c r="J140">
        <f t="shared" ref="J140:J167" si="35">D140*D$5*$B$2</f>
        <v>8.1359999999999992</v>
      </c>
      <c r="L140" s="3">
        <v>79</v>
      </c>
      <c r="M140" s="3">
        <v>63.84</v>
      </c>
      <c r="N140" s="3">
        <v>2.5</v>
      </c>
      <c r="O140" s="3">
        <v>5.4305800800000004</v>
      </c>
      <c r="P140" s="3"/>
      <c r="Q140" s="5">
        <f t="shared" si="31"/>
        <v>1.0087977773733512</v>
      </c>
      <c r="R140" s="5">
        <f t="shared" ref="R140:R200" si="36">N140/$M$2/$N$4</f>
        <v>0.50178010135676387</v>
      </c>
      <c r="S140" s="5">
        <f t="shared" si="32"/>
        <v>0.13349508554572273</v>
      </c>
      <c r="T140" s="3" t="s">
        <v>5</v>
      </c>
      <c r="U140" s="6" t="s">
        <v>5</v>
      </c>
      <c r="V140" s="6" t="s">
        <v>5</v>
      </c>
    </row>
    <row r="141" spans="2:22" x14ac:dyDescent="0.2">
      <c r="B141" s="8">
        <f t="shared" si="21"/>
        <v>0.10742727272727272</v>
      </c>
      <c r="C141">
        <f t="shared" si="23"/>
        <v>0</v>
      </c>
      <c r="D141">
        <f t="shared" si="27"/>
        <v>0.2</v>
      </c>
      <c r="H141">
        <f t="shared" si="33"/>
        <v>6.7983467496983989</v>
      </c>
      <c r="I141">
        <f t="shared" si="34"/>
        <v>0</v>
      </c>
      <c r="J141">
        <f t="shared" si="35"/>
        <v>8.1359999999999992</v>
      </c>
      <c r="L141" s="3">
        <v>79</v>
      </c>
      <c r="M141" s="4">
        <f t="shared" ref="M141:M203" si="37">M75+2.88/3</f>
        <v>6.5817098099999995</v>
      </c>
      <c r="N141" s="4">
        <f t="shared" ref="N141:N203" si="38">N75</f>
        <v>4.1518851100000003</v>
      </c>
      <c r="O141" s="4">
        <f t="shared" ref="O141:O203" si="39">O75+2.88*2*SQRT(2)/3</f>
        <v>5.4272900397563424</v>
      </c>
      <c r="P141" s="3"/>
      <c r="Q141" s="5">
        <f t="shared" si="31"/>
        <v>0.10400398226259994</v>
      </c>
      <c r="R141" s="5">
        <f t="shared" si="36"/>
        <v>0.83333333252697561</v>
      </c>
      <c r="S141" s="5">
        <f t="shared" si="32"/>
        <v>0.13341420943353841</v>
      </c>
      <c r="T141" s="3" t="s">
        <v>5</v>
      </c>
      <c r="U141" s="3" t="s">
        <v>5</v>
      </c>
      <c r="V141" s="3" t="s">
        <v>5</v>
      </c>
    </row>
    <row r="142" spans="2:22" x14ac:dyDescent="0.2">
      <c r="B142" s="8">
        <f t="shared" si="21"/>
        <v>0.15287727272727272</v>
      </c>
      <c r="C142">
        <f t="shared" si="23"/>
        <v>0</v>
      </c>
      <c r="D142">
        <f t="shared" si="27"/>
        <v>0.2</v>
      </c>
      <c r="H142">
        <f t="shared" si="33"/>
        <v>9.6745703745708003</v>
      </c>
      <c r="I142">
        <f t="shared" si="34"/>
        <v>0</v>
      </c>
      <c r="J142">
        <f t="shared" si="35"/>
        <v>8.1359999999999992</v>
      </c>
      <c r="L142">
        <v>79</v>
      </c>
      <c r="M142" s="2">
        <f t="shared" si="37"/>
        <v>9.4579334400000015</v>
      </c>
      <c r="N142" s="2">
        <f t="shared" si="38"/>
        <v>4.1518851100000003</v>
      </c>
      <c r="O142" s="2">
        <f t="shared" si="39"/>
        <v>5.4272900397563424</v>
      </c>
      <c r="Q142" s="1">
        <f t="shared" si="31"/>
        <v>0.14945398234362617</v>
      </c>
      <c r="R142" s="1">
        <f t="shared" si="36"/>
        <v>0.83333333252697561</v>
      </c>
      <c r="S142" s="1">
        <f t="shared" si="32"/>
        <v>0.13341420943353841</v>
      </c>
      <c r="T142" t="s">
        <v>5</v>
      </c>
      <c r="U142" t="s">
        <v>5</v>
      </c>
      <c r="V142" t="s">
        <v>5</v>
      </c>
    </row>
    <row r="143" spans="2:22" x14ac:dyDescent="0.2">
      <c r="B143" s="8">
        <f t="shared" si="21"/>
        <v>0.19832727272727271</v>
      </c>
      <c r="C143">
        <f t="shared" si="23"/>
        <v>0</v>
      </c>
      <c r="D143">
        <f t="shared" si="27"/>
        <v>0.2</v>
      </c>
      <c r="H143">
        <f t="shared" si="33"/>
        <v>12.550793999443199</v>
      </c>
      <c r="I143">
        <f t="shared" si="34"/>
        <v>0</v>
      </c>
      <c r="J143">
        <f t="shared" si="35"/>
        <v>8.1359999999999992</v>
      </c>
      <c r="L143">
        <v>79</v>
      </c>
      <c r="M143" s="2">
        <f t="shared" si="37"/>
        <v>12.334157059999999</v>
      </c>
      <c r="N143" s="2">
        <f t="shared" si="38"/>
        <v>4.1518851100000003</v>
      </c>
      <c r="O143" s="2">
        <f t="shared" si="39"/>
        <v>5.4272900397563424</v>
      </c>
      <c r="Q143" s="1">
        <f t="shared" si="31"/>
        <v>0.19490398226663261</v>
      </c>
      <c r="R143" s="1">
        <f t="shared" si="36"/>
        <v>0.83333333252697561</v>
      </c>
      <c r="S143" s="1">
        <f t="shared" si="32"/>
        <v>0.13341420943353841</v>
      </c>
      <c r="T143" t="s">
        <v>5</v>
      </c>
      <c r="U143" t="s">
        <v>5</v>
      </c>
      <c r="V143" t="s">
        <v>5</v>
      </c>
    </row>
    <row r="144" spans="2:22" x14ac:dyDescent="0.2">
      <c r="B144" s="8">
        <f t="shared" si="21"/>
        <v>0.2437772727272727</v>
      </c>
      <c r="C144">
        <f t="shared" si="23"/>
        <v>0</v>
      </c>
      <c r="D144">
        <f t="shared" si="27"/>
        <v>0.2</v>
      </c>
      <c r="H144">
        <f t="shared" si="33"/>
        <v>15.427017624315598</v>
      </c>
      <c r="I144">
        <f t="shared" si="34"/>
        <v>0</v>
      </c>
      <c r="J144">
        <f t="shared" si="35"/>
        <v>8.1359999999999992</v>
      </c>
      <c r="L144">
        <v>79</v>
      </c>
      <c r="M144" s="2">
        <f t="shared" si="37"/>
        <v>15.210380690000001</v>
      </c>
      <c r="N144" s="2">
        <f t="shared" si="38"/>
        <v>4.1518851100000003</v>
      </c>
      <c r="O144" s="2">
        <f t="shared" si="39"/>
        <v>5.4272900397563424</v>
      </c>
      <c r="Q144" s="1">
        <f t="shared" si="31"/>
        <v>0.24035398234765884</v>
      </c>
      <c r="R144" s="1">
        <f t="shared" si="36"/>
        <v>0.83333333252697561</v>
      </c>
      <c r="S144" s="1">
        <f t="shared" si="32"/>
        <v>0.13341420943353841</v>
      </c>
      <c r="T144" t="s">
        <v>5</v>
      </c>
      <c r="U144" t="s">
        <v>5</v>
      </c>
      <c r="V144" t="s">
        <v>5</v>
      </c>
    </row>
    <row r="145" spans="2:22" x14ac:dyDescent="0.2">
      <c r="B145" s="8">
        <f t="shared" si="21"/>
        <v>0.28922727272727272</v>
      </c>
      <c r="C145">
        <f t="shared" si="23"/>
        <v>0</v>
      </c>
      <c r="D145">
        <f t="shared" si="27"/>
        <v>0.2</v>
      </c>
      <c r="H145">
        <f t="shared" si="33"/>
        <v>18.303241249188002</v>
      </c>
      <c r="I145">
        <f t="shared" si="34"/>
        <v>0</v>
      </c>
      <c r="J145">
        <f t="shared" si="35"/>
        <v>8.1359999999999992</v>
      </c>
      <c r="L145">
        <v>79</v>
      </c>
      <c r="M145" s="2">
        <f t="shared" si="37"/>
        <v>18.086604310000002</v>
      </c>
      <c r="N145" s="2">
        <f t="shared" si="38"/>
        <v>4.1518851100000003</v>
      </c>
      <c r="O145" s="2">
        <f t="shared" si="39"/>
        <v>5.4272900397563424</v>
      </c>
      <c r="Q145" s="1">
        <f t="shared" si="31"/>
        <v>0.28580398227066534</v>
      </c>
      <c r="R145" s="1">
        <f t="shared" si="36"/>
        <v>0.83333333252697561</v>
      </c>
      <c r="S145" s="1">
        <f t="shared" si="32"/>
        <v>0.13341420943353841</v>
      </c>
      <c r="T145" t="s">
        <v>5</v>
      </c>
      <c r="U145" t="s">
        <v>5</v>
      </c>
      <c r="V145" t="s">
        <v>5</v>
      </c>
    </row>
    <row r="146" spans="2:22" x14ac:dyDescent="0.2">
      <c r="B146" s="8">
        <f t="shared" si="21"/>
        <v>0.33467727272727271</v>
      </c>
      <c r="C146">
        <f t="shared" si="23"/>
        <v>0</v>
      </c>
      <c r="D146">
        <f t="shared" si="27"/>
        <v>0.2</v>
      </c>
      <c r="H146">
        <f t="shared" si="33"/>
        <v>21.179464874060397</v>
      </c>
      <c r="I146">
        <f t="shared" si="34"/>
        <v>0</v>
      </c>
      <c r="J146">
        <f t="shared" si="35"/>
        <v>8.1359999999999992</v>
      </c>
      <c r="L146">
        <v>79</v>
      </c>
      <c r="M146" s="2">
        <f t="shared" si="37"/>
        <v>20.96282794</v>
      </c>
      <c r="N146" s="2">
        <f t="shared" si="38"/>
        <v>4.1518851100000003</v>
      </c>
      <c r="O146" s="2">
        <f t="shared" si="39"/>
        <v>5.4272900397563424</v>
      </c>
      <c r="Q146" s="1">
        <f t="shared" si="31"/>
        <v>0.33125398235169146</v>
      </c>
      <c r="R146" s="1">
        <f t="shared" si="36"/>
        <v>0.83333333252697561</v>
      </c>
      <c r="S146" s="1">
        <f t="shared" si="32"/>
        <v>0.13341420943353841</v>
      </c>
      <c r="T146" t="s">
        <v>5</v>
      </c>
      <c r="U146" t="s">
        <v>5</v>
      </c>
      <c r="V146" t="s">
        <v>5</v>
      </c>
    </row>
    <row r="147" spans="2:22" x14ac:dyDescent="0.2">
      <c r="B147" s="8">
        <f t="shared" si="21"/>
        <v>0.3801272727272727</v>
      </c>
      <c r="C147">
        <f t="shared" si="23"/>
        <v>0</v>
      </c>
      <c r="D147">
        <f t="shared" si="27"/>
        <v>0.2</v>
      </c>
      <c r="H147">
        <f t="shared" si="33"/>
        <v>24.055688498932795</v>
      </c>
      <c r="I147">
        <f t="shared" si="34"/>
        <v>0</v>
      </c>
      <c r="J147">
        <f t="shared" si="35"/>
        <v>8.1359999999999992</v>
      </c>
      <c r="L147">
        <v>79</v>
      </c>
      <c r="M147" s="2">
        <f t="shared" si="37"/>
        <v>23.839051560000001</v>
      </c>
      <c r="N147" s="2">
        <f t="shared" si="38"/>
        <v>4.1518851100000003</v>
      </c>
      <c r="O147" s="2">
        <f t="shared" si="39"/>
        <v>5.4272900397563424</v>
      </c>
      <c r="Q147" s="1">
        <f t="shared" si="31"/>
        <v>0.37670398227469792</v>
      </c>
      <c r="R147" s="1">
        <f t="shared" si="36"/>
        <v>0.83333333252697561</v>
      </c>
      <c r="S147" s="1">
        <f t="shared" si="32"/>
        <v>0.13341420943353841</v>
      </c>
      <c r="T147" t="s">
        <v>5</v>
      </c>
      <c r="U147" t="s">
        <v>5</v>
      </c>
      <c r="V147" t="s">
        <v>5</v>
      </c>
    </row>
    <row r="148" spans="2:22" x14ac:dyDescent="0.2">
      <c r="B148" s="8">
        <f t="shared" si="21"/>
        <v>0.42557727272727269</v>
      </c>
      <c r="C148">
        <f t="shared" si="23"/>
        <v>0</v>
      </c>
      <c r="D148">
        <f t="shared" si="27"/>
        <v>0.2</v>
      </c>
      <c r="H148">
        <f t="shared" si="33"/>
        <v>26.931912123805198</v>
      </c>
      <c r="I148">
        <f t="shared" si="34"/>
        <v>0</v>
      </c>
      <c r="J148">
        <f t="shared" si="35"/>
        <v>8.1359999999999992</v>
      </c>
      <c r="L148">
        <v>79</v>
      </c>
      <c r="M148" s="2">
        <f t="shared" si="37"/>
        <v>26.71527519</v>
      </c>
      <c r="N148" s="2">
        <f t="shared" si="38"/>
        <v>4.1518851100000003</v>
      </c>
      <c r="O148" s="2">
        <f t="shared" si="39"/>
        <v>5.4272900397563424</v>
      </c>
      <c r="Q148" s="1">
        <f t="shared" si="31"/>
        <v>0.42215398235572416</v>
      </c>
      <c r="R148" s="1">
        <f t="shared" si="36"/>
        <v>0.83333333252697561</v>
      </c>
      <c r="S148" s="1">
        <f t="shared" si="32"/>
        <v>0.13341420943353841</v>
      </c>
      <c r="T148" t="s">
        <v>5</v>
      </c>
      <c r="U148" t="s">
        <v>5</v>
      </c>
      <c r="V148" t="s">
        <v>5</v>
      </c>
    </row>
    <row r="149" spans="2:22" x14ac:dyDescent="0.2">
      <c r="B149" s="8">
        <f t="shared" si="21"/>
        <v>0.47102727272727268</v>
      </c>
      <c r="C149">
        <f t="shared" si="23"/>
        <v>0</v>
      </c>
      <c r="D149">
        <f t="shared" si="27"/>
        <v>0.2</v>
      </c>
      <c r="H149">
        <f t="shared" si="33"/>
        <v>29.808135748677593</v>
      </c>
      <c r="I149">
        <f t="shared" si="34"/>
        <v>0</v>
      </c>
      <c r="J149">
        <f t="shared" si="35"/>
        <v>8.1359999999999992</v>
      </c>
      <c r="L149">
        <v>79</v>
      </c>
      <c r="M149" s="2">
        <f t="shared" si="37"/>
        <v>29.591498810000001</v>
      </c>
      <c r="N149" s="2">
        <f t="shared" si="38"/>
        <v>4.1518851100000003</v>
      </c>
      <c r="O149" s="2">
        <f t="shared" si="39"/>
        <v>5.4272900397563424</v>
      </c>
      <c r="Q149" s="1">
        <f t="shared" si="31"/>
        <v>0.46760398227873062</v>
      </c>
      <c r="R149" s="1">
        <f t="shared" si="36"/>
        <v>0.83333333252697561</v>
      </c>
      <c r="S149" s="1">
        <f t="shared" si="32"/>
        <v>0.13341420943353841</v>
      </c>
      <c r="T149" t="s">
        <v>5</v>
      </c>
      <c r="U149" t="s">
        <v>5</v>
      </c>
      <c r="V149" t="s">
        <v>5</v>
      </c>
    </row>
    <row r="150" spans="2:22" x14ac:dyDescent="0.2">
      <c r="B150" s="8">
        <f t="shared" si="21"/>
        <v>0.51647727272727273</v>
      </c>
      <c r="C150">
        <f t="shared" si="23"/>
        <v>0</v>
      </c>
      <c r="D150">
        <f t="shared" si="27"/>
        <v>0.2</v>
      </c>
      <c r="H150">
        <f t="shared" si="33"/>
        <v>32.684359373549995</v>
      </c>
      <c r="I150">
        <f t="shared" si="34"/>
        <v>0</v>
      </c>
      <c r="J150">
        <f t="shared" si="35"/>
        <v>8.1359999999999992</v>
      </c>
      <c r="L150">
        <v>79</v>
      </c>
      <c r="M150" s="2">
        <f t="shared" si="37"/>
        <v>32.467722439999996</v>
      </c>
      <c r="N150" s="2">
        <f t="shared" si="38"/>
        <v>4.1518851100000003</v>
      </c>
      <c r="O150" s="2">
        <f t="shared" si="39"/>
        <v>5.4272900397563424</v>
      </c>
      <c r="Q150" s="1">
        <f t="shared" si="31"/>
        <v>0.51305398235975674</v>
      </c>
      <c r="R150" s="1">
        <f t="shared" si="36"/>
        <v>0.83333333252697561</v>
      </c>
      <c r="S150" s="1">
        <f t="shared" si="32"/>
        <v>0.13341420943353841</v>
      </c>
      <c r="T150" t="s">
        <v>5</v>
      </c>
      <c r="U150" t="s">
        <v>5</v>
      </c>
      <c r="V150" t="s">
        <v>5</v>
      </c>
    </row>
    <row r="151" spans="2:22" x14ac:dyDescent="0.2">
      <c r="B151" s="8">
        <f t="shared" si="21"/>
        <v>0.56192727272727272</v>
      </c>
      <c r="C151">
        <f t="shared" si="23"/>
        <v>0</v>
      </c>
      <c r="D151">
        <f t="shared" si="27"/>
        <v>0.2</v>
      </c>
      <c r="H151">
        <f t="shared" si="33"/>
        <v>35.560582998422397</v>
      </c>
      <c r="I151">
        <f t="shared" si="34"/>
        <v>0</v>
      </c>
      <c r="J151">
        <f t="shared" si="35"/>
        <v>8.1359999999999992</v>
      </c>
      <c r="L151">
        <v>79</v>
      </c>
      <c r="M151" s="2">
        <f t="shared" si="37"/>
        <v>35.34394606</v>
      </c>
      <c r="N151" s="2">
        <f t="shared" si="38"/>
        <v>4.1518851100000003</v>
      </c>
      <c r="O151" s="2">
        <f t="shared" si="39"/>
        <v>5.4272900397563424</v>
      </c>
      <c r="Q151" s="1">
        <f t="shared" si="31"/>
        <v>0.55850398228276332</v>
      </c>
      <c r="R151" s="1">
        <f t="shared" si="36"/>
        <v>0.83333333252697561</v>
      </c>
      <c r="S151" s="1">
        <f t="shared" si="32"/>
        <v>0.13341420943353841</v>
      </c>
      <c r="T151" t="s">
        <v>5</v>
      </c>
      <c r="U151" t="s">
        <v>5</v>
      </c>
      <c r="V151" t="s">
        <v>5</v>
      </c>
    </row>
    <row r="152" spans="2:22" x14ac:dyDescent="0.2">
      <c r="B152" s="8">
        <f t="shared" si="21"/>
        <v>0.60737727272727271</v>
      </c>
      <c r="C152">
        <f t="shared" si="23"/>
        <v>0</v>
      </c>
      <c r="D152">
        <f t="shared" si="27"/>
        <v>0.2</v>
      </c>
      <c r="H152">
        <f t="shared" si="33"/>
        <v>38.4368066232948</v>
      </c>
      <c r="I152">
        <f t="shared" si="34"/>
        <v>0</v>
      </c>
      <c r="J152">
        <f t="shared" si="35"/>
        <v>8.1359999999999992</v>
      </c>
      <c r="L152">
        <v>79</v>
      </c>
      <c r="M152" s="2">
        <f t="shared" si="37"/>
        <v>38.220169689999999</v>
      </c>
      <c r="N152" s="2">
        <f t="shared" si="38"/>
        <v>4.1518851100000003</v>
      </c>
      <c r="O152" s="2">
        <f t="shared" si="39"/>
        <v>5.4272900397563424</v>
      </c>
      <c r="Q152" s="1">
        <f t="shared" si="31"/>
        <v>0.6039539823637895</v>
      </c>
      <c r="R152" s="1">
        <f t="shared" si="36"/>
        <v>0.83333333252697561</v>
      </c>
      <c r="S152" s="1">
        <f t="shared" si="32"/>
        <v>0.13341420943353841</v>
      </c>
      <c r="T152" t="s">
        <v>5</v>
      </c>
      <c r="U152" t="s">
        <v>5</v>
      </c>
      <c r="V152" t="s">
        <v>5</v>
      </c>
    </row>
    <row r="153" spans="2:22" x14ac:dyDescent="0.2">
      <c r="B153" s="8">
        <f t="shared" si="21"/>
        <v>0.6528272727272727</v>
      </c>
      <c r="C153">
        <f t="shared" si="23"/>
        <v>0</v>
      </c>
      <c r="D153">
        <f t="shared" si="27"/>
        <v>0.2</v>
      </c>
      <c r="H153">
        <f t="shared" si="33"/>
        <v>41.313030248167195</v>
      </c>
      <c r="I153">
        <f t="shared" si="34"/>
        <v>0</v>
      </c>
      <c r="J153">
        <f t="shared" si="35"/>
        <v>8.1359999999999992</v>
      </c>
      <c r="L153">
        <v>79</v>
      </c>
      <c r="M153" s="2">
        <f t="shared" si="37"/>
        <v>41.096393310000003</v>
      </c>
      <c r="N153" s="2">
        <f t="shared" si="38"/>
        <v>4.1518851100000003</v>
      </c>
      <c r="O153" s="2">
        <f t="shared" si="39"/>
        <v>5.4272900397563424</v>
      </c>
      <c r="Q153" s="1">
        <f t="shared" si="31"/>
        <v>0.64940398228679597</v>
      </c>
      <c r="R153" s="1">
        <f t="shared" si="36"/>
        <v>0.83333333252697561</v>
      </c>
      <c r="S153" s="1">
        <f t="shared" si="32"/>
        <v>0.13341420943353841</v>
      </c>
      <c r="T153" t="s">
        <v>5</v>
      </c>
      <c r="U153" t="s">
        <v>5</v>
      </c>
      <c r="V153" t="s">
        <v>5</v>
      </c>
    </row>
    <row r="154" spans="2:22" x14ac:dyDescent="0.2">
      <c r="B154" s="8">
        <f t="shared" si="21"/>
        <v>0.69827727272727269</v>
      </c>
      <c r="C154">
        <f t="shared" si="23"/>
        <v>0</v>
      </c>
      <c r="D154">
        <f t="shared" si="27"/>
        <v>0.2</v>
      </c>
      <c r="H154">
        <f t="shared" si="33"/>
        <v>44.189253873039597</v>
      </c>
      <c r="I154">
        <f t="shared" si="34"/>
        <v>0</v>
      </c>
      <c r="J154">
        <f t="shared" si="35"/>
        <v>8.1359999999999992</v>
      </c>
      <c r="L154">
        <v>79</v>
      </c>
      <c r="M154" s="2">
        <f t="shared" si="37"/>
        <v>43.972616940000002</v>
      </c>
      <c r="N154" s="2">
        <f t="shared" si="38"/>
        <v>4.1518851100000003</v>
      </c>
      <c r="O154" s="2">
        <f t="shared" si="39"/>
        <v>5.4272900397563424</v>
      </c>
      <c r="Q154" s="1">
        <f t="shared" si="31"/>
        <v>0.69485398236782225</v>
      </c>
      <c r="R154" s="1">
        <f t="shared" si="36"/>
        <v>0.83333333252697561</v>
      </c>
      <c r="S154" s="1">
        <f t="shared" si="32"/>
        <v>0.13341420943353841</v>
      </c>
      <c r="T154" t="s">
        <v>5</v>
      </c>
      <c r="U154" t="s">
        <v>5</v>
      </c>
      <c r="V154" t="s">
        <v>5</v>
      </c>
    </row>
    <row r="155" spans="2:22" x14ac:dyDescent="0.2">
      <c r="B155" s="8">
        <f t="shared" si="21"/>
        <v>0.74372727272727268</v>
      </c>
      <c r="C155">
        <f t="shared" si="23"/>
        <v>0</v>
      </c>
      <c r="D155">
        <f t="shared" si="27"/>
        <v>0.2</v>
      </c>
      <c r="H155">
        <f t="shared" si="33"/>
        <v>47.065477497911992</v>
      </c>
      <c r="I155">
        <f t="shared" si="34"/>
        <v>0</v>
      </c>
      <c r="J155">
        <f t="shared" si="35"/>
        <v>8.1359999999999992</v>
      </c>
      <c r="L155">
        <v>79</v>
      </c>
      <c r="M155" s="2">
        <f t="shared" si="37"/>
        <v>46.848840559999999</v>
      </c>
      <c r="N155" s="2">
        <f t="shared" si="38"/>
        <v>4.1518851100000003</v>
      </c>
      <c r="O155" s="2">
        <f t="shared" si="39"/>
        <v>5.4272900397563424</v>
      </c>
      <c r="Q155" s="1">
        <f t="shared" si="31"/>
        <v>0.74030398229082861</v>
      </c>
      <c r="R155" s="1">
        <f t="shared" si="36"/>
        <v>0.83333333252697561</v>
      </c>
      <c r="S155" s="1">
        <f t="shared" si="32"/>
        <v>0.13341420943353841</v>
      </c>
      <c r="T155" t="s">
        <v>5</v>
      </c>
      <c r="U155" t="s">
        <v>5</v>
      </c>
      <c r="V155" t="s">
        <v>5</v>
      </c>
    </row>
    <row r="156" spans="2:22" x14ac:dyDescent="0.2">
      <c r="B156" s="8">
        <f t="shared" si="21"/>
        <v>0.78917727272727267</v>
      </c>
      <c r="C156">
        <f t="shared" si="23"/>
        <v>0</v>
      </c>
      <c r="D156">
        <f t="shared" si="27"/>
        <v>0.2</v>
      </c>
      <c r="H156">
        <f t="shared" si="33"/>
        <v>49.941701122784394</v>
      </c>
      <c r="I156">
        <f t="shared" si="34"/>
        <v>0</v>
      </c>
      <c r="J156">
        <f t="shared" si="35"/>
        <v>8.1359999999999992</v>
      </c>
      <c r="L156">
        <v>79</v>
      </c>
      <c r="M156" s="2">
        <f t="shared" si="37"/>
        <v>49.725064189999998</v>
      </c>
      <c r="N156" s="2">
        <f t="shared" si="38"/>
        <v>4.1518851100000003</v>
      </c>
      <c r="O156" s="2">
        <f t="shared" si="39"/>
        <v>5.4272900397563424</v>
      </c>
      <c r="Q156" s="1">
        <f t="shared" si="31"/>
        <v>0.78575398237185468</v>
      </c>
      <c r="R156" s="1">
        <f t="shared" si="36"/>
        <v>0.83333333252697561</v>
      </c>
      <c r="S156" s="1">
        <f t="shared" si="32"/>
        <v>0.13341420943353841</v>
      </c>
      <c r="T156" t="s">
        <v>5</v>
      </c>
      <c r="U156" t="s">
        <v>5</v>
      </c>
      <c r="V156" t="s">
        <v>5</v>
      </c>
    </row>
    <row r="157" spans="2:22" x14ac:dyDescent="0.2">
      <c r="B157" s="8">
        <f t="shared" si="21"/>
        <v>0.83462727272727266</v>
      </c>
      <c r="C157">
        <f t="shared" si="23"/>
        <v>0</v>
      </c>
      <c r="D157">
        <f t="shared" si="27"/>
        <v>0.2</v>
      </c>
      <c r="H157">
        <f t="shared" si="33"/>
        <v>52.817924747656797</v>
      </c>
      <c r="I157">
        <f t="shared" si="34"/>
        <v>0</v>
      </c>
      <c r="J157">
        <f t="shared" si="35"/>
        <v>8.1359999999999992</v>
      </c>
      <c r="L157">
        <v>79</v>
      </c>
      <c r="M157" s="2">
        <f t="shared" si="37"/>
        <v>52.601287810000002</v>
      </c>
      <c r="N157" s="2">
        <f t="shared" si="38"/>
        <v>4.1518851100000003</v>
      </c>
      <c r="O157" s="2">
        <f t="shared" si="39"/>
        <v>5.4272900397563424</v>
      </c>
      <c r="Q157" s="1">
        <f t="shared" si="31"/>
        <v>0.83120398229486137</v>
      </c>
      <c r="R157" s="1">
        <f t="shared" si="36"/>
        <v>0.83333333252697561</v>
      </c>
      <c r="S157" s="1">
        <f t="shared" si="32"/>
        <v>0.13341420943353841</v>
      </c>
      <c r="T157" t="s">
        <v>5</v>
      </c>
      <c r="U157" t="s">
        <v>5</v>
      </c>
      <c r="V157" t="s">
        <v>5</v>
      </c>
    </row>
    <row r="158" spans="2:22" x14ac:dyDescent="0.2">
      <c r="B158" s="8">
        <f t="shared" si="21"/>
        <v>0.88007727272727265</v>
      </c>
      <c r="C158">
        <f t="shared" si="23"/>
        <v>0</v>
      </c>
      <c r="D158">
        <f t="shared" si="27"/>
        <v>0.2</v>
      </c>
      <c r="H158">
        <f t="shared" si="33"/>
        <v>55.694148372529192</v>
      </c>
      <c r="I158">
        <f t="shared" si="34"/>
        <v>0</v>
      </c>
      <c r="J158">
        <f t="shared" si="35"/>
        <v>8.1359999999999992</v>
      </c>
      <c r="L158">
        <v>79</v>
      </c>
      <c r="M158" s="2">
        <f t="shared" si="37"/>
        <v>55.477511440000001</v>
      </c>
      <c r="N158" s="2">
        <f t="shared" si="38"/>
        <v>4.1518851100000003</v>
      </c>
      <c r="O158" s="2">
        <f t="shared" si="39"/>
        <v>5.4272900397563424</v>
      </c>
      <c r="Q158" s="1">
        <f t="shared" si="31"/>
        <v>0.87665398237588743</v>
      </c>
      <c r="R158" s="1">
        <f t="shared" si="36"/>
        <v>0.83333333252697561</v>
      </c>
      <c r="S158" s="1">
        <f t="shared" si="32"/>
        <v>0.13341420943353841</v>
      </c>
      <c r="T158" t="s">
        <v>5</v>
      </c>
      <c r="U158" t="s">
        <v>5</v>
      </c>
      <c r="V158" t="s">
        <v>5</v>
      </c>
    </row>
    <row r="159" spans="2:22" x14ac:dyDescent="0.2">
      <c r="B159" s="8">
        <f t="shared" si="21"/>
        <v>0.92552727272727264</v>
      </c>
      <c r="C159">
        <f t="shared" si="23"/>
        <v>0</v>
      </c>
      <c r="D159">
        <f t="shared" si="27"/>
        <v>0.2</v>
      </c>
      <c r="H159">
        <f t="shared" si="33"/>
        <v>58.570371997401587</v>
      </c>
      <c r="I159">
        <f t="shared" si="34"/>
        <v>0</v>
      </c>
      <c r="J159">
        <f t="shared" si="35"/>
        <v>8.1359999999999992</v>
      </c>
      <c r="L159">
        <v>79</v>
      </c>
      <c r="M159" s="2">
        <f t="shared" si="37"/>
        <v>58.353735059999998</v>
      </c>
      <c r="N159" s="2">
        <f t="shared" si="38"/>
        <v>4.1518851100000003</v>
      </c>
      <c r="O159" s="2">
        <f t="shared" si="39"/>
        <v>5.4272900397563424</v>
      </c>
      <c r="Q159" s="1">
        <f t="shared" si="31"/>
        <v>0.92210398229889401</v>
      </c>
      <c r="R159" s="1">
        <f t="shared" si="36"/>
        <v>0.83333333252697561</v>
      </c>
      <c r="S159" s="1">
        <f t="shared" si="32"/>
        <v>0.13341420943353841</v>
      </c>
      <c r="T159" t="s">
        <v>5</v>
      </c>
      <c r="U159" t="s">
        <v>5</v>
      </c>
      <c r="V159" t="s">
        <v>5</v>
      </c>
    </row>
    <row r="160" spans="2:22" x14ac:dyDescent="0.2">
      <c r="B160" s="8">
        <f t="shared" si="21"/>
        <v>0.97097727272727263</v>
      </c>
      <c r="C160">
        <f t="shared" si="23"/>
        <v>0</v>
      </c>
      <c r="D160">
        <f t="shared" si="27"/>
        <v>0.2</v>
      </c>
      <c r="H160">
        <f t="shared" si="33"/>
        <v>61.446595622273989</v>
      </c>
      <c r="I160">
        <f t="shared" si="34"/>
        <v>0</v>
      </c>
      <c r="J160">
        <f t="shared" si="35"/>
        <v>8.1359999999999992</v>
      </c>
      <c r="L160">
        <v>79</v>
      </c>
      <c r="M160" s="2">
        <f t="shared" si="37"/>
        <v>61.229958680000003</v>
      </c>
      <c r="N160" s="2">
        <f t="shared" si="38"/>
        <v>4.1518851100000003</v>
      </c>
      <c r="O160" s="2">
        <f t="shared" si="39"/>
        <v>5.4272900397563424</v>
      </c>
      <c r="Q160" s="1">
        <f t="shared" si="31"/>
        <v>0.96755398222190048</v>
      </c>
      <c r="R160" s="1">
        <f t="shared" si="36"/>
        <v>0.83333333252697561</v>
      </c>
      <c r="S160" s="1">
        <f t="shared" si="32"/>
        <v>0.13341420943353841</v>
      </c>
      <c r="T160" t="s">
        <v>5</v>
      </c>
      <c r="U160" t="s">
        <v>5</v>
      </c>
      <c r="V160" t="s">
        <v>5</v>
      </c>
    </row>
    <row r="161" spans="2:22" x14ac:dyDescent="0.2">
      <c r="B161" s="8">
        <f t="shared" si="21"/>
        <v>1.0164272727272727</v>
      </c>
      <c r="C161">
        <f t="shared" si="23"/>
        <v>0</v>
      </c>
      <c r="D161">
        <f t="shared" si="27"/>
        <v>0.2</v>
      </c>
      <c r="H161">
        <f t="shared" si="33"/>
        <v>64.322819247146398</v>
      </c>
      <c r="I161">
        <f t="shared" si="34"/>
        <v>0</v>
      </c>
      <c r="J161">
        <f t="shared" si="35"/>
        <v>8.1359999999999992</v>
      </c>
      <c r="L161">
        <v>79</v>
      </c>
      <c r="M161" s="2">
        <f t="shared" si="37"/>
        <v>3.5747487499999999</v>
      </c>
      <c r="N161" s="2">
        <f t="shared" si="38"/>
        <v>3.32150809</v>
      </c>
      <c r="O161" s="2">
        <f t="shared" si="39"/>
        <v>8.139290039756343</v>
      </c>
      <c r="Q161" s="1">
        <f t="shared" si="31"/>
        <v>5.6488073209087795E-2</v>
      </c>
      <c r="R161" s="1">
        <f t="shared" si="36"/>
        <v>0.66666666642300454</v>
      </c>
      <c r="S161" s="1">
        <f t="shared" si="32"/>
        <v>0.20008087610020514</v>
      </c>
      <c r="T161" t="s">
        <v>5</v>
      </c>
      <c r="U161" t="s">
        <v>5</v>
      </c>
      <c r="V161" t="s">
        <v>5</v>
      </c>
    </row>
    <row r="162" spans="2:22" x14ac:dyDescent="0.2">
      <c r="H162">
        <f t="shared" si="33"/>
        <v>0</v>
      </c>
      <c r="I162">
        <f t="shared" si="34"/>
        <v>0</v>
      </c>
      <c r="J162">
        <f t="shared" si="35"/>
        <v>0</v>
      </c>
      <c r="L162">
        <v>79</v>
      </c>
      <c r="M162" s="2">
        <f t="shared" si="37"/>
        <v>6.4509723699999997</v>
      </c>
      <c r="N162" s="2">
        <f t="shared" si="38"/>
        <v>3.32150809</v>
      </c>
      <c r="O162" s="2">
        <f t="shared" si="39"/>
        <v>8.139290039756343</v>
      </c>
      <c r="Q162" s="1">
        <f t="shared" si="31"/>
        <v>0.10193807313209427</v>
      </c>
      <c r="R162" s="1">
        <f t="shared" si="36"/>
        <v>0.66666666642300454</v>
      </c>
      <c r="S162" s="1">
        <f t="shared" si="32"/>
        <v>0.20008087610020514</v>
      </c>
      <c r="T162" t="s">
        <v>5</v>
      </c>
      <c r="U162" t="s">
        <v>5</v>
      </c>
      <c r="V162" t="s">
        <v>5</v>
      </c>
    </row>
    <row r="163" spans="2:22" x14ac:dyDescent="0.2">
      <c r="H163">
        <f t="shared" si="33"/>
        <v>0</v>
      </c>
      <c r="I163">
        <f t="shared" si="34"/>
        <v>0</v>
      </c>
      <c r="J163">
        <f t="shared" si="35"/>
        <v>0</v>
      </c>
      <c r="L163">
        <v>79</v>
      </c>
      <c r="M163" s="2">
        <f t="shared" si="37"/>
        <v>9.3271960000000007</v>
      </c>
      <c r="N163" s="2">
        <f t="shared" si="38"/>
        <v>3.32150809</v>
      </c>
      <c r="O163" s="2">
        <f t="shared" si="39"/>
        <v>8.139290039756343</v>
      </c>
      <c r="Q163" s="1">
        <f t="shared" si="31"/>
        <v>0.1473880732131205</v>
      </c>
      <c r="R163" s="1">
        <f t="shared" si="36"/>
        <v>0.66666666642300454</v>
      </c>
      <c r="S163" s="1">
        <f t="shared" si="32"/>
        <v>0.20008087610020514</v>
      </c>
      <c r="T163" t="s">
        <v>5</v>
      </c>
      <c r="U163" t="s">
        <v>5</v>
      </c>
      <c r="V163" t="s">
        <v>5</v>
      </c>
    </row>
    <row r="164" spans="2:22" x14ac:dyDescent="0.2">
      <c r="H164">
        <f t="shared" si="33"/>
        <v>0</v>
      </c>
      <c r="I164">
        <f t="shared" si="34"/>
        <v>0</v>
      </c>
      <c r="J164">
        <f t="shared" si="35"/>
        <v>0</v>
      </c>
      <c r="L164">
        <v>79</v>
      </c>
      <c r="M164" s="2">
        <f t="shared" si="37"/>
        <v>12.203419619999998</v>
      </c>
      <c r="N164" s="2">
        <f t="shared" si="38"/>
        <v>3.32150809</v>
      </c>
      <c r="O164" s="2">
        <f t="shared" si="39"/>
        <v>8.139290039756343</v>
      </c>
      <c r="Q164" s="1">
        <f t="shared" si="31"/>
        <v>0.19283807313612691</v>
      </c>
      <c r="R164" s="1">
        <f t="shared" si="36"/>
        <v>0.66666666642300454</v>
      </c>
      <c r="S164" s="1">
        <f t="shared" si="32"/>
        <v>0.20008087610020514</v>
      </c>
      <c r="T164" t="s">
        <v>5</v>
      </c>
      <c r="U164" t="s">
        <v>5</v>
      </c>
      <c r="V164" t="s">
        <v>5</v>
      </c>
    </row>
    <row r="165" spans="2:22" x14ac:dyDescent="0.2">
      <c r="H165">
        <f t="shared" si="33"/>
        <v>0</v>
      </c>
      <c r="I165">
        <f t="shared" si="34"/>
        <v>0</v>
      </c>
      <c r="J165">
        <f t="shared" si="35"/>
        <v>0</v>
      </c>
      <c r="L165">
        <v>79</v>
      </c>
      <c r="M165" s="2">
        <f t="shared" si="37"/>
        <v>15.07964325</v>
      </c>
      <c r="N165" s="2">
        <f t="shared" si="38"/>
        <v>3.32150809</v>
      </c>
      <c r="O165" s="2">
        <f t="shared" si="39"/>
        <v>8.139290039756343</v>
      </c>
      <c r="Q165" s="1">
        <f t="shared" si="31"/>
        <v>0.23828807321715312</v>
      </c>
      <c r="R165" s="1">
        <f t="shared" si="36"/>
        <v>0.66666666642300454</v>
      </c>
      <c r="S165" s="1">
        <f t="shared" si="32"/>
        <v>0.20008087610020514</v>
      </c>
      <c r="T165" t="s">
        <v>5</v>
      </c>
      <c r="U165" t="s">
        <v>5</v>
      </c>
      <c r="V165" t="s">
        <v>5</v>
      </c>
    </row>
    <row r="166" spans="2:22" x14ac:dyDescent="0.2">
      <c r="H166">
        <f t="shared" si="33"/>
        <v>0</v>
      </c>
      <c r="I166">
        <f t="shared" si="34"/>
        <v>0</v>
      </c>
      <c r="J166">
        <f t="shared" si="35"/>
        <v>0</v>
      </c>
      <c r="L166">
        <v>79</v>
      </c>
      <c r="M166" s="2">
        <f t="shared" si="37"/>
        <v>17.955866870000001</v>
      </c>
      <c r="N166" s="2">
        <f t="shared" si="38"/>
        <v>3.32150809</v>
      </c>
      <c r="O166" s="2">
        <f t="shared" si="39"/>
        <v>8.139290039756343</v>
      </c>
      <c r="Q166" s="1">
        <f t="shared" si="31"/>
        <v>0.28373807314015959</v>
      </c>
      <c r="R166" s="1">
        <f t="shared" si="36"/>
        <v>0.66666666642300454</v>
      </c>
      <c r="S166" s="1">
        <f t="shared" si="32"/>
        <v>0.20008087610020514</v>
      </c>
      <c r="T166" t="s">
        <v>5</v>
      </c>
      <c r="U166" t="s">
        <v>5</v>
      </c>
      <c r="V166" t="s">
        <v>5</v>
      </c>
    </row>
    <row r="167" spans="2:22" x14ac:dyDescent="0.2">
      <c r="H167">
        <f t="shared" si="33"/>
        <v>0</v>
      </c>
      <c r="I167">
        <f t="shared" si="34"/>
        <v>0</v>
      </c>
      <c r="J167">
        <f t="shared" si="35"/>
        <v>0</v>
      </c>
      <c r="L167">
        <v>79</v>
      </c>
      <c r="M167" s="2">
        <f t="shared" si="37"/>
        <v>20.8320905</v>
      </c>
      <c r="N167" s="2">
        <f t="shared" si="38"/>
        <v>3.32150809</v>
      </c>
      <c r="O167" s="2">
        <f t="shared" si="39"/>
        <v>8.139290039756343</v>
      </c>
      <c r="Q167" s="1">
        <f t="shared" si="31"/>
        <v>0.32918807322118582</v>
      </c>
      <c r="R167" s="1">
        <f t="shared" si="36"/>
        <v>0.66666666642300454</v>
      </c>
      <c r="S167" s="1">
        <f t="shared" si="32"/>
        <v>0.20008087610020514</v>
      </c>
      <c r="T167" t="s">
        <v>5</v>
      </c>
      <c r="U167" t="s">
        <v>5</v>
      </c>
      <c r="V167" t="s">
        <v>5</v>
      </c>
    </row>
    <row r="168" spans="2:22" x14ac:dyDescent="0.2">
      <c r="H168">
        <f t="shared" ref="H168:H179" si="40">B168*B$3*$B$2</f>
        <v>0</v>
      </c>
      <c r="I168">
        <f t="shared" ref="I168:I179" si="41">C168*C$4*$B$2</f>
        <v>0</v>
      </c>
      <c r="J168">
        <f t="shared" ref="J168:J179" si="42">D168*D$5*$B$2</f>
        <v>0</v>
      </c>
      <c r="L168">
        <v>79</v>
      </c>
      <c r="M168" s="2">
        <f t="shared" si="37"/>
        <v>23.708314120000001</v>
      </c>
      <c r="N168" s="2">
        <f t="shared" si="38"/>
        <v>3.32150809</v>
      </c>
      <c r="O168" s="2">
        <f t="shared" si="39"/>
        <v>8.139290039756343</v>
      </c>
      <c r="Q168" s="1">
        <f t="shared" si="31"/>
        <v>0.37463807314419229</v>
      </c>
      <c r="R168" s="1">
        <f t="shared" si="36"/>
        <v>0.66666666642300454</v>
      </c>
      <c r="S168" s="1">
        <f t="shared" si="32"/>
        <v>0.20008087610020514</v>
      </c>
      <c r="T168" t="s">
        <v>5</v>
      </c>
      <c r="U168" t="s">
        <v>5</v>
      </c>
      <c r="V168" t="s">
        <v>5</v>
      </c>
    </row>
    <row r="169" spans="2:22" x14ac:dyDescent="0.2">
      <c r="H169">
        <f t="shared" si="40"/>
        <v>0</v>
      </c>
      <c r="I169">
        <f t="shared" si="41"/>
        <v>0</v>
      </c>
      <c r="J169">
        <f t="shared" si="42"/>
        <v>0</v>
      </c>
      <c r="L169">
        <v>79</v>
      </c>
      <c r="M169" s="2">
        <f t="shared" si="37"/>
        <v>26.584537749999999</v>
      </c>
      <c r="N169" s="2">
        <f t="shared" si="38"/>
        <v>3.32150809</v>
      </c>
      <c r="O169" s="2">
        <f t="shared" si="39"/>
        <v>8.139290039756343</v>
      </c>
      <c r="Q169" s="1">
        <f t="shared" si="31"/>
        <v>0.42008807322521846</v>
      </c>
      <c r="R169" s="1">
        <f t="shared" si="36"/>
        <v>0.66666666642300454</v>
      </c>
      <c r="S169" s="1">
        <f t="shared" si="32"/>
        <v>0.20008087610020514</v>
      </c>
      <c r="T169" t="s">
        <v>5</v>
      </c>
      <c r="U169" t="s">
        <v>5</v>
      </c>
      <c r="V169" t="s">
        <v>5</v>
      </c>
    </row>
    <row r="170" spans="2:22" x14ac:dyDescent="0.2">
      <c r="H170">
        <f t="shared" si="40"/>
        <v>0</v>
      </c>
      <c r="I170">
        <f t="shared" si="41"/>
        <v>0</v>
      </c>
      <c r="J170">
        <f t="shared" si="42"/>
        <v>0</v>
      </c>
      <c r="L170">
        <v>79</v>
      </c>
      <c r="M170" s="2">
        <f t="shared" si="37"/>
        <v>29.46076137</v>
      </c>
      <c r="N170" s="2">
        <f t="shared" si="38"/>
        <v>3.32150809</v>
      </c>
      <c r="O170" s="2">
        <f t="shared" si="39"/>
        <v>8.139290039756343</v>
      </c>
      <c r="Q170" s="1">
        <f t="shared" si="31"/>
        <v>0.46553807314822493</v>
      </c>
      <c r="R170" s="1">
        <f t="shared" si="36"/>
        <v>0.66666666642300454</v>
      </c>
      <c r="S170" s="1">
        <f t="shared" si="32"/>
        <v>0.20008087610020514</v>
      </c>
      <c r="T170" t="s">
        <v>5</v>
      </c>
      <c r="U170" t="s">
        <v>5</v>
      </c>
      <c r="V170" t="s">
        <v>5</v>
      </c>
    </row>
    <row r="171" spans="2:22" x14ac:dyDescent="0.2">
      <c r="H171">
        <f t="shared" si="40"/>
        <v>0</v>
      </c>
      <c r="I171">
        <f t="shared" si="41"/>
        <v>0</v>
      </c>
      <c r="J171">
        <f t="shared" si="42"/>
        <v>0</v>
      </c>
      <c r="L171">
        <v>79</v>
      </c>
      <c r="M171" s="2">
        <f t="shared" si="37"/>
        <v>32.336984999999999</v>
      </c>
      <c r="N171" s="2">
        <f t="shared" si="38"/>
        <v>3.32150809</v>
      </c>
      <c r="O171" s="2">
        <f t="shared" si="39"/>
        <v>8.139290039756343</v>
      </c>
      <c r="Q171" s="1">
        <f t="shared" si="31"/>
        <v>0.51098807322925111</v>
      </c>
      <c r="R171" s="1">
        <f t="shared" si="36"/>
        <v>0.66666666642300454</v>
      </c>
      <c r="S171" s="1">
        <f t="shared" si="32"/>
        <v>0.20008087610020514</v>
      </c>
      <c r="T171" t="s">
        <v>5</v>
      </c>
      <c r="U171" t="s">
        <v>5</v>
      </c>
      <c r="V171" t="s">
        <v>5</v>
      </c>
    </row>
    <row r="172" spans="2:22" x14ac:dyDescent="0.2">
      <c r="H172">
        <f t="shared" si="40"/>
        <v>0</v>
      </c>
      <c r="I172">
        <f t="shared" si="41"/>
        <v>0</v>
      </c>
      <c r="J172">
        <f t="shared" si="42"/>
        <v>0</v>
      </c>
      <c r="L172">
        <v>79</v>
      </c>
      <c r="M172" s="2">
        <f t="shared" si="37"/>
        <v>35.213208620000003</v>
      </c>
      <c r="N172" s="2">
        <f t="shared" si="38"/>
        <v>3.32150809</v>
      </c>
      <c r="O172" s="2">
        <f t="shared" si="39"/>
        <v>8.139290039756343</v>
      </c>
      <c r="Q172" s="1">
        <f t="shared" si="31"/>
        <v>0.55643807315225757</v>
      </c>
      <c r="R172" s="1">
        <f t="shared" si="36"/>
        <v>0.66666666642300454</v>
      </c>
      <c r="S172" s="1">
        <f t="shared" si="32"/>
        <v>0.20008087610020514</v>
      </c>
      <c r="T172" t="s">
        <v>5</v>
      </c>
      <c r="U172" t="s">
        <v>5</v>
      </c>
      <c r="V172" t="s">
        <v>5</v>
      </c>
    </row>
    <row r="173" spans="2:22" x14ac:dyDescent="0.2">
      <c r="H173">
        <f t="shared" si="40"/>
        <v>0</v>
      </c>
      <c r="I173">
        <f t="shared" si="41"/>
        <v>0</v>
      </c>
      <c r="J173">
        <f t="shared" si="42"/>
        <v>0</v>
      </c>
      <c r="L173">
        <v>79</v>
      </c>
      <c r="M173" s="2">
        <f t="shared" si="37"/>
        <v>38.089432250000002</v>
      </c>
      <c r="N173" s="2">
        <f t="shared" si="38"/>
        <v>3.32150809</v>
      </c>
      <c r="O173" s="2">
        <f t="shared" si="39"/>
        <v>8.139290039756343</v>
      </c>
      <c r="Q173" s="1">
        <f t="shared" si="31"/>
        <v>0.60188807323328386</v>
      </c>
      <c r="R173" s="1">
        <f t="shared" si="36"/>
        <v>0.66666666642300454</v>
      </c>
      <c r="S173" s="1">
        <f t="shared" si="32"/>
        <v>0.20008087610020514</v>
      </c>
      <c r="T173" t="s">
        <v>5</v>
      </c>
      <c r="U173" t="s">
        <v>5</v>
      </c>
      <c r="V173" t="s">
        <v>5</v>
      </c>
    </row>
    <row r="174" spans="2:22" x14ac:dyDescent="0.2">
      <c r="H174">
        <f t="shared" si="40"/>
        <v>0</v>
      </c>
      <c r="I174">
        <f t="shared" si="41"/>
        <v>0</v>
      </c>
      <c r="J174">
        <f t="shared" si="42"/>
        <v>0</v>
      </c>
      <c r="L174">
        <v>79</v>
      </c>
      <c r="M174" s="2">
        <f t="shared" si="37"/>
        <v>40.965655869999999</v>
      </c>
      <c r="N174" s="2">
        <f t="shared" si="38"/>
        <v>3.32150809</v>
      </c>
      <c r="O174" s="2">
        <f t="shared" si="39"/>
        <v>8.139290039756343</v>
      </c>
      <c r="Q174" s="1">
        <f t="shared" si="31"/>
        <v>0.64733807315629022</v>
      </c>
      <c r="R174" s="1">
        <f t="shared" si="36"/>
        <v>0.66666666642300454</v>
      </c>
      <c r="S174" s="1">
        <f t="shared" si="32"/>
        <v>0.20008087610020514</v>
      </c>
      <c r="T174" t="s">
        <v>5</v>
      </c>
      <c r="U174" t="s">
        <v>5</v>
      </c>
      <c r="V174" t="s">
        <v>5</v>
      </c>
    </row>
    <row r="175" spans="2:22" x14ac:dyDescent="0.2">
      <c r="H175">
        <f t="shared" si="40"/>
        <v>0</v>
      </c>
      <c r="I175">
        <f t="shared" si="41"/>
        <v>0</v>
      </c>
      <c r="J175">
        <f t="shared" si="42"/>
        <v>0</v>
      </c>
      <c r="L175">
        <v>79</v>
      </c>
      <c r="M175" s="2">
        <f t="shared" si="37"/>
        <v>43.841879499999997</v>
      </c>
      <c r="N175" s="2">
        <f t="shared" si="38"/>
        <v>3.32150809</v>
      </c>
      <c r="O175" s="2">
        <f t="shared" si="39"/>
        <v>8.139290039756343</v>
      </c>
      <c r="Q175" s="1">
        <f t="shared" si="31"/>
        <v>0.69278807323731639</v>
      </c>
      <c r="R175" s="1">
        <f t="shared" si="36"/>
        <v>0.66666666642300454</v>
      </c>
      <c r="S175" s="1">
        <f t="shared" si="32"/>
        <v>0.20008087610020514</v>
      </c>
      <c r="T175" t="s">
        <v>5</v>
      </c>
      <c r="U175" t="s">
        <v>5</v>
      </c>
      <c r="V175" t="s">
        <v>5</v>
      </c>
    </row>
    <row r="176" spans="2:22" x14ac:dyDescent="0.2">
      <c r="H176">
        <f t="shared" si="40"/>
        <v>0</v>
      </c>
      <c r="I176">
        <f t="shared" si="41"/>
        <v>0</v>
      </c>
      <c r="J176">
        <f t="shared" si="42"/>
        <v>0</v>
      </c>
      <c r="L176">
        <v>79</v>
      </c>
      <c r="M176" s="2">
        <f t="shared" si="37"/>
        <v>46.718103120000002</v>
      </c>
      <c r="N176" s="2">
        <f t="shared" si="38"/>
        <v>3.32150809</v>
      </c>
      <c r="O176" s="2">
        <f t="shared" si="39"/>
        <v>8.139290039756343</v>
      </c>
      <c r="Q176" s="1">
        <f t="shared" si="31"/>
        <v>0.73823807316032297</v>
      </c>
      <c r="R176" s="1">
        <f t="shared" si="36"/>
        <v>0.66666666642300454</v>
      </c>
      <c r="S176" s="1">
        <f t="shared" si="32"/>
        <v>0.20008087610020514</v>
      </c>
      <c r="T176" t="s">
        <v>5</v>
      </c>
      <c r="U176" t="s">
        <v>5</v>
      </c>
      <c r="V176" t="s">
        <v>5</v>
      </c>
    </row>
    <row r="177" spans="8:22" x14ac:dyDescent="0.2">
      <c r="H177">
        <f t="shared" si="40"/>
        <v>0</v>
      </c>
      <c r="I177">
        <f t="shared" si="41"/>
        <v>0</v>
      </c>
      <c r="J177">
        <f t="shared" si="42"/>
        <v>0</v>
      </c>
      <c r="L177">
        <v>79</v>
      </c>
      <c r="M177" s="2">
        <f t="shared" si="37"/>
        <v>49.59432675</v>
      </c>
      <c r="N177" s="2">
        <f t="shared" si="38"/>
        <v>3.32150809</v>
      </c>
      <c r="O177" s="2">
        <f t="shared" si="39"/>
        <v>8.139290039756343</v>
      </c>
      <c r="Q177" s="1">
        <f t="shared" si="31"/>
        <v>0.78368807324134915</v>
      </c>
      <c r="R177" s="1">
        <f t="shared" si="36"/>
        <v>0.66666666642300454</v>
      </c>
      <c r="S177" s="1">
        <f t="shared" si="32"/>
        <v>0.20008087610020514</v>
      </c>
      <c r="T177" t="s">
        <v>5</v>
      </c>
      <c r="U177" t="s">
        <v>5</v>
      </c>
      <c r="V177" t="s">
        <v>5</v>
      </c>
    </row>
    <row r="178" spans="8:22" x14ac:dyDescent="0.2">
      <c r="H178">
        <f t="shared" si="40"/>
        <v>0</v>
      </c>
      <c r="I178">
        <f t="shared" si="41"/>
        <v>0</v>
      </c>
      <c r="J178">
        <f t="shared" si="42"/>
        <v>0</v>
      </c>
      <c r="L178">
        <v>79</v>
      </c>
      <c r="M178" s="2">
        <f t="shared" si="37"/>
        <v>52.470550369999998</v>
      </c>
      <c r="N178" s="2">
        <f t="shared" si="38"/>
        <v>3.32150809</v>
      </c>
      <c r="O178" s="2">
        <f t="shared" si="39"/>
        <v>8.139290039756343</v>
      </c>
      <c r="Q178" s="1">
        <f t="shared" si="31"/>
        <v>0.82913807316435562</v>
      </c>
      <c r="R178" s="1">
        <f t="shared" si="36"/>
        <v>0.66666666642300454</v>
      </c>
      <c r="S178" s="1">
        <f t="shared" si="32"/>
        <v>0.20008087610020514</v>
      </c>
      <c r="T178" t="s">
        <v>5</v>
      </c>
      <c r="U178" t="s">
        <v>5</v>
      </c>
      <c r="V178" t="s">
        <v>5</v>
      </c>
    </row>
    <row r="179" spans="8:22" x14ac:dyDescent="0.2">
      <c r="H179">
        <f t="shared" si="40"/>
        <v>0</v>
      </c>
      <c r="I179">
        <f t="shared" si="41"/>
        <v>0</v>
      </c>
      <c r="J179">
        <f t="shared" si="42"/>
        <v>0</v>
      </c>
      <c r="L179">
        <v>79</v>
      </c>
      <c r="M179" s="2">
        <f t="shared" si="37"/>
        <v>55.346774000000003</v>
      </c>
      <c r="N179" s="2">
        <f t="shared" si="38"/>
        <v>3.32150809</v>
      </c>
      <c r="O179" s="2">
        <f t="shared" si="39"/>
        <v>8.139290039756343</v>
      </c>
      <c r="Q179" s="1">
        <f t="shared" si="31"/>
        <v>0.8745880732453819</v>
      </c>
      <c r="R179" s="1">
        <f t="shared" si="36"/>
        <v>0.66666666642300454</v>
      </c>
      <c r="S179" s="1">
        <f t="shared" si="32"/>
        <v>0.20008087610020514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37"/>
        <v>58.222997620000001</v>
      </c>
      <c r="N180" s="2">
        <f t="shared" si="38"/>
        <v>3.32150809</v>
      </c>
      <c r="O180" s="2">
        <f t="shared" si="39"/>
        <v>8.139290039756343</v>
      </c>
      <c r="Q180" s="1">
        <f t="shared" si="31"/>
        <v>0.92003807316838826</v>
      </c>
      <c r="R180" s="1">
        <f t="shared" si="36"/>
        <v>0.66666666642300454</v>
      </c>
      <c r="S180" s="1">
        <f t="shared" si="32"/>
        <v>0.20008087610020514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37"/>
        <v>61.099221249999999</v>
      </c>
      <c r="N181" s="2">
        <f t="shared" si="38"/>
        <v>3.32150809</v>
      </c>
      <c r="O181" s="2">
        <f t="shared" si="39"/>
        <v>8.139290039756343</v>
      </c>
      <c r="Q181" s="1">
        <f t="shared" si="31"/>
        <v>0.96548807324941455</v>
      </c>
      <c r="R181" s="1">
        <f t="shared" si="36"/>
        <v>0.66666666642300454</v>
      </c>
      <c r="S181" s="1">
        <f t="shared" si="32"/>
        <v>0.20008087610020514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37"/>
        <v>63.975444870000004</v>
      </c>
      <c r="N182" s="2">
        <f t="shared" si="38"/>
        <v>3.32150809</v>
      </c>
      <c r="O182" s="2">
        <f t="shared" si="39"/>
        <v>8.139290039756343</v>
      </c>
      <c r="Q182" s="1">
        <f t="shared" si="31"/>
        <v>1.0109380731724211</v>
      </c>
      <c r="R182" s="1">
        <f t="shared" si="36"/>
        <v>0.66666666642300454</v>
      </c>
      <c r="S182" s="1">
        <f t="shared" si="32"/>
        <v>0.20008087610020514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37"/>
        <v>5.01286056</v>
      </c>
      <c r="N183" s="2">
        <f t="shared" si="38"/>
        <v>0.83037702000000002</v>
      </c>
      <c r="O183" s="2">
        <f t="shared" si="39"/>
        <v>8.139290039756343</v>
      </c>
      <c r="Q183" s="1">
        <f t="shared" si="31"/>
        <v>7.9213073170591036E-2</v>
      </c>
      <c r="R183" s="1">
        <f t="shared" si="36"/>
        <v>0.16666666610397102</v>
      </c>
      <c r="S183" s="1">
        <f t="shared" si="32"/>
        <v>0.20008087610020514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37"/>
        <v>7.8890841900000002</v>
      </c>
      <c r="N184" s="2">
        <f t="shared" si="38"/>
        <v>0.83037702000000002</v>
      </c>
      <c r="O184" s="2">
        <f t="shared" si="39"/>
        <v>8.139290039756343</v>
      </c>
      <c r="Q184" s="1">
        <f t="shared" si="31"/>
        <v>0.12466307325161721</v>
      </c>
      <c r="R184" s="1">
        <f t="shared" si="36"/>
        <v>0.16666666610397102</v>
      </c>
      <c r="S184" s="1">
        <f t="shared" si="32"/>
        <v>0.20008087610020514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37"/>
        <v>10.765307809999999</v>
      </c>
      <c r="N185" s="2">
        <f t="shared" si="38"/>
        <v>0.83037702000000002</v>
      </c>
      <c r="O185" s="2">
        <f t="shared" si="39"/>
        <v>8.139290039756343</v>
      </c>
      <c r="Q185" s="1">
        <f t="shared" si="31"/>
        <v>0.17011307317462371</v>
      </c>
      <c r="R185" s="1">
        <f t="shared" si="36"/>
        <v>0.16666666610397102</v>
      </c>
      <c r="S185" s="1">
        <f t="shared" si="32"/>
        <v>0.20008087610020514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37"/>
        <v>13.641531440000001</v>
      </c>
      <c r="N186" s="2">
        <f t="shared" si="38"/>
        <v>0.83037702000000002</v>
      </c>
      <c r="O186" s="2">
        <f t="shared" si="39"/>
        <v>8.139290039756343</v>
      </c>
      <c r="Q186" s="1">
        <f t="shared" si="31"/>
        <v>0.21556307325564991</v>
      </c>
      <c r="R186" s="1">
        <f t="shared" si="36"/>
        <v>0.16666666610397102</v>
      </c>
      <c r="S186" s="1">
        <f t="shared" si="32"/>
        <v>0.20008087610020514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37"/>
        <v>16.517755059999999</v>
      </c>
      <c r="N187" s="2">
        <f t="shared" si="38"/>
        <v>0.83037702000000002</v>
      </c>
      <c r="O187" s="2">
        <f t="shared" si="39"/>
        <v>8.139290039756343</v>
      </c>
      <c r="Q187" s="1">
        <f t="shared" si="31"/>
        <v>0.26101307317865635</v>
      </c>
      <c r="R187" s="1">
        <f t="shared" si="36"/>
        <v>0.16666666610397102</v>
      </c>
      <c r="S187" s="1">
        <f t="shared" si="32"/>
        <v>0.20008087610020514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37"/>
        <v>19.393978690000001</v>
      </c>
      <c r="N188" s="2">
        <f t="shared" si="38"/>
        <v>0.83037702000000002</v>
      </c>
      <c r="O188" s="2">
        <f t="shared" si="39"/>
        <v>8.139290039756343</v>
      </c>
      <c r="Q188" s="1">
        <f t="shared" si="31"/>
        <v>0.30646307325968258</v>
      </c>
      <c r="R188" s="1">
        <f t="shared" si="36"/>
        <v>0.16666666610397102</v>
      </c>
      <c r="S188" s="1">
        <f t="shared" si="32"/>
        <v>0.20008087610020514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37"/>
        <v>22.270202310000002</v>
      </c>
      <c r="N189" s="2">
        <f t="shared" si="38"/>
        <v>0.83037702000000002</v>
      </c>
      <c r="O189" s="2">
        <f t="shared" si="39"/>
        <v>8.139290039756343</v>
      </c>
      <c r="Q189" s="1">
        <f t="shared" si="31"/>
        <v>0.35191307318268905</v>
      </c>
      <c r="R189" s="1">
        <f t="shared" si="36"/>
        <v>0.16666666610397102</v>
      </c>
      <c r="S189" s="1">
        <f t="shared" si="32"/>
        <v>0.20008087610020514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37"/>
        <v>25.14642594</v>
      </c>
      <c r="N190" s="2">
        <f t="shared" si="38"/>
        <v>0.83037702000000002</v>
      </c>
      <c r="O190" s="2">
        <f t="shared" si="39"/>
        <v>8.139290039756343</v>
      </c>
      <c r="Q190" s="1">
        <f t="shared" si="31"/>
        <v>0.39736307326371523</v>
      </c>
      <c r="R190" s="1">
        <f t="shared" si="36"/>
        <v>0.16666666610397102</v>
      </c>
      <c r="S190" s="1">
        <f t="shared" si="32"/>
        <v>0.20008087610020514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37"/>
        <v>28.022649560000001</v>
      </c>
      <c r="N191" s="2">
        <f t="shared" si="38"/>
        <v>0.83037702000000002</v>
      </c>
      <c r="O191" s="2">
        <f t="shared" si="39"/>
        <v>8.139290039756343</v>
      </c>
      <c r="Q191" s="1">
        <f t="shared" si="31"/>
        <v>0.44281307318672175</v>
      </c>
      <c r="R191" s="1">
        <f t="shared" si="36"/>
        <v>0.16666666610397102</v>
      </c>
      <c r="S191" s="1">
        <f t="shared" si="32"/>
        <v>0.20008087610020514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37"/>
        <v>30.89887319</v>
      </c>
      <c r="N192" s="2">
        <f t="shared" si="38"/>
        <v>0.83037702000000002</v>
      </c>
      <c r="O192" s="2">
        <f t="shared" si="39"/>
        <v>8.139290039756343</v>
      </c>
      <c r="Q192" s="1">
        <f t="shared" si="31"/>
        <v>0.48826307326774787</v>
      </c>
      <c r="R192" s="1">
        <f t="shared" si="36"/>
        <v>0.16666666610397102</v>
      </c>
      <c r="S192" s="1">
        <f t="shared" si="32"/>
        <v>0.20008087610020514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37"/>
        <v>33.775096810000001</v>
      </c>
      <c r="N193" s="2">
        <f t="shared" si="38"/>
        <v>0.83037702000000002</v>
      </c>
      <c r="O193" s="2">
        <f t="shared" si="39"/>
        <v>8.139290039756343</v>
      </c>
      <c r="Q193" s="1">
        <f t="shared" si="31"/>
        <v>0.53371307319075434</v>
      </c>
      <c r="R193" s="1">
        <f t="shared" si="36"/>
        <v>0.16666666610397102</v>
      </c>
      <c r="S193" s="1">
        <f t="shared" si="32"/>
        <v>0.20008087610020514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37"/>
        <v>36.651320439999999</v>
      </c>
      <c r="N194" s="2">
        <f t="shared" si="38"/>
        <v>0.83037702000000002</v>
      </c>
      <c r="O194" s="2">
        <f t="shared" si="39"/>
        <v>8.139290039756343</v>
      </c>
      <c r="Q194" s="1">
        <f t="shared" si="31"/>
        <v>0.57916307327178052</v>
      </c>
      <c r="R194" s="1">
        <f t="shared" si="36"/>
        <v>0.16666666610397102</v>
      </c>
      <c r="S194" s="1">
        <f t="shared" si="32"/>
        <v>0.20008087610020514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37"/>
        <v>39.527544060000004</v>
      </c>
      <c r="N195" s="2">
        <f t="shared" si="38"/>
        <v>0.83037702000000002</v>
      </c>
      <c r="O195" s="2">
        <f t="shared" si="39"/>
        <v>8.139290039756343</v>
      </c>
      <c r="Q195" s="1">
        <f t="shared" si="31"/>
        <v>0.62461307319478709</v>
      </c>
      <c r="R195" s="1">
        <f t="shared" si="36"/>
        <v>0.16666666610397102</v>
      </c>
      <c r="S195" s="1">
        <f t="shared" si="32"/>
        <v>0.20008087610020514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37"/>
        <v>42.403767690000002</v>
      </c>
      <c r="N196" s="2">
        <f t="shared" si="38"/>
        <v>0.83037702000000002</v>
      </c>
      <c r="O196" s="2">
        <f t="shared" si="39"/>
        <v>8.139290039756343</v>
      </c>
      <c r="Q196" s="1">
        <f t="shared" si="31"/>
        <v>0.67006307327581327</v>
      </c>
      <c r="R196" s="1">
        <f t="shared" si="36"/>
        <v>0.16666666610397102</v>
      </c>
      <c r="S196" s="1">
        <f t="shared" si="32"/>
        <v>0.20008087610020514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37"/>
        <v>45.27999131</v>
      </c>
      <c r="N197" s="2">
        <f t="shared" si="38"/>
        <v>0.83037702000000002</v>
      </c>
      <c r="O197" s="2">
        <f t="shared" si="39"/>
        <v>8.139290039756343</v>
      </c>
      <c r="Q197" s="1">
        <f t="shared" si="31"/>
        <v>0.71551307319881974</v>
      </c>
      <c r="R197" s="1">
        <f t="shared" si="36"/>
        <v>0.16666666610397102</v>
      </c>
      <c r="S197" s="1">
        <f t="shared" si="32"/>
        <v>0.20008087610020514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37"/>
        <v>48.156214939999998</v>
      </c>
      <c r="N198" s="2">
        <f t="shared" si="38"/>
        <v>0.83037702000000002</v>
      </c>
      <c r="O198" s="2">
        <f t="shared" si="39"/>
        <v>8.139290039756343</v>
      </c>
      <c r="Q198" s="1">
        <f t="shared" si="31"/>
        <v>0.76096307327984591</v>
      </c>
      <c r="R198" s="1">
        <f t="shared" si="36"/>
        <v>0.16666666610397102</v>
      </c>
      <c r="S198" s="1">
        <f t="shared" si="32"/>
        <v>0.20008087610020514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37"/>
        <v>51.032438560000003</v>
      </c>
      <c r="N199" s="2">
        <f t="shared" si="38"/>
        <v>0.83037702000000002</v>
      </c>
      <c r="O199" s="2">
        <f t="shared" si="39"/>
        <v>8.139290039756343</v>
      </c>
      <c r="Q199" s="1">
        <f t="shared" si="31"/>
        <v>0.80641307320285238</v>
      </c>
      <c r="R199" s="1">
        <f t="shared" si="36"/>
        <v>0.16666666610397102</v>
      </c>
      <c r="S199" s="1">
        <f t="shared" si="32"/>
        <v>0.20008087610020514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37"/>
        <v>53.908662190000001</v>
      </c>
      <c r="N200" s="2">
        <f t="shared" si="38"/>
        <v>0.83037702000000002</v>
      </c>
      <c r="O200" s="2">
        <f t="shared" si="39"/>
        <v>8.139290039756343</v>
      </c>
      <c r="Q200" s="1">
        <f t="shared" si="31"/>
        <v>0.85186307328387867</v>
      </c>
      <c r="R200" s="1">
        <f t="shared" si="36"/>
        <v>0.16666666610397102</v>
      </c>
      <c r="S200" s="1">
        <f t="shared" si="32"/>
        <v>0.20008087610020514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37"/>
        <v>56.784885809999999</v>
      </c>
      <c r="N201" s="2">
        <f t="shared" si="38"/>
        <v>0.83037702000000002</v>
      </c>
      <c r="O201" s="2">
        <f t="shared" si="39"/>
        <v>8.139290039756343</v>
      </c>
      <c r="Q201" s="1">
        <f t="shared" ref="Q201:Q205" si="43">M201/$M$2/$M$3</f>
        <v>0.89731307320688503</v>
      </c>
      <c r="R201" s="1">
        <f t="shared" ref="R201:R205" si="44">N201/$M$2/$N$4</f>
        <v>0.16666666610397102</v>
      </c>
      <c r="S201" s="1">
        <f t="shared" ref="S201:S205" si="45">O201/$M$2/$O$5</f>
        <v>0.20008087610020514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37"/>
        <v>59.661109430000003</v>
      </c>
      <c r="N202" s="2">
        <f t="shared" si="38"/>
        <v>0.83037702000000002</v>
      </c>
      <c r="O202" s="2">
        <f t="shared" si="39"/>
        <v>8.139290039756343</v>
      </c>
      <c r="Q202" s="1">
        <f t="shared" si="43"/>
        <v>0.9427630731298916</v>
      </c>
      <c r="R202" s="1">
        <f t="shared" si="44"/>
        <v>0.16666666610397102</v>
      </c>
      <c r="S202" s="1">
        <f t="shared" si="45"/>
        <v>0.20008087610020514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37"/>
        <v>62.537333060000002</v>
      </c>
      <c r="N203" s="2">
        <f t="shared" si="38"/>
        <v>0.83037702000000002</v>
      </c>
      <c r="O203" s="2">
        <f t="shared" si="39"/>
        <v>8.139290039756343</v>
      </c>
      <c r="Q203" s="1">
        <f t="shared" si="43"/>
        <v>0.98821307321091778</v>
      </c>
      <c r="R203" s="1">
        <f t="shared" si="44"/>
        <v>0.16666666610397102</v>
      </c>
      <c r="S203" s="1">
        <f t="shared" si="45"/>
        <v>0.20008087610020514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ref="M204:M205" si="46">M138+2.88/3</f>
        <v>0.96</v>
      </c>
      <c r="N204" s="2">
        <f t="shared" ref="N204:N205" si="47">N138</f>
        <v>0</v>
      </c>
      <c r="O204" s="2">
        <f t="shared" ref="O204:O205" si="48">O138+2.88*2*SQRT(2)/3</f>
        <v>2.7152900397563422</v>
      </c>
      <c r="Q204" s="1">
        <f t="shared" si="43"/>
        <v>1.5169891389072949E-2</v>
      </c>
      <c r="R204" s="1">
        <f t="shared" si="44"/>
        <v>0</v>
      </c>
      <c r="S204" s="1">
        <f t="shared" si="45"/>
        <v>6.674754276687174E-2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si="46"/>
        <v>64.8</v>
      </c>
      <c r="N205" s="2">
        <f t="shared" si="47"/>
        <v>2.5</v>
      </c>
      <c r="O205" s="2">
        <f t="shared" si="48"/>
        <v>8.1458701197563421</v>
      </c>
      <c r="Q205" s="1">
        <f t="shared" si="43"/>
        <v>1.023967668762424</v>
      </c>
      <c r="R205" s="1">
        <f t="shared" si="44"/>
        <v>0.50178010135676387</v>
      </c>
      <c r="S205" s="1">
        <f t="shared" si="45"/>
        <v>0.20024262831259448</v>
      </c>
      <c r="T205" t="s">
        <v>5</v>
      </c>
      <c r="U205" t="s">
        <v>5</v>
      </c>
      <c r="V205" t="s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F5AB-F12B-254C-B108-820A06ABA841}">
  <dimension ref="A1:AA47"/>
  <sheetViews>
    <sheetView topLeftCell="G8" workbookViewId="0">
      <selection activeCell="Q8" sqref="Q8:V47"/>
    </sheetView>
  </sheetViews>
  <sheetFormatPr baseColWidth="10" defaultRowHeight="15" x14ac:dyDescent="0.2"/>
  <cols>
    <col min="18" max="19" width="11.3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</row>
    <row r="2" spans="1:27" x14ac:dyDescent="0.2">
      <c r="B2">
        <v>2.4220000000000002</v>
      </c>
      <c r="M2">
        <v>2.4220000000000002</v>
      </c>
    </row>
    <row r="3" spans="1:27" x14ac:dyDescent="0.2">
      <c r="B3">
        <v>3</v>
      </c>
      <c r="C3">
        <v>0</v>
      </c>
      <c r="D3">
        <v>0</v>
      </c>
      <c r="M3">
        <v>3.3</v>
      </c>
      <c r="N3">
        <v>0</v>
      </c>
      <c r="O3">
        <v>0</v>
      </c>
    </row>
    <row r="4" spans="1:27" x14ac:dyDescent="0.2">
      <c r="B4">
        <v>0</v>
      </c>
      <c r="C4">
        <v>1.65</v>
      </c>
      <c r="D4">
        <v>0</v>
      </c>
      <c r="M4">
        <v>0</v>
      </c>
      <c r="N4">
        <v>8.8000000000000007</v>
      </c>
      <c r="O4">
        <v>0</v>
      </c>
    </row>
    <row r="5" spans="1:27" x14ac:dyDescent="0.2">
      <c r="B5">
        <v>0</v>
      </c>
      <c r="C5">
        <v>0</v>
      </c>
      <c r="D5">
        <v>10</v>
      </c>
      <c r="M5">
        <v>0</v>
      </c>
      <c r="N5">
        <v>0</v>
      </c>
      <c r="O5">
        <v>10</v>
      </c>
    </row>
    <row r="6" spans="1:27" x14ac:dyDescent="0.2">
      <c r="B6">
        <v>127</v>
      </c>
      <c r="L6">
        <v>44</v>
      </c>
      <c r="M6">
        <v>1</v>
      </c>
    </row>
    <row r="7" spans="1:27" x14ac:dyDescent="0.2">
      <c r="A7" t="s">
        <v>4</v>
      </c>
      <c r="H7" t="s">
        <v>6</v>
      </c>
      <c r="L7" t="s">
        <v>7</v>
      </c>
      <c r="W7">
        <v>5.6632999499999999</v>
      </c>
    </row>
    <row r="8" spans="1:27" x14ac:dyDescent="0.2">
      <c r="B8" s="3">
        <v>0</v>
      </c>
      <c r="C8" s="3">
        <v>0</v>
      </c>
      <c r="D8" s="3">
        <v>2.8070000000000001E-2</v>
      </c>
      <c r="E8" t="s">
        <v>8</v>
      </c>
      <c r="F8" t="s">
        <v>8</v>
      </c>
      <c r="G8" t="s">
        <v>9</v>
      </c>
      <c r="H8" s="1">
        <f>B8*B$3*$B$2</f>
        <v>0</v>
      </c>
      <c r="I8" s="1">
        <f>C8*C$4*$B$2</f>
        <v>0</v>
      </c>
      <c r="J8" s="1">
        <f>D8*D$5*$B$2</f>
        <v>0.67985540000000011</v>
      </c>
      <c r="L8" t="s">
        <v>22</v>
      </c>
      <c r="M8">
        <v>0</v>
      </c>
      <c r="N8">
        <v>0</v>
      </c>
      <c r="O8">
        <v>0.67985540000000011</v>
      </c>
      <c r="Q8" s="11">
        <f>M8/$M$2/$M$3</f>
        <v>0</v>
      </c>
      <c r="R8" s="11">
        <f>N8/$M$2/$N$4</f>
        <v>0</v>
      </c>
      <c r="S8" s="11">
        <f>O8/$M$2/$O$5</f>
        <v>2.8070000000000001E-2</v>
      </c>
      <c r="T8" s="12" t="s">
        <v>8</v>
      </c>
      <c r="U8" s="12" t="s">
        <v>8</v>
      </c>
      <c r="V8" s="12" t="s">
        <v>8</v>
      </c>
      <c r="W8">
        <f>M8-$W$7</f>
        <v>-5.6632999499999999</v>
      </c>
      <c r="AA8">
        <v>0.05</v>
      </c>
    </row>
    <row r="9" spans="1:27" x14ac:dyDescent="0.2">
      <c r="A9" t="s">
        <v>13</v>
      </c>
      <c r="B9" s="3">
        <v>0.16300000000000001</v>
      </c>
      <c r="C9" s="3">
        <v>0.5</v>
      </c>
      <c r="D9" s="3">
        <v>0</v>
      </c>
      <c r="E9" t="s">
        <v>8</v>
      </c>
      <c r="F9" t="s">
        <v>8</v>
      </c>
      <c r="G9" t="s">
        <v>9</v>
      </c>
      <c r="H9" s="1">
        <f>B9*B$3*$B$2</f>
        <v>1.184358</v>
      </c>
      <c r="I9" s="1">
        <f t="shared" ref="I9:I27" si="0">C9*C$4*$B$2</f>
        <v>1.9981500000000001</v>
      </c>
      <c r="J9" s="1">
        <f t="shared" ref="J9:J27" si="1">D9*D$5*$B$2</f>
        <v>0</v>
      </c>
      <c r="L9" t="s">
        <v>22</v>
      </c>
      <c r="M9">
        <v>4</v>
      </c>
      <c r="N9">
        <v>0</v>
      </c>
      <c r="O9">
        <v>0.67979999999999996</v>
      </c>
      <c r="Q9" s="11">
        <f t="shared" ref="Q9:Q47" si="2">M9/$M$2/$M$3</f>
        <v>0.50046292820859295</v>
      </c>
      <c r="R9" s="11">
        <f t="shared" ref="R9:R47" si="3">N9/$M$2/$N$4</f>
        <v>0</v>
      </c>
      <c r="S9" s="11">
        <f t="shared" ref="S9:S47" si="4">O9/$M$2/$O$5</f>
        <v>2.8067712634186621E-2</v>
      </c>
      <c r="T9" s="12" t="s">
        <v>8</v>
      </c>
      <c r="U9" s="12" t="s">
        <v>8</v>
      </c>
      <c r="V9" s="12" t="s">
        <v>8</v>
      </c>
      <c r="W9">
        <f>M16-$W$7</f>
        <v>-5.6632999499999999</v>
      </c>
      <c r="AA9">
        <v>0.1</v>
      </c>
    </row>
    <row r="10" spans="1:27" x14ac:dyDescent="0.2">
      <c r="A10" s="1">
        <f>H11-H9</f>
        <v>1.9887041999999999</v>
      </c>
      <c r="B10" s="3">
        <v>0.63980000000000004</v>
      </c>
      <c r="C10" s="3">
        <v>0</v>
      </c>
      <c r="D10" s="3">
        <v>0</v>
      </c>
      <c r="E10" t="s">
        <v>8</v>
      </c>
      <c r="F10" t="s">
        <v>8</v>
      </c>
      <c r="G10" t="s">
        <v>9</v>
      </c>
      <c r="H10" s="1">
        <f t="shared" ref="H10:H27" si="5">B10*B$3*$B$2</f>
        <v>4.6487867999999999</v>
      </c>
      <c r="I10" s="1">
        <f t="shared" si="0"/>
        <v>0</v>
      </c>
      <c r="J10" s="1">
        <f t="shared" si="1"/>
        <v>0</v>
      </c>
      <c r="L10" t="s">
        <v>22</v>
      </c>
      <c r="M10">
        <v>2</v>
      </c>
      <c r="N10">
        <v>1.5865311</v>
      </c>
      <c r="O10">
        <v>0</v>
      </c>
      <c r="Q10" s="11">
        <f t="shared" si="2"/>
        <v>0.25023146410429647</v>
      </c>
      <c r="R10" s="11">
        <f t="shared" si="3"/>
        <v>7.443749999999999E-2</v>
      </c>
      <c r="S10" s="11">
        <f t="shared" si="4"/>
        <v>0</v>
      </c>
      <c r="T10" s="12" t="s">
        <v>8</v>
      </c>
      <c r="U10" s="12" t="s">
        <v>8</v>
      </c>
      <c r="V10" s="12" t="s">
        <v>8</v>
      </c>
      <c r="W10">
        <f>M17-$W$7</f>
        <v>-1.6632999499999999</v>
      </c>
      <c r="X10" s="1">
        <f>Q11-Q9</f>
        <v>0.25023146410429653</v>
      </c>
      <c r="Y10" t="s">
        <v>12</v>
      </c>
      <c r="Z10" t="s">
        <v>11</v>
      </c>
      <c r="AA10">
        <v>0.15</v>
      </c>
    </row>
    <row r="11" spans="1:27" x14ac:dyDescent="0.2">
      <c r="A11" s="1">
        <f>H12-H10</f>
        <v>-4.6487867999999999</v>
      </c>
      <c r="B11" s="3">
        <v>0.43669999999999998</v>
      </c>
      <c r="C11" s="3">
        <v>0.5</v>
      </c>
      <c r="D11" s="3">
        <v>2.8000000000000001E-2</v>
      </c>
      <c r="E11" t="s">
        <v>8</v>
      </c>
      <c r="F11" t="s">
        <v>8</v>
      </c>
      <c r="G11" t="s">
        <v>9</v>
      </c>
      <c r="H11" s="1">
        <f t="shared" si="5"/>
        <v>3.1730621999999999</v>
      </c>
      <c r="I11" s="1">
        <f t="shared" si="0"/>
        <v>1.9981500000000001</v>
      </c>
      <c r="J11" s="1">
        <f t="shared" si="1"/>
        <v>0.6781600000000001</v>
      </c>
      <c r="L11" t="s">
        <v>22</v>
      </c>
      <c r="M11">
        <v>6</v>
      </c>
      <c r="N11">
        <v>1.5865311</v>
      </c>
      <c r="O11">
        <v>0</v>
      </c>
      <c r="Q11" s="11">
        <f t="shared" si="2"/>
        <v>0.75069439231288948</v>
      </c>
      <c r="R11" s="11">
        <f t="shared" si="3"/>
        <v>7.443749999999999E-2</v>
      </c>
      <c r="S11" s="11">
        <f t="shared" si="4"/>
        <v>0</v>
      </c>
      <c r="T11" s="12" t="s">
        <v>8</v>
      </c>
      <c r="U11" s="12" t="s">
        <v>8</v>
      </c>
      <c r="V11" s="12" t="s">
        <v>8</v>
      </c>
      <c r="W11">
        <f>M18-$W$7</f>
        <v>-3.6632999499999999</v>
      </c>
      <c r="Y11" s="1">
        <f>X12-X10</f>
        <v>-0.25023146410429653</v>
      </c>
      <c r="Z11">
        <f>Y11*M3*M2</f>
        <v>-2.0000000000000004</v>
      </c>
      <c r="AA11">
        <v>0.2</v>
      </c>
    </row>
    <row r="12" spans="1:27" x14ac:dyDescent="0.2">
      <c r="A12" s="1">
        <f>A11-A10</f>
        <v>-6.6374909999999998</v>
      </c>
      <c r="B12" s="3"/>
      <c r="C12" s="3"/>
      <c r="D12" s="3"/>
      <c r="H12" s="1">
        <f t="shared" si="5"/>
        <v>0</v>
      </c>
      <c r="I12" s="1">
        <f t="shared" si="0"/>
        <v>0</v>
      </c>
      <c r="J12" s="1">
        <f t="shared" si="1"/>
        <v>0</v>
      </c>
      <c r="L12" t="s">
        <v>22</v>
      </c>
      <c r="M12">
        <v>2</v>
      </c>
      <c r="N12">
        <f>N10+1.5865311</f>
        <v>3.1730621999999999</v>
      </c>
      <c r="O12">
        <f>O8</f>
        <v>0.67985540000000011</v>
      </c>
      <c r="Q12" s="11">
        <f t="shared" si="2"/>
        <v>0.25023146410429647</v>
      </c>
      <c r="R12" s="11">
        <f t="shared" si="3"/>
        <v>0.14887499999999998</v>
      </c>
      <c r="S12" s="11">
        <f t="shared" si="4"/>
        <v>2.8070000000000001E-2</v>
      </c>
      <c r="T12" s="12" t="s">
        <v>8</v>
      </c>
      <c r="U12" s="12" t="s">
        <v>8</v>
      </c>
      <c r="V12" s="12" t="s">
        <v>8</v>
      </c>
      <c r="W12">
        <f t="shared" ref="W12:W28" si="6">M12-$W$7</f>
        <v>-3.6632999499999999</v>
      </c>
      <c r="X12" s="1">
        <f>Q12-Q10</f>
        <v>0</v>
      </c>
      <c r="AA12">
        <v>0.25</v>
      </c>
    </row>
    <row r="13" spans="1:27" x14ac:dyDescent="0.2">
      <c r="B13" s="3"/>
      <c r="C13" s="3"/>
      <c r="D13" s="3"/>
      <c r="H13" s="1">
        <f>B13*B$3*$B$2</f>
        <v>0</v>
      </c>
      <c r="I13" s="1">
        <f t="shared" si="0"/>
        <v>0</v>
      </c>
      <c r="J13" s="1">
        <f t="shared" si="1"/>
        <v>0</v>
      </c>
      <c r="L13" t="s">
        <v>22</v>
      </c>
      <c r="M13">
        <v>6</v>
      </c>
      <c r="N13">
        <f t="shared" ref="N13:N31" si="7">N11+1.5865311</f>
        <v>3.1730621999999999</v>
      </c>
      <c r="O13">
        <f>O9</f>
        <v>0.67979999999999996</v>
      </c>
      <c r="Q13" s="11">
        <f t="shared" si="2"/>
        <v>0.75069439231288948</v>
      </c>
      <c r="R13" s="11">
        <f t="shared" si="3"/>
        <v>0.14887499999999998</v>
      </c>
      <c r="S13" s="11">
        <f t="shared" si="4"/>
        <v>2.8067712634186621E-2</v>
      </c>
      <c r="T13" s="12" t="s">
        <v>8</v>
      </c>
      <c r="U13" s="12" t="s">
        <v>8</v>
      </c>
      <c r="V13" s="12" t="s">
        <v>8</v>
      </c>
      <c r="W13">
        <f t="shared" si="6"/>
        <v>0.33670005000000014</v>
      </c>
      <c r="AA13">
        <v>0.3</v>
      </c>
    </row>
    <row r="14" spans="1:27" x14ac:dyDescent="0.2">
      <c r="B14" s="3"/>
      <c r="C14" s="3"/>
      <c r="D14" s="3"/>
      <c r="E14" t="s">
        <v>8</v>
      </c>
      <c r="F14" t="s">
        <v>8</v>
      </c>
      <c r="G14" t="s">
        <v>9</v>
      </c>
      <c r="H14" s="1">
        <f t="shared" si="5"/>
        <v>0</v>
      </c>
      <c r="I14" s="1">
        <f t="shared" si="0"/>
        <v>0</v>
      </c>
      <c r="J14" s="1">
        <f t="shared" si="1"/>
        <v>0</v>
      </c>
      <c r="L14" t="s">
        <v>22</v>
      </c>
      <c r="M14">
        <v>0</v>
      </c>
      <c r="N14">
        <f t="shared" si="7"/>
        <v>4.7595932999999997</v>
      </c>
      <c r="O14">
        <v>0</v>
      </c>
      <c r="Q14" s="11">
        <f t="shared" si="2"/>
        <v>0</v>
      </c>
      <c r="R14" s="11">
        <f t="shared" si="3"/>
        <v>0.22331249999999994</v>
      </c>
      <c r="S14" s="11">
        <f t="shared" si="4"/>
        <v>0</v>
      </c>
      <c r="T14" s="12" t="s">
        <v>8</v>
      </c>
      <c r="U14" s="12" t="s">
        <v>8</v>
      </c>
      <c r="V14" s="12" t="s">
        <v>8</v>
      </c>
      <c r="W14">
        <f t="shared" si="6"/>
        <v>-5.6632999499999999</v>
      </c>
      <c r="AA14">
        <v>0.35</v>
      </c>
    </row>
    <row r="15" spans="1:27" x14ac:dyDescent="0.2">
      <c r="B15" s="3"/>
      <c r="C15" s="3"/>
      <c r="D15" s="3"/>
      <c r="E15" t="s">
        <v>8</v>
      </c>
      <c r="F15" t="s">
        <v>8</v>
      </c>
      <c r="G15" t="s">
        <v>9</v>
      </c>
      <c r="H15" s="1">
        <f t="shared" si="5"/>
        <v>0</v>
      </c>
      <c r="I15" s="1">
        <f t="shared" si="0"/>
        <v>0</v>
      </c>
      <c r="J15" s="1">
        <f t="shared" si="1"/>
        <v>0</v>
      </c>
      <c r="L15" t="s">
        <v>22</v>
      </c>
      <c r="M15">
        <v>4</v>
      </c>
      <c r="N15">
        <f t="shared" si="7"/>
        <v>4.7595932999999997</v>
      </c>
      <c r="O15">
        <v>0</v>
      </c>
      <c r="Q15" s="11">
        <f t="shared" si="2"/>
        <v>0.50046292820859295</v>
      </c>
      <c r="R15" s="11">
        <f t="shared" si="3"/>
        <v>0.22331249999999994</v>
      </c>
      <c r="S15" s="11">
        <f t="shared" si="4"/>
        <v>0</v>
      </c>
      <c r="T15" s="12" t="s">
        <v>8</v>
      </c>
      <c r="U15" s="12" t="s">
        <v>8</v>
      </c>
      <c r="V15" s="12" t="s">
        <v>8</v>
      </c>
      <c r="W15">
        <f t="shared" si="6"/>
        <v>-1.6632999499999999</v>
      </c>
      <c r="AA15">
        <v>0.4</v>
      </c>
    </row>
    <row r="16" spans="1:27" x14ac:dyDescent="0.2">
      <c r="B16" s="3"/>
      <c r="C16" s="3"/>
      <c r="D16" s="3"/>
      <c r="E16" t="s">
        <v>8</v>
      </c>
      <c r="F16" t="s">
        <v>8</v>
      </c>
      <c r="G16" t="s">
        <v>9</v>
      </c>
      <c r="H16" s="1">
        <f t="shared" si="5"/>
        <v>0</v>
      </c>
      <c r="I16" s="1">
        <f t="shared" si="0"/>
        <v>0</v>
      </c>
      <c r="J16" s="1">
        <f t="shared" si="1"/>
        <v>0</v>
      </c>
      <c r="L16" t="s">
        <v>22</v>
      </c>
      <c r="M16">
        <f>M8</f>
        <v>0</v>
      </c>
      <c r="N16">
        <f t="shared" si="7"/>
        <v>6.3461243999999999</v>
      </c>
      <c r="O16">
        <f>O8</f>
        <v>0.67985540000000011</v>
      </c>
      <c r="Q16" s="11">
        <f t="shared" si="2"/>
        <v>0</v>
      </c>
      <c r="R16" s="11">
        <f t="shared" si="3"/>
        <v>0.29774999999999996</v>
      </c>
      <c r="S16" s="11">
        <f t="shared" si="4"/>
        <v>2.8070000000000001E-2</v>
      </c>
      <c r="T16" s="12" t="s">
        <v>8</v>
      </c>
      <c r="U16" s="12" t="s">
        <v>8</v>
      </c>
      <c r="V16" s="12" t="s">
        <v>8</v>
      </c>
      <c r="W16" t="e">
        <f>#REF!-$W$7</f>
        <v>#REF!</v>
      </c>
      <c r="AA16">
        <v>0.45</v>
      </c>
    </row>
    <row r="17" spans="2:27" x14ac:dyDescent="0.2">
      <c r="B17" s="3">
        <f t="shared" ref="B17:B27" si="8">B16+0.04545</f>
        <v>4.5449999999999997E-2</v>
      </c>
      <c r="C17" s="3">
        <v>0</v>
      </c>
      <c r="D17" s="3">
        <v>0</v>
      </c>
      <c r="E17" t="s">
        <v>8</v>
      </c>
      <c r="F17" t="s">
        <v>8</v>
      </c>
      <c r="G17" t="s">
        <v>9</v>
      </c>
      <c r="H17" s="1">
        <f t="shared" si="5"/>
        <v>0.33023970000000002</v>
      </c>
      <c r="I17" s="1">
        <f t="shared" si="0"/>
        <v>0</v>
      </c>
      <c r="J17" s="1">
        <f t="shared" si="1"/>
        <v>0</v>
      </c>
      <c r="L17" t="s">
        <v>22</v>
      </c>
      <c r="M17">
        <f t="shared" ref="M17:M21" si="9">M9</f>
        <v>4</v>
      </c>
      <c r="N17">
        <f t="shared" si="7"/>
        <v>6.3461243999999999</v>
      </c>
      <c r="O17">
        <f t="shared" ref="O17:O31" si="10">O9</f>
        <v>0.67979999999999996</v>
      </c>
      <c r="Q17" s="11">
        <f t="shared" si="2"/>
        <v>0.50046292820859295</v>
      </c>
      <c r="R17" s="11">
        <f t="shared" si="3"/>
        <v>0.29774999999999996</v>
      </c>
      <c r="S17" s="11">
        <f t="shared" si="4"/>
        <v>2.8067712634186621E-2</v>
      </c>
      <c r="T17" s="12" t="s">
        <v>8</v>
      </c>
      <c r="U17" s="12" t="s">
        <v>8</v>
      </c>
      <c r="V17" s="12" t="s">
        <v>8</v>
      </c>
      <c r="W17" t="e">
        <f>#REF!-$W$7</f>
        <v>#REF!</v>
      </c>
      <c r="AA17">
        <v>0.5</v>
      </c>
    </row>
    <row r="18" spans="2:27" x14ac:dyDescent="0.2">
      <c r="B18" s="3">
        <f t="shared" si="8"/>
        <v>9.0899999999999995E-2</v>
      </c>
      <c r="C18" s="3">
        <v>0</v>
      </c>
      <c r="D18" s="3">
        <v>0</v>
      </c>
      <c r="E18" t="s">
        <v>8</v>
      </c>
      <c r="F18" t="s">
        <v>8</v>
      </c>
      <c r="G18" t="s">
        <v>9</v>
      </c>
      <c r="H18" s="1">
        <f t="shared" si="5"/>
        <v>0.66047940000000005</v>
      </c>
      <c r="I18" s="1">
        <f t="shared" si="0"/>
        <v>0</v>
      </c>
      <c r="J18" s="1">
        <f t="shared" si="1"/>
        <v>0</v>
      </c>
      <c r="L18" t="s">
        <v>22</v>
      </c>
      <c r="M18">
        <f t="shared" si="9"/>
        <v>2</v>
      </c>
      <c r="N18">
        <f t="shared" si="7"/>
        <v>7.9326555000000001</v>
      </c>
      <c r="O18">
        <f t="shared" si="10"/>
        <v>0</v>
      </c>
      <c r="Q18" s="11">
        <f t="shared" si="2"/>
        <v>0.25023146410429647</v>
      </c>
      <c r="R18" s="11">
        <f t="shared" si="3"/>
        <v>0.37218749999999995</v>
      </c>
      <c r="S18" s="11">
        <f t="shared" si="4"/>
        <v>0</v>
      </c>
      <c r="T18" s="12" t="s">
        <v>8</v>
      </c>
      <c r="U18" s="12" t="s">
        <v>8</v>
      </c>
      <c r="V18" s="12" t="s">
        <v>8</v>
      </c>
      <c r="W18" t="e">
        <f>#REF!-$W$7</f>
        <v>#REF!</v>
      </c>
      <c r="AA18">
        <v>0.55000000000000004</v>
      </c>
    </row>
    <row r="19" spans="2:27" x14ac:dyDescent="0.2">
      <c r="B19" s="3">
        <f t="shared" si="8"/>
        <v>0.13635</v>
      </c>
      <c r="C19" s="3">
        <v>0</v>
      </c>
      <c r="D19" s="3">
        <v>0</v>
      </c>
      <c r="E19" t="s">
        <v>8</v>
      </c>
      <c r="F19" t="s">
        <v>8</v>
      </c>
      <c r="G19" t="s">
        <v>9</v>
      </c>
      <c r="H19" s="1">
        <f t="shared" si="5"/>
        <v>0.99071910000000007</v>
      </c>
      <c r="I19" s="1">
        <f t="shared" si="0"/>
        <v>0</v>
      </c>
      <c r="J19" s="1">
        <f t="shared" si="1"/>
        <v>0</v>
      </c>
      <c r="L19" t="s">
        <v>22</v>
      </c>
      <c r="M19">
        <f t="shared" si="9"/>
        <v>6</v>
      </c>
      <c r="N19">
        <f t="shared" si="7"/>
        <v>7.9326555000000001</v>
      </c>
      <c r="O19">
        <f t="shared" si="10"/>
        <v>0</v>
      </c>
      <c r="Q19" s="11">
        <f t="shared" si="2"/>
        <v>0.75069439231288948</v>
      </c>
      <c r="R19" s="11">
        <f t="shared" si="3"/>
        <v>0.37218749999999995</v>
      </c>
      <c r="S19" s="11">
        <f t="shared" si="4"/>
        <v>0</v>
      </c>
      <c r="T19" s="12" t="s">
        <v>8</v>
      </c>
      <c r="U19" s="12" t="s">
        <v>8</v>
      </c>
      <c r="V19" s="12" t="s">
        <v>8</v>
      </c>
      <c r="W19">
        <f t="shared" si="6"/>
        <v>0.33670005000000014</v>
      </c>
      <c r="AA19">
        <v>0.6</v>
      </c>
    </row>
    <row r="20" spans="2:27" x14ac:dyDescent="0.2">
      <c r="B20" s="3">
        <f t="shared" si="8"/>
        <v>0.18179999999999999</v>
      </c>
      <c r="C20" s="3">
        <v>0</v>
      </c>
      <c r="D20" s="3">
        <v>0</v>
      </c>
      <c r="E20" t="s">
        <v>8</v>
      </c>
      <c r="F20" t="s">
        <v>8</v>
      </c>
      <c r="G20" t="s">
        <v>9</v>
      </c>
      <c r="H20" s="1">
        <f t="shared" si="5"/>
        <v>1.3209588000000001</v>
      </c>
      <c r="I20" s="1">
        <f t="shared" si="0"/>
        <v>0</v>
      </c>
      <c r="J20" s="1">
        <f t="shared" si="1"/>
        <v>0</v>
      </c>
      <c r="L20" t="s">
        <v>22</v>
      </c>
      <c r="M20">
        <f>M12</f>
        <v>2</v>
      </c>
      <c r="N20">
        <f t="shared" si="7"/>
        <v>9.5191865999999994</v>
      </c>
      <c r="O20">
        <f t="shared" si="10"/>
        <v>0.67985540000000011</v>
      </c>
      <c r="Q20" s="11">
        <f t="shared" si="2"/>
        <v>0.25023146410429647</v>
      </c>
      <c r="R20" s="11">
        <f t="shared" si="3"/>
        <v>0.44662499999999988</v>
      </c>
      <c r="S20" s="11">
        <f t="shared" si="4"/>
        <v>2.8070000000000001E-2</v>
      </c>
      <c r="T20" s="12" t="s">
        <v>8</v>
      </c>
      <c r="U20" s="12" t="s">
        <v>8</v>
      </c>
      <c r="V20" s="12" t="s">
        <v>8</v>
      </c>
      <c r="W20">
        <f t="shared" si="6"/>
        <v>-3.6632999499999999</v>
      </c>
      <c r="AA20">
        <v>0.65</v>
      </c>
    </row>
    <row r="21" spans="2:27" x14ac:dyDescent="0.2">
      <c r="B21" s="3">
        <f t="shared" si="8"/>
        <v>0.22724999999999998</v>
      </c>
      <c r="C21" s="3">
        <v>0</v>
      </c>
      <c r="D21" s="3">
        <v>0</v>
      </c>
      <c r="E21" t="s">
        <v>8</v>
      </c>
      <c r="F21" t="s">
        <v>8</v>
      </c>
      <c r="G21" t="s">
        <v>9</v>
      </c>
      <c r="H21" s="1">
        <f t="shared" si="5"/>
        <v>1.6511985</v>
      </c>
      <c r="I21" s="1">
        <f t="shared" si="0"/>
        <v>0</v>
      </c>
      <c r="J21" s="1">
        <f t="shared" si="1"/>
        <v>0</v>
      </c>
      <c r="L21" t="s">
        <v>22</v>
      </c>
      <c r="M21">
        <f t="shared" si="9"/>
        <v>6</v>
      </c>
      <c r="N21">
        <f t="shared" si="7"/>
        <v>9.5191865999999994</v>
      </c>
      <c r="O21">
        <f t="shared" si="10"/>
        <v>0.67979999999999996</v>
      </c>
      <c r="Q21" s="11">
        <f t="shared" si="2"/>
        <v>0.75069439231288948</v>
      </c>
      <c r="R21" s="11">
        <f t="shared" si="3"/>
        <v>0.44662499999999988</v>
      </c>
      <c r="S21" s="11">
        <f t="shared" si="4"/>
        <v>2.8067712634186621E-2</v>
      </c>
      <c r="T21" s="12" t="s">
        <v>8</v>
      </c>
      <c r="U21" s="12" t="s">
        <v>8</v>
      </c>
      <c r="V21" s="12" t="s">
        <v>8</v>
      </c>
      <c r="W21">
        <f t="shared" si="6"/>
        <v>0.33670005000000014</v>
      </c>
      <c r="AA21">
        <v>0.7</v>
      </c>
    </row>
    <row r="22" spans="2:27" x14ac:dyDescent="0.2">
      <c r="B22" s="3">
        <f t="shared" si="8"/>
        <v>0.2727</v>
      </c>
      <c r="C22" s="3">
        <v>0</v>
      </c>
      <c r="D22" s="3">
        <v>0</v>
      </c>
      <c r="E22" t="s">
        <v>8</v>
      </c>
      <c r="F22" t="s">
        <v>8</v>
      </c>
      <c r="G22" t="s">
        <v>9</v>
      </c>
      <c r="H22" s="1">
        <f t="shared" si="5"/>
        <v>1.9814382000000001</v>
      </c>
      <c r="I22" s="1">
        <f t="shared" si="0"/>
        <v>0</v>
      </c>
      <c r="J22" s="1">
        <f t="shared" si="1"/>
        <v>0</v>
      </c>
      <c r="L22" t="s">
        <v>22</v>
      </c>
      <c r="M22">
        <f>M14</f>
        <v>0</v>
      </c>
      <c r="N22">
        <f t="shared" si="7"/>
        <v>11.1057177</v>
      </c>
      <c r="O22">
        <f t="shared" si="10"/>
        <v>0</v>
      </c>
      <c r="Q22" s="11">
        <f t="shared" si="2"/>
        <v>0</v>
      </c>
      <c r="R22" s="11">
        <f t="shared" si="3"/>
        <v>0.52106249999999987</v>
      </c>
      <c r="S22" s="11">
        <f t="shared" si="4"/>
        <v>0</v>
      </c>
      <c r="T22" s="12" t="s">
        <v>8</v>
      </c>
      <c r="U22" s="12" t="s">
        <v>8</v>
      </c>
      <c r="V22" s="12" t="s">
        <v>8</v>
      </c>
      <c r="W22">
        <f t="shared" si="6"/>
        <v>-5.6632999499999999</v>
      </c>
      <c r="AA22">
        <v>0.75</v>
      </c>
    </row>
    <row r="23" spans="2:27" x14ac:dyDescent="0.2">
      <c r="B23" s="3">
        <f t="shared" si="8"/>
        <v>0.31814999999999999</v>
      </c>
      <c r="C23" s="3">
        <v>0</v>
      </c>
      <c r="D23" s="3">
        <v>0</v>
      </c>
      <c r="E23" t="s">
        <v>8</v>
      </c>
      <c r="F23" t="s">
        <v>8</v>
      </c>
      <c r="G23" t="s">
        <v>9</v>
      </c>
      <c r="H23" s="1">
        <f t="shared" si="5"/>
        <v>2.3116779000000003</v>
      </c>
      <c r="I23" s="1">
        <f t="shared" si="0"/>
        <v>0</v>
      </c>
      <c r="J23" s="1">
        <f t="shared" si="1"/>
        <v>0</v>
      </c>
      <c r="L23" s="8" t="s">
        <v>22</v>
      </c>
      <c r="M23">
        <f>M15</f>
        <v>4</v>
      </c>
      <c r="N23">
        <f t="shared" si="7"/>
        <v>11.1057177</v>
      </c>
      <c r="O23">
        <f t="shared" si="10"/>
        <v>0</v>
      </c>
      <c r="Q23" s="11">
        <f t="shared" si="2"/>
        <v>0.50046292820859295</v>
      </c>
      <c r="R23" s="11">
        <f t="shared" si="3"/>
        <v>0.52106249999999987</v>
      </c>
      <c r="S23" s="11">
        <f t="shared" si="4"/>
        <v>0</v>
      </c>
      <c r="T23" s="12" t="s">
        <v>8</v>
      </c>
      <c r="U23" s="12" t="s">
        <v>8</v>
      </c>
      <c r="V23" s="12" t="s">
        <v>8</v>
      </c>
      <c r="W23">
        <f t="shared" si="6"/>
        <v>-1.6632999499999999</v>
      </c>
      <c r="AA23">
        <v>0.8</v>
      </c>
    </row>
    <row r="24" spans="2:27" x14ac:dyDescent="0.2">
      <c r="B24" s="3">
        <f t="shared" si="8"/>
        <v>0.36359999999999998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>
        <f t="shared" si="5"/>
        <v>2.6419176000000002</v>
      </c>
      <c r="I24" s="1">
        <f t="shared" si="0"/>
        <v>0</v>
      </c>
      <c r="J24" s="1">
        <f t="shared" si="1"/>
        <v>0</v>
      </c>
      <c r="L24" s="8" t="s">
        <v>22</v>
      </c>
      <c r="M24">
        <f t="shared" ref="M24:M29" si="11">M16</f>
        <v>0</v>
      </c>
      <c r="N24">
        <f t="shared" si="7"/>
        <v>12.6922488</v>
      </c>
      <c r="O24">
        <f t="shared" si="10"/>
        <v>0.67985540000000011</v>
      </c>
      <c r="Q24" s="11">
        <f t="shared" si="2"/>
        <v>0</v>
      </c>
      <c r="R24" s="11">
        <f t="shared" si="3"/>
        <v>0.59549999999999992</v>
      </c>
      <c r="S24" s="11">
        <f t="shared" si="4"/>
        <v>2.8070000000000001E-2</v>
      </c>
      <c r="T24" s="12" t="s">
        <v>8</v>
      </c>
      <c r="U24" s="12" t="s">
        <v>8</v>
      </c>
      <c r="V24" s="12" t="s">
        <v>8</v>
      </c>
      <c r="W24">
        <f t="shared" si="6"/>
        <v>-5.6632999499999999</v>
      </c>
      <c r="AA24">
        <v>0.85</v>
      </c>
    </row>
    <row r="25" spans="2:27" x14ac:dyDescent="0.2">
      <c r="B25" s="3">
        <f t="shared" si="8"/>
        <v>0.40904999999999997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>
        <f t="shared" si="5"/>
        <v>2.9721573000000001</v>
      </c>
      <c r="I25" s="1">
        <f t="shared" si="0"/>
        <v>0</v>
      </c>
      <c r="J25" s="1">
        <f t="shared" si="1"/>
        <v>0</v>
      </c>
      <c r="L25" s="8" t="s">
        <v>22</v>
      </c>
      <c r="M25">
        <f t="shared" si="11"/>
        <v>4</v>
      </c>
      <c r="N25">
        <f t="shared" si="7"/>
        <v>12.6922488</v>
      </c>
      <c r="O25">
        <f t="shared" si="10"/>
        <v>0.67979999999999996</v>
      </c>
      <c r="Q25" s="11">
        <f t="shared" si="2"/>
        <v>0.50046292820859295</v>
      </c>
      <c r="R25" s="11">
        <f t="shared" si="3"/>
        <v>0.59549999999999992</v>
      </c>
      <c r="S25" s="11">
        <f t="shared" si="4"/>
        <v>2.8067712634186621E-2</v>
      </c>
      <c r="T25" s="12" t="s">
        <v>8</v>
      </c>
      <c r="U25" s="12" t="s">
        <v>8</v>
      </c>
      <c r="V25" s="12" t="s">
        <v>8</v>
      </c>
      <c r="W25">
        <f t="shared" si="6"/>
        <v>-1.6632999499999999</v>
      </c>
      <c r="AA25">
        <v>0.9</v>
      </c>
    </row>
    <row r="26" spans="2:27" x14ac:dyDescent="0.2">
      <c r="B26" s="3">
        <f t="shared" si="8"/>
        <v>0.45449999999999996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>
        <f t="shared" si="5"/>
        <v>3.302397</v>
      </c>
      <c r="I26" s="1">
        <f t="shared" si="0"/>
        <v>0</v>
      </c>
      <c r="J26" s="1">
        <f t="shared" si="1"/>
        <v>0</v>
      </c>
      <c r="L26" s="8" t="s">
        <v>22</v>
      </c>
      <c r="M26">
        <f t="shared" si="11"/>
        <v>2</v>
      </c>
      <c r="N26">
        <f t="shared" si="7"/>
        <v>14.2787799</v>
      </c>
      <c r="O26">
        <f t="shared" si="10"/>
        <v>0</v>
      </c>
      <c r="Q26" s="11">
        <f t="shared" si="2"/>
        <v>0.25023146410429647</v>
      </c>
      <c r="R26" s="11">
        <f t="shared" si="3"/>
        <v>0.66993749999999985</v>
      </c>
      <c r="S26" s="11">
        <f t="shared" si="4"/>
        <v>0</v>
      </c>
      <c r="T26" s="12" t="s">
        <v>8</v>
      </c>
      <c r="U26" s="12" t="s">
        <v>8</v>
      </c>
      <c r="V26" s="12" t="s">
        <v>8</v>
      </c>
      <c r="W26">
        <f t="shared" si="6"/>
        <v>-3.6632999499999999</v>
      </c>
      <c r="AA26">
        <v>0.95</v>
      </c>
    </row>
    <row r="27" spans="2:27" x14ac:dyDescent="0.2">
      <c r="B27" s="3">
        <f t="shared" si="8"/>
        <v>0.49994999999999995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>
        <f t="shared" si="5"/>
        <v>3.6326366999999999</v>
      </c>
      <c r="I27" s="1">
        <f t="shared" si="0"/>
        <v>0</v>
      </c>
      <c r="J27" s="1">
        <f t="shared" si="1"/>
        <v>0</v>
      </c>
      <c r="L27" s="8" t="s">
        <v>22</v>
      </c>
      <c r="M27">
        <f t="shared" si="11"/>
        <v>6</v>
      </c>
      <c r="N27">
        <f t="shared" si="7"/>
        <v>14.2787799</v>
      </c>
      <c r="O27">
        <f t="shared" si="10"/>
        <v>0</v>
      </c>
      <c r="Q27" s="11">
        <f t="shared" si="2"/>
        <v>0.75069439231288948</v>
      </c>
      <c r="R27" s="11">
        <f t="shared" si="3"/>
        <v>0.66993749999999985</v>
      </c>
      <c r="S27" s="11">
        <f t="shared" si="4"/>
        <v>0</v>
      </c>
      <c r="T27" s="12" t="s">
        <v>8</v>
      </c>
      <c r="U27" s="12" t="s">
        <v>8</v>
      </c>
      <c r="V27" s="12" t="s">
        <v>8</v>
      </c>
      <c r="W27">
        <f t="shared" si="6"/>
        <v>0.33670005000000014</v>
      </c>
      <c r="AA27">
        <v>1</v>
      </c>
    </row>
    <row r="28" spans="2:27" x14ac:dyDescent="0.2">
      <c r="L28" s="8" t="s">
        <v>22</v>
      </c>
      <c r="M28">
        <f>M20</f>
        <v>2</v>
      </c>
      <c r="N28">
        <f t="shared" si="7"/>
        <v>15.865311</v>
      </c>
      <c r="O28">
        <f t="shared" si="10"/>
        <v>0.67985540000000011</v>
      </c>
      <c r="Q28" s="11">
        <f t="shared" si="2"/>
        <v>0.25023146410429647</v>
      </c>
      <c r="R28" s="11">
        <f t="shared" si="3"/>
        <v>0.7443749999999999</v>
      </c>
      <c r="S28" s="11">
        <f t="shared" si="4"/>
        <v>2.8070000000000001E-2</v>
      </c>
      <c r="T28" s="12" t="s">
        <v>8</v>
      </c>
      <c r="U28" s="12" t="s">
        <v>8</v>
      </c>
      <c r="V28" s="12" t="s">
        <v>8</v>
      </c>
      <c r="W28">
        <f t="shared" si="6"/>
        <v>-3.6632999499999999</v>
      </c>
    </row>
    <row r="29" spans="2:27" x14ac:dyDescent="0.2">
      <c r="L29" t="s">
        <v>22</v>
      </c>
      <c r="M29">
        <f t="shared" si="11"/>
        <v>6</v>
      </c>
      <c r="N29">
        <f t="shared" si="7"/>
        <v>15.865311</v>
      </c>
      <c r="O29">
        <f t="shared" si="10"/>
        <v>0.67979999999999996</v>
      </c>
      <c r="Q29" s="11">
        <f t="shared" si="2"/>
        <v>0.75069439231288948</v>
      </c>
      <c r="R29" s="11">
        <f t="shared" si="3"/>
        <v>0.7443749999999999</v>
      </c>
      <c r="S29" s="11">
        <f t="shared" si="4"/>
        <v>2.8067712634186621E-2</v>
      </c>
      <c r="T29" s="12" t="s">
        <v>8</v>
      </c>
      <c r="U29" s="12" t="s">
        <v>8</v>
      </c>
      <c r="V29" s="12" t="s">
        <v>8</v>
      </c>
    </row>
    <row r="30" spans="2:27" x14ac:dyDescent="0.2">
      <c r="L30" s="8" t="s">
        <v>22</v>
      </c>
      <c r="M30">
        <f>M22</f>
        <v>0</v>
      </c>
      <c r="N30">
        <f t="shared" si="7"/>
        <v>17.4518421</v>
      </c>
      <c r="O30">
        <f t="shared" si="10"/>
        <v>0</v>
      </c>
      <c r="Q30" s="11">
        <f t="shared" si="2"/>
        <v>0</v>
      </c>
      <c r="R30" s="11">
        <f t="shared" si="3"/>
        <v>0.81881249999999994</v>
      </c>
      <c r="S30" s="11">
        <f t="shared" si="4"/>
        <v>0</v>
      </c>
      <c r="T30" s="12" t="s">
        <v>8</v>
      </c>
      <c r="U30" s="12" t="s">
        <v>8</v>
      </c>
      <c r="V30" s="12" t="s">
        <v>8</v>
      </c>
    </row>
    <row r="31" spans="2:27" x14ac:dyDescent="0.2">
      <c r="L31" s="3" t="s">
        <v>22</v>
      </c>
      <c r="M31">
        <f>M23</f>
        <v>4</v>
      </c>
      <c r="N31">
        <f t="shared" si="7"/>
        <v>17.4518421</v>
      </c>
      <c r="O31">
        <f t="shared" si="10"/>
        <v>0</v>
      </c>
      <c r="Q31" s="11">
        <f t="shared" si="2"/>
        <v>0.50046292820859295</v>
      </c>
      <c r="R31" s="11">
        <f t="shared" si="3"/>
        <v>0.81881249999999994</v>
      </c>
      <c r="S31" s="11">
        <f t="shared" si="4"/>
        <v>0</v>
      </c>
      <c r="T31" s="12" t="s">
        <v>8</v>
      </c>
      <c r="U31" s="12" t="s">
        <v>8</v>
      </c>
      <c r="V31" s="12" t="s">
        <v>8</v>
      </c>
    </row>
    <row r="32" spans="2:27" x14ac:dyDescent="0.2">
      <c r="L32" s="8" t="s">
        <v>22</v>
      </c>
      <c r="M32">
        <f t="shared" ref="M32:M47" si="12">M8</f>
        <v>0</v>
      </c>
      <c r="N32">
        <f>N8+1.58/2</f>
        <v>0.79</v>
      </c>
      <c r="O32">
        <f t="shared" ref="O32:O47" si="13">O8+3.75</f>
        <v>4.4298554000000001</v>
      </c>
      <c r="Q32" s="11">
        <f t="shared" si="2"/>
        <v>0</v>
      </c>
      <c r="R32" s="11">
        <f>N32/$M$2/$N$4</f>
        <v>3.7065535620448911E-2</v>
      </c>
      <c r="S32" s="11">
        <f t="shared" si="4"/>
        <v>0.18290071841453343</v>
      </c>
      <c r="T32" s="12" t="s">
        <v>5</v>
      </c>
      <c r="U32" s="12" t="s">
        <v>5</v>
      </c>
      <c r="V32" s="12" t="s">
        <v>5</v>
      </c>
    </row>
    <row r="33" spans="12:22" x14ac:dyDescent="0.2">
      <c r="L33" s="3" t="s">
        <v>22</v>
      </c>
      <c r="M33">
        <f t="shared" si="12"/>
        <v>4</v>
      </c>
      <c r="N33">
        <f>N9+1.58/2</f>
        <v>0.79</v>
      </c>
      <c r="O33">
        <f t="shared" si="13"/>
        <v>4.4298000000000002</v>
      </c>
      <c r="Q33" s="11">
        <f t="shared" si="2"/>
        <v>0.50046292820859295</v>
      </c>
      <c r="R33" s="11">
        <f t="shared" si="3"/>
        <v>3.7065535620448911E-2</v>
      </c>
      <c r="S33" s="11">
        <f t="shared" si="4"/>
        <v>0.18289843104872006</v>
      </c>
      <c r="T33" s="12" t="s">
        <v>5</v>
      </c>
      <c r="U33" s="12" t="s">
        <v>5</v>
      </c>
      <c r="V33" s="12" t="s">
        <v>5</v>
      </c>
    </row>
    <row r="34" spans="12:22" x14ac:dyDescent="0.2">
      <c r="L34" s="3" t="s">
        <v>22</v>
      </c>
      <c r="M34">
        <f t="shared" si="12"/>
        <v>2</v>
      </c>
      <c r="N34">
        <f t="shared" ref="N34:N47" si="14">N10+1.58/2</f>
        <v>2.3765311000000002</v>
      </c>
      <c r="O34">
        <f t="shared" si="13"/>
        <v>3.75</v>
      </c>
      <c r="Q34" s="11">
        <f t="shared" si="2"/>
        <v>0.25023146410429647</v>
      </c>
      <c r="R34" s="11">
        <f t="shared" si="3"/>
        <v>0.11150303562044891</v>
      </c>
      <c r="S34" s="11">
        <f t="shared" si="4"/>
        <v>0.15483071841453344</v>
      </c>
      <c r="T34" s="12" t="s">
        <v>5</v>
      </c>
      <c r="U34" s="12" t="s">
        <v>5</v>
      </c>
      <c r="V34" s="12" t="s">
        <v>5</v>
      </c>
    </row>
    <row r="35" spans="12:22" x14ac:dyDescent="0.2">
      <c r="L35" s="3" t="s">
        <v>22</v>
      </c>
      <c r="M35">
        <f t="shared" si="12"/>
        <v>6</v>
      </c>
      <c r="N35">
        <f t="shared" si="14"/>
        <v>2.3765311000000002</v>
      </c>
      <c r="O35">
        <f t="shared" si="13"/>
        <v>3.75</v>
      </c>
      <c r="Q35" s="11">
        <f t="shared" si="2"/>
        <v>0.75069439231288948</v>
      </c>
      <c r="R35" s="11">
        <f t="shared" si="3"/>
        <v>0.11150303562044891</v>
      </c>
      <c r="S35" s="11">
        <f t="shared" si="4"/>
        <v>0.15483071841453344</v>
      </c>
      <c r="T35" t="s">
        <v>5</v>
      </c>
      <c r="U35" t="s">
        <v>5</v>
      </c>
      <c r="V35" t="s">
        <v>5</v>
      </c>
    </row>
    <row r="36" spans="12:22" x14ac:dyDescent="0.2">
      <c r="L36" s="3" t="s">
        <v>22</v>
      </c>
      <c r="M36">
        <f t="shared" si="12"/>
        <v>2</v>
      </c>
      <c r="N36">
        <f t="shared" si="14"/>
        <v>3.9630622</v>
      </c>
      <c r="O36">
        <f t="shared" si="13"/>
        <v>4.4298554000000001</v>
      </c>
      <c r="Q36" s="11">
        <f t="shared" si="2"/>
        <v>0.25023146410429647</v>
      </c>
      <c r="R36" s="11">
        <f t="shared" si="3"/>
        <v>0.18594053562044888</v>
      </c>
      <c r="S36" s="11">
        <f t="shared" si="4"/>
        <v>0.18290071841453343</v>
      </c>
      <c r="T36" t="s">
        <v>5</v>
      </c>
      <c r="U36" t="s">
        <v>5</v>
      </c>
      <c r="V36" t="s">
        <v>5</v>
      </c>
    </row>
    <row r="37" spans="12:22" x14ac:dyDescent="0.2">
      <c r="L37" s="3" t="s">
        <v>22</v>
      </c>
      <c r="M37">
        <f t="shared" si="12"/>
        <v>6</v>
      </c>
      <c r="N37">
        <f t="shared" si="14"/>
        <v>3.9630622</v>
      </c>
      <c r="O37">
        <f t="shared" si="13"/>
        <v>4.4298000000000002</v>
      </c>
      <c r="Q37" s="11">
        <f t="shared" si="2"/>
        <v>0.75069439231288948</v>
      </c>
      <c r="R37" s="11">
        <f t="shared" si="3"/>
        <v>0.18594053562044888</v>
      </c>
      <c r="S37" s="11">
        <f t="shared" si="4"/>
        <v>0.18289843104872006</v>
      </c>
      <c r="T37" t="s">
        <v>5</v>
      </c>
      <c r="U37" t="s">
        <v>5</v>
      </c>
      <c r="V37" t="s">
        <v>5</v>
      </c>
    </row>
    <row r="38" spans="12:22" x14ac:dyDescent="0.2">
      <c r="L38" s="3" t="s">
        <v>22</v>
      </c>
      <c r="M38">
        <f t="shared" si="12"/>
        <v>0</v>
      </c>
      <c r="N38">
        <f t="shared" si="14"/>
        <v>5.5495932999999997</v>
      </c>
      <c r="O38">
        <f t="shared" si="13"/>
        <v>3.75</v>
      </c>
      <c r="Q38" s="11">
        <f t="shared" si="2"/>
        <v>0</v>
      </c>
      <c r="R38" s="11">
        <f t="shared" si="3"/>
        <v>0.26037803562044887</v>
      </c>
      <c r="S38" s="11">
        <f t="shared" si="4"/>
        <v>0.15483071841453344</v>
      </c>
      <c r="T38" t="s">
        <v>5</v>
      </c>
      <c r="U38" t="s">
        <v>5</v>
      </c>
      <c r="V38" t="s">
        <v>5</v>
      </c>
    </row>
    <row r="39" spans="12:22" x14ac:dyDescent="0.2">
      <c r="L39" s="3" t="s">
        <v>22</v>
      </c>
      <c r="M39">
        <f t="shared" si="12"/>
        <v>4</v>
      </c>
      <c r="N39">
        <f t="shared" si="14"/>
        <v>5.5495932999999997</v>
      </c>
      <c r="O39">
        <f t="shared" si="13"/>
        <v>3.75</v>
      </c>
      <c r="Q39" s="11">
        <f t="shared" si="2"/>
        <v>0.50046292820859295</v>
      </c>
      <c r="R39" s="11">
        <f t="shared" si="3"/>
        <v>0.26037803562044887</v>
      </c>
      <c r="S39" s="11">
        <f t="shared" si="4"/>
        <v>0.15483071841453344</v>
      </c>
      <c r="T39" t="s">
        <v>5</v>
      </c>
      <c r="U39" t="s">
        <v>5</v>
      </c>
      <c r="V39" t="s">
        <v>5</v>
      </c>
    </row>
    <row r="40" spans="12:22" x14ac:dyDescent="0.2">
      <c r="L40" s="3" t="s">
        <v>22</v>
      </c>
      <c r="M40">
        <f t="shared" si="12"/>
        <v>0</v>
      </c>
      <c r="N40">
        <f t="shared" si="14"/>
        <v>7.1361243999999999</v>
      </c>
      <c r="O40">
        <f t="shared" si="13"/>
        <v>4.4298554000000001</v>
      </c>
      <c r="Q40" s="11">
        <f t="shared" si="2"/>
        <v>0</v>
      </c>
      <c r="R40" s="11">
        <f t="shared" si="3"/>
        <v>0.33481553562044886</v>
      </c>
      <c r="S40" s="11">
        <f t="shared" si="4"/>
        <v>0.18290071841453343</v>
      </c>
      <c r="T40" t="s">
        <v>5</v>
      </c>
      <c r="U40" t="s">
        <v>5</v>
      </c>
      <c r="V40" t="s">
        <v>5</v>
      </c>
    </row>
    <row r="41" spans="12:22" x14ac:dyDescent="0.2">
      <c r="L41" s="3" t="s">
        <v>22</v>
      </c>
      <c r="M41">
        <f t="shared" si="12"/>
        <v>4</v>
      </c>
      <c r="N41">
        <f t="shared" si="14"/>
        <v>7.1361243999999999</v>
      </c>
      <c r="O41">
        <f t="shared" si="13"/>
        <v>4.4298000000000002</v>
      </c>
      <c r="Q41" s="11">
        <f t="shared" si="2"/>
        <v>0.50046292820859295</v>
      </c>
      <c r="R41" s="11">
        <f t="shared" si="3"/>
        <v>0.33481553562044886</v>
      </c>
      <c r="S41" s="11">
        <f t="shared" si="4"/>
        <v>0.18289843104872006</v>
      </c>
      <c r="T41" t="s">
        <v>5</v>
      </c>
      <c r="U41" t="s">
        <v>5</v>
      </c>
      <c r="V41" t="s">
        <v>5</v>
      </c>
    </row>
    <row r="42" spans="12:22" x14ac:dyDescent="0.2">
      <c r="L42" s="3" t="s">
        <v>22</v>
      </c>
      <c r="M42">
        <f t="shared" si="12"/>
        <v>2</v>
      </c>
      <c r="N42">
        <f t="shared" si="14"/>
        <v>8.7226555000000001</v>
      </c>
      <c r="O42">
        <f t="shared" si="13"/>
        <v>3.75</v>
      </c>
      <c r="Q42" s="11">
        <f t="shared" si="2"/>
        <v>0.25023146410429647</v>
      </c>
      <c r="R42" s="11">
        <f t="shared" si="3"/>
        <v>0.40925303562044885</v>
      </c>
      <c r="S42" s="11">
        <f t="shared" si="4"/>
        <v>0.15483071841453344</v>
      </c>
      <c r="T42" t="s">
        <v>5</v>
      </c>
      <c r="U42" t="s">
        <v>5</v>
      </c>
      <c r="V42" t="s">
        <v>5</v>
      </c>
    </row>
    <row r="43" spans="12:22" x14ac:dyDescent="0.2">
      <c r="L43" s="3" t="s">
        <v>22</v>
      </c>
      <c r="M43">
        <f t="shared" si="12"/>
        <v>6</v>
      </c>
      <c r="N43">
        <f t="shared" si="14"/>
        <v>8.7226555000000001</v>
      </c>
      <c r="O43">
        <f t="shared" si="13"/>
        <v>3.75</v>
      </c>
      <c r="Q43" s="11">
        <f t="shared" si="2"/>
        <v>0.75069439231288948</v>
      </c>
      <c r="R43" s="11">
        <f t="shared" si="3"/>
        <v>0.40925303562044885</v>
      </c>
      <c r="S43" s="11">
        <f t="shared" si="4"/>
        <v>0.15483071841453344</v>
      </c>
      <c r="T43" t="s">
        <v>5</v>
      </c>
      <c r="U43" t="s">
        <v>5</v>
      </c>
      <c r="V43" t="s">
        <v>5</v>
      </c>
    </row>
    <row r="44" spans="12:22" x14ac:dyDescent="0.2">
      <c r="L44" s="3" t="s">
        <v>22</v>
      </c>
      <c r="M44">
        <f t="shared" si="12"/>
        <v>2</v>
      </c>
      <c r="N44">
        <f t="shared" si="14"/>
        <v>10.3091866</v>
      </c>
      <c r="O44">
        <f t="shared" si="13"/>
        <v>4.4298554000000001</v>
      </c>
      <c r="Q44" s="11">
        <f t="shared" si="2"/>
        <v>0.25023146410429647</v>
      </c>
      <c r="R44" s="11">
        <f t="shared" si="3"/>
        <v>0.48369053562044884</v>
      </c>
      <c r="S44" s="11">
        <f t="shared" si="4"/>
        <v>0.18290071841453343</v>
      </c>
      <c r="T44" t="s">
        <v>5</v>
      </c>
      <c r="U44" t="s">
        <v>5</v>
      </c>
      <c r="V44" t="s">
        <v>5</v>
      </c>
    </row>
    <row r="45" spans="12:22" x14ac:dyDescent="0.2">
      <c r="L45" s="3" t="s">
        <v>22</v>
      </c>
      <c r="M45">
        <f t="shared" si="12"/>
        <v>6</v>
      </c>
      <c r="N45">
        <f t="shared" si="14"/>
        <v>10.3091866</v>
      </c>
      <c r="O45">
        <f t="shared" si="13"/>
        <v>4.4298000000000002</v>
      </c>
      <c r="Q45" s="11">
        <f t="shared" si="2"/>
        <v>0.75069439231288948</v>
      </c>
      <c r="R45" s="11">
        <f t="shared" si="3"/>
        <v>0.48369053562044884</v>
      </c>
      <c r="S45" s="11">
        <f t="shared" si="4"/>
        <v>0.18289843104872006</v>
      </c>
      <c r="T45" t="s">
        <v>5</v>
      </c>
      <c r="U45" t="s">
        <v>5</v>
      </c>
      <c r="V45" t="s">
        <v>5</v>
      </c>
    </row>
    <row r="46" spans="12:22" x14ac:dyDescent="0.2">
      <c r="L46" s="3" t="s">
        <v>22</v>
      </c>
      <c r="M46">
        <f t="shared" si="12"/>
        <v>0</v>
      </c>
      <c r="N46">
        <f t="shared" si="14"/>
        <v>11.895717699999999</v>
      </c>
      <c r="O46">
        <f t="shared" si="13"/>
        <v>3.75</v>
      </c>
      <c r="Q46" s="11">
        <f t="shared" si="2"/>
        <v>0</v>
      </c>
      <c r="R46" s="11">
        <f t="shared" si="3"/>
        <v>0.55812803562044877</v>
      </c>
      <c r="S46" s="11">
        <f t="shared" si="4"/>
        <v>0.15483071841453344</v>
      </c>
      <c r="T46" t="s">
        <v>5</v>
      </c>
      <c r="U46" t="s">
        <v>5</v>
      </c>
      <c r="V46" t="s">
        <v>5</v>
      </c>
    </row>
    <row r="47" spans="12:22" x14ac:dyDescent="0.2">
      <c r="L47" s="3" t="s">
        <v>22</v>
      </c>
      <c r="M47">
        <f t="shared" si="12"/>
        <v>4</v>
      </c>
      <c r="N47">
        <f t="shared" si="14"/>
        <v>11.895717699999999</v>
      </c>
      <c r="O47">
        <f t="shared" si="13"/>
        <v>3.75</v>
      </c>
      <c r="Q47" s="11">
        <f t="shared" si="2"/>
        <v>0.50046292820859295</v>
      </c>
      <c r="R47" s="11">
        <f t="shared" si="3"/>
        <v>0.55812803562044877</v>
      </c>
      <c r="S47" s="11">
        <f t="shared" si="4"/>
        <v>0.15483071841453344</v>
      </c>
      <c r="T47" t="s">
        <v>5</v>
      </c>
      <c r="U47" t="s">
        <v>5</v>
      </c>
      <c r="V47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5"/>
  <sheetViews>
    <sheetView topLeftCell="D1" workbookViewId="0">
      <selection activeCell="N4" sqref="N4"/>
    </sheetView>
  </sheetViews>
  <sheetFormatPr baseColWidth="10" defaultRowHeight="15" x14ac:dyDescent="0.2"/>
  <sheetData>
    <row r="1" spans="1:25" x14ac:dyDescent="0.2">
      <c r="A1" t="s">
        <v>0</v>
      </c>
      <c r="B1" t="s">
        <v>0</v>
      </c>
      <c r="C1" t="s">
        <v>1</v>
      </c>
      <c r="D1" t="s">
        <v>2</v>
      </c>
    </row>
    <row r="2" spans="1:25" x14ac:dyDescent="0.2">
      <c r="B2">
        <v>28.315000000000001</v>
      </c>
      <c r="M2" s="16">
        <v>5.657</v>
      </c>
      <c r="N2" s="16"/>
      <c r="O2" s="16"/>
      <c r="R2">
        <f>SQRT(3)/8</f>
        <v>0.21650635094610965</v>
      </c>
    </row>
    <row r="3" spans="1:25" x14ac:dyDescent="0.2">
      <c r="B3">
        <v>0.2</v>
      </c>
      <c r="C3">
        <v>0</v>
      </c>
      <c r="D3">
        <v>0</v>
      </c>
      <c r="M3" s="16">
        <v>1</v>
      </c>
      <c r="N3" s="16">
        <v>0</v>
      </c>
      <c r="O3" s="16">
        <v>0</v>
      </c>
    </row>
    <row r="4" spans="1:25" x14ac:dyDescent="0.2">
      <c r="B4">
        <v>0</v>
      </c>
      <c r="C4">
        <v>0.28253576000000002</v>
      </c>
      <c r="D4">
        <v>0</v>
      </c>
      <c r="M4" s="16">
        <v>0</v>
      </c>
      <c r="N4" s="16">
        <f>3/8*12</f>
        <v>4.5</v>
      </c>
      <c r="O4" s="16">
        <v>0</v>
      </c>
    </row>
    <row r="5" spans="1:25" x14ac:dyDescent="0.2">
      <c r="B5">
        <v>0</v>
      </c>
      <c r="C5">
        <v>0</v>
      </c>
      <c r="D5">
        <v>0.84852780000000005</v>
      </c>
      <c r="M5" s="16">
        <v>0</v>
      </c>
      <c r="N5" s="16">
        <v>0</v>
      </c>
      <c r="O5" s="16">
        <v>20</v>
      </c>
    </row>
    <row r="6" spans="1:25" x14ac:dyDescent="0.2">
      <c r="B6">
        <v>127</v>
      </c>
      <c r="L6">
        <v>44</v>
      </c>
      <c r="M6" s="16">
        <v>1</v>
      </c>
      <c r="N6" s="16"/>
      <c r="O6" s="16"/>
    </row>
    <row r="7" spans="1:25" x14ac:dyDescent="0.2">
      <c r="A7" t="s">
        <v>4</v>
      </c>
      <c r="H7" t="s">
        <v>6</v>
      </c>
      <c r="L7" t="s">
        <v>7</v>
      </c>
      <c r="W7">
        <v>5.6632999499999999</v>
      </c>
    </row>
    <row r="8" spans="1:25" x14ac:dyDescent="0.2">
      <c r="B8">
        <v>0</v>
      </c>
      <c r="C8">
        <v>0</v>
      </c>
      <c r="D8">
        <v>-8.3242930000000007E-2</v>
      </c>
      <c r="E8" t="s">
        <v>8</v>
      </c>
      <c r="F8" t="s">
        <v>8</v>
      </c>
      <c r="G8" t="s">
        <v>22</v>
      </c>
      <c r="H8" s="1">
        <f>B8*B$3*$B$2</f>
        <v>0</v>
      </c>
      <c r="I8" s="1">
        <f>C8*C$4*$B$2</f>
        <v>0</v>
      </c>
      <c r="J8" s="1">
        <f>D8*D$5*$B$2</f>
        <v>-2.0000000184181257</v>
      </c>
      <c r="L8" t="s">
        <v>22</v>
      </c>
      <c r="M8" s="15">
        <v>0</v>
      </c>
      <c r="N8" s="15">
        <v>0</v>
      </c>
      <c r="O8" s="15">
        <v>17.999999925502483</v>
      </c>
      <c r="Q8" s="11">
        <f>M8/$M$2/$M$3</f>
        <v>0</v>
      </c>
      <c r="R8" s="11">
        <f>N8/$M$2/$N$4</f>
        <v>0</v>
      </c>
      <c r="S8" s="11">
        <f>O8/$M$2/$O$5</f>
        <v>0.15909492598110733</v>
      </c>
      <c r="T8" s="12" t="s">
        <v>8</v>
      </c>
      <c r="U8" s="12" t="s">
        <v>8</v>
      </c>
      <c r="V8" s="12" t="s">
        <v>8</v>
      </c>
      <c r="W8">
        <f>M8-$W$7</f>
        <v>-5.6632999499999999</v>
      </c>
    </row>
    <row r="9" spans="1:25" x14ac:dyDescent="0.2">
      <c r="A9" t="s">
        <v>13</v>
      </c>
      <c r="B9">
        <v>0</v>
      </c>
      <c r="C9">
        <v>1.00099999</v>
      </c>
      <c r="D9">
        <v>-8.3242930000000007E-2</v>
      </c>
      <c r="E9" t="s">
        <v>8</v>
      </c>
      <c r="F9" t="s">
        <v>8</v>
      </c>
      <c r="G9" t="s">
        <v>22</v>
      </c>
      <c r="H9" s="1">
        <f>B9*B$3*$B$2</f>
        <v>0</v>
      </c>
      <c r="I9" s="1">
        <f t="shared" ref="I9:I72" si="0">C9*C$4*$B$2</f>
        <v>8.0079999644443998</v>
      </c>
      <c r="J9" s="1">
        <f t="shared" ref="J9:J72" si="1">D9*D$5*$B$2</f>
        <v>-2.0000000184181257</v>
      </c>
      <c r="L9" t="s">
        <v>22</v>
      </c>
      <c r="M9" s="15">
        <v>0</v>
      </c>
      <c r="N9" s="15">
        <v>4.0043455422241179</v>
      </c>
      <c r="O9" s="15">
        <v>17.999999925502483</v>
      </c>
      <c r="Q9" s="11">
        <f t="shared" ref="Q9:Q41" si="2">M9/$M$2/$M$3</f>
        <v>0</v>
      </c>
      <c r="R9" s="11">
        <f t="shared" ref="R9:R41" si="3">N9/$M$2/$N$4</f>
        <v>0.15730149636533372</v>
      </c>
      <c r="S9" s="11">
        <f t="shared" ref="S9:S41" si="4">O9/$M$2/$O$5</f>
        <v>0.15909492598110733</v>
      </c>
      <c r="T9" s="12" t="s">
        <v>8</v>
      </c>
      <c r="U9" s="12" t="s">
        <v>8</v>
      </c>
      <c r="V9" s="12" t="s">
        <v>8</v>
      </c>
      <c r="W9">
        <f t="shared" ref="W9:W55" si="5">M9-$W$7</f>
        <v>-5.6632999499999999</v>
      </c>
    </row>
    <row r="10" spans="1:25" x14ac:dyDescent="0.2">
      <c r="A10" s="1">
        <f>H11-H9</f>
        <v>0</v>
      </c>
      <c r="B10">
        <v>0</v>
      </c>
      <c r="C10">
        <v>0</v>
      </c>
      <c r="D10">
        <v>0.74918636000000005</v>
      </c>
      <c r="E10" t="s">
        <v>8</v>
      </c>
      <c r="F10" t="s">
        <v>8</v>
      </c>
      <c r="G10" t="s">
        <v>22</v>
      </c>
      <c r="H10" s="1">
        <f t="shared" ref="H10:H73" si="6">B10*B$3*$B$2</f>
        <v>0</v>
      </c>
      <c r="I10" s="1">
        <f t="shared" si="0"/>
        <v>0</v>
      </c>
      <c r="J10" s="1">
        <f t="shared" si="1"/>
        <v>17.999999925502483</v>
      </c>
      <c r="L10" t="s">
        <v>22</v>
      </c>
      <c r="M10" s="15">
        <v>1.4157500000000001</v>
      </c>
      <c r="N10" s="15">
        <v>2.0021727311120587</v>
      </c>
      <c r="O10" s="15">
        <v>17.999999925502483</v>
      </c>
      <c r="Q10" s="11">
        <f t="shared" si="2"/>
        <v>0.25026515821106593</v>
      </c>
      <c r="R10" s="11">
        <f t="shared" si="3"/>
        <v>7.8650746611358929E-2</v>
      </c>
      <c r="S10" s="11">
        <f t="shared" si="4"/>
        <v>0.15909492598110733</v>
      </c>
      <c r="T10" s="12" t="s">
        <v>8</v>
      </c>
      <c r="U10" s="12" t="s">
        <v>8</v>
      </c>
      <c r="V10" s="12" t="s">
        <v>8</v>
      </c>
      <c r="W10">
        <f t="shared" si="5"/>
        <v>-4.2475499499999998</v>
      </c>
      <c r="X10" s="1">
        <f>Q11-Q9</f>
        <v>0.25026515821106593</v>
      </c>
      <c r="Y10" t="s">
        <v>12</v>
      </c>
    </row>
    <row r="11" spans="1:25" x14ac:dyDescent="0.2">
      <c r="A11" s="1">
        <f>H12-H10</f>
        <v>1.4157500000000001</v>
      </c>
      <c r="B11">
        <v>0</v>
      </c>
      <c r="C11">
        <v>0.50054319000000003</v>
      </c>
      <c r="D11">
        <v>0.74918636000000005</v>
      </c>
      <c r="E11" t="s">
        <v>8</v>
      </c>
      <c r="F11" t="s">
        <v>8</v>
      </c>
      <c r="G11" t="s">
        <v>22</v>
      </c>
      <c r="H11" s="1">
        <f t="shared" si="6"/>
        <v>0</v>
      </c>
      <c r="I11" s="1">
        <f t="shared" si="0"/>
        <v>4.0043455422241179</v>
      </c>
      <c r="J11" s="1">
        <f t="shared" si="1"/>
        <v>17.999999925502483</v>
      </c>
      <c r="L11" t="s">
        <v>22</v>
      </c>
      <c r="M11" s="15">
        <v>1.4157500000000001</v>
      </c>
      <c r="N11" s="15">
        <v>6.0065182733361766</v>
      </c>
      <c r="O11" s="15">
        <v>17.999999925502483</v>
      </c>
      <c r="Q11" s="11">
        <f t="shared" si="2"/>
        <v>0.25026515821106593</v>
      </c>
      <c r="R11" s="11">
        <f t="shared" si="3"/>
        <v>0.23595224297669265</v>
      </c>
      <c r="S11" s="11">
        <f t="shared" si="4"/>
        <v>0.15909492598110733</v>
      </c>
      <c r="T11" s="12" t="s">
        <v>8</v>
      </c>
      <c r="U11" s="12" t="s">
        <v>8</v>
      </c>
      <c r="V11" s="12" t="s">
        <v>8</v>
      </c>
      <c r="W11">
        <f t="shared" si="5"/>
        <v>-4.2475499499999998</v>
      </c>
      <c r="Y11" s="1">
        <f>X12-X10</f>
        <v>-0.50053031642213186</v>
      </c>
    </row>
    <row r="12" spans="1:25" x14ac:dyDescent="0.2">
      <c r="A12" s="1">
        <f>A11-A10</f>
        <v>1.4157500000000001</v>
      </c>
      <c r="B12">
        <v>0.25</v>
      </c>
      <c r="C12">
        <v>0.25027158999999999</v>
      </c>
      <c r="D12">
        <v>0.74918636000000005</v>
      </c>
      <c r="G12" t="s">
        <v>22</v>
      </c>
      <c r="H12" s="1">
        <f t="shared" si="6"/>
        <v>1.4157500000000001</v>
      </c>
      <c r="I12" s="1">
        <f t="shared" si="0"/>
        <v>2.0021727311120587</v>
      </c>
      <c r="J12" s="1">
        <f t="shared" si="1"/>
        <v>17.999999925502483</v>
      </c>
      <c r="L12" t="s">
        <v>22</v>
      </c>
      <c r="M12" s="15">
        <v>0</v>
      </c>
      <c r="N12" s="15">
        <v>7.9999999644000006</v>
      </c>
      <c r="O12" s="15">
        <v>17.999999925502483</v>
      </c>
      <c r="Q12" s="11">
        <f t="shared" si="2"/>
        <v>0</v>
      </c>
      <c r="R12" s="11">
        <f t="shared" si="3"/>
        <v>0.31426158208708976</v>
      </c>
      <c r="S12" s="11">
        <f t="shared" si="4"/>
        <v>0.15909492598110733</v>
      </c>
      <c r="T12" s="12" t="s">
        <v>8</v>
      </c>
      <c r="U12" s="12" t="s">
        <v>8</v>
      </c>
      <c r="V12" s="12" t="s">
        <v>8</v>
      </c>
      <c r="W12">
        <f t="shared" si="5"/>
        <v>-5.6632999499999999</v>
      </c>
      <c r="X12" s="1">
        <f>Q12-Q10</f>
        <v>-0.25026515821106593</v>
      </c>
    </row>
    <row r="13" spans="1:25" x14ac:dyDescent="0.2">
      <c r="B13">
        <v>0.25</v>
      </c>
      <c r="C13">
        <v>0.75081478000000001</v>
      </c>
      <c r="D13">
        <v>0.74918636000000005</v>
      </c>
      <c r="G13" t="s">
        <v>22</v>
      </c>
      <c r="H13" s="1">
        <f>B13*B$3*$B$2</f>
        <v>1.4157500000000001</v>
      </c>
      <c r="I13" s="1">
        <f t="shared" si="0"/>
        <v>6.0065182733361766</v>
      </c>
      <c r="J13" s="1">
        <f t="shared" si="1"/>
        <v>17.999999925502483</v>
      </c>
      <c r="L13" t="s">
        <v>22</v>
      </c>
      <c r="M13" s="15">
        <v>0</v>
      </c>
      <c r="N13" s="15">
        <v>11.999999986600002</v>
      </c>
      <c r="O13" s="15">
        <v>17.999999925502483</v>
      </c>
      <c r="Q13" s="11">
        <f t="shared" si="2"/>
        <v>0</v>
      </c>
      <c r="R13" s="11">
        <f t="shared" si="3"/>
        <v>0.47139237470194267</v>
      </c>
      <c r="S13" s="11">
        <f t="shared" si="4"/>
        <v>0.15909492598110733</v>
      </c>
      <c r="T13" s="12" t="s">
        <v>8</v>
      </c>
      <c r="U13" s="12" t="s">
        <v>8</v>
      </c>
      <c r="V13" s="12" t="s">
        <v>8</v>
      </c>
      <c r="W13">
        <f t="shared" si="5"/>
        <v>-5.6632999499999999</v>
      </c>
    </row>
    <row r="14" spans="1:25" x14ac:dyDescent="0.2">
      <c r="B14">
        <v>0</v>
      </c>
      <c r="C14">
        <v>0.99999998999999995</v>
      </c>
      <c r="D14">
        <v>0.74918636000000005</v>
      </c>
      <c r="E14" t="s">
        <v>8</v>
      </c>
      <c r="F14" t="s">
        <v>8</v>
      </c>
      <c r="G14" t="s">
        <v>22</v>
      </c>
      <c r="H14" s="1">
        <f t="shared" si="6"/>
        <v>0</v>
      </c>
      <c r="I14" s="1">
        <f t="shared" si="0"/>
        <v>7.9999999644000006</v>
      </c>
      <c r="J14" s="1">
        <f t="shared" si="1"/>
        <v>17.999999925502483</v>
      </c>
      <c r="L14" t="s">
        <v>22</v>
      </c>
      <c r="M14" s="15">
        <v>1.4157500000000001</v>
      </c>
      <c r="N14" s="15">
        <v>9.9999999755000015</v>
      </c>
      <c r="O14" s="15">
        <v>17.999999925502483</v>
      </c>
      <c r="Q14" s="11">
        <f t="shared" si="2"/>
        <v>0.25026515821106593</v>
      </c>
      <c r="R14" s="11">
        <f t="shared" si="3"/>
        <v>0.39282697839451619</v>
      </c>
      <c r="S14" s="11">
        <f t="shared" si="4"/>
        <v>0.15909492598110733</v>
      </c>
      <c r="T14" s="12" t="s">
        <v>8</v>
      </c>
      <c r="U14" s="12" t="s">
        <v>8</v>
      </c>
      <c r="V14" s="12" t="s">
        <v>8</v>
      </c>
      <c r="W14">
        <f t="shared" si="5"/>
        <v>-4.2475499499999998</v>
      </c>
    </row>
    <row r="15" spans="1:25" x14ac:dyDescent="0.2">
      <c r="B15">
        <v>0</v>
      </c>
      <c r="C15">
        <v>1.4999999900000001</v>
      </c>
      <c r="D15">
        <v>0.74918636000000005</v>
      </c>
      <c r="E15" t="s">
        <v>8</v>
      </c>
      <c r="F15" t="s">
        <v>8</v>
      </c>
      <c r="G15" t="s">
        <v>22</v>
      </c>
      <c r="H15" s="1">
        <f t="shared" si="6"/>
        <v>0</v>
      </c>
      <c r="I15" s="1">
        <f t="shared" si="0"/>
        <v>11.999999986600002</v>
      </c>
      <c r="J15" s="1">
        <f t="shared" si="1"/>
        <v>17.999999925502483</v>
      </c>
      <c r="L15" t="s">
        <v>22</v>
      </c>
      <c r="M15" s="15">
        <v>1.4157500000000001</v>
      </c>
      <c r="N15" s="15">
        <v>13.999999997700003</v>
      </c>
      <c r="O15" s="15">
        <v>17.999999925502483</v>
      </c>
      <c r="Q15" s="11">
        <f t="shared" si="2"/>
        <v>0.25026515821106593</v>
      </c>
      <c r="R15" s="11">
        <f t="shared" si="3"/>
        <v>0.54995777100936905</v>
      </c>
      <c r="S15" s="11">
        <f t="shared" si="4"/>
        <v>0.15909492598110733</v>
      </c>
      <c r="T15" s="12" t="s">
        <v>8</v>
      </c>
      <c r="U15" s="12" t="s">
        <v>8</v>
      </c>
      <c r="V15" s="12" t="s">
        <v>8</v>
      </c>
      <c r="W15">
        <f t="shared" si="5"/>
        <v>-4.2475499499999998</v>
      </c>
    </row>
    <row r="16" spans="1:25" x14ac:dyDescent="0.2">
      <c r="B16">
        <v>0.25</v>
      </c>
      <c r="C16">
        <v>1.2499999900000001</v>
      </c>
      <c r="D16">
        <v>0.74918636000000005</v>
      </c>
      <c r="E16" t="s">
        <v>8</v>
      </c>
      <c r="F16" t="s">
        <v>8</v>
      </c>
      <c r="G16" t="s">
        <v>22</v>
      </c>
      <c r="H16" s="1">
        <f t="shared" si="6"/>
        <v>1.4157500000000001</v>
      </c>
      <c r="I16" s="1">
        <f t="shared" si="0"/>
        <v>9.9999999755000015</v>
      </c>
      <c r="J16" s="1">
        <f t="shared" si="1"/>
        <v>17.999999925502483</v>
      </c>
      <c r="L16" t="s">
        <v>22</v>
      </c>
      <c r="M16" s="15">
        <v>0</v>
      </c>
      <c r="N16" s="15">
        <v>16.000000008800001</v>
      </c>
      <c r="O16" s="15">
        <v>17.999999925502483</v>
      </c>
      <c r="Q16" s="11">
        <f t="shared" si="2"/>
        <v>0</v>
      </c>
      <c r="R16" s="11">
        <f t="shared" si="3"/>
        <v>0.62852316731679536</v>
      </c>
      <c r="S16" s="11">
        <f t="shared" si="4"/>
        <v>0.15909492598110733</v>
      </c>
      <c r="T16" s="12" t="s">
        <v>8</v>
      </c>
      <c r="U16" s="12" t="s">
        <v>8</v>
      </c>
      <c r="V16" s="12" t="s">
        <v>8</v>
      </c>
      <c r="W16">
        <f t="shared" si="5"/>
        <v>-5.6632999499999999</v>
      </c>
    </row>
    <row r="17" spans="2:23" x14ac:dyDescent="0.2">
      <c r="B17">
        <v>0.25</v>
      </c>
      <c r="C17">
        <v>1.7499999900000001</v>
      </c>
      <c r="D17">
        <v>0.74918636000000005</v>
      </c>
      <c r="E17" t="s">
        <v>8</v>
      </c>
      <c r="F17" t="s">
        <v>8</v>
      </c>
      <c r="G17" t="s">
        <v>22</v>
      </c>
      <c r="H17" s="1">
        <f t="shared" si="6"/>
        <v>1.4157500000000001</v>
      </c>
      <c r="I17" s="1">
        <f t="shared" si="0"/>
        <v>13.999999997700003</v>
      </c>
      <c r="J17" s="1">
        <f t="shared" si="1"/>
        <v>17.999999925502483</v>
      </c>
      <c r="L17" t="s">
        <v>22</v>
      </c>
      <c r="M17" s="15">
        <v>0</v>
      </c>
      <c r="N17" s="15">
        <v>20.000000031000003</v>
      </c>
      <c r="O17" s="15">
        <v>17.999999925502483</v>
      </c>
      <c r="Q17" s="11">
        <f t="shared" si="2"/>
        <v>0</v>
      </c>
      <c r="R17" s="11">
        <f t="shared" si="3"/>
        <v>0.78565395993164822</v>
      </c>
      <c r="S17" s="11">
        <f t="shared" si="4"/>
        <v>0.15909492598110733</v>
      </c>
      <c r="T17" s="12" t="s">
        <v>8</v>
      </c>
      <c r="U17" s="12" t="s">
        <v>8</v>
      </c>
      <c r="V17" s="12" t="s">
        <v>8</v>
      </c>
      <c r="W17">
        <f t="shared" si="5"/>
        <v>-5.6632999499999999</v>
      </c>
    </row>
    <row r="18" spans="2:23" x14ac:dyDescent="0.2">
      <c r="B18">
        <v>0</v>
      </c>
      <c r="C18">
        <v>1.9999999900000001</v>
      </c>
      <c r="D18">
        <v>0.74918636000000005</v>
      </c>
      <c r="E18" t="s">
        <v>8</v>
      </c>
      <c r="F18" t="s">
        <v>8</v>
      </c>
      <c r="G18" t="s">
        <v>22</v>
      </c>
      <c r="H18" s="1">
        <f t="shared" si="6"/>
        <v>0</v>
      </c>
      <c r="I18" s="1">
        <f t="shared" si="0"/>
        <v>16.000000008800001</v>
      </c>
      <c r="J18" s="1">
        <f t="shared" si="1"/>
        <v>17.999999925502483</v>
      </c>
      <c r="L18" t="s">
        <v>22</v>
      </c>
      <c r="M18" s="15">
        <v>1.4157500000000001</v>
      </c>
      <c r="N18" s="15">
        <v>18.0000000199</v>
      </c>
      <c r="O18" s="15">
        <v>17.999999925502483</v>
      </c>
      <c r="Q18" s="11">
        <f t="shared" si="2"/>
        <v>0.25026515821106593</v>
      </c>
      <c r="R18" s="11">
        <f t="shared" si="3"/>
        <v>0.70708856362422168</v>
      </c>
      <c r="S18" s="11">
        <f t="shared" si="4"/>
        <v>0.15909492598110733</v>
      </c>
      <c r="T18" s="12" t="s">
        <v>8</v>
      </c>
      <c r="U18" s="12" t="s">
        <v>8</v>
      </c>
      <c r="V18" s="12" t="s">
        <v>8</v>
      </c>
      <c r="W18">
        <f t="shared" si="5"/>
        <v>-4.2475499499999998</v>
      </c>
    </row>
    <row r="19" spans="2:23" x14ac:dyDescent="0.2">
      <c r="B19">
        <v>0</v>
      </c>
      <c r="C19">
        <v>2.4999999900000001</v>
      </c>
      <c r="D19">
        <v>0.74918636000000005</v>
      </c>
      <c r="E19" t="s">
        <v>8</v>
      </c>
      <c r="F19" t="s">
        <v>8</v>
      </c>
      <c r="G19" t="s">
        <v>22</v>
      </c>
      <c r="H19" s="1">
        <f t="shared" si="6"/>
        <v>0</v>
      </c>
      <c r="I19" s="1">
        <f t="shared" si="0"/>
        <v>20.000000031000003</v>
      </c>
      <c r="J19" s="1">
        <f t="shared" si="1"/>
        <v>17.999999925502483</v>
      </c>
      <c r="L19" t="s">
        <v>22</v>
      </c>
      <c r="M19" s="15">
        <v>1.4157500000000001</v>
      </c>
      <c r="N19" s="15">
        <v>21.999999962100006</v>
      </c>
      <c r="O19" s="15">
        <v>17.999999925502483</v>
      </c>
      <c r="Q19" s="11">
        <f t="shared" si="2"/>
        <v>0.25026515821106593</v>
      </c>
      <c r="R19" s="11">
        <f t="shared" si="3"/>
        <v>0.86421935309645892</v>
      </c>
      <c r="S19" s="11">
        <f t="shared" si="4"/>
        <v>0.15909492598110733</v>
      </c>
      <c r="T19" s="12" t="s">
        <v>8</v>
      </c>
      <c r="U19" s="12" t="s">
        <v>8</v>
      </c>
      <c r="V19" s="12" t="s">
        <v>8</v>
      </c>
      <c r="W19">
        <f t="shared" si="5"/>
        <v>-4.2475499499999998</v>
      </c>
    </row>
    <row r="20" spans="2:23" x14ac:dyDescent="0.2">
      <c r="B20">
        <v>0.25</v>
      </c>
      <c r="C20">
        <v>2.2499999900000001</v>
      </c>
      <c r="D20">
        <v>0.74918636000000005</v>
      </c>
      <c r="E20" t="s">
        <v>8</v>
      </c>
      <c r="F20" t="s">
        <v>8</v>
      </c>
      <c r="G20" t="s">
        <v>22</v>
      </c>
      <c r="H20" s="1">
        <f t="shared" si="6"/>
        <v>1.4157500000000001</v>
      </c>
      <c r="I20" s="1">
        <f t="shared" si="0"/>
        <v>18.0000000199</v>
      </c>
      <c r="J20" s="1">
        <f t="shared" si="1"/>
        <v>17.999999925502483</v>
      </c>
      <c r="L20" t="s">
        <v>22</v>
      </c>
      <c r="M20" s="15">
        <v>4.2472500000000011</v>
      </c>
      <c r="N20" s="15">
        <v>0</v>
      </c>
      <c r="O20" s="15">
        <v>15.999999907084357</v>
      </c>
      <c r="Q20" s="11">
        <f t="shared" si="2"/>
        <v>0.75079547463319796</v>
      </c>
      <c r="R20" s="11">
        <f t="shared" si="3"/>
        <v>0</v>
      </c>
      <c r="S20" s="11">
        <f t="shared" si="4"/>
        <v>0.14141771174725434</v>
      </c>
      <c r="T20" s="12" t="s">
        <v>8</v>
      </c>
      <c r="U20" s="12" t="s">
        <v>8</v>
      </c>
      <c r="V20" s="12" t="s">
        <v>8</v>
      </c>
      <c r="W20">
        <f t="shared" si="5"/>
        <v>-1.4160499499999988</v>
      </c>
    </row>
    <row r="21" spans="2:23" x14ac:dyDescent="0.2">
      <c r="B21">
        <v>0.25</v>
      </c>
      <c r="C21">
        <v>2.7499999800000001</v>
      </c>
      <c r="D21">
        <v>0.74918636000000005</v>
      </c>
      <c r="E21" t="s">
        <v>8</v>
      </c>
      <c r="F21" t="s">
        <v>8</v>
      </c>
      <c r="G21" t="s">
        <v>22</v>
      </c>
      <c r="H21" s="1">
        <f t="shared" si="6"/>
        <v>1.4157500000000001</v>
      </c>
      <c r="I21" s="1">
        <f t="shared" si="0"/>
        <v>21.999999962100006</v>
      </c>
      <c r="J21" s="1">
        <f t="shared" si="1"/>
        <v>17.999999925502483</v>
      </c>
      <c r="L21" t="s">
        <v>22</v>
      </c>
      <c r="M21" s="15">
        <v>4.2472500000000011</v>
      </c>
      <c r="N21" s="15">
        <v>4.0043455422241179</v>
      </c>
      <c r="O21" s="15">
        <v>15.999999907084357</v>
      </c>
      <c r="Q21" s="11">
        <f t="shared" si="2"/>
        <v>0.75079547463319796</v>
      </c>
      <c r="R21" s="11">
        <f t="shared" si="3"/>
        <v>0.15730149636533372</v>
      </c>
      <c r="S21" s="11">
        <f t="shared" si="4"/>
        <v>0.14141771174725434</v>
      </c>
      <c r="T21" s="12" t="s">
        <v>8</v>
      </c>
      <c r="U21" s="12" t="s">
        <v>8</v>
      </c>
      <c r="V21" s="12" t="s">
        <v>8</v>
      </c>
      <c r="W21">
        <f t="shared" si="5"/>
        <v>-1.4160499499999988</v>
      </c>
    </row>
    <row r="22" spans="2:23" x14ac:dyDescent="0.2">
      <c r="B22">
        <v>0.75</v>
      </c>
      <c r="C22">
        <v>0</v>
      </c>
      <c r="D22">
        <v>0.66594343</v>
      </c>
      <c r="E22" t="s">
        <v>8</v>
      </c>
      <c r="F22" t="s">
        <v>8</v>
      </c>
      <c r="G22" t="s">
        <v>22</v>
      </c>
      <c r="H22" s="1">
        <f t="shared" si="6"/>
        <v>4.2472500000000011</v>
      </c>
      <c r="I22" s="1">
        <f t="shared" si="0"/>
        <v>0</v>
      </c>
      <c r="J22" s="1">
        <f t="shared" si="1"/>
        <v>15.999999907084357</v>
      </c>
      <c r="L22" t="s">
        <v>22</v>
      </c>
      <c r="M22" s="15">
        <v>2.8315000000000001</v>
      </c>
      <c r="N22" s="15">
        <v>2.0021727311120587</v>
      </c>
      <c r="O22" s="15">
        <v>15.999999907084357</v>
      </c>
      <c r="Q22" s="11">
        <f t="shared" si="2"/>
        <v>0.50053031642213186</v>
      </c>
      <c r="R22" s="11">
        <f t="shared" si="3"/>
        <v>7.8650746611358929E-2</v>
      </c>
      <c r="S22" s="11">
        <f t="shared" si="4"/>
        <v>0.14141771174725434</v>
      </c>
      <c r="T22" s="12" t="s">
        <v>8</v>
      </c>
      <c r="U22" s="12" t="s">
        <v>8</v>
      </c>
      <c r="V22" s="12" t="s">
        <v>8</v>
      </c>
      <c r="W22">
        <f t="shared" si="5"/>
        <v>-2.8317999499999997</v>
      </c>
    </row>
    <row r="23" spans="2:23" x14ac:dyDescent="0.2">
      <c r="B23">
        <v>0.75</v>
      </c>
      <c r="C23">
        <v>0.50054319000000003</v>
      </c>
      <c r="D23">
        <v>0.66594343</v>
      </c>
      <c r="E23" t="s">
        <v>8</v>
      </c>
      <c r="F23" t="s">
        <v>8</v>
      </c>
      <c r="G23" t="s">
        <v>22</v>
      </c>
      <c r="H23" s="1">
        <f t="shared" si="6"/>
        <v>4.2472500000000011</v>
      </c>
      <c r="I23" s="1">
        <f t="shared" si="0"/>
        <v>4.0043455422241179</v>
      </c>
      <c r="J23" s="1">
        <f t="shared" si="1"/>
        <v>15.999999907084357</v>
      </c>
      <c r="L23" t="s">
        <v>22</v>
      </c>
      <c r="M23" s="15">
        <v>2.8315000000000001</v>
      </c>
      <c r="N23" s="15">
        <v>6.0065182733361766</v>
      </c>
      <c r="O23" s="15">
        <v>15.999999907084357</v>
      </c>
      <c r="Q23" s="11">
        <f t="shared" si="2"/>
        <v>0.50053031642213186</v>
      </c>
      <c r="R23" s="11">
        <f t="shared" si="3"/>
        <v>0.23595224297669265</v>
      </c>
      <c r="S23" s="11">
        <f t="shared" si="4"/>
        <v>0.14141771174725434</v>
      </c>
      <c r="T23" s="12" t="s">
        <v>8</v>
      </c>
      <c r="U23" s="12" t="s">
        <v>8</v>
      </c>
      <c r="V23" s="12" t="s">
        <v>8</v>
      </c>
      <c r="W23">
        <f t="shared" si="5"/>
        <v>-2.8317999499999997</v>
      </c>
    </row>
    <row r="24" spans="2:23" x14ac:dyDescent="0.2">
      <c r="B24">
        <v>0.5</v>
      </c>
      <c r="C24">
        <v>0.25027158999999999</v>
      </c>
      <c r="D24">
        <v>0.66594343</v>
      </c>
      <c r="E24" t="s">
        <v>8</v>
      </c>
      <c r="F24" t="s">
        <v>8</v>
      </c>
      <c r="G24" t="s">
        <v>22</v>
      </c>
      <c r="H24" s="1">
        <f t="shared" si="6"/>
        <v>2.8315000000000001</v>
      </c>
      <c r="I24" s="1">
        <f t="shared" si="0"/>
        <v>2.0021727311120587</v>
      </c>
      <c r="J24" s="1">
        <f t="shared" si="1"/>
        <v>15.999999907084357</v>
      </c>
      <c r="L24" t="s">
        <v>22</v>
      </c>
      <c r="M24" s="15">
        <v>4.2472500000000011</v>
      </c>
      <c r="N24" s="15">
        <v>7.9999999644000006</v>
      </c>
      <c r="O24" s="15">
        <v>15.999999907084357</v>
      </c>
      <c r="Q24" s="11">
        <f t="shared" si="2"/>
        <v>0.75079547463319796</v>
      </c>
      <c r="R24" s="11">
        <f t="shared" si="3"/>
        <v>0.31426158208708976</v>
      </c>
      <c r="S24" s="11">
        <f t="shared" si="4"/>
        <v>0.14141771174725434</v>
      </c>
      <c r="T24" s="12" t="s">
        <v>8</v>
      </c>
      <c r="U24" s="12" t="s">
        <v>8</v>
      </c>
      <c r="V24" s="12" t="s">
        <v>8</v>
      </c>
      <c r="W24">
        <f t="shared" si="5"/>
        <v>-1.4160499499999988</v>
      </c>
    </row>
    <row r="25" spans="2:23" x14ac:dyDescent="0.2">
      <c r="B25">
        <v>0.5</v>
      </c>
      <c r="C25">
        <v>0.75081478000000001</v>
      </c>
      <c r="D25">
        <v>0.66594343</v>
      </c>
      <c r="E25" t="s">
        <v>8</v>
      </c>
      <c r="F25" t="s">
        <v>8</v>
      </c>
      <c r="G25" t="s">
        <v>22</v>
      </c>
      <c r="H25" s="1">
        <f t="shared" si="6"/>
        <v>2.8315000000000001</v>
      </c>
      <c r="I25" s="1">
        <f t="shared" si="0"/>
        <v>6.0065182733361766</v>
      </c>
      <c r="J25" s="1">
        <f t="shared" si="1"/>
        <v>15.999999907084357</v>
      </c>
      <c r="L25" t="s">
        <v>22</v>
      </c>
      <c r="M25" s="15">
        <v>4.2472500000000011</v>
      </c>
      <c r="N25" s="15">
        <v>11.999999986600002</v>
      </c>
      <c r="O25" s="15">
        <v>15.999999907084357</v>
      </c>
      <c r="Q25" s="11">
        <f t="shared" si="2"/>
        <v>0.75079547463319796</v>
      </c>
      <c r="R25" s="11">
        <f t="shared" si="3"/>
        <v>0.47139237470194267</v>
      </c>
      <c r="S25" s="11">
        <f t="shared" si="4"/>
        <v>0.14141771174725434</v>
      </c>
      <c r="T25" s="12" t="s">
        <v>8</v>
      </c>
      <c r="U25" s="12" t="s">
        <v>8</v>
      </c>
      <c r="V25" s="12" t="s">
        <v>8</v>
      </c>
      <c r="W25">
        <f t="shared" si="5"/>
        <v>-1.4160499499999988</v>
      </c>
    </row>
    <row r="26" spans="2:23" x14ac:dyDescent="0.2">
      <c r="B26">
        <v>0.75</v>
      </c>
      <c r="C26">
        <v>0.99999998999999995</v>
      </c>
      <c r="D26">
        <v>0.66594343</v>
      </c>
      <c r="E26" t="s">
        <v>8</v>
      </c>
      <c r="F26" t="s">
        <v>8</v>
      </c>
      <c r="G26" t="s">
        <v>22</v>
      </c>
      <c r="H26" s="1">
        <f t="shared" si="6"/>
        <v>4.2472500000000011</v>
      </c>
      <c r="I26" s="1">
        <f t="shared" si="0"/>
        <v>7.9999999644000006</v>
      </c>
      <c r="J26" s="1">
        <f t="shared" si="1"/>
        <v>15.999999907084357</v>
      </c>
      <c r="L26" t="s">
        <v>22</v>
      </c>
      <c r="M26" s="15">
        <v>2.8315000000000001</v>
      </c>
      <c r="N26" s="15">
        <v>9.9999999755000015</v>
      </c>
      <c r="O26" s="15">
        <v>15.999999907084357</v>
      </c>
      <c r="Q26" s="11">
        <f t="shared" si="2"/>
        <v>0.50053031642213186</v>
      </c>
      <c r="R26" s="11">
        <f t="shared" si="3"/>
        <v>0.39282697839451619</v>
      </c>
      <c r="S26" s="11">
        <f t="shared" si="4"/>
        <v>0.14141771174725434</v>
      </c>
      <c r="T26" s="12" t="s">
        <v>8</v>
      </c>
      <c r="U26" s="12" t="s">
        <v>8</v>
      </c>
      <c r="V26" s="12" t="s">
        <v>8</v>
      </c>
      <c r="W26">
        <f t="shared" si="5"/>
        <v>-2.8317999499999997</v>
      </c>
    </row>
    <row r="27" spans="2:23" x14ac:dyDescent="0.2">
      <c r="B27">
        <v>0.75</v>
      </c>
      <c r="C27">
        <v>1.4999999900000001</v>
      </c>
      <c r="D27">
        <v>0.66594343</v>
      </c>
      <c r="E27" t="s">
        <v>8</v>
      </c>
      <c r="F27" t="s">
        <v>8</v>
      </c>
      <c r="G27" t="s">
        <v>22</v>
      </c>
      <c r="H27" s="1">
        <f t="shared" si="6"/>
        <v>4.2472500000000011</v>
      </c>
      <c r="I27" s="1">
        <f t="shared" si="0"/>
        <v>11.999999986600002</v>
      </c>
      <c r="J27" s="1">
        <f t="shared" si="1"/>
        <v>15.999999907084357</v>
      </c>
      <c r="L27" t="s">
        <v>22</v>
      </c>
      <c r="M27" s="15">
        <v>2.8315000000000001</v>
      </c>
      <c r="N27" s="15">
        <v>13.999999997700003</v>
      </c>
      <c r="O27" s="15">
        <v>15.999999907084357</v>
      </c>
      <c r="Q27" s="11">
        <f t="shared" si="2"/>
        <v>0.50053031642213186</v>
      </c>
      <c r="R27" s="11">
        <f t="shared" si="3"/>
        <v>0.54995777100936905</v>
      </c>
      <c r="S27" s="11">
        <f t="shared" si="4"/>
        <v>0.14141771174725434</v>
      </c>
      <c r="T27" s="12" t="s">
        <v>8</v>
      </c>
      <c r="U27" s="12" t="s">
        <v>8</v>
      </c>
      <c r="V27" s="12" t="s">
        <v>8</v>
      </c>
      <c r="W27">
        <f t="shared" si="5"/>
        <v>-2.8317999499999997</v>
      </c>
    </row>
    <row r="28" spans="2:23" x14ac:dyDescent="0.2">
      <c r="B28">
        <v>0.5</v>
      </c>
      <c r="C28">
        <v>1.2499999900000001</v>
      </c>
      <c r="D28">
        <v>0.66594343</v>
      </c>
      <c r="E28" t="s">
        <v>8</v>
      </c>
      <c r="F28" t="s">
        <v>8</v>
      </c>
      <c r="G28" t="s">
        <v>22</v>
      </c>
      <c r="H28" s="1">
        <f t="shared" si="6"/>
        <v>2.8315000000000001</v>
      </c>
      <c r="I28" s="1">
        <f t="shared" si="0"/>
        <v>9.9999999755000015</v>
      </c>
      <c r="J28" s="1">
        <f t="shared" si="1"/>
        <v>15.999999907084357</v>
      </c>
      <c r="L28" t="s">
        <v>22</v>
      </c>
      <c r="M28" s="15">
        <v>4.2472500000000011</v>
      </c>
      <c r="N28" s="15">
        <v>16.000000008800001</v>
      </c>
      <c r="O28" s="15">
        <v>15.999999907084357</v>
      </c>
      <c r="Q28" s="11">
        <f t="shared" si="2"/>
        <v>0.75079547463319796</v>
      </c>
      <c r="R28" s="11">
        <f t="shared" si="3"/>
        <v>0.62852316731679536</v>
      </c>
      <c r="S28" s="11">
        <f t="shared" si="4"/>
        <v>0.14141771174725434</v>
      </c>
      <c r="T28" s="12" t="s">
        <v>8</v>
      </c>
      <c r="U28" s="12" t="s">
        <v>8</v>
      </c>
      <c r="V28" s="12" t="s">
        <v>8</v>
      </c>
      <c r="W28">
        <f t="shared" si="5"/>
        <v>-1.4160499499999988</v>
      </c>
    </row>
    <row r="29" spans="2:23" x14ac:dyDescent="0.2">
      <c r="B29">
        <v>0.5</v>
      </c>
      <c r="C29">
        <v>1.7499999900000001</v>
      </c>
      <c r="D29">
        <v>0.66594343</v>
      </c>
      <c r="E29" t="s">
        <v>8</v>
      </c>
      <c r="F29" t="s">
        <v>8</v>
      </c>
      <c r="G29" t="s">
        <v>22</v>
      </c>
      <c r="H29" s="1">
        <f t="shared" si="6"/>
        <v>2.8315000000000001</v>
      </c>
      <c r="I29" s="1">
        <f t="shared" si="0"/>
        <v>13.999999997700003</v>
      </c>
      <c r="J29" s="1">
        <f t="shared" si="1"/>
        <v>15.999999907084357</v>
      </c>
      <c r="L29" t="s">
        <v>22</v>
      </c>
      <c r="M29" s="15">
        <v>4.2472500000000011</v>
      </c>
      <c r="N29" s="15">
        <v>20.000000031000003</v>
      </c>
      <c r="O29" s="15">
        <v>15.999999907084357</v>
      </c>
      <c r="Q29" s="11">
        <f t="shared" si="2"/>
        <v>0.75079547463319796</v>
      </c>
      <c r="R29" s="11">
        <f t="shared" si="3"/>
        <v>0.78565395993164822</v>
      </c>
      <c r="S29" s="11">
        <f t="shared" si="4"/>
        <v>0.14141771174725434</v>
      </c>
      <c r="T29" s="12" t="s">
        <v>8</v>
      </c>
      <c r="U29" s="12" t="s">
        <v>8</v>
      </c>
      <c r="V29" s="12" t="s">
        <v>8</v>
      </c>
      <c r="W29">
        <f t="shared" si="5"/>
        <v>-1.4160499499999988</v>
      </c>
    </row>
    <row r="30" spans="2:23" x14ac:dyDescent="0.2">
      <c r="B30">
        <v>0.75</v>
      </c>
      <c r="C30">
        <v>1.9999999900000001</v>
      </c>
      <c r="D30">
        <v>0.66594343</v>
      </c>
      <c r="E30" t="s">
        <v>8</v>
      </c>
      <c r="F30" t="s">
        <v>8</v>
      </c>
      <c r="G30" t="s">
        <v>22</v>
      </c>
      <c r="H30" s="1">
        <f t="shared" si="6"/>
        <v>4.2472500000000011</v>
      </c>
      <c r="I30" s="1">
        <f t="shared" si="0"/>
        <v>16.000000008800001</v>
      </c>
      <c r="J30" s="1">
        <f t="shared" si="1"/>
        <v>15.999999907084357</v>
      </c>
      <c r="L30" t="s">
        <v>22</v>
      </c>
      <c r="M30" s="15">
        <v>2.8315000000000001</v>
      </c>
      <c r="N30" s="15">
        <v>18.0000000199</v>
      </c>
      <c r="O30" s="15">
        <v>15.999999907084357</v>
      </c>
      <c r="Q30" s="11">
        <f t="shared" si="2"/>
        <v>0.50053031642213186</v>
      </c>
      <c r="R30" s="11">
        <f t="shared" si="3"/>
        <v>0.70708856362422168</v>
      </c>
      <c r="S30" s="11">
        <f t="shared" si="4"/>
        <v>0.14141771174725434</v>
      </c>
      <c r="T30" s="12" t="s">
        <v>8</v>
      </c>
      <c r="U30" s="12" t="s">
        <v>8</v>
      </c>
      <c r="V30" s="12" t="s">
        <v>8</v>
      </c>
      <c r="W30">
        <f t="shared" si="5"/>
        <v>-2.8317999499999997</v>
      </c>
    </row>
    <row r="31" spans="2:23" x14ac:dyDescent="0.2">
      <c r="B31">
        <v>0.75</v>
      </c>
      <c r="C31">
        <v>2.4999999900000001</v>
      </c>
      <c r="D31">
        <v>0.66594343</v>
      </c>
      <c r="E31" t="s">
        <v>8</v>
      </c>
      <c r="F31" t="s">
        <v>8</v>
      </c>
      <c r="G31" t="s">
        <v>22</v>
      </c>
      <c r="H31" s="1">
        <f t="shared" si="6"/>
        <v>4.2472500000000011</v>
      </c>
      <c r="I31" s="1">
        <f t="shared" si="0"/>
        <v>20.000000031000003</v>
      </c>
      <c r="J31" s="1">
        <f t="shared" si="1"/>
        <v>15.999999907084357</v>
      </c>
      <c r="L31" t="s">
        <v>22</v>
      </c>
      <c r="M31" s="15">
        <v>2.8315000000000001</v>
      </c>
      <c r="N31" s="15">
        <v>21.999999962100006</v>
      </c>
      <c r="O31" s="15">
        <v>15.999999907084357</v>
      </c>
      <c r="Q31" s="11">
        <f t="shared" si="2"/>
        <v>0.50053031642213186</v>
      </c>
      <c r="R31" s="11">
        <f t="shared" si="3"/>
        <v>0.86421935309645892</v>
      </c>
      <c r="S31" s="11">
        <f t="shared" si="4"/>
        <v>0.14141771174725434</v>
      </c>
      <c r="T31" s="12" t="s">
        <v>8</v>
      </c>
      <c r="U31" s="12" t="s">
        <v>8</v>
      </c>
      <c r="V31" s="12" t="s">
        <v>8</v>
      </c>
      <c r="W31">
        <f t="shared" si="5"/>
        <v>-2.8317999499999997</v>
      </c>
    </row>
    <row r="32" spans="2:23" x14ac:dyDescent="0.2">
      <c r="B32">
        <v>0.5</v>
      </c>
      <c r="C32">
        <v>2.2499999900000001</v>
      </c>
      <c r="D32">
        <v>0.66594343</v>
      </c>
      <c r="E32" t="s">
        <v>8</v>
      </c>
      <c r="F32" t="s">
        <v>8</v>
      </c>
      <c r="G32" t="s">
        <v>22</v>
      </c>
      <c r="H32" s="1">
        <f t="shared" si="6"/>
        <v>2.8315000000000001</v>
      </c>
      <c r="I32" s="1">
        <f t="shared" si="0"/>
        <v>18.0000000199</v>
      </c>
      <c r="J32" s="1">
        <f t="shared" si="1"/>
        <v>15.999999907084357</v>
      </c>
      <c r="L32" t="s">
        <v>22</v>
      </c>
      <c r="M32" s="15">
        <v>0</v>
      </c>
      <c r="N32" s="15">
        <v>0</v>
      </c>
      <c r="O32" s="15">
        <v>13.999999888666229</v>
      </c>
      <c r="Q32" s="11">
        <f t="shared" si="2"/>
        <v>0</v>
      </c>
      <c r="R32" s="11">
        <f t="shared" si="3"/>
        <v>0</v>
      </c>
      <c r="S32" s="11">
        <f t="shared" si="4"/>
        <v>0.12374049751340135</v>
      </c>
      <c r="T32" s="12" t="s">
        <v>8</v>
      </c>
      <c r="U32" s="12" t="s">
        <v>8</v>
      </c>
      <c r="V32" s="12" t="s">
        <v>8</v>
      </c>
      <c r="W32">
        <f t="shared" si="5"/>
        <v>-5.6632999499999999</v>
      </c>
    </row>
    <row r="33" spans="2:23" x14ac:dyDescent="0.2">
      <c r="B33">
        <v>0.5</v>
      </c>
      <c r="C33">
        <v>2.7499999800000001</v>
      </c>
      <c r="D33">
        <v>0.66594343</v>
      </c>
      <c r="E33" t="s">
        <v>8</v>
      </c>
      <c r="F33" t="s">
        <v>8</v>
      </c>
      <c r="G33" t="s">
        <v>22</v>
      </c>
      <c r="H33" s="1">
        <f t="shared" si="6"/>
        <v>2.8315000000000001</v>
      </c>
      <c r="I33" s="1">
        <f t="shared" si="0"/>
        <v>21.999999962100006</v>
      </c>
      <c r="J33" s="1">
        <f t="shared" si="1"/>
        <v>15.999999907084357</v>
      </c>
      <c r="L33" t="s">
        <v>22</v>
      </c>
      <c r="M33" s="15">
        <v>0</v>
      </c>
      <c r="N33" s="15">
        <v>4.0043455422241179</v>
      </c>
      <c r="O33" s="15">
        <v>13.999999888666229</v>
      </c>
      <c r="Q33" s="11">
        <f t="shared" si="2"/>
        <v>0</v>
      </c>
      <c r="R33" s="11">
        <f t="shared" si="3"/>
        <v>0.15730149636533372</v>
      </c>
      <c r="S33" s="11">
        <f t="shared" si="4"/>
        <v>0.12374049751340135</v>
      </c>
      <c r="T33" s="12" t="s">
        <v>8</v>
      </c>
      <c r="U33" s="12" t="s">
        <v>8</v>
      </c>
      <c r="V33" s="12" t="s">
        <v>8</v>
      </c>
      <c r="W33">
        <f t="shared" si="5"/>
        <v>-5.6632999499999999</v>
      </c>
    </row>
    <row r="34" spans="2:23" x14ac:dyDescent="0.2">
      <c r="B34">
        <v>0</v>
      </c>
      <c r="C34">
        <v>0</v>
      </c>
      <c r="D34">
        <v>0.58270049999999995</v>
      </c>
      <c r="E34" t="s">
        <v>8</v>
      </c>
      <c r="F34" t="s">
        <v>8</v>
      </c>
      <c r="G34" t="s">
        <v>22</v>
      </c>
      <c r="H34" s="1">
        <f t="shared" si="6"/>
        <v>0</v>
      </c>
      <c r="I34" s="1">
        <f t="shared" si="0"/>
        <v>0</v>
      </c>
      <c r="J34" s="1">
        <f t="shared" si="1"/>
        <v>13.999999888666229</v>
      </c>
      <c r="L34" t="s">
        <v>22</v>
      </c>
      <c r="M34" s="15">
        <v>1.4157500000000001</v>
      </c>
      <c r="N34" s="15">
        <v>2.0021727311120587</v>
      </c>
      <c r="O34" s="15">
        <v>13.999999888666229</v>
      </c>
      <c r="Q34" s="11">
        <f t="shared" si="2"/>
        <v>0.25026515821106593</v>
      </c>
      <c r="R34" s="11">
        <f t="shared" si="3"/>
        <v>7.8650746611358929E-2</v>
      </c>
      <c r="S34" s="11">
        <f t="shared" si="4"/>
        <v>0.12374049751340135</v>
      </c>
      <c r="T34" s="12" t="s">
        <v>8</v>
      </c>
      <c r="U34" s="12" t="s">
        <v>8</v>
      </c>
      <c r="V34" s="12" t="s">
        <v>8</v>
      </c>
      <c r="W34">
        <f t="shared" si="5"/>
        <v>-4.2475499499999998</v>
      </c>
    </row>
    <row r="35" spans="2:23" x14ac:dyDescent="0.2">
      <c r="B35">
        <v>0</v>
      </c>
      <c r="C35">
        <v>0.50054319000000003</v>
      </c>
      <c r="D35">
        <v>0.58270049999999995</v>
      </c>
      <c r="E35" t="s">
        <v>8</v>
      </c>
      <c r="F35" t="s">
        <v>8</v>
      </c>
      <c r="G35" t="s">
        <v>22</v>
      </c>
      <c r="H35" s="1">
        <f t="shared" si="6"/>
        <v>0</v>
      </c>
      <c r="I35" s="1">
        <f t="shared" si="0"/>
        <v>4.0043455422241179</v>
      </c>
      <c r="J35" s="1">
        <f t="shared" si="1"/>
        <v>13.999999888666229</v>
      </c>
      <c r="L35" t="s">
        <v>22</v>
      </c>
      <c r="M35" s="15">
        <v>1.4157500000000001</v>
      </c>
      <c r="N35" s="15">
        <v>6.0065182733361766</v>
      </c>
      <c r="O35" s="15">
        <v>13.999999888666229</v>
      </c>
      <c r="Q35" s="11">
        <f t="shared" si="2"/>
        <v>0.25026515821106593</v>
      </c>
      <c r="R35" s="11">
        <f t="shared" si="3"/>
        <v>0.23595224297669265</v>
      </c>
      <c r="S35" s="11">
        <f t="shared" si="4"/>
        <v>0.12374049751340135</v>
      </c>
      <c r="T35" s="12" t="s">
        <v>8</v>
      </c>
      <c r="U35" s="12" t="s">
        <v>8</v>
      </c>
      <c r="V35" s="12" t="s">
        <v>8</v>
      </c>
      <c r="W35">
        <f t="shared" si="5"/>
        <v>-4.2475499499999998</v>
      </c>
    </row>
    <row r="36" spans="2:23" x14ac:dyDescent="0.2">
      <c r="B36">
        <v>0.25</v>
      </c>
      <c r="C36">
        <v>0.25027158999999999</v>
      </c>
      <c r="D36">
        <v>0.58270049999999995</v>
      </c>
      <c r="E36" t="s">
        <v>8</v>
      </c>
      <c r="F36" t="s">
        <v>8</v>
      </c>
      <c r="G36" t="s">
        <v>22</v>
      </c>
      <c r="H36" s="1">
        <f t="shared" si="6"/>
        <v>1.4157500000000001</v>
      </c>
      <c r="I36" s="1">
        <f t="shared" si="0"/>
        <v>2.0021727311120587</v>
      </c>
      <c r="J36" s="1">
        <f t="shared" si="1"/>
        <v>13.999999888666229</v>
      </c>
      <c r="L36" t="s">
        <v>22</v>
      </c>
      <c r="M36" s="15">
        <v>0</v>
      </c>
      <c r="N36" s="15">
        <v>7.9999999644000006</v>
      </c>
      <c r="O36" s="15">
        <v>13.999999888666229</v>
      </c>
      <c r="Q36" s="11">
        <f t="shared" si="2"/>
        <v>0</v>
      </c>
      <c r="R36" s="11">
        <f t="shared" si="3"/>
        <v>0.31426158208708976</v>
      </c>
      <c r="S36" s="11">
        <f t="shared" si="4"/>
        <v>0.12374049751340135</v>
      </c>
      <c r="T36" s="12" t="s">
        <v>8</v>
      </c>
      <c r="U36" s="12" t="s">
        <v>8</v>
      </c>
      <c r="V36" s="12" t="s">
        <v>8</v>
      </c>
      <c r="W36">
        <f t="shared" si="5"/>
        <v>-5.6632999499999999</v>
      </c>
    </row>
    <row r="37" spans="2:23" x14ac:dyDescent="0.2">
      <c r="B37">
        <v>0.25</v>
      </c>
      <c r="C37">
        <v>0.75081478000000001</v>
      </c>
      <c r="D37">
        <v>0.58270049999999995</v>
      </c>
      <c r="E37" t="s">
        <v>8</v>
      </c>
      <c r="F37" t="s">
        <v>8</v>
      </c>
      <c r="G37" t="s">
        <v>22</v>
      </c>
      <c r="H37" s="1">
        <f t="shared" si="6"/>
        <v>1.4157500000000001</v>
      </c>
      <c r="I37" s="1">
        <f t="shared" si="0"/>
        <v>6.0065182733361766</v>
      </c>
      <c r="J37" s="1">
        <f t="shared" si="1"/>
        <v>13.999999888666229</v>
      </c>
      <c r="L37" t="s">
        <v>22</v>
      </c>
      <c r="M37" s="15">
        <v>0</v>
      </c>
      <c r="N37" s="15">
        <v>11.999999986600002</v>
      </c>
      <c r="O37" s="15">
        <v>13.999999888666229</v>
      </c>
      <c r="Q37" s="11">
        <f t="shared" si="2"/>
        <v>0</v>
      </c>
      <c r="R37" s="11">
        <f t="shared" si="3"/>
        <v>0.47139237470194267</v>
      </c>
      <c r="S37" s="11">
        <f t="shared" si="4"/>
        <v>0.12374049751340135</v>
      </c>
      <c r="T37" s="12" t="s">
        <v>8</v>
      </c>
      <c r="U37" s="12" t="s">
        <v>8</v>
      </c>
      <c r="V37" s="12" t="s">
        <v>8</v>
      </c>
      <c r="W37">
        <f t="shared" si="5"/>
        <v>-5.6632999499999999</v>
      </c>
    </row>
    <row r="38" spans="2:23" x14ac:dyDescent="0.2">
      <c r="B38">
        <v>0</v>
      </c>
      <c r="C38">
        <v>0.99999998999999995</v>
      </c>
      <c r="D38">
        <v>0.58270049999999995</v>
      </c>
      <c r="E38" t="s">
        <v>8</v>
      </c>
      <c r="F38" t="s">
        <v>8</v>
      </c>
      <c r="G38" t="s">
        <v>22</v>
      </c>
      <c r="H38" s="1">
        <f t="shared" si="6"/>
        <v>0</v>
      </c>
      <c r="I38" s="1">
        <f t="shared" si="0"/>
        <v>7.9999999644000006</v>
      </c>
      <c r="J38" s="1">
        <f t="shared" si="1"/>
        <v>13.999999888666229</v>
      </c>
      <c r="L38" t="s">
        <v>22</v>
      </c>
      <c r="M38" s="15">
        <v>1.4157500000000001</v>
      </c>
      <c r="N38" s="15">
        <v>9.9999999755000015</v>
      </c>
      <c r="O38" s="15">
        <v>13.999999888666229</v>
      </c>
      <c r="Q38" s="11">
        <f t="shared" si="2"/>
        <v>0.25026515821106593</v>
      </c>
      <c r="R38" s="11">
        <f t="shared" si="3"/>
        <v>0.39282697839451619</v>
      </c>
      <c r="S38" s="11">
        <f t="shared" si="4"/>
        <v>0.12374049751340135</v>
      </c>
      <c r="T38" s="12" t="s">
        <v>8</v>
      </c>
      <c r="U38" s="12" t="s">
        <v>8</v>
      </c>
      <c r="V38" s="12" t="s">
        <v>8</v>
      </c>
      <c r="W38">
        <f t="shared" si="5"/>
        <v>-4.2475499499999998</v>
      </c>
    </row>
    <row r="39" spans="2:23" x14ac:dyDescent="0.2">
      <c r="B39">
        <v>0</v>
      </c>
      <c r="C39">
        <v>1.4999999900000001</v>
      </c>
      <c r="D39">
        <v>0.58270049999999995</v>
      </c>
      <c r="E39" t="s">
        <v>8</v>
      </c>
      <c r="F39" t="s">
        <v>8</v>
      </c>
      <c r="G39" t="s">
        <v>22</v>
      </c>
      <c r="H39" s="1">
        <f t="shared" si="6"/>
        <v>0</v>
      </c>
      <c r="I39" s="1">
        <f t="shared" si="0"/>
        <v>11.999999986600002</v>
      </c>
      <c r="J39" s="1">
        <f t="shared" si="1"/>
        <v>13.999999888666229</v>
      </c>
      <c r="L39" t="s">
        <v>22</v>
      </c>
      <c r="M39" s="15">
        <v>1.4157500000000001</v>
      </c>
      <c r="N39" s="15">
        <v>13.999999997700003</v>
      </c>
      <c r="O39" s="15">
        <v>13.999999888666229</v>
      </c>
      <c r="Q39" s="11">
        <f t="shared" si="2"/>
        <v>0.25026515821106593</v>
      </c>
      <c r="R39" s="11">
        <f t="shared" si="3"/>
        <v>0.54995777100936905</v>
      </c>
      <c r="S39" s="11">
        <f t="shared" si="4"/>
        <v>0.12374049751340135</v>
      </c>
      <c r="T39" s="12" t="s">
        <v>8</v>
      </c>
      <c r="U39" s="12" t="s">
        <v>8</v>
      </c>
      <c r="V39" s="12" t="s">
        <v>8</v>
      </c>
      <c r="W39">
        <f t="shared" si="5"/>
        <v>-4.2475499499999998</v>
      </c>
    </row>
    <row r="40" spans="2:23" x14ac:dyDescent="0.2">
      <c r="B40">
        <v>0.25</v>
      </c>
      <c r="C40">
        <v>1.2499999900000001</v>
      </c>
      <c r="D40">
        <v>0.58270049999999995</v>
      </c>
      <c r="E40" t="s">
        <v>8</v>
      </c>
      <c r="F40" t="s">
        <v>8</v>
      </c>
      <c r="G40" t="s">
        <v>22</v>
      </c>
      <c r="H40" s="1">
        <f t="shared" si="6"/>
        <v>1.4157500000000001</v>
      </c>
      <c r="I40" s="1">
        <f t="shared" si="0"/>
        <v>9.9999999755000015</v>
      </c>
      <c r="J40" s="1">
        <f t="shared" si="1"/>
        <v>13.999999888666229</v>
      </c>
      <c r="L40" t="s">
        <v>22</v>
      </c>
      <c r="M40" s="15">
        <v>0</v>
      </c>
      <c r="N40" s="15">
        <v>16.000000008800001</v>
      </c>
      <c r="O40" s="15">
        <v>13.999999888666229</v>
      </c>
      <c r="Q40" s="11">
        <f t="shared" si="2"/>
        <v>0</v>
      </c>
      <c r="R40" s="11">
        <f t="shared" si="3"/>
        <v>0.62852316731679536</v>
      </c>
      <c r="S40" s="11">
        <f t="shared" si="4"/>
        <v>0.12374049751340135</v>
      </c>
      <c r="T40" s="12" t="s">
        <v>8</v>
      </c>
      <c r="U40" s="12" t="s">
        <v>8</v>
      </c>
      <c r="V40" s="12" t="s">
        <v>8</v>
      </c>
      <c r="W40">
        <f t="shared" si="5"/>
        <v>-5.6632999499999999</v>
      </c>
    </row>
    <row r="41" spans="2:23" x14ac:dyDescent="0.2">
      <c r="B41">
        <v>0.25</v>
      </c>
      <c r="C41">
        <v>1.7499999900000001</v>
      </c>
      <c r="D41">
        <v>0.58270049999999995</v>
      </c>
      <c r="E41" t="s">
        <v>8</v>
      </c>
      <c r="F41" t="s">
        <v>8</v>
      </c>
      <c r="G41" t="s">
        <v>22</v>
      </c>
      <c r="H41" s="1">
        <f t="shared" si="6"/>
        <v>1.4157500000000001</v>
      </c>
      <c r="I41" s="1">
        <f t="shared" si="0"/>
        <v>13.999999997700003</v>
      </c>
      <c r="J41" s="1">
        <f t="shared" si="1"/>
        <v>13.999999888666229</v>
      </c>
      <c r="L41" t="s">
        <v>22</v>
      </c>
      <c r="M41" s="15">
        <v>0</v>
      </c>
      <c r="N41" s="15">
        <v>20.000000031000003</v>
      </c>
      <c r="O41" s="15">
        <v>13.999999888666229</v>
      </c>
      <c r="Q41" s="11">
        <f t="shared" si="2"/>
        <v>0</v>
      </c>
      <c r="R41" s="11">
        <f t="shared" si="3"/>
        <v>0.78565395993164822</v>
      </c>
      <c r="S41" s="11">
        <f t="shared" si="4"/>
        <v>0.12374049751340135</v>
      </c>
      <c r="T41" s="12" t="s">
        <v>8</v>
      </c>
      <c r="U41" s="12" t="s">
        <v>8</v>
      </c>
      <c r="V41" s="12" t="s">
        <v>8</v>
      </c>
      <c r="W41">
        <f t="shared" si="5"/>
        <v>-5.6632999499999999</v>
      </c>
    </row>
    <row r="42" spans="2:23" x14ac:dyDescent="0.2">
      <c r="B42">
        <v>0</v>
      </c>
      <c r="C42">
        <v>1.9999999900000001</v>
      </c>
      <c r="D42">
        <v>0.58270049999999995</v>
      </c>
      <c r="E42" t="s">
        <v>8</v>
      </c>
      <c r="F42" t="s">
        <v>8</v>
      </c>
      <c r="G42" t="s">
        <v>22</v>
      </c>
      <c r="H42" s="1">
        <f t="shared" si="6"/>
        <v>0</v>
      </c>
      <c r="I42" s="1">
        <f t="shared" si="0"/>
        <v>16.000000008800001</v>
      </c>
      <c r="J42" s="1">
        <f t="shared" si="1"/>
        <v>13.999999888666229</v>
      </c>
      <c r="L42" t="s">
        <v>22</v>
      </c>
      <c r="M42" s="15">
        <v>1.4157500000000001</v>
      </c>
      <c r="N42" s="15">
        <v>18.0000000199</v>
      </c>
      <c r="O42" s="15">
        <v>13.999999888666229</v>
      </c>
      <c r="Q42" s="11">
        <f>M42/$M$2/$M$3</f>
        <v>0.25026515821106593</v>
      </c>
      <c r="R42" s="11">
        <f>N42/$M$2/$N$4</f>
        <v>0.70708856362422168</v>
      </c>
      <c r="S42" s="11">
        <f>O42/$M$2/$O$5</f>
        <v>0.12374049751340135</v>
      </c>
      <c r="T42" s="12" t="s">
        <v>8</v>
      </c>
      <c r="U42" s="12" t="s">
        <v>8</v>
      </c>
      <c r="V42" s="12" t="s">
        <v>8</v>
      </c>
      <c r="W42">
        <f t="shared" si="5"/>
        <v>-4.2475499499999998</v>
      </c>
    </row>
    <row r="43" spans="2:23" x14ac:dyDescent="0.2">
      <c r="B43">
        <v>0</v>
      </c>
      <c r="C43">
        <v>2.4999999900000001</v>
      </c>
      <c r="D43">
        <v>0.58270049999999995</v>
      </c>
      <c r="E43" t="s">
        <v>8</v>
      </c>
      <c r="F43" t="s">
        <v>8</v>
      </c>
      <c r="G43" t="s">
        <v>22</v>
      </c>
      <c r="H43" s="1">
        <f t="shared" si="6"/>
        <v>0</v>
      </c>
      <c r="I43" s="1">
        <f t="shared" si="0"/>
        <v>20.000000031000003</v>
      </c>
      <c r="J43" s="1">
        <f t="shared" si="1"/>
        <v>13.999999888666229</v>
      </c>
      <c r="L43" t="s">
        <v>22</v>
      </c>
      <c r="M43" s="15">
        <v>1.4157500000000001</v>
      </c>
      <c r="N43" s="15">
        <v>21.999999962100006</v>
      </c>
      <c r="O43" s="15">
        <v>13.999999888666229</v>
      </c>
      <c r="Q43" s="11">
        <f t="shared" ref="Q43:Q53" si="7">M43/$M$2/$M$3</f>
        <v>0.25026515821106593</v>
      </c>
      <c r="R43" s="11">
        <f t="shared" ref="R43:R53" si="8">N43/$M$2/$N$4</f>
        <v>0.86421935309645892</v>
      </c>
      <c r="S43" s="11">
        <f t="shared" ref="S43:S53" si="9">O43/$M$2/$O$5</f>
        <v>0.12374049751340135</v>
      </c>
      <c r="T43" s="12" t="s">
        <v>8</v>
      </c>
      <c r="U43" s="12" t="s">
        <v>8</v>
      </c>
      <c r="V43" s="12" t="s">
        <v>8</v>
      </c>
      <c r="W43">
        <f t="shared" si="5"/>
        <v>-4.2475499499999998</v>
      </c>
    </row>
    <row r="44" spans="2:23" x14ac:dyDescent="0.2">
      <c r="B44">
        <v>0.25</v>
      </c>
      <c r="C44">
        <v>2.2499999900000001</v>
      </c>
      <c r="D44">
        <v>0.58270049999999995</v>
      </c>
      <c r="E44" t="s">
        <v>5</v>
      </c>
      <c r="F44" t="s">
        <v>5</v>
      </c>
      <c r="G44" t="s">
        <v>22</v>
      </c>
      <c r="H44" s="1">
        <f t="shared" si="6"/>
        <v>1.4157500000000001</v>
      </c>
      <c r="I44" s="1">
        <f t="shared" si="0"/>
        <v>18.0000000199</v>
      </c>
      <c r="J44" s="1">
        <f t="shared" si="1"/>
        <v>13.999999888666229</v>
      </c>
      <c r="L44" t="s">
        <v>22</v>
      </c>
      <c r="M44" s="15">
        <v>4.2472500000000011</v>
      </c>
      <c r="N44" s="15">
        <v>0</v>
      </c>
      <c r="O44" s="15">
        <v>12.000000110508751</v>
      </c>
      <c r="Q44" s="11">
        <f t="shared" si="7"/>
        <v>0.75079547463319796</v>
      </c>
      <c r="R44" s="11">
        <f t="shared" si="8"/>
        <v>0</v>
      </c>
      <c r="S44" s="11">
        <f t="shared" si="9"/>
        <v>0.10606328540311782</v>
      </c>
      <c r="T44" s="12" t="s">
        <v>8</v>
      </c>
      <c r="U44" s="12" t="s">
        <v>8</v>
      </c>
      <c r="V44" s="12" t="s">
        <v>8</v>
      </c>
      <c r="W44">
        <f t="shared" si="5"/>
        <v>-1.4160499499999988</v>
      </c>
    </row>
    <row r="45" spans="2:23" x14ac:dyDescent="0.2">
      <c r="B45">
        <v>0.25</v>
      </c>
      <c r="C45">
        <v>2.7499999800000001</v>
      </c>
      <c r="D45">
        <v>0.58270049999999995</v>
      </c>
      <c r="E45" t="s">
        <v>5</v>
      </c>
      <c r="F45" t="s">
        <v>5</v>
      </c>
      <c r="G45" t="s">
        <v>22</v>
      </c>
      <c r="H45" s="1">
        <f t="shared" si="6"/>
        <v>1.4157500000000001</v>
      </c>
      <c r="I45" s="1">
        <f t="shared" si="0"/>
        <v>21.999999962100006</v>
      </c>
      <c r="J45" s="1">
        <f t="shared" si="1"/>
        <v>13.999999888666229</v>
      </c>
      <c r="L45" t="s">
        <v>22</v>
      </c>
      <c r="M45" s="15">
        <v>4.2472500000000011</v>
      </c>
      <c r="N45" s="15">
        <v>4.0043455422241179</v>
      </c>
      <c r="O45" s="15">
        <v>12.000000110508751</v>
      </c>
      <c r="Q45" s="11">
        <f t="shared" si="7"/>
        <v>0.75079547463319796</v>
      </c>
      <c r="R45" s="11">
        <f t="shared" si="8"/>
        <v>0.15730149636533372</v>
      </c>
      <c r="S45" s="11">
        <f t="shared" si="9"/>
        <v>0.10606328540311782</v>
      </c>
      <c r="T45" s="12" t="s">
        <v>8</v>
      </c>
      <c r="U45" s="12" t="s">
        <v>8</v>
      </c>
      <c r="V45" s="12" t="s">
        <v>8</v>
      </c>
      <c r="W45">
        <f t="shared" si="5"/>
        <v>-1.4160499499999988</v>
      </c>
    </row>
    <row r="46" spans="2:23" x14ac:dyDescent="0.2">
      <c r="B46">
        <v>0.75</v>
      </c>
      <c r="C46">
        <v>0</v>
      </c>
      <c r="D46">
        <v>0.49945758000000001</v>
      </c>
      <c r="E46" t="s">
        <v>5</v>
      </c>
      <c r="F46" t="s">
        <v>5</v>
      </c>
      <c r="G46" t="s">
        <v>22</v>
      </c>
      <c r="H46" s="1">
        <f t="shared" si="6"/>
        <v>4.2472500000000011</v>
      </c>
      <c r="I46" s="1">
        <f t="shared" si="0"/>
        <v>0</v>
      </c>
      <c r="J46" s="1">
        <f t="shared" si="1"/>
        <v>12.000000110508751</v>
      </c>
      <c r="L46" t="s">
        <v>22</v>
      </c>
      <c r="M46" s="15">
        <v>2.8315000000000001</v>
      </c>
      <c r="N46" s="15">
        <v>2.0021727311120587</v>
      </c>
      <c r="O46" s="15">
        <v>12.000000110508751</v>
      </c>
      <c r="Q46" s="11">
        <f t="shared" si="7"/>
        <v>0.50053031642213186</v>
      </c>
      <c r="R46" s="11">
        <f t="shared" si="8"/>
        <v>7.8650746611358929E-2</v>
      </c>
      <c r="S46" s="11">
        <f t="shared" si="9"/>
        <v>0.10606328540311782</v>
      </c>
      <c r="T46" s="12" t="s">
        <v>8</v>
      </c>
      <c r="U46" s="12" t="s">
        <v>8</v>
      </c>
      <c r="V46" s="12" t="s">
        <v>8</v>
      </c>
      <c r="W46">
        <f t="shared" si="5"/>
        <v>-2.8317999499999997</v>
      </c>
    </row>
    <row r="47" spans="2:23" x14ac:dyDescent="0.2">
      <c r="B47">
        <v>0.75</v>
      </c>
      <c r="C47">
        <v>0.50054319000000003</v>
      </c>
      <c r="D47">
        <v>0.49945758000000001</v>
      </c>
      <c r="E47" t="s">
        <v>5</v>
      </c>
      <c r="F47" t="s">
        <v>5</v>
      </c>
      <c r="G47" t="s">
        <v>22</v>
      </c>
      <c r="H47" s="1">
        <f t="shared" si="6"/>
        <v>4.2472500000000011</v>
      </c>
      <c r="I47" s="1">
        <f t="shared" si="0"/>
        <v>4.0043455422241179</v>
      </c>
      <c r="J47" s="1">
        <f t="shared" si="1"/>
        <v>12.000000110508751</v>
      </c>
      <c r="L47" t="s">
        <v>22</v>
      </c>
      <c r="M47" s="15">
        <v>2.8315000000000001</v>
      </c>
      <c r="N47" s="15">
        <v>6.0065182733361766</v>
      </c>
      <c r="O47" s="15">
        <v>12.000000110508751</v>
      </c>
      <c r="Q47" s="11">
        <f t="shared" si="7"/>
        <v>0.50053031642213186</v>
      </c>
      <c r="R47" s="11">
        <f t="shared" si="8"/>
        <v>0.23595224297669265</v>
      </c>
      <c r="S47" s="11">
        <f t="shared" si="9"/>
        <v>0.10606328540311782</v>
      </c>
      <c r="T47" s="12" t="s">
        <v>8</v>
      </c>
      <c r="U47" s="12" t="s">
        <v>8</v>
      </c>
      <c r="V47" s="12" t="s">
        <v>8</v>
      </c>
      <c r="W47">
        <f t="shared" si="5"/>
        <v>-2.8317999499999997</v>
      </c>
    </row>
    <row r="48" spans="2:23" x14ac:dyDescent="0.2">
      <c r="B48">
        <v>0.5</v>
      </c>
      <c r="C48">
        <v>0.25027158999999999</v>
      </c>
      <c r="D48">
        <v>0.49945758000000001</v>
      </c>
      <c r="E48" t="s">
        <v>5</v>
      </c>
      <c r="F48" t="s">
        <v>5</v>
      </c>
      <c r="G48" t="s">
        <v>22</v>
      </c>
      <c r="H48" s="1">
        <f t="shared" si="6"/>
        <v>2.8315000000000001</v>
      </c>
      <c r="I48" s="1">
        <f t="shared" si="0"/>
        <v>2.0021727311120587</v>
      </c>
      <c r="J48" s="1">
        <f>D48*D$5*$B$2</f>
        <v>12.000000110508751</v>
      </c>
      <c r="L48" t="s">
        <v>22</v>
      </c>
      <c r="M48" s="15">
        <v>4.2472500000000011</v>
      </c>
      <c r="N48" s="15">
        <v>7.9999999644000006</v>
      </c>
      <c r="O48" s="15">
        <v>12.000000110508751</v>
      </c>
      <c r="Q48" s="11">
        <f t="shared" si="7"/>
        <v>0.75079547463319796</v>
      </c>
      <c r="R48" s="11">
        <f t="shared" si="8"/>
        <v>0.31426158208708976</v>
      </c>
      <c r="S48" s="11">
        <f t="shared" si="9"/>
        <v>0.10606328540311782</v>
      </c>
      <c r="T48" s="12" t="s">
        <v>8</v>
      </c>
      <c r="U48" s="12" t="s">
        <v>8</v>
      </c>
      <c r="V48" s="12" t="s">
        <v>8</v>
      </c>
      <c r="W48">
        <f t="shared" si="5"/>
        <v>-1.4160499499999988</v>
      </c>
    </row>
    <row r="49" spans="2:23" x14ac:dyDescent="0.2">
      <c r="B49">
        <v>0.5</v>
      </c>
      <c r="C49">
        <v>0.75081478000000001</v>
      </c>
      <c r="D49">
        <v>0.49945758000000001</v>
      </c>
      <c r="E49" t="s">
        <v>5</v>
      </c>
      <c r="F49" t="s">
        <v>5</v>
      </c>
      <c r="G49" t="s">
        <v>22</v>
      </c>
      <c r="H49" s="1">
        <f t="shared" si="6"/>
        <v>2.8315000000000001</v>
      </c>
      <c r="I49" s="1">
        <f t="shared" si="0"/>
        <v>6.0065182733361766</v>
      </c>
      <c r="J49" s="1">
        <f t="shared" si="1"/>
        <v>12.000000110508751</v>
      </c>
      <c r="L49" t="s">
        <v>22</v>
      </c>
      <c r="M49" s="15">
        <v>4.2472500000000011</v>
      </c>
      <c r="N49" s="15">
        <v>11.999999986600002</v>
      </c>
      <c r="O49" s="15">
        <v>12.000000110508751</v>
      </c>
      <c r="Q49" s="11">
        <f t="shared" si="7"/>
        <v>0.75079547463319796</v>
      </c>
      <c r="R49" s="11">
        <f t="shared" si="8"/>
        <v>0.47139237470194267</v>
      </c>
      <c r="S49" s="11">
        <f t="shared" si="9"/>
        <v>0.10606328540311782</v>
      </c>
      <c r="T49" s="12" t="s">
        <v>8</v>
      </c>
      <c r="U49" s="12" t="s">
        <v>8</v>
      </c>
      <c r="V49" s="12" t="s">
        <v>8</v>
      </c>
      <c r="W49">
        <f t="shared" si="5"/>
        <v>-1.4160499499999988</v>
      </c>
    </row>
    <row r="50" spans="2:23" x14ac:dyDescent="0.2">
      <c r="B50">
        <v>0.75</v>
      </c>
      <c r="C50">
        <v>0.99999998999999995</v>
      </c>
      <c r="D50">
        <v>0.49945758000000001</v>
      </c>
      <c r="E50" t="s">
        <v>5</v>
      </c>
      <c r="F50" t="s">
        <v>5</v>
      </c>
      <c r="G50" t="s">
        <v>22</v>
      </c>
      <c r="H50" s="1">
        <f t="shared" si="6"/>
        <v>4.2472500000000011</v>
      </c>
      <c r="I50" s="1">
        <f t="shared" si="0"/>
        <v>7.9999999644000006</v>
      </c>
      <c r="J50" s="1">
        <f t="shared" si="1"/>
        <v>12.000000110508751</v>
      </c>
      <c r="L50" t="s">
        <v>22</v>
      </c>
      <c r="M50" s="15">
        <v>2.8315000000000001</v>
      </c>
      <c r="N50" s="15">
        <v>9.9999999755000015</v>
      </c>
      <c r="O50" s="15">
        <v>12.000000110508751</v>
      </c>
      <c r="Q50" s="11">
        <f t="shared" si="7"/>
        <v>0.50053031642213186</v>
      </c>
      <c r="R50" s="11">
        <f t="shared" si="8"/>
        <v>0.39282697839451619</v>
      </c>
      <c r="S50" s="11">
        <f t="shared" si="9"/>
        <v>0.10606328540311782</v>
      </c>
      <c r="T50" s="12" t="s">
        <v>8</v>
      </c>
      <c r="U50" s="12" t="s">
        <v>8</v>
      </c>
      <c r="V50" s="12" t="s">
        <v>8</v>
      </c>
      <c r="W50">
        <f t="shared" si="5"/>
        <v>-2.8317999499999997</v>
      </c>
    </row>
    <row r="51" spans="2:23" x14ac:dyDescent="0.2">
      <c r="B51">
        <v>0.75</v>
      </c>
      <c r="C51">
        <v>1.4999999900000001</v>
      </c>
      <c r="D51">
        <v>0.49945758000000001</v>
      </c>
      <c r="E51" t="s">
        <v>5</v>
      </c>
      <c r="F51" t="s">
        <v>5</v>
      </c>
      <c r="G51" t="s">
        <v>22</v>
      </c>
      <c r="H51" s="1">
        <f t="shared" si="6"/>
        <v>4.2472500000000011</v>
      </c>
      <c r="I51" s="1">
        <f t="shared" si="0"/>
        <v>11.999999986600002</v>
      </c>
      <c r="J51" s="1">
        <f t="shared" si="1"/>
        <v>12.000000110508751</v>
      </c>
      <c r="L51" t="s">
        <v>22</v>
      </c>
      <c r="M51" s="15">
        <v>2.8315000000000001</v>
      </c>
      <c r="N51" s="15">
        <v>13.999999997700003</v>
      </c>
      <c r="O51" s="15">
        <v>12.000000110508751</v>
      </c>
      <c r="Q51" s="11">
        <f t="shared" si="7"/>
        <v>0.50053031642213186</v>
      </c>
      <c r="R51" s="11">
        <f t="shared" si="8"/>
        <v>0.54995777100936905</v>
      </c>
      <c r="S51" s="11">
        <f t="shared" si="9"/>
        <v>0.10606328540311782</v>
      </c>
      <c r="T51" s="12" t="s">
        <v>8</v>
      </c>
      <c r="U51" s="12" t="s">
        <v>8</v>
      </c>
      <c r="V51" s="12" t="s">
        <v>8</v>
      </c>
      <c r="W51">
        <f t="shared" si="5"/>
        <v>-2.8317999499999997</v>
      </c>
    </row>
    <row r="52" spans="2:23" x14ac:dyDescent="0.2">
      <c r="B52">
        <v>0.5</v>
      </c>
      <c r="C52">
        <v>1.2499999900000001</v>
      </c>
      <c r="D52">
        <v>0.49945758000000001</v>
      </c>
      <c r="E52" t="s">
        <v>5</v>
      </c>
      <c r="F52" t="s">
        <v>5</v>
      </c>
      <c r="G52" t="s">
        <v>22</v>
      </c>
      <c r="H52" s="1">
        <f t="shared" si="6"/>
        <v>2.8315000000000001</v>
      </c>
      <c r="I52" s="1">
        <f t="shared" si="0"/>
        <v>9.9999999755000015</v>
      </c>
      <c r="J52" s="1">
        <f t="shared" si="1"/>
        <v>12.000000110508751</v>
      </c>
      <c r="L52" t="s">
        <v>22</v>
      </c>
      <c r="M52" s="15">
        <v>4.2472500000000011</v>
      </c>
      <c r="N52" s="15">
        <v>16.000000008800001</v>
      </c>
      <c r="O52" s="15">
        <v>12.000000110508751</v>
      </c>
      <c r="Q52" s="11">
        <f t="shared" si="7"/>
        <v>0.75079547463319796</v>
      </c>
      <c r="R52" s="11">
        <f t="shared" si="8"/>
        <v>0.62852316731679536</v>
      </c>
      <c r="S52" s="11">
        <f t="shared" si="9"/>
        <v>0.10606328540311782</v>
      </c>
      <c r="T52" s="12" t="s">
        <v>8</v>
      </c>
      <c r="U52" s="12" t="s">
        <v>8</v>
      </c>
      <c r="V52" s="12" t="s">
        <v>8</v>
      </c>
      <c r="W52">
        <f t="shared" si="5"/>
        <v>-1.4160499499999988</v>
      </c>
    </row>
    <row r="53" spans="2:23" x14ac:dyDescent="0.2">
      <c r="B53">
        <v>0.5</v>
      </c>
      <c r="C53">
        <v>1.7499999900000001</v>
      </c>
      <c r="D53">
        <v>0.49945758000000001</v>
      </c>
      <c r="G53" t="s">
        <v>22</v>
      </c>
      <c r="H53" s="1">
        <f t="shared" si="6"/>
        <v>2.8315000000000001</v>
      </c>
      <c r="I53" s="1">
        <f t="shared" si="0"/>
        <v>13.999999997700003</v>
      </c>
      <c r="J53" s="1">
        <f t="shared" si="1"/>
        <v>12.000000110508751</v>
      </c>
      <c r="L53" t="s">
        <v>22</v>
      </c>
      <c r="M53" s="15">
        <v>4.2472500000000011</v>
      </c>
      <c r="N53" s="15">
        <v>20.000000031000003</v>
      </c>
      <c r="O53" s="15">
        <v>12.000000110508751</v>
      </c>
      <c r="Q53" s="11">
        <f t="shared" si="7"/>
        <v>0.75079547463319796</v>
      </c>
      <c r="R53" s="11">
        <f t="shared" si="8"/>
        <v>0.78565395993164822</v>
      </c>
      <c r="S53" s="11">
        <f t="shared" si="9"/>
        <v>0.10606328540311782</v>
      </c>
      <c r="T53" s="12" t="s">
        <v>8</v>
      </c>
      <c r="U53" s="12" t="s">
        <v>8</v>
      </c>
      <c r="V53" s="12" t="s">
        <v>8</v>
      </c>
      <c r="W53">
        <f t="shared" si="5"/>
        <v>-1.4160499499999988</v>
      </c>
    </row>
    <row r="54" spans="2:23" x14ac:dyDescent="0.2">
      <c r="B54">
        <v>0.75</v>
      </c>
      <c r="C54">
        <v>1.9999999900000001</v>
      </c>
      <c r="D54">
        <v>0.49945758000000001</v>
      </c>
      <c r="G54" t="s">
        <v>22</v>
      </c>
      <c r="H54" s="1">
        <f t="shared" si="6"/>
        <v>4.2472500000000011</v>
      </c>
      <c r="I54" s="1">
        <f t="shared" si="0"/>
        <v>16.000000008800001</v>
      </c>
      <c r="J54" s="1">
        <f t="shared" si="1"/>
        <v>12.000000110508751</v>
      </c>
      <c r="L54" t="s">
        <v>22</v>
      </c>
      <c r="M54" s="15">
        <v>2.8315000000000001</v>
      </c>
      <c r="N54" s="15">
        <v>18.0000000199</v>
      </c>
      <c r="O54" s="15">
        <v>12.000000110508751</v>
      </c>
      <c r="Q54" s="11">
        <f>M54/$M$2/$M$3</f>
        <v>0.50053031642213186</v>
      </c>
      <c r="R54" s="11">
        <f>N54/$M$2/$N$4</f>
        <v>0.70708856362422168</v>
      </c>
      <c r="S54" s="11">
        <f>O54/$M$2/$O$5</f>
        <v>0.10606328540311782</v>
      </c>
      <c r="T54" s="12" t="s">
        <v>8</v>
      </c>
      <c r="U54" s="12" t="s">
        <v>8</v>
      </c>
      <c r="V54" s="12" t="s">
        <v>8</v>
      </c>
      <c r="W54">
        <f t="shared" si="5"/>
        <v>-2.8317999499999997</v>
      </c>
    </row>
    <row r="55" spans="2:23" x14ac:dyDescent="0.2">
      <c r="B55">
        <v>0.75</v>
      </c>
      <c r="C55">
        <v>2.4999999900000001</v>
      </c>
      <c r="D55">
        <v>0.49945758000000001</v>
      </c>
      <c r="G55" t="s">
        <v>22</v>
      </c>
      <c r="H55" s="1">
        <f t="shared" si="6"/>
        <v>4.2472500000000011</v>
      </c>
      <c r="I55" s="1">
        <f t="shared" si="0"/>
        <v>20.000000031000003</v>
      </c>
      <c r="J55" s="1">
        <f t="shared" si="1"/>
        <v>12.000000110508751</v>
      </c>
      <c r="L55" t="s">
        <v>22</v>
      </c>
      <c r="M55" s="15">
        <v>2.8315000000000001</v>
      </c>
      <c r="N55" s="15">
        <v>21.999999962100006</v>
      </c>
      <c r="O55" s="15">
        <v>12.000000110508751</v>
      </c>
      <c r="Q55" s="11">
        <f t="shared" ref="Q55:Q65" si="10">M55/$M$2/$M$3</f>
        <v>0.50053031642213186</v>
      </c>
      <c r="R55" s="11">
        <f t="shared" ref="R55:R65" si="11">N55/$M$2/$N$4</f>
        <v>0.86421935309645892</v>
      </c>
      <c r="S55" s="11">
        <f t="shared" ref="S55:S65" si="12">O55/$M$2/$O$5</f>
        <v>0.10606328540311782</v>
      </c>
      <c r="T55" s="12" t="s">
        <v>8</v>
      </c>
      <c r="U55" s="12" t="s">
        <v>8</v>
      </c>
      <c r="V55" s="12" t="s">
        <v>8</v>
      </c>
      <c r="W55">
        <f t="shared" si="5"/>
        <v>-2.8317999499999997</v>
      </c>
    </row>
    <row r="56" spans="2:23" x14ac:dyDescent="0.2">
      <c r="B56">
        <v>0.5</v>
      </c>
      <c r="C56">
        <v>2.2499999900000001</v>
      </c>
      <c r="D56">
        <v>0.49945758000000001</v>
      </c>
      <c r="G56" t="s">
        <v>22</v>
      </c>
      <c r="H56" s="1">
        <f t="shared" si="6"/>
        <v>2.8315000000000001</v>
      </c>
      <c r="I56" s="1">
        <f t="shared" si="0"/>
        <v>18.0000000199</v>
      </c>
      <c r="J56" s="1">
        <f t="shared" si="1"/>
        <v>12.000000110508751</v>
      </c>
      <c r="L56" t="s">
        <v>22</v>
      </c>
      <c r="M56" s="15">
        <v>0</v>
      </c>
      <c r="N56" s="15">
        <v>0</v>
      </c>
      <c r="O56" s="15">
        <v>10.000000092090627</v>
      </c>
      <c r="Q56" s="11">
        <f t="shared" si="10"/>
        <v>0</v>
      </c>
      <c r="R56" s="11">
        <f t="shared" si="11"/>
        <v>0</v>
      </c>
      <c r="S56" s="11">
        <f t="shared" si="12"/>
        <v>8.8386071169264863E-2</v>
      </c>
      <c r="T56" s="12" t="s">
        <v>8</v>
      </c>
      <c r="U56" s="12" t="s">
        <v>8</v>
      </c>
      <c r="V56" s="12" t="s">
        <v>8</v>
      </c>
    </row>
    <row r="57" spans="2:23" x14ac:dyDescent="0.2">
      <c r="B57">
        <v>0.5</v>
      </c>
      <c r="C57">
        <v>2.7499999800000001</v>
      </c>
      <c r="D57">
        <v>0.49945758000000001</v>
      </c>
      <c r="G57" t="s">
        <v>22</v>
      </c>
      <c r="H57" s="1">
        <f t="shared" si="6"/>
        <v>2.8315000000000001</v>
      </c>
      <c r="I57" s="1">
        <f t="shared" si="0"/>
        <v>21.999999962100006</v>
      </c>
      <c r="J57" s="1">
        <f t="shared" si="1"/>
        <v>12.000000110508751</v>
      </c>
      <c r="L57" t="s">
        <v>22</v>
      </c>
      <c r="M57" s="15">
        <v>0</v>
      </c>
      <c r="N57" s="15">
        <v>4.0043455422241179</v>
      </c>
      <c r="O57" s="15">
        <v>10.000000092090627</v>
      </c>
      <c r="Q57" s="11">
        <f t="shared" si="10"/>
        <v>0</v>
      </c>
      <c r="R57" s="11">
        <f t="shared" si="11"/>
        <v>0.15730149636533372</v>
      </c>
      <c r="S57" s="11">
        <f t="shared" si="12"/>
        <v>8.8386071169264863E-2</v>
      </c>
      <c r="T57" s="12" t="s">
        <v>8</v>
      </c>
      <c r="U57" s="12" t="s">
        <v>8</v>
      </c>
      <c r="V57" s="12" t="s">
        <v>8</v>
      </c>
    </row>
    <row r="58" spans="2:23" x14ac:dyDescent="0.2">
      <c r="B58">
        <v>0</v>
      </c>
      <c r="C58">
        <v>0</v>
      </c>
      <c r="D58">
        <v>0.41621465000000002</v>
      </c>
      <c r="G58" t="s">
        <v>22</v>
      </c>
      <c r="H58" s="1">
        <f t="shared" si="6"/>
        <v>0</v>
      </c>
      <c r="I58" s="1">
        <f t="shared" si="0"/>
        <v>0</v>
      </c>
      <c r="J58" s="1">
        <f t="shared" si="1"/>
        <v>10.000000092090627</v>
      </c>
      <c r="L58" t="s">
        <v>22</v>
      </c>
      <c r="M58" s="15">
        <v>1.4157500000000001</v>
      </c>
      <c r="N58" s="15">
        <v>2.0021727311120587</v>
      </c>
      <c r="O58" s="15">
        <v>10.000000092090627</v>
      </c>
      <c r="Q58" s="11">
        <f t="shared" si="10"/>
        <v>0.25026515821106593</v>
      </c>
      <c r="R58" s="11">
        <f t="shared" si="11"/>
        <v>7.8650746611358929E-2</v>
      </c>
      <c r="S58" s="11">
        <f t="shared" si="12"/>
        <v>8.8386071169264863E-2</v>
      </c>
      <c r="T58" s="12" t="s">
        <v>8</v>
      </c>
      <c r="U58" s="12" t="s">
        <v>8</v>
      </c>
      <c r="V58" s="12" t="s">
        <v>8</v>
      </c>
    </row>
    <row r="59" spans="2:23" x14ac:dyDescent="0.2">
      <c r="B59">
        <v>0</v>
      </c>
      <c r="C59">
        <v>0.50054319000000003</v>
      </c>
      <c r="D59">
        <v>0.41621465000000002</v>
      </c>
      <c r="G59" t="s">
        <v>22</v>
      </c>
      <c r="H59" s="1">
        <f t="shared" si="6"/>
        <v>0</v>
      </c>
      <c r="I59" s="1">
        <f t="shared" si="0"/>
        <v>4.0043455422241179</v>
      </c>
      <c r="J59" s="1">
        <f t="shared" si="1"/>
        <v>10.000000092090627</v>
      </c>
      <c r="L59" t="s">
        <v>22</v>
      </c>
      <c r="M59" s="15">
        <v>1.4157500000000001</v>
      </c>
      <c r="N59" s="15">
        <v>6.0065182733361766</v>
      </c>
      <c r="O59" s="15">
        <v>10.000000092090627</v>
      </c>
      <c r="Q59" s="11">
        <f t="shared" si="10"/>
        <v>0.25026515821106593</v>
      </c>
      <c r="R59" s="11">
        <f t="shared" si="11"/>
        <v>0.23595224297669265</v>
      </c>
      <c r="S59" s="11">
        <f t="shared" si="12"/>
        <v>8.8386071169264863E-2</v>
      </c>
      <c r="T59" s="12" t="s">
        <v>8</v>
      </c>
      <c r="U59" s="12" t="s">
        <v>8</v>
      </c>
      <c r="V59" s="12" t="s">
        <v>8</v>
      </c>
    </row>
    <row r="60" spans="2:23" x14ac:dyDescent="0.2">
      <c r="B60">
        <v>0.25</v>
      </c>
      <c r="C60">
        <v>0.25027158999999999</v>
      </c>
      <c r="D60">
        <v>0.41621465000000002</v>
      </c>
      <c r="G60" t="s">
        <v>22</v>
      </c>
      <c r="H60" s="1">
        <f t="shared" si="6"/>
        <v>1.4157500000000001</v>
      </c>
      <c r="I60" s="1">
        <f t="shared" si="0"/>
        <v>2.0021727311120587</v>
      </c>
      <c r="J60" s="1">
        <f t="shared" si="1"/>
        <v>10.000000092090627</v>
      </c>
      <c r="L60" t="s">
        <v>22</v>
      </c>
      <c r="M60" s="15">
        <v>0</v>
      </c>
      <c r="N60" s="15">
        <v>7.9999999644000006</v>
      </c>
      <c r="O60" s="15">
        <v>10.000000092090627</v>
      </c>
      <c r="Q60" s="11">
        <f t="shared" si="10"/>
        <v>0</v>
      </c>
      <c r="R60" s="11">
        <f t="shared" si="11"/>
        <v>0.31426158208708976</v>
      </c>
      <c r="S60" s="11">
        <f t="shared" si="12"/>
        <v>8.8386071169264863E-2</v>
      </c>
      <c r="T60" s="12" t="s">
        <v>8</v>
      </c>
      <c r="U60" s="12" t="s">
        <v>8</v>
      </c>
      <c r="V60" s="12" t="s">
        <v>8</v>
      </c>
    </row>
    <row r="61" spans="2:23" x14ac:dyDescent="0.2">
      <c r="B61">
        <v>0.25</v>
      </c>
      <c r="C61">
        <v>0.75081478000000001</v>
      </c>
      <c r="D61">
        <v>0.41621465000000002</v>
      </c>
      <c r="G61" t="s">
        <v>22</v>
      </c>
      <c r="H61" s="1">
        <f t="shared" si="6"/>
        <v>1.4157500000000001</v>
      </c>
      <c r="I61" s="1">
        <f t="shared" si="0"/>
        <v>6.0065182733361766</v>
      </c>
      <c r="J61" s="1">
        <f t="shared" si="1"/>
        <v>10.000000092090627</v>
      </c>
      <c r="L61" t="s">
        <v>22</v>
      </c>
      <c r="M61" s="15">
        <v>0</v>
      </c>
      <c r="N61" s="15">
        <v>11.999999986600002</v>
      </c>
      <c r="O61" s="15">
        <v>10.000000092090627</v>
      </c>
      <c r="Q61" s="11">
        <f t="shared" si="10"/>
        <v>0</v>
      </c>
      <c r="R61" s="11">
        <f t="shared" si="11"/>
        <v>0.47139237470194267</v>
      </c>
      <c r="S61" s="11">
        <f t="shared" si="12"/>
        <v>8.8386071169264863E-2</v>
      </c>
      <c r="T61" s="12" t="s">
        <v>8</v>
      </c>
      <c r="U61" s="12" t="s">
        <v>8</v>
      </c>
      <c r="V61" s="12" t="s">
        <v>8</v>
      </c>
    </row>
    <row r="62" spans="2:23" x14ac:dyDescent="0.2">
      <c r="B62">
        <v>0</v>
      </c>
      <c r="C62">
        <v>0.99999998999999995</v>
      </c>
      <c r="D62">
        <v>0.41621465000000002</v>
      </c>
      <c r="G62" t="s">
        <v>22</v>
      </c>
      <c r="H62" s="1">
        <f t="shared" si="6"/>
        <v>0</v>
      </c>
      <c r="I62" s="1">
        <f t="shared" si="0"/>
        <v>7.9999999644000006</v>
      </c>
      <c r="J62" s="1">
        <f t="shared" si="1"/>
        <v>10.000000092090627</v>
      </c>
      <c r="L62" t="s">
        <v>22</v>
      </c>
      <c r="M62" s="15">
        <v>1.4157500000000001</v>
      </c>
      <c r="N62" s="15">
        <v>9.9999999755000015</v>
      </c>
      <c r="O62" s="15">
        <v>10.000000092090627</v>
      </c>
      <c r="Q62" s="11">
        <f t="shared" si="10"/>
        <v>0.25026515821106593</v>
      </c>
      <c r="R62" s="11">
        <f t="shared" si="11"/>
        <v>0.39282697839451619</v>
      </c>
      <c r="S62" s="11">
        <f t="shared" si="12"/>
        <v>8.8386071169264863E-2</v>
      </c>
      <c r="T62" s="12" t="s">
        <v>8</v>
      </c>
      <c r="U62" s="12" t="s">
        <v>8</v>
      </c>
      <c r="V62" s="12" t="s">
        <v>8</v>
      </c>
    </row>
    <row r="63" spans="2:23" x14ac:dyDescent="0.2">
      <c r="B63">
        <v>0</v>
      </c>
      <c r="C63">
        <v>1.4999999900000001</v>
      </c>
      <c r="D63">
        <v>0.41621465000000002</v>
      </c>
      <c r="G63" t="s">
        <v>22</v>
      </c>
      <c r="H63" s="1">
        <f t="shared" si="6"/>
        <v>0</v>
      </c>
      <c r="I63" s="1">
        <f t="shared" si="0"/>
        <v>11.999999986600002</v>
      </c>
      <c r="J63" s="1">
        <f t="shared" si="1"/>
        <v>10.000000092090627</v>
      </c>
      <c r="L63" t="s">
        <v>22</v>
      </c>
      <c r="M63" s="15">
        <v>1.4157500000000001</v>
      </c>
      <c r="N63" s="15">
        <v>13.999999997700003</v>
      </c>
      <c r="O63" s="15">
        <v>10.000000092090627</v>
      </c>
      <c r="Q63" s="11">
        <f t="shared" si="10"/>
        <v>0.25026515821106593</v>
      </c>
      <c r="R63" s="11">
        <f t="shared" si="11"/>
        <v>0.54995777100936905</v>
      </c>
      <c r="S63" s="11">
        <f t="shared" si="12"/>
        <v>8.8386071169264863E-2</v>
      </c>
      <c r="T63" s="12" t="s">
        <v>8</v>
      </c>
      <c r="U63" s="12" t="s">
        <v>8</v>
      </c>
      <c r="V63" s="12" t="s">
        <v>8</v>
      </c>
    </row>
    <row r="64" spans="2:23" x14ac:dyDescent="0.2">
      <c r="B64">
        <v>0.25</v>
      </c>
      <c r="C64">
        <v>1.2499999900000001</v>
      </c>
      <c r="D64">
        <v>0.41621465000000002</v>
      </c>
      <c r="G64" t="s">
        <v>22</v>
      </c>
      <c r="H64" s="1">
        <f t="shared" si="6"/>
        <v>1.4157500000000001</v>
      </c>
      <c r="I64" s="1">
        <f t="shared" si="0"/>
        <v>9.9999999755000015</v>
      </c>
      <c r="J64" s="1">
        <f t="shared" si="1"/>
        <v>10.000000092090627</v>
      </c>
      <c r="L64" t="s">
        <v>22</v>
      </c>
      <c r="M64" s="15">
        <v>0</v>
      </c>
      <c r="N64" s="15">
        <v>16.000000008800001</v>
      </c>
      <c r="O64" s="15">
        <v>10.000000092090627</v>
      </c>
      <c r="Q64" s="11">
        <f t="shared" si="10"/>
        <v>0</v>
      </c>
      <c r="R64" s="11">
        <f t="shared" si="11"/>
        <v>0.62852316731679536</v>
      </c>
      <c r="S64" s="11">
        <f t="shared" si="12"/>
        <v>8.8386071169264863E-2</v>
      </c>
      <c r="T64" s="12" t="s">
        <v>8</v>
      </c>
      <c r="U64" s="12" t="s">
        <v>8</v>
      </c>
      <c r="V64" s="12" t="s">
        <v>8</v>
      </c>
    </row>
    <row r="65" spans="2:22" x14ac:dyDescent="0.2">
      <c r="B65">
        <v>0.25</v>
      </c>
      <c r="C65">
        <v>1.7499999900000001</v>
      </c>
      <c r="D65">
        <v>0.41621465000000002</v>
      </c>
      <c r="G65" t="s">
        <v>22</v>
      </c>
      <c r="H65" s="1">
        <f t="shared" si="6"/>
        <v>1.4157500000000001</v>
      </c>
      <c r="I65" s="1">
        <f t="shared" si="0"/>
        <v>13.999999997700003</v>
      </c>
      <c r="J65" s="1">
        <f t="shared" si="1"/>
        <v>10.000000092090627</v>
      </c>
      <c r="L65" t="s">
        <v>22</v>
      </c>
      <c r="M65" s="15">
        <v>0</v>
      </c>
      <c r="N65" s="15">
        <v>20.000000031000003</v>
      </c>
      <c r="O65" s="15">
        <v>10.000000092090627</v>
      </c>
      <c r="Q65" s="11">
        <f t="shared" si="10"/>
        <v>0</v>
      </c>
      <c r="R65" s="11">
        <f t="shared" si="11"/>
        <v>0.78565395993164822</v>
      </c>
      <c r="S65" s="11">
        <f t="shared" si="12"/>
        <v>8.8386071169264863E-2</v>
      </c>
      <c r="T65" s="12" t="s">
        <v>8</v>
      </c>
      <c r="U65" s="12" t="s">
        <v>8</v>
      </c>
      <c r="V65" s="12" t="s">
        <v>8</v>
      </c>
    </row>
    <row r="66" spans="2:22" x14ac:dyDescent="0.2">
      <c r="B66">
        <v>0</v>
      </c>
      <c r="C66">
        <v>1.9999999900000001</v>
      </c>
      <c r="D66">
        <v>0.41621465000000002</v>
      </c>
      <c r="G66" t="s">
        <v>22</v>
      </c>
      <c r="H66" s="1">
        <f t="shared" si="6"/>
        <v>0</v>
      </c>
      <c r="I66" s="1">
        <f t="shared" si="0"/>
        <v>16.000000008800001</v>
      </c>
      <c r="J66" s="1">
        <f t="shared" si="1"/>
        <v>10.000000092090627</v>
      </c>
      <c r="L66" t="s">
        <v>22</v>
      </c>
      <c r="M66" s="15">
        <v>1.4157500000000001</v>
      </c>
      <c r="N66" s="15">
        <v>18.0000000199</v>
      </c>
      <c r="O66" s="15">
        <v>10.000000092090627</v>
      </c>
      <c r="Q66" s="11">
        <f t="shared" ref="Q66:Q88" si="13">M66/$M$2/$M$3</f>
        <v>0.25026515821106593</v>
      </c>
      <c r="R66" s="11">
        <f t="shared" ref="R66:R88" si="14">N66/$M$2/$N$4</f>
        <v>0.70708856362422168</v>
      </c>
      <c r="S66" s="11">
        <f t="shared" ref="S66:S88" si="15">O66/$M$2/$O$5</f>
        <v>8.8386071169264863E-2</v>
      </c>
      <c r="T66" s="12" t="s">
        <v>8</v>
      </c>
      <c r="U66" s="12" t="s">
        <v>8</v>
      </c>
      <c r="V66" s="12" t="s">
        <v>8</v>
      </c>
    </row>
    <row r="67" spans="2:22" x14ac:dyDescent="0.2">
      <c r="B67">
        <v>0</v>
      </c>
      <c r="C67">
        <v>2.4999999900000001</v>
      </c>
      <c r="D67">
        <v>0.41621465000000002</v>
      </c>
      <c r="G67" t="s">
        <v>22</v>
      </c>
      <c r="H67" s="1">
        <f t="shared" si="6"/>
        <v>0</v>
      </c>
      <c r="I67" s="1">
        <f t="shared" si="0"/>
        <v>20.000000031000003</v>
      </c>
      <c r="J67" s="1">
        <f t="shared" si="1"/>
        <v>10.000000092090627</v>
      </c>
      <c r="L67" t="s">
        <v>22</v>
      </c>
      <c r="M67" s="15">
        <v>1.4157500000000001</v>
      </c>
      <c r="N67" s="15">
        <v>21.999999962100006</v>
      </c>
      <c r="O67" s="15">
        <v>10.000000092090627</v>
      </c>
      <c r="Q67" s="11">
        <f t="shared" si="13"/>
        <v>0.25026515821106593</v>
      </c>
      <c r="R67" s="11">
        <f t="shared" si="14"/>
        <v>0.86421935309645892</v>
      </c>
      <c r="S67" s="11">
        <f t="shared" si="15"/>
        <v>8.8386071169264863E-2</v>
      </c>
      <c r="T67" s="12" t="s">
        <v>8</v>
      </c>
      <c r="U67" s="12" t="s">
        <v>8</v>
      </c>
      <c r="V67" s="12" t="s">
        <v>8</v>
      </c>
    </row>
    <row r="68" spans="2:22" x14ac:dyDescent="0.2">
      <c r="B68">
        <v>0.25</v>
      </c>
      <c r="C68">
        <v>2.2499999900000001</v>
      </c>
      <c r="D68">
        <v>0.41621465000000002</v>
      </c>
      <c r="G68" t="s">
        <v>22</v>
      </c>
      <c r="H68" s="1">
        <f t="shared" si="6"/>
        <v>1.4157500000000001</v>
      </c>
      <c r="I68" s="1">
        <f t="shared" si="0"/>
        <v>18.0000000199</v>
      </c>
      <c r="J68" s="1">
        <f t="shared" si="1"/>
        <v>10.000000092090627</v>
      </c>
      <c r="L68" t="s">
        <v>22</v>
      </c>
      <c r="M68" s="15">
        <v>4.2472500000000011</v>
      </c>
      <c r="N68" s="15">
        <v>0</v>
      </c>
      <c r="O68" s="15">
        <v>8.0000000736725028</v>
      </c>
      <c r="Q68" s="11">
        <f t="shared" si="13"/>
        <v>0.75079547463319796</v>
      </c>
      <c r="R68" s="11">
        <f t="shared" si="14"/>
        <v>0</v>
      </c>
      <c r="S68" s="11">
        <f t="shared" si="15"/>
        <v>7.0708856935411901E-2</v>
      </c>
      <c r="T68" s="12" t="s">
        <v>8</v>
      </c>
      <c r="U68" s="12" t="s">
        <v>8</v>
      </c>
      <c r="V68" s="12" t="s">
        <v>8</v>
      </c>
    </row>
    <row r="69" spans="2:22" x14ac:dyDescent="0.2">
      <c r="B69">
        <v>0.25</v>
      </c>
      <c r="C69">
        <v>2.7499999800000001</v>
      </c>
      <c r="D69">
        <v>0.41621465000000002</v>
      </c>
      <c r="G69" t="s">
        <v>22</v>
      </c>
      <c r="H69" s="1">
        <f t="shared" si="6"/>
        <v>1.4157500000000001</v>
      </c>
      <c r="I69" s="1">
        <f t="shared" si="0"/>
        <v>21.999999962100006</v>
      </c>
      <c r="J69" s="1">
        <f t="shared" si="1"/>
        <v>10.000000092090627</v>
      </c>
      <c r="L69" t="s">
        <v>22</v>
      </c>
      <c r="M69" s="15">
        <v>4.2472500000000011</v>
      </c>
      <c r="N69" s="15">
        <v>4.0043455422241179</v>
      </c>
      <c r="O69" s="15">
        <v>8.0000000736725028</v>
      </c>
      <c r="Q69" s="11">
        <f t="shared" si="13"/>
        <v>0.75079547463319796</v>
      </c>
      <c r="R69" s="11">
        <f t="shared" si="14"/>
        <v>0.15730149636533372</v>
      </c>
      <c r="S69" s="11">
        <f t="shared" si="15"/>
        <v>7.0708856935411901E-2</v>
      </c>
      <c r="T69" s="12" t="s">
        <v>8</v>
      </c>
      <c r="U69" s="12" t="s">
        <v>8</v>
      </c>
      <c r="V69" s="12" t="s">
        <v>8</v>
      </c>
    </row>
    <row r="70" spans="2:22" x14ac:dyDescent="0.2">
      <c r="B70">
        <v>0.75</v>
      </c>
      <c r="C70">
        <v>0</v>
      </c>
      <c r="D70">
        <v>0.33297172000000003</v>
      </c>
      <c r="G70" t="s">
        <v>22</v>
      </c>
      <c r="H70" s="1">
        <f t="shared" si="6"/>
        <v>4.2472500000000011</v>
      </c>
      <c r="I70" s="1">
        <f t="shared" si="0"/>
        <v>0</v>
      </c>
      <c r="J70" s="1">
        <f t="shared" si="1"/>
        <v>8.0000000736725028</v>
      </c>
      <c r="L70" t="s">
        <v>22</v>
      </c>
      <c r="M70" s="15">
        <v>2.8315000000000001</v>
      </c>
      <c r="N70" s="15">
        <v>2.0021727311120587</v>
      </c>
      <c r="O70" s="15">
        <v>8.0000000736725028</v>
      </c>
      <c r="Q70" s="11">
        <f t="shared" si="13"/>
        <v>0.50053031642213186</v>
      </c>
      <c r="R70" s="11">
        <f t="shared" si="14"/>
        <v>7.8650746611358929E-2</v>
      </c>
      <c r="S70" s="11">
        <f t="shared" si="15"/>
        <v>7.0708856935411901E-2</v>
      </c>
      <c r="T70" s="12" t="s">
        <v>8</v>
      </c>
      <c r="U70" s="12" t="s">
        <v>8</v>
      </c>
      <c r="V70" s="12" t="s">
        <v>8</v>
      </c>
    </row>
    <row r="71" spans="2:22" x14ac:dyDescent="0.2">
      <c r="B71">
        <v>0.75</v>
      </c>
      <c r="C71">
        <v>0.50054319000000003</v>
      </c>
      <c r="D71">
        <v>0.33297172000000003</v>
      </c>
      <c r="G71" t="s">
        <v>22</v>
      </c>
      <c r="H71" s="1">
        <f t="shared" si="6"/>
        <v>4.2472500000000011</v>
      </c>
      <c r="I71" s="1">
        <f t="shared" si="0"/>
        <v>4.0043455422241179</v>
      </c>
      <c r="J71" s="1">
        <f t="shared" si="1"/>
        <v>8.0000000736725028</v>
      </c>
      <c r="L71" t="s">
        <v>22</v>
      </c>
      <c r="M71" s="15">
        <v>2.8315000000000001</v>
      </c>
      <c r="N71" s="15">
        <v>6.0065182733361766</v>
      </c>
      <c r="O71" s="15">
        <v>8.0000000736725028</v>
      </c>
      <c r="Q71" s="11">
        <f t="shared" si="13"/>
        <v>0.50053031642213186</v>
      </c>
      <c r="R71" s="11">
        <f t="shared" si="14"/>
        <v>0.23595224297669265</v>
      </c>
      <c r="S71" s="11">
        <f t="shared" si="15"/>
        <v>7.0708856935411901E-2</v>
      </c>
      <c r="T71" s="12" t="s">
        <v>8</v>
      </c>
      <c r="U71" s="12" t="s">
        <v>8</v>
      </c>
      <c r="V71" s="12" t="s">
        <v>8</v>
      </c>
    </row>
    <row r="72" spans="2:22" x14ac:dyDescent="0.2">
      <c r="B72">
        <v>0.5</v>
      </c>
      <c r="C72">
        <v>0.25027158999999999</v>
      </c>
      <c r="D72">
        <v>0.33297172000000003</v>
      </c>
      <c r="G72" t="s">
        <v>22</v>
      </c>
      <c r="H72" s="1">
        <f t="shared" si="6"/>
        <v>2.8315000000000001</v>
      </c>
      <c r="I72" s="1">
        <f t="shared" si="0"/>
        <v>2.0021727311120587</v>
      </c>
      <c r="J72" s="1">
        <f t="shared" si="1"/>
        <v>8.0000000736725028</v>
      </c>
      <c r="L72" t="s">
        <v>22</v>
      </c>
      <c r="M72" s="15">
        <v>4.2472500000000011</v>
      </c>
      <c r="N72" s="15">
        <v>7.9999999644000006</v>
      </c>
      <c r="O72" s="15">
        <v>8.0000000736725028</v>
      </c>
      <c r="Q72" s="11">
        <f t="shared" si="13"/>
        <v>0.75079547463319796</v>
      </c>
      <c r="R72" s="11">
        <f t="shared" si="14"/>
        <v>0.31426158208708976</v>
      </c>
      <c r="S72" s="11">
        <f t="shared" si="15"/>
        <v>7.0708856935411901E-2</v>
      </c>
      <c r="T72" s="12" t="s">
        <v>8</v>
      </c>
      <c r="U72" s="12" t="s">
        <v>8</v>
      </c>
      <c r="V72" s="12" t="s">
        <v>8</v>
      </c>
    </row>
    <row r="73" spans="2:22" x14ac:dyDescent="0.2">
      <c r="B73">
        <v>0.5</v>
      </c>
      <c r="C73">
        <v>0.75081478000000001</v>
      </c>
      <c r="D73">
        <v>0.33297172000000003</v>
      </c>
      <c r="G73" t="s">
        <v>22</v>
      </c>
      <c r="H73" s="1">
        <f t="shared" si="6"/>
        <v>2.8315000000000001</v>
      </c>
      <c r="I73" s="1">
        <f t="shared" ref="I73:I136" si="16">C73*C$4*$B$2</f>
        <v>6.0065182733361766</v>
      </c>
      <c r="J73" s="1">
        <f t="shared" ref="J73:J136" si="17">D73*D$5*$B$2</f>
        <v>8.0000000736725028</v>
      </c>
      <c r="L73" t="s">
        <v>22</v>
      </c>
      <c r="M73" s="15">
        <v>4.2472500000000011</v>
      </c>
      <c r="N73" s="15">
        <v>11.999999986600002</v>
      </c>
      <c r="O73" s="15">
        <v>8.0000000736725028</v>
      </c>
      <c r="Q73" s="11">
        <f t="shared" si="13"/>
        <v>0.75079547463319796</v>
      </c>
      <c r="R73" s="11">
        <f t="shared" si="14"/>
        <v>0.47139237470194267</v>
      </c>
      <c r="S73" s="11">
        <f t="shared" si="15"/>
        <v>7.0708856935411901E-2</v>
      </c>
      <c r="T73" s="12" t="s">
        <v>8</v>
      </c>
      <c r="U73" s="12" t="s">
        <v>8</v>
      </c>
      <c r="V73" s="12" t="s">
        <v>8</v>
      </c>
    </row>
    <row r="74" spans="2:22" x14ac:dyDescent="0.2">
      <c r="B74">
        <v>0.75</v>
      </c>
      <c r="C74">
        <v>0.99999998999999995</v>
      </c>
      <c r="D74">
        <v>0.33297172000000003</v>
      </c>
      <c r="G74" t="s">
        <v>22</v>
      </c>
      <c r="H74" s="1">
        <f t="shared" ref="H74:H137" si="18">B74*B$3*$B$2</f>
        <v>4.2472500000000011</v>
      </c>
      <c r="I74" s="1">
        <f t="shared" si="16"/>
        <v>7.9999999644000006</v>
      </c>
      <c r="J74" s="1">
        <f t="shared" si="17"/>
        <v>8.0000000736725028</v>
      </c>
      <c r="L74" t="s">
        <v>22</v>
      </c>
      <c r="M74" s="15">
        <v>2.8315000000000001</v>
      </c>
      <c r="N74" s="15">
        <v>9.9999999755000015</v>
      </c>
      <c r="O74" s="15">
        <v>8.0000000736725028</v>
      </c>
      <c r="Q74" s="11">
        <f t="shared" si="13"/>
        <v>0.50053031642213186</v>
      </c>
      <c r="R74" s="11">
        <f t="shared" si="14"/>
        <v>0.39282697839451619</v>
      </c>
      <c r="S74" s="11">
        <f t="shared" si="15"/>
        <v>7.0708856935411901E-2</v>
      </c>
      <c r="T74" s="12" t="s">
        <v>8</v>
      </c>
      <c r="U74" s="12" t="s">
        <v>8</v>
      </c>
      <c r="V74" s="12" t="s">
        <v>8</v>
      </c>
    </row>
    <row r="75" spans="2:22" x14ac:dyDescent="0.2">
      <c r="B75">
        <v>0.75</v>
      </c>
      <c r="C75">
        <v>1.4999999900000001</v>
      </c>
      <c r="D75">
        <v>0.33297172000000003</v>
      </c>
      <c r="G75" t="s">
        <v>22</v>
      </c>
      <c r="H75" s="1">
        <f t="shared" si="18"/>
        <v>4.2472500000000011</v>
      </c>
      <c r="I75" s="1">
        <f t="shared" si="16"/>
        <v>11.999999986600002</v>
      </c>
      <c r="J75" s="1">
        <f t="shared" si="17"/>
        <v>8.0000000736725028</v>
      </c>
      <c r="L75" t="s">
        <v>22</v>
      </c>
      <c r="M75" s="15">
        <v>2.8315000000000001</v>
      </c>
      <c r="N75" s="15">
        <v>13.999999997700003</v>
      </c>
      <c r="O75" s="15">
        <v>8.0000000736725028</v>
      </c>
      <c r="Q75" s="11">
        <f t="shared" si="13"/>
        <v>0.50053031642213186</v>
      </c>
      <c r="R75" s="11">
        <f t="shared" si="14"/>
        <v>0.54995777100936905</v>
      </c>
      <c r="S75" s="11">
        <f t="shared" si="15"/>
        <v>7.0708856935411901E-2</v>
      </c>
      <c r="T75" s="12" t="s">
        <v>8</v>
      </c>
      <c r="U75" s="12" t="s">
        <v>8</v>
      </c>
      <c r="V75" s="12" t="s">
        <v>8</v>
      </c>
    </row>
    <row r="76" spans="2:22" x14ac:dyDescent="0.2">
      <c r="B76">
        <v>0.5</v>
      </c>
      <c r="C76">
        <v>1.2499999900000001</v>
      </c>
      <c r="D76">
        <v>0.33297172000000003</v>
      </c>
      <c r="G76" t="s">
        <v>22</v>
      </c>
      <c r="H76" s="1">
        <f t="shared" si="18"/>
        <v>2.8315000000000001</v>
      </c>
      <c r="I76" s="1">
        <f t="shared" si="16"/>
        <v>9.9999999755000015</v>
      </c>
      <c r="J76" s="1">
        <f t="shared" si="17"/>
        <v>8.0000000736725028</v>
      </c>
      <c r="L76" t="s">
        <v>22</v>
      </c>
      <c r="M76" s="15">
        <v>4.2472500000000011</v>
      </c>
      <c r="N76" s="15">
        <v>16.000000008800001</v>
      </c>
      <c r="O76" s="15">
        <v>8.0000000736725028</v>
      </c>
      <c r="Q76" s="11">
        <f t="shared" si="13"/>
        <v>0.75079547463319796</v>
      </c>
      <c r="R76" s="11">
        <f t="shared" si="14"/>
        <v>0.62852316731679536</v>
      </c>
      <c r="S76" s="11">
        <f t="shared" si="15"/>
        <v>7.0708856935411901E-2</v>
      </c>
      <c r="T76" s="12" t="s">
        <v>8</v>
      </c>
      <c r="U76" s="12" t="s">
        <v>8</v>
      </c>
      <c r="V76" s="12" t="s">
        <v>8</v>
      </c>
    </row>
    <row r="77" spans="2:22" x14ac:dyDescent="0.2">
      <c r="B77">
        <v>0.5</v>
      </c>
      <c r="C77">
        <v>1.7499999900000001</v>
      </c>
      <c r="D77">
        <v>0.33297172000000003</v>
      </c>
      <c r="G77" t="s">
        <v>22</v>
      </c>
      <c r="H77" s="1">
        <f t="shared" si="18"/>
        <v>2.8315000000000001</v>
      </c>
      <c r="I77" s="1">
        <f t="shared" si="16"/>
        <v>13.999999997700003</v>
      </c>
      <c r="J77" s="1">
        <f t="shared" si="17"/>
        <v>8.0000000736725028</v>
      </c>
      <c r="L77" t="s">
        <v>22</v>
      </c>
      <c r="M77" s="15">
        <v>4.2472500000000011</v>
      </c>
      <c r="N77" s="15">
        <v>20.000000031000003</v>
      </c>
      <c r="O77" s="15">
        <v>8.0000000736725028</v>
      </c>
      <c r="Q77" s="11">
        <f t="shared" si="13"/>
        <v>0.75079547463319796</v>
      </c>
      <c r="R77" s="11">
        <f t="shared" si="14"/>
        <v>0.78565395993164822</v>
      </c>
      <c r="S77" s="11">
        <f t="shared" si="15"/>
        <v>7.0708856935411901E-2</v>
      </c>
      <c r="T77" s="12" t="s">
        <v>8</v>
      </c>
      <c r="U77" s="12" t="s">
        <v>8</v>
      </c>
      <c r="V77" s="12" t="s">
        <v>8</v>
      </c>
    </row>
    <row r="78" spans="2:22" x14ac:dyDescent="0.2">
      <c r="B78">
        <v>0.75</v>
      </c>
      <c r="C78">
        <v>1.9999999900000001</v>
      </c>
      <c r="D78">
        <v>0.33297172000000003</v>
      </c>
      <c r="G78" t="s">
        <v>22</v>
      </c>
      <c r="H78" s="1">
        <f t="shared" si="18"/>
        <v>4.2472500000000011</v>
      </c>
      <c r="I78" s="1">
        <f t="shared" si="16"/>
        <v>16.000000008800001</v>
      </c>
      <c r="J78" s="1">
        <f t="shared" si="17"/>
        <v>8.0000000736725028</v>
      </c>
      <c r="L78" t="s">
        <v>22</v>
      </c>
      <c r="M78" s="15">
        <v>2.8315000000000001</v>
      </c>
      <c r="N78" s="15">
        <v>18.0000000199</v>
      </c>
      <c r="O78" s="15">
        <v>8.0000000736725028</v>
      </c>
      <c r="Q78" s="11">
        <f t="shared" si="13"/>
        <v>0.50053031642213186</v>
      </c>
      <c r="R78" s="11">
        <f t="shared" si="14"/>
        <v>0.70708856362422168</v>
      </c>
      <c r="S78" s="11">
        <f t="shared" si="15"/>
        <v>7.0708856935411901E-2</v>
      </c>
      <c r="T78" s="12" t="s">
        <v>8</v>
      </c>
      <c r="U78" s="12" t="s">
        <v>8</v>
      </c>
      <c r="V78" s="12" t="s">
        <v>8</v>
      </c>
    </row>
    <row r="79" spans="2:22" x14ac:dyDescent="0.2">
      <c r="B79">
        <v>0.75</v>
      </c>
      <c r="C79">
        <v>2.4999999900000001</v>
      </c>
      <c r="D79">
        <v>0.33297172000000003</v>
      </c>
      <c r="G79" t="s">
        <v>22</v>
      </c>
      <c r="H79" s="1">
        <f t="shared" si="18"/>
        <v>4.2472500000000011</v>
      </c>
      <c r="I79" s="1">
        <f t="shared" si="16"/>
        <v>20.000000031000003</v>
      </c>
      <c r="J79" s="1">
        <f t="shared" si="17"/>
        <v>8.0000000736725028</v>
      </c>
      <c r="L79" t="s">
        <v>22</v>
      </c>
      <c r="M79" s="15">
        <v>2.8315000000000001</v>
      </c>
      <c r="N79" s="15">
        <v>21.999999962100006</v>
      </c>
      <c r="O79" s="15">
        <v>8.0000000736725028</v>
      </c>
      <c r="Q79" s="11">
        <f t="shared" si="13"/>
        <v>0.50053031642213186</v>
      </c>
      <c r="R79" s="11">
        <f t="shared" si="14"/>
        <v>0.86421935309645892</v>
      </c>
      <c r="S79" s="11">
        <f t="shared" si="15"/>
        <v>7.0708856935411901E-2</v>
      </c>
      <c r="T79" s="12" t="s">
        <v>8</v>
      </c>
      <c r="U79" s="12" t="s">
        <v>8</v>
      </c>
      <c r="V79" s="12" t="s">
        <v>8</v>
      </c>
    </row>
    <row r="80" spans="2:22" x14ac:dyDescent="0.2">
      <c r="B80">
        <v>0.5</v>
      </c>
      <c r="C80">
        <v>2.2499999900000001</v>
      </c>
      <c r="D80">
        <v>0.33297172000000003</v>
      </c>
      <c r="G80" t="s">
        <v>22</v>
      </c>
      <c r="H80" s="1">
        <f t="shared" si="18"/>
        <v>2.8315000000000001</v>
      </c>
      <c r="I80" s="1">
        <f t="shared" si="16"/>
        <v>18.0000000199</v>
      </c>
      <c r="J80" s="1">
        <f t="shared" si="17"/>
        <v>8.0000000736725028</v>
      </c>
      <c r="L80" t="s">
        <v>22</v>
      </c>
      <c r="M80" s="15">
        <v>0</v>
      </c>
      <c r="N80" s="15">
        <v>0</v>
      </c>
      <c r="O80" s="15">
        <v>6.0000000552543753</v>
      </c>
      <c r="Q80" s="11">
        <f t="shared" si="13"/>
        <v>0</v>
      </c>
      <c r="R80" s="11">
        <f t="shared" si="14"/>
        <v>0</v>
      </c>
      <c r="S80" s="11">
        <f t="shared" si="15"/>
        <v>5.3031642701558912E-2</v>
      </c>
      <c r="T80" s="12" t="s">
        <v>8</v>
      </c>
      <c r="U80" s="12" t="s">
        <v>8</v>
      </c>
      <c r="V80" s="12" t="s">
        <v>8</v>
      </c>
    </row>
    <row r="81" spans="2:22" x14ac:dyDescent="0.2">
      <c r="B81">
        <v>0.5</v>
      </c>
      <c r="C81">
        <v>2.7499999800000001</v>
      </c>
      <c r="D81">
        <v>0.33297172000000003</v>
      </c>
      <c r="G81" t="s">
        <v>22</v>
      </c>
      <c r="H81" s="1">
        <f t="shared" si="18"/>
        <v>2.8315000000000001</v>
      </c>
      <c r="I81" s="1">
        <f t="shared" si="16"/>
        <v>21.999999962100006</v>
      </c>
      <c r="J81" s="1">
        <f t="shared" si="17"/>
        <v>8.0000000736725028</v>
      </c>
      <c r="L81" t="s">
        <v>22</v>
      </c>
      <c r="M81" s="15">
        <v>0</v>
      </c>
      <c r="N81" s="15">
        <v>4.0043455422241179</v>
      </c>
      <c r="O81" s="15">
        <v>6.0000000552543753</v>
      </c>
      <c r="Q81" s="11">
        <f t="shared" si="13"/>
        <v>0</v>
      </c>
      <c r="R81" s="11">
        <f t="shared" si="14"/>
        <v>0.15730149636533372</v>
      </c>
      <c r="S81" s="11">
        <f t="shared" si="15"/>
        <v>5.3031642701558912E-2</v>
      </c>
      <c r="T81" s="12" t="s">
        <v>8</v>
      </c>
      <c r="U81" s="12" t="s">
        <v>8</v>
      </c>
      <c r="V81" s="12" t="s">
        <v>8</v>
      </c>
    </row>
    <row r="82" spans="2:22" x14ac:dyDescent="0.2">
      <c r="B82">
        <v>0</v>
      </c>
      <c r="C82">
        <v>0</v>
      </c>
      <c r="D82">
        <v>0.24972879000000001</v>
      </c>
      <c r="G82" t="s">
        <v>22</v>
      </c>
      <c r="H82" s="1">
        <f t="shared" si="18"/>
        <v>0</v>
      </c>
      <c r="I82" s="1">
        <f t="shared" si="16"/>
        <v>0</v>
      </c>
      <c r="J82" s="1">
        <f t="shared" si="17"/>
        <v>6.0000000552543753</v>
      </c>
      <c r="L82" t="s">
        <v>22</v>
      </c>
      <c r="M82" s="15">
        <v>1.4157500000000001</v>
      </c>
      <c r="N82" s="15">
        <v>2.0021727311120587</v>
      </c>
      <c r="O82" s="15">
        <v>6.0000000552543753</v>
      </c>
      <c r="Q82" s="11">
        <f t="shared" si="13"/>
        <v>0.25026515821106593</v>
      </c>
      <c r="R82" s="11">
        <f t="shared" si="14"/>
        <v>7.8650746611358929E-2</v>
      </c>
      <c r="S82" s="11">
        <f t="shared" si="15"/>
        <v>5.3031642701558912E-2</v>
      </c>
      <c r="T82" s="12" t="s">
        <v>8</v>
      </c>
      <c r="U82" s="12" t="s">
        <v>8</v>
      </c>
      <c r="V82" s="12" t="s">
        <v>8</v>
      </c>
    </row>
    <row r="83" spans="2:22" x14ac:dyDescent="0.2">
      <c r="B83">
        <v>0</v>
      </c>
      <c r="C83">
        <v>0.50054319000000003</v>
      </c>
      <c r="D83">
        <v>0.24972879000000001</v>
      </c>
      <c r="G83" t="s">
        <v>22</v>
      </c>
      <c r="H83" s="1">
        <f t="shared" si="18"/>
        <v>0</v>
      </c>
      <c r="I83" s="1">
        <f t="shared" si="16"/>
        <v>4.0043455422241179</v>
      </c>
      <c r="J83" s="1">
        <f t="shared" si="17"/>
        <v>6.0000000552543753</v>
      </c>
      <c r="L83" t="s">
        <v>22</v>
      </c>
      <c r="M83" s="15">
        <v>1.4157500000000001</v>
      </c>
      <c r="N83" s="15">
        <v>6.0065182733361766</v>
      </c>
      <c r="O83" s="15">
        <v>6.0000000552543753</v>
      </c>
      <c r="Q83" s="11">
        <f t="shared" si="13"/>
        <v>0.25026515821106593</v>
      </c>
      <c r="R83" s="11">
        <f t="shared" si="14"/>
        <v>0.23595224297669265</v>
      </c>
      <c r="S83" s="11">
        <f t="shared" si="15"/>
        <v>5.3031642701558912E-2</v>
      </c>
      <c r="T83" s="12" t="s">
        <v>8</v>
      </c>
      <c r="U83" s="12" t="s">
        <v>8</v>
      </c>
      <c r="V83" s="12" t="s">
        <v>8</v>
      </c>
    </row>
    <row r="84" spans="2:22" x14ac:dyDescent="0.2">
      <c r="B84">
        <v>0.25</v>
      </c>
      <c r="C84">
        <v>0.25027158999999999</v>
      </c>
      <c r="D84">
        <v>0.24972879000000001</v>
      </c>
      <c r="G84" t="s">
        <v>22</v>
      </c>
      <c r="H84" s="1">
        <f t="shared" si="18"/>
        <v>1.4157500000000001</v>
      </c>
      <c r="I84" s="1">
        <f t="shared" si="16"/>
        <v>2.0021727311120587</v>
      </c>
      <c r="J84" s="1">
        <f t="shared" si="17"/>
        <v>6.0000000552543753</v>
      </c>
      <c r="L84" t="s">
        <v>22</v>
      </c>
      <c r="M84" s="15">
        <v>0</v>
      </c>
      <c r="N84" s="15">
        <v>7.9999999644000006</v>
      </c>
      <c r="O84" s="15">
        <v>6.0000000552543753</v>
      </c>
      <c r="Q84" s="11">
        <f t="shared" si="13"/>
        <v>0</v>
      </c>
      <c r="R84" s="11">
        <f t="shared" si="14"/>
        <v>0.31426158208708976</v>
      </c>
      <c r="S84" s="11">
        <f t="shared" si="15"/>
        <v>5.3031642701558912E-2</v>
      </c>
      <c r="T84" s="12" t="s">
        <v>8</v>
      </c>
      <c r="U84" s="12" t="s">
        <v>8</v>
      </c>
      <c r="V84" s="12" t="s">
        <v>8</v>
      </c>
    </row>
    <row r="85" spans="2:22" x14ac:dyDescent="0.2">
      <c r="B85">
        <v>0.25</v>
      </c>
      <c r="C85">
        <v>0.75081478000000001</v>
      </c>
      <c r="D85">
        <v>0.24972879000000001</v>
      </c>
      <c r="G85" t="s">
        <v>22</v>
      </c>
      <c r="H85" s="1">
        <f t="shared" si="18"/>
        <v>1.4157500000000001</v>
      </c>
      <c r="I85" s="1">
        <f t="shared" si="16"/>
        <v>6.0065182733361766</v>
      </c>
      <c r="J85" s="1">
        <f t="shared" si="17"/>
        <v>6.0000000552543753</v>
      </c>
      <c r="L85" t="s">
        <v>22</v>
      </c>
      <c r="M85" s="15">
        <v>0</v>
      </c>
      <c r="N85" s="15">
        <v>11.999999986600002</v>
      </c>
      <c r="O85" s="15">
        <v>6.0000000552543753</v>
      </c>
      <c r="Q85" s="11">
        <f t="shared" si="13"/>
        <v>0</v>
      </c>
      <c r="R85" s="11">
        <f t="shared" si="14"/>
        <v>0.47139237470194267</v>
      </c>
      <c r="S85" s="11">
        <f t="shared" si="15"/>
        <v>5.3031642701558912E-2</v>
      </c>
      <c r="T85" s="12" t="s">
        <v>8</v>
      </c>
      <c r="U85" s="12" t="s">
        <v>8</v>
      </c>
      <c r="V85" s="12" t="s">
        <v>8</v>
      </c>
    </row>
    <row r="86" spans="2:22" x14ac:dyDescent="0.2">
      <c r="B86">
        <v>0</v>
      </c>
      <c r="C86">
        <v>0.99999998999999995</v>
      </c>
      <c r="D86">
        <v>0.24972879000000001</v>
      </c>
      <c r="G86" t="s">
        <v>22</v>
      </c>
      <c r="H86" s="1">
        <f t="shared" si="18"/>
        <v>0</v>
      </c>
      <c r="I86" s="1">
        <f t="shared" si="16"/>
        <v>7.9999999644000006</v>
      </c>
      <c r="J86" s="1">
        <f t="shared" si="17"/>
        <v>6.0000000552543753</v>
      </c>
      <c r="L86" t="s">
        <v>22</v>
      </c>
      <c r="M86" s="15">
        <v>1.4157500000000001</v>
      </c>
      <c r="N86" s="15">
        <v>9.9999999755000015</v>
      </c>
      <c r="O86" s="15">
        <v>6.0000000552543753</v>
      </c>
      <c r="Q86" s="11">
        <f t="shared" si="13"/>
        <v>0.25026515821106593</v>
      </c>
      <c r="R86" s="11">
        <f t="shared" si="14"/>
        <v>0.39282697839451619</v>
      </c>
      <c r="S86" s="11">
        <f t="shared" si="15"/>
        <v>5.3031642701558912E-2</v>
      </c>
      <c r="T86" s="12" t="s">
        <v>8</v>
      </c>
      <c r="U86" s="12" t="s">
        <v>8</v>
      </c>
      <c r="V86" s="12" t="s">
        <v>8</v>
      </c>
    </row>
    <row r="87" spans="2:22" x14ac:dyDescent="0.2">
      <c r="B87">
        <v>0</v>
      </c>
      <c r="C87">
        <v>1.4999999900000001</v>
      </c>
      <c r="D87">
        <v>0.24972879000000001</v>
      </c>
      <c r="G87" t="s">
        <v>22</v>
      </c>
      <c r="H87" s="1">
        <f t="shared" si="18"/>
        <v>0</v>
      </c>
      <c r="I87" s="1">
        <f t="shared" si="16"/>
        <v>11.999999986600002</v>
      </c>
      <c r="J87" s="1">
        <f t="shared" si="17"/>
        <v>6.0000000552543753</v>
      </c>
      <c r="L87" t="s">
        <v>22</v>
      </c>
      <c r="M87" s="15">
        <v>1.4157500000000001</v>
      </c>
      <c r="N87" s="15">
        <v>13.999999997700003</v>
      </c>
      <c r="O87" s="15">
        <v>6.0000000552543753</v>
      </c>
      <c r="Q87" s="11">
        <f t="shared" si="13"/>
        <v>0.25026515821106593</v>
      </c>
      <c r="R87" s="11">
        <f t="shared" si="14"/>
        <v>0.54995777100936905</v>
      </c>
      <c r="S87" s="11">
        <f t="shared" si="15"/>
        <v>5.3031642701558912E-2</v>
      </c>
      <c r="T87" s="12" t="s">
        <v>8</v>
      </c>
      <c r="U87" s="12" t="s">
        <v>8</v>
      </c>
      <c r="V87" s="12" t="s">
        <v>8</v>
      </c>
    </row>
    <row r="88" spans="2:22" x14ac:dyDescent="0.2">
      <c r="B88">
        <v>0.25</v>
      </c>
      <c r="C88">
        <v>1.2499999900000001</v>
      </c>
      <c r="D88">
        <v>0.24972879000000001</v>
      </c>
      <c r="G88" t="s">
        <v>22</v>
      </c>
      <c r="H88" s="1">
        <f t="shared" si="18"/>
        <v>1.4157500000000001</v>
      </c>
      <c r="I88" s="1">
        <f t="shared" si="16"/>
        <v>9.9999999755000015</v>
      </c>
      <c r="J88" s="1">
        <f t="shared" si="17"/>
        <v>6.0000000552543753</v>
      </c>
      <c r="L88" t="s">
        <v>22</v>
      </c>
      <c r="M88" s="15">
        <v>0</v>
      </c>
      <c r="N88" s="15">
        <v>16.000000008800001</v>
      </c>
      <c r="O88" s="15">
        <v>6.0000000552543753</v>
      </c>
      <c r="Q88" s="11">
        <f t="shared" si="13"/>
        <v>0</v>
      </c>
      <c r="R88" s="11">
        <f t="shared" si="14"/>
        <v>0.62852316731679536</v>
      </c>
      <c r="S88" s="11">
        <f t="shared" si="15"/>
        <v>5.3031642701558912E-2</v>
      </c>
      <c r="T88" s="12" t="s">
        <v>8</v>
      </c>
      <c r="U88" s="12" t="s">
        <v>8</v>
      </c>
      <c r="V88" s="12" t="s">
        <v>8</v>
      </c>
    </row>
    <row r="89" spans="2:22" x14ac:dyDescent="0.2">
      <c r="B89">
        <v>0.25</v>
      </c>
      <c r="C89">
        <v>1.7499999900000001</v>
      </c>
      <c r="D89">
        <v>0.24972879000000001</v>
      </c>
      <c r="G89" t="s">
        <v>22</v>
      </c>
      <c r="H89" s="1">
        <f t="shared" si="18"/>
        <v>1.4157500000000001</v>
      </c>
      <c r="I89" s="1">
        <f t="shared" si="16"/>
        <v>13.999999997700003</v>
      </c>
      <c r="J89" s="1">
        <f t="shared" si="17"/>
        <v>6.0000000552543753</v>
      </c>
      <c r="L89" t="s">
        <v>22</v>
      </c>
      <c r="M89" s="15">
        <v>0</v>
      </c>
      <c r="N89" s="15">
        <v>20.000000031000003</v>
      </c>
      <c r="O89" s="15">
        <v>6.0000000552543753</v>
      </c>
      <c r="Q89" s="11">
        <f t="shared" ref="Q89:Q127" si="19">M89/$M$2/$M$3</f>
        <v>0</v>
      </c>
      <c r="R89" s="11">
        <f t="shared" ref="R89:R127" si="20">N89/$M$2/$N$4</f>
        <v>0.78565395993164822</v>
      </c>
      <c r="S89" s="11">
        <f t="shared" ref="S89:S127" si="21">O89/$M$2/$O$5</f>
        <v>5.3031642701558912E-2</v>
      </c>
      <c r="T89" s="12" t="s">
        <v>8</v>
      </c>
      <c r="U89" s="12" t="s">
        <v>8</v>
      </c>
      <c r="V89" s="12" t="s">
        <v>8</v>
      </c>
    </row>
    <row r="90" spans="2:22" x14ac:dyDescent="0.2">
      <c r="B90">
        <v>0</v>
      </c>
      <c r="C90">
        <v>1.9999999900000001</v>
      </c>
      <c r="D90">
        <v>0.24972879000000001</v>
      </c>
      <c r="G90" t="s">
        <v>22</v>
      </c>
      <c r="H90" s="1">
        <f t="shared" si="18"/>
        <v>0</v>
      </c>
      <c r="I90" s="1">
        <f t="shared" si="16"/>
        <v>16.000000008800001</v>
      </c>
      <c r="J90" s="1">
        <f t="shared" si="17"/>
        <v>6.0000000552543753</v>
      </c>
      <c r="L90" t="s">
        <v>22</v>
      </c>
      <c r="M90" s="15">
        <v>1.4157500000000001</v>
      </c>
      <c r="N90" s="15">
        <v>18.0000000199</v>
      </c>
      <c r="O90" s="15">
        <v>6.0000000552543753</v>
      </c>
      <c r="Q90" s="11">
        <f t="shared" si="19"/>
        <v>0.25026515821106593</v>
      </c>
      <c r="R90" s="11">
        <f t="shared" si="20"/>
        <v>0.70708856362422168</v>
      </c>
      <c r="S90" s="11">
        <f t="shared" si="21"/>
        <v>5.3031642701558912E-2</v>
      </c>
      <c r="T90" s="12" t="s">
        <v>8</v>
      </c>
      <c r="U90" s="12" t="s">
        <v>8</v>
      </c>
      <c r="V90" s="12" t="s">
        <v>8</v>
      </c>
    </row>
    <row r="91" spans="2:22" x14ac:dyDescent="0.2">
      <c r="B91">
        <v>0</v>
      </c>
      <c r="C91">
        <v>2.4999999900000001</v>
      </c>
      <c r="D91">
        <v>0.24972879000000001</v>
      </c>
      <c r="G91" t="s">
        <v>22</v>
      </c>
      <c r="H91" s="1">
        <f t="shared" si="18"/>
        <v>0</v>
      </c>
      <c r="I91" s="1">
        <f t="shared" si="16"/>
        <v>20.000000031000003</v>
      </c>
      <c r="J91" s="1">
        <f t="shared" si="17"/>
        <v>6.0000000552543753</v>
      </c>
      <c r="L91" t="s">
        <v>22</v>
      </c>
      <c r="M91" s="15">
        <v>1.4157500000000001</v>
      </c>
      <c r="N91" s="15">
        <v>21.999999962100006</v>
      </c>
      <c r="O91" s="15">
        <v>6.0000000552543753</v>
      </c>
      <c r="Q91" s="11">
        <f t="shared" si="19"/>
        <v>0.25026515821106593</v>
      </c>
      <c r="R91" s="11">
        <f t="shared" si="20"/>
        <v>0.86421935309645892</v>
      </c>
      <c r="S91" s="11">
        <f t="shared" si="21"/>
        <v>5.3031642701558912E-2</v>
      </c>
      <c r="T91" s="12" t="s">
        <v>8</v>
      </c>
      <c r="U91" s="12" t="s">
        <v>8</v>
      </c>
      <c r="V91" s="12" t="s">
        <v>8</v>
      </c>
    </row>
    <row r="92" spans="2:22" x14ac:dyDescent="0.2">
      <c r="B92">
        <v>0.25</v>
      </c>
      <c r="C92">
        <v>2.2499999900000001</v>
      </c>
      <c r="D92">
        <v>0.24972879000000001</v>
      </c>
      <c r="G92" t="s">
        <v>22</v>
      </c>
      <c r="H92" s="1">
        <f t="shared" si="18"/>
        <v>1.4157500000000001</v>
      </c>
      <c r="I92" s="1">
        <f t="shared" si="16"/>
        <v>18.0000000199</v>
      </c>
      <c r="J92" s="1">
        <f t="shared" si="17"/>
        <v>6.0000000552543753</v>
      </c>
      <c r="L92" t="s">
        <v>22</v>
      </c>
      <c r="M92" s="15">
        <v>4.2472500000000011</v>
      </c>
      <c r="N92" s="15">
        <v>0</v>
      </c>
      <c r="O92" s="15">
        <v>4.0000000368362514</v>
      </c>
      <c r="Q92" s="11">
        <f t="shared" si="19"/>
        <v>0.75079547463319796</v>
      </c>
      <c r="R92" s="11">
        <f t="shared" si="20"/>
        <v>0</v>
      </c>
      <c r="S92" s="11">
        <f t="shared" si="21"/>
        <v>3.5354428467705951E-2</v>
      </c>
      <c r="T92" s="12" t="s">
        <v>8</v>
      </c>
      <c r="U92" s="12" t="s">
        <v>8</v>
      </c>
      <c r="V92" s="12" t="s">
        <v>8</v>
      </c>
    </row>
    <row r="93" spans="2:22" x14ac:dyDescent="0.2">
      <c r="B93">
        <v>0.25</v>
      </c>
      <c r="C93">
        <v>2.7499999800000001</v>
      </c>
      <c r="D93">
        <v>0.24972879000000001</v>
      </c>
      <c r="G93" t="s">
        <v>22</v>
      </c>
      <c r="H93" s="1">
        <f t="shared" si="18"/>
        <v>1.4157500000000001</v>
      </c>
      <c r="I93" s="1">
        <f t="shared" si="16"/>
        <v>21.999999962100006</v>
      </c>
      <c r="J93" s="1">
        <f t="shared" si="17"/>
        <v>6.0000000552543753</v>
      </c>
      <c r="L93" t="s">
        <v>22</v>
      </c>
      <c r="M93" s="15">
        <v>4.2472500000000011</v>
      </c>
      <c r="N93" s="15">
        <v>4.0043455422241179</v>
      </c>
      <c r="O93" s="15">
        <v>4.0000000368362514</v>
      </c>
      <c r="Q93" s="11">
        <f t="shared" si="19"/>
        <v>0.75079547463319796</v>
      </c>
      <c r="R93" s="11">
        <f t="shared" si="20"/>
        <v>0.15730149636533372</v>
      </c>
      <c r="S93" s="11">
        <f t="shared" si="21"/>
        <v>3.5354428467705951E-2</v>
      </c>
      <c r="T93" s="12" t="s">
        <v>8</v>
      </c>
      <c r="U93" s="12" t="s">
        <v>8</v>
      </c>
      <c r="V93" s="12" t="s">
        <v>8</v>
      </c>
    </row>
    <row r="94" spans="2:22" x14ac:dyDescent="0.2">
      <c r="B94">
        <v>0.75</v>
      </c>
      <c r="C94">
        <v>0</v>
      </c>
      <c r="D94">
        <v>0.16648586000000001</v>
      </c>
      <c r="G94" t="s">
        <v>22</v>
      </c>
      <c r="H94" s="1">
        <f t="shared" si="18"/>
        <v>4.2472500000000011</v>
      </c>
      <c r="I94" s="1">
        <f t="shared" si="16"/>
        <v>0</v>
      </c>
      <c r="J94" s="1">
        <f t="shared" si="17"/>
        <v>4.0000000368362514</v>
      </c>
      <c r="L94" t="s">
        <v>22</v>
      </c>
      <c r="M94" s="15">
        <v>2.8315000000000001</v>
      </c>
      <c r="N94" s="15">
        <v>2.0021727311120587</v>
      </c>
      <c r="O94" s="15">
        <v>4.0000000368362514</v>
      </c>
      <c r="Q94" s="11">
        <f t="shared" si="19"/>
        <v>0.50053031642213186</v>
      </c>
      <c r="R94" s="11">
        <f t="shared" si="20"/>
        <v>7.8650746611358929E-2</v>
      </c>
      <c r="S94" s="11">
        <f t="shared" si="21"/>
        <v>3.5354428467705951E-2</v>
      </c>
      <c r="T94" s="12" t="s">
        <v>8</v>
      </c>
      <c r="U94" s="12" t="s">
        <v>8</v>
      </c>
      <c r="V94" s="12" t="s">
        <v>8</v>
      </c>
    </row>
    <row r="95" spans="2:22" x14ac:dyDescent="0.2">
      <c r="B95">
        <v>0.75</v>
      </c>
      <c r="C95">
        <v>0.50054319000000003</v>
      </c>
      <c r="D95">
        <v>0.16648586000000001</v>
      </c>
      <c r="G95" t="s">
        <v>22</v>
      </c>
      <c r="H95" s="1">
        <f t="shared" si="18"/>
        <v>4.2472500000000011</v>
      </c>
      <c r="I95" s="1">
        <f t="shared" si="16"/>
        <v>4.0043455422241179</v>
      </c>
      <c r="J95" s="1">
        <f t="shared" si="17"/>
        <v>4.0000000368362514</v>
      </c>
      <c r="L95" t="s">
        <v>22</v>
      </c>
      <c r="M95" s="15">
        <v>2.8315000000000001</v>
      </c>
      <c r="N95" s="15">
        <v>6.0065182733361766</v>
      </c>
      <c r="O95" s="15">
        <v>4.0000000368362514</v>
      </c>
      <c r="Q95" s="11">
        <f t="shared" si="19"/>
        <v>0.50053031642213186</v>
      </c>
      <c r="R95" s="11">
        <f t="shared" si="20"/>
        <v>0.23595224297669265</v>
      </c>
      <c r="S95" s="11">
        <f t="shared" si="21"/>
        <v>3.5354428467705951E-2</v>
      </c>
      <c r="T95" s="12" t="s">
        <v>5</v>
      </c>
      <c r="U95" s="12" t="s">
        <v>5</v>
      </c>
      <c r="V95" s="12" t="s">
        <v>5</v>
      </c>
    </row>
    <row r="96" spans="2:22" x14ac:dyDescent="0.2">
      <c r="B96">
        <v>0.5</v>
      </c>
      <c r="C96">
        <v>0.25027158999999999</v>
      </c>
      <c r="D96">
        <v>0.16648586000000001</v>
      </c>
      <c r="G96" t="s">
        <v>22</v>
      </c>
      <c r="H96" s="1">
        <f t="shared" si="18"/>
        <v>2.8315000000000001</v>
      </c>
      <c r="I96" s="1">
        <f t="shared" si="16"/>
        <v>2.0021727311120587</v>
      </c>
      <c r="J96" s="1">
        <f t="shared" si="17"/>
        <v>4.0000000368362514</v>
      </c>
      <c r="L96" t="s">
        <v>22</v>
      </c>
      <c r="M96" s="15">
        <v>4.2472500000000011</v>
      </c>
      <c r="N96" s="15">
        <v>7.9999999644000006</v>
      </c>
      <c r="O96" s="15">
        <v>4.0000000368362514</v>
      </c>
      <c r="Q96" s="11">
        <f t="shared" si="19"/>
        <v>0.75079547463319796</v>
      </c>
      <c r="R96" s="11">
        <f t="shared" si="20"/>
        <v>0.31426158208708976</v>
      </c>
      <c r="S96" s="11">
        <f t="shared" si="21"/>
        <v>3.5354428467705951E-2</v>
      </c>
      <c r="T96" s="12" t="s">
        <v>5</v>
      </c>
      <c r="U96" s="12" t="s">
        <v>5</v>
      </c>
      <c r="V96" s="12" t="s">
        <v>5</v>
      </c>
    </row>
    <row r="97" spans="2:22" x14ac:dyDescent="0.2">
      <c r="B97">
        <v>0.5</v>
      </c>
      <c r="C97">
        <v>0.75081478000000001</v>
      </c>
      <c r="D97">
        <v>0.16648586000000001</v>
      </c>
      <c r="G97" t="s">
        <v>22</v>
      </c>
      <c r="H97" s="1">
        <f t="shared" si="18"/>
        <v>2.8315000000000001</v>
      </c>
      <c r="I97" s="1">
        <f t="shared" si="16"/>
        <v>6.0065182733361766</v>
      </c>
      <c r="J97" s="1">
        <f t="shared" si="17"/>
        <v>4.0000000368362514</v>
      </c>
      <c r="L97" t="s">
        <v>22</v>
      </c>
      <c r="M97" s="15">
        <v>4.2472500000000011</v>
      </c>
      <c r="N97" s="15">
        <v>11.999999986600002</v>
      </c>
      <c r="O97" s="15">
        <v>4.0000000368362514</v>
      </c>
      <c r="Q97" s="11">
        <f t="shared" si="19"/>
        <v>0.75079547463319796</v>
      </c>
      <c r="R97" s="11">
        <f t="shared" si="20"/>
        <v>0.47139237470194267</v>
      </c>
      <c r="S97" s="11">
        <f t="shared" si="21"/>
        <v>3.5354428467705951E-2</v>
      </c>
      <c r="T97" s="12" t="s">
        <v>5</v>
      </c>
      <c r="U97" s="12" t="s">
        <v>5</v>
      </c>
      <c r="V97" s="12" t="s">
        <v>5</v>
      </c>
    </row>
    <row r="98" spans="2:22" x14ac:dyDescent="0.2">
      <c r="B98">
        <v>0.75</v>
      </c>
      <c r="C98">
        <v>0.99999998999999995</v>
      </c>
      <c r="D98">
        <v>0.16648586000000001</v>
      </c>
      <c r="G98" t="s">
        <v>22</v>
      </c>
      <c r="H98" s="1">
        <f t="shared" si="18"/>
        <v>4.2472500000000011</v>
      </c>
      <c r="I98" s="1">
        <f t="shared" si="16"/>
        <v>7.9999999644000006</v>
      </c>
      <c r="J98" s="1">
        <f t="shared" si="17"/>
        <v>4.0000000368362514</v>
      </c>
      <c r="L98" t="s">
        <v>22</v>
      </c>
      <c r="M98" s="15">
        <v>2.8315000000000001</v>
      </c>
      <c r="N98" s="15">
        <v>9.9999999755000015</v>
      </c>
      <c r="O98" s="15">
        <v>4.0000000368362514</v>
      </c>
      <c r="Q98" s="11">
        <f t="shared" si="19"/>
        <v>0.50053031642213186</v>
      </c>
      <c r="R98" s="11">
        <f t="shared" si="20"/>
        <v>0.39282697839451619</v>
      </c>
      <c r="S98" s="11">
        <f t="shared" si="21"/>
        <v>3.5354428467705951E-2</v>
      </c>
      <c r="T98" s="12" t="s">
        <v>5</v>
      </c>
      <c r="U98" s="12" t="s">
        <v>5</v>
      </c>
      <c r="V98" s="12" t="s">
        <v>5</v>
      </c>
    </row>
    <row r="99" spans="2:22" x14ac:dyDescent="0.2">
      <c r="B99">
        <v>0.75</v>
      </c>
      <c r="C99">
        <v>1.4999999900000001</v>
      </c>
      <c r="D99">
        <v>0.16648586000000001</v>
      </c>
      <c r="G99" t="s">
        <v>22</v>
      </c>
      <c r="H99" s="1">
        <f t="shared" si="18"/>
        <v>4.2472500000000011</v>
      </c>
      <c r="I99" s="1">
        <f t="shared" si="16"/>
        <v>11.999999986600002</v>
      </c>
      <c r="J99" s="1">
        <f t="shared" si="17"/>
        <v>4.0000000368362514</v>
      </c>
      <c r="L99" t="s">
        <v>22</v>
      </c>
      <c r="M99" s="15">
        <v>2.8315000000000001</v>
      </c>
      <c r="N99" s="15">
        <v>13.999999997700003</v>
      </c>
      <c r="O99" s="15">
        <v>4.0000000368362514</v>
      </c>
      <c r="Q99" s="11">
        <f t="shared" si="19"/>
        <v>0.50053031642213186</v>
      </c>
      <c r="R99" s="11">
        <f t="shared" si="20"/>
        <v>0.54995777100936905</v>
      </c>
      <c r="S99" s="11">
        <f t="shared" si="21"/>
        <v>3.5354428467705951E-2</v>
      </c>
      <c r="T99" s="12" t="s">
        <v>5</v>
      </c>
      <c r="U99" s="12" t="s">
        <v>5</v>
      </c>
      <c r="V99" s="12" t="s">
        <v>5</v>
      </c>
    </row>
    <row r="100" spans="2:22" x14ac:dyDescent="0.2">
      <c r="B100">
        <v>0.5</v>
      </c>
      <c r="C100">
        <v>1.2499999900000001</v>
      </c>
      <c r="D100">
        <v>0.16648586000000001</v>
      </c>
      <c r="G100" t="s">
        <v>22</v>
      </c>
      <c r="H100" s="1">
        <f t="shared" si="18"/>
        <v>2.8315000000000001</v>
      </c>
      <c r="I100" s="1">
        <f t="shared" si="16"/>
        <v>9.9999999755000015</v>
      </c>
      <c r="J100" s="1">
        <f t="shared" si="17"/>
        <v>4.0000000368362514</v>
      </c>
      <c r="L100" t="s">
        <v>22</v>
      </c>
      <c r="M100" s="15">
        <v>4.2472500000000011</v>
      </c>
      <c r="N100" s="15">
        <v>16.000000008800001</v>
      </c>
      <c r="O100" s="15">
        <v>4.0000000368362514</v>
      </c>
      <c r="Q100" s="11">
        <f t="shared" si="19"/>
        <v>0.75079547463319796</v>
      </c>
      <c r="R100" s="11">
        <f t="shared" si="20"/>
        <v>0.62852316731679536</v>
      </c>
      <c r="S100" s="11">
        <f t="shared" si="21"/>
        <v>3.5354428467705951E-2</v>
      </c>
      <c r="T100" s="12" t="s">
        <v>5</v>
      </c>
      <c r="U100" s="12" t="s">
        <v>5</v>
      </c>
      <c r="V100" s="12" t="s">
        <v>5</v>
      </c>
    </row>
    <row r="101" spans="2:22" x14ac:dyDescent="0.2">
      <c r="B101">
        <v>0.5</v>
      </c>
      <c r="C101">
        <v>1.7499999900000001</v>
      </c>
      <c r="D101">
        <v>0.16648586000000001</v>
      </c>
      <c r="G101" t="s">
        <v>22</v>
      </c>
      <c r="H101" s="1">
        <f t="shared" si="18"/>
        <v>2.8315000000000001</v>
      </c>
      <c r="I101" s="1">
        <f t="shared" si="16"/>
        <v>13.999999997700003</v>
      </c>
      <c r="J101" s="1">
        <f t="shared" si="17"/>
        <v>4.0000000368362514</v>
      </c>
      <c r="L101" t="s">
        <v>22</v>
      </c>
      <c r="M101" s="15">
        <v>4.2472500000000011</v>
      </c>
      <c r="N101" s="15">
        <v>20.000000031000003</v>
      </c>
      <c r="O101" s="15">
        <v>4.0000000368362514</v>
      </c>
      <c r="Q101" s="11">
        <f t="shared" si="19"/>
        <v>0.75079547463319796</v>
      </c>
      <c r="R101" s="11">
        <f t="shared" si="20"/>
        <v>0.78565395993164822</v>
      </c>
      <c r="S101" s="11">
        <f t="shared" si="21"/>
        <v>3.5354428467705951E-2</v>
      </c>
      <c r="T101" s="12" t="s">
        <v>5</v>
      </c>
      <c r="U101" s="12" t="s">
        <v>5</v>
      </c>
      <c r="V101" s="12" t="s">
        <v>5</v>
      </c>
    </row>
    <row r="102" spans="2:22" x14ac:dyDescent="0.2">
      <c r="B102">
        <v>0.75</v>
      </c>
      <c r="C102">
        <v>1.9999999900000001</v>
      </c>
      <c r="D102">
        <v>0.16648586000000001</v>
      </c>
      <c r="G102" t="s">
        <v>22</v>
      </c>
      <c r="H102" s="1">
        <f t="shared" si="18"/>
        <v>4.2472500000000011</v>
      </c>
      <c r="I102" s="1">
        <f t="shared" si="16"/>
        <v>16.000000008800001</v>
      </c>
      <c r="J102" s="1">
        <f t="shared" si="17"/>
        <v>4.0000000368362514</v>
      </c>
      <c r="L102" t="s">
        <v>22</v>
      </c>
      <c r="M102" s="15">
        <v>2.8315000000000001</v>
      </c>
      <c r="N102" s="15">
        <v>18.0000000199</v>
      </c>
      <c r="O102" s="15">
        <v>4.0000000368362514</v>
      </c>
      <c r="Q102" s="11">
        <f t="shared" si="19"/>
        <v>0.50053031642213186</v>
      </c>
      <c r="R102" s="11">
        <f t="shared" si="20"/>
        <v>0.70708856362422168</v>
      </c>
      <c r="S102" s="11">
        <f t="shared" si="21"/>
        <v>3.5354428467705951E-2</v>
      </c>
      <c r="T102" s="12" t="s">
        <v>5</v>
      </c>
      <c r="U102" s="12" t="s">
        <v>5</v>
      </c>
      <c r="V102" s="12" t="s">
        <v>5</v>
      </c>
    </row>
    <row r="103" spans="2:22" x14ac:dyDescent="0.2">
      <c r="B103">
        <v>0.75</v>
      </c>
      <c r="C103">
        <v>2.4999999900000001</v>
      </c>
      <c r="D103">
        <v>0.16648586000000001</v>
      </c>
      <c r="G103" t="s">
        <v>22</v>
      </c>
      <c r="H103" s="1">
        <f t="shared" si="18"/>
        <v>4.2472500000000011</v>
      </c>
      <c r="I103" s="1">
        <f t="shared" si="16"/>
        <v>20.000000031000003</v>
      </c>
      <c r="J103" s="1">
        <f t="shared" si="17"/>
        <v>4.0000000368362514</v>
      </c>
      <c r="L103" t="s">
        <v>22</v>
      </c>
      <c r="M103" s="15">
        <v>2.8315000000000001</v>
      </c>
      <c r="N103" s="15">
        <v>21.999999962100006</v>
      </c>
      <c r="O103" s="15">
        <v>4.0000000368362514</v>
      </c>
      <c r="Q103" s="11">
        <f t="shared" si="19"/>
        <v>0.50053031642213186</v>
      </c>
      <c r="R103" s="11">
        <f t="shared" si="20"/>
        <v>0.86421935309645892</v>
      </c>
      <c r="S103" s="11">
        <f t="shared" si="21"/>
        <v>3.5354428467705951E-2</v>
      </c>
      <c r="T103" s="12" t="s">
        <v>5</v>
      </c>
      <c r="U103" s="12" t="s">
        <v>5</v>
      </c>
      <c r="V103" s="12" t="s">
        <v>5</v>
      </c>
    </row>
    <row r="104" spans="2:22" x14ac:dyDescent="0.2">
      <c r="B104">
        <v>0.5</v>
      </c>
      <c r="C104">
        <v>2.2499999900000001</v>
      </c>
      <c r="D104">
        <v>0.16648586000000001</v>
      </c>
      <c r="G104" t="s">
        <v>22</v>
      </c>
      <c r="H104" s="1">
        <f t="shared" si="18"/>
        <v>2.8315000000000001</v>
      </c>
      <c r="I104" s="1">
        <f t="shared" si="16"/>
        <v>18.0000000199</v>
      </c>
      <c r="J104" s="1">
        <f t="shared" si="17"/>
        <v>4.0000000368362514</v>
      </c>
      <c r="L104" t="s">
        <v>22</v>
      </c>
      <c r="M104" s="15">
        <v>0</v>
      </c>
      <c r="N104" s="15">
        <v>0</v>
      </c>
      <c r="O104" s="15">
        <v>2.0000000184181257</v>
      </c>
      <c r="Q104" s="11">
        <f t="shared" si="19"/>
        <v>0</v>
      </c>
      <c r="R104" s="11">
        <f t="shared" si="20"/>
        <v>0</v>
      </c>
      <c r="S104" s="11">
        <f t="shared" si="21"/>
        <v>1.7677214233852975E-2</v>
      </c>
      <c r="T104" s="12" t="s">
        <v>5</v>
      </c>
      <c r="U104" s="12" t="s">
        <v>5</v>
      </c>
      <c r="V104" s="12" t="s">
        <v>5</v>
      </c>
    </row>
    <row r="105" spans="2:22" x14ac:dyDescent="0.2">
      <c r="B105">
        <v>0.5</v>
      </c>
      <c r="C105">
        <v>2.7499999800000001</v>
      </c>
      <c r="D105">
        <v>0.16648586000000001</v>
      </c>
      <c r="G105" t="s">
        <v>22</v>
      </c>
      <c r="H105" s="1">
        <f t="shared" si="18"/>
        <v>2.8315000000000001</v>
      </c>
      <c r="I105" s="1">
        <f t="shared" si="16"/>
        <v>21.999999962100006</v>
      </c>
      <c r="J105" s="1">
        <f t="shared" si="17"/>
        <v>4.0000000368362514</v>
      </c>
      <c r="L105" t="s">
        <v>22</v>
      </c>
      <c r="M105" s="15">
        <v>0</v>
      </c>
      <c r="N105" s="15">
        <v>4.0043455422241179</v>
      </c>
      <c r="O105" s="15">
        <v>2.0000000184181257</v>
      </c>
      <c r="Q105" s="11">
        <f t="shared" si="19"/>
        <v>0</v>
      </c>
      <c r="R105" s="11">
        <f t="shared" si="20"/>
        <v>0.15730149636533372</v>
      </c>
      <c r="S105" s="11">
        <f t="shared" si="21"/>
        <v>1.7677214233852975E-2</v>
      </c>
      <c r="T105" s="12" t="s">
        <v>5</v>
      </c>
      <c r="U105" s="12" t="s">
        <v>5</v>
      </c>
      <c r="V105" s="12" t="s">
        <v>5</v>
      </c>
    </row>
    <row r="106" spans="2:22" x14ac:dyDescent="0.2">
      <c r="B106">
        <v>0</v>
      </c>
      <c r="C106">
        <v>0</v>
      </c>
      <c r="D106">
        <v>8.3242930000000007E-2</v>
      </c>
      <c r="G106" t="s">
        <v>22</v>
      </c>
      <c r="H106" s="1">
        <f t="shared" si="18"/>
        <v>0</v>
      </c>
      <c r="I106" s="1">
        <f t="shared" si="16"/>
        <v>0</v>
      </c>
      <c r="J106" s="1">
        <f t="shared" si="17"/>
        <v>2.0000000184181257</v>
      </c>
      <c r="L106" t="s">
        <v>22</v>
      </c>
      <c r="M106" s="15">
        <v>1.4157500000000001</v>
      </c>
      <c r="N106" s="15">
        <v>2.0021727311120587</v>
      </c>
      <c r="O106" s="15">
        <v>2.0000000184181257</v>
      </c>
      <c r="Q106" s="11">
        <f t="shared" si="19"/>
        <v>0.25026515821106593</v>
      </c>
      <c r="R106" s="11">
        <f t="shared" si="20"/>
        <v>7.8650746611358929E-2</v>
      </c>
      <c r="S106" s="11">
        <f t="shared" si="21"/>
        <v>1.7677214233852975E-2</v>
      </c>
      <c r="T106" s="12" t="s">
        <v>5</v>
      </c>
      <c r="U106" s="12" t="s">
        <v>5</v>
      </c>
      <c r="V106" s="12" t="s">
        <v>5</v>
      </c>
    </row>
    <row r="107" spans="2:22" x14ac:dyDescent="0.2">
      <c r="B107">
        <v>0</v>
      </c>
      <c r="C107">
        <v>0.50054319000000003</v>
      </c>
      <c r="D107">
        <v>8.3242930000000007E-2</v>
      </c>
      <c r="G107" t="s">
        <v>22</v>
      </c>
      <c r="H107" s="1">
        <f t="shared" si="18"/>
        <v>0</v>
      </c>
      <c r="I107" s="1">
        <f t="shared" si="16"/>
        <v>4.0043455422241179</v>
      </c>
      <c r="J107" s="1">
        <f t="shared" si="17"/>
        <v>2.0000000184181257</v>
      </c>
      <c r="L107" t="s">
        <v>22</v>
      </c>
      <c r="M107" s="15">
        <v>1.4157500000000001</v>
      </c>
      <c r="N107" s="15">
        <v>6.0065182733361766</v>
      </c>
      <c r="O107" s="15">
        <v>2.0000000184181257</v>
      </c>
      <c r="Q107" s="11">
        <f t="shared" si="19"/>
        <v>0.25026515821106593</v>
      </c>
      <c r="R107" s="11">
        <f t="shared" si="20"/>
        <v>0.23595224297669265</v>
      </c>
      <c r="S107" s="11">
        <f t="shared" si="21"/>
        <v>1.7677214233852975E-2</v>
      </c>
      <c r="T107" s="12" t="s">
        <v>5</v>
      </c>
      <c r="U107" s="12" t="s">
        <v>5</v>
      </c>
      <c r="V107" s="12" t="s">
        <v>5</v>
      </c>
    </row>
    <row r="108" spans="2:22" x14ac:dyDescent="0.2">
      <c r="B108">
        <v>0.25</v>
      </c>
      <c r="C108">
        <v>0.25027158999999999</v>
      </c>
      <c r="D108">
        <v>8.3242930000000007E-2</v>
      </c>
      <c r="G108" t="s">
        <v>22</v>
      </c>
      <c r="H108" s="1">
        <f t="shared" si="18"/>
        <v>1.4157500000000001</v>
      </c>
      <c r="I108" s="1">
        <f t="shared" si="16"/>
        <v>2.0021727311120587</v>
      </c>
      <c r="J108" s="1">
        <f t="shared" si="17"/>
        <v>2.0000000184181257</v>
      </c>
      <c r="L108" t="s">
        <v>22</v>
      </c>
      <c r="M108" s="15">
        <v>0</v>
      </c>
      <c r="N108" s="15">
        <v>7.9999999644000006</v>
      </c>
      <c r="O108" s="15">
        <v>2.0000000184181257</v>
      </c>
      <c r="Q108" s="11">
        <f t="shared" si="19"/>
        <v>0</v>
      </c>
      <c r="R108" s="11">
        <f t="shared" si="20"/>
        <v>0.31426158208708976</v>
      </c>
      <c r="S108" s="11">
        <f t="shared" si="21"/>
        <v>1.7677214233852975E-2</v>
      </c>
      <c r="T108" s="12" t="s">
        <v>5</v>
      </c>
      <c r="U108" s="12" t="s">
        <v>5</v>
      </c>
      <c r="V108" s="12" t="s">
        <v>5</v>
      </c>
    </row>
    <row r="109" spans="2:22" x14ac:dyDescent="0.2">
      <c r="B109">
        <v>0.25</v>
      </c>
      <c r="C109">
        <v>0.75081478000000001</v>
      </c>
      <c r="D109">
        <v>8.3242930000000007E-2</v>
      </c>
      <c r="G109" t="s">
        <v>22</v>
      </c>
      <c r="H109" s="1">
        <f t="shared" si="18"/>
        <v>1.4157500000000001</v>
      </c>
      <c r="I109" s="1">
        <f t="shared" si="16"/>
        <v>6.0065182733361766</v>
      </c>
      <c r="J109" s="1">
        <f t="shared" si="17"/>
        <v>2.0000000184181257</v>
      </c>
      <c r="L109" t="s">
        <v>22</v>
      </c>
      <c r="M109" s="15">
        <v>0</v>
      </c>
      <c r="N109" s="15">
        <v>11.999999986600002</v>
      </c>
      <c r="O109" s="15">
        <v>2.0000000184181257</v>
      </c>
      <c r="Q109" s="11">
        <f t="shared" si="19"/>
        <v>0</v>
      </c>
      <c r="R109" s="11">
        <f t="shared" si="20"/>
        <v>0.47139237470194267</v>
      </c>
      <c r="S109" s="11">
        <f t="shared" si="21"/>
        <v>1.7677214233852975E-2</v>
      </c>
      <c r="T109" s="12" t="s">
        <v>5</v>
      </c>
      <c r="U109" s="12" t="s">
        <v>5</v>
      </c>
      <c r="V109" s="12" t="s">
        <v>5</v>
      </c>
    </row>
    <row r="110" spans="2:22" x14ac:dyDescent="0.2">
      <c r="B110">
        <v>0</v>
      </c>
      <c r="C110">
        <v>0.99999998999999995</v>
      </c>
      <c r="D110">
        <v>8.3242930000000007E-2</v>
      </c>
      <c r="G110" t="s">
        <v>22</v>
      </c>
      <c r="H110" s="1">
        <f t="shared" si="18"/>
        <v>0</v>
      </c>
      <c r="I110" s="1">
        <f t="shared" si="16"/>
        <v>7.9999999644000006</v>
      </c>
      <c r="J110" s="1">
        <f t="shared" si="17"/>
        <v>2.0000000184181257</v>
      </c>
      <c r="L110" t="s">
        <v>22</v>
      </c>
      <c r="M110" s="15">
        <v>1.4157500000000001</v>
      </c>
      <c r="N110" s="15">
        <v>9.9999999755000015</v>
      </c>
      <c r="O110" s="15">
        <v>2.0000000184181257</v>
      </c>
      <c r="Q110" s="11">
        <f t="shared" si="19"/>
        <v>0.25026515821106593</v>
      </c>
      <c r="R110" s="11">
        <f t="shared" si="20"/>
        <v>0.39282697839451619</v>
      </c>
      <c r="S110" s="11">
        <f t="shared" si="21"/>
        <v>1.7677214233852975E-2</v>
      </c>
      <c r="T110" s="12" t="s">
        <v>5</v>
      </c>
      <c r="U110" s="12" t="s">
        <v>5</v>
      </c>
      <c r="V110" s="12" t="s">
        <v>5</v>
      </c>
    </row>
    <row r="111" spans="2:22" x14ac:dyDescent="0.2">
      <c r="B111">
        <v>0</v>
      </c>
      <c r="C111">
        <v>1.4999999900000001</v>
      </c>
      <c r="D111">
        <v>8.3242930000000007E-2</v>
      </c>
      <c r="G111" t="s">
        <v>22</v>
      </c>
      <c r="H111" s="1">
        <f t="shared" si="18"/>
        <v>0</v>
      </c>
      <c r="I111" s="1">
        <f t="shared" si="16"/>
        <v>11.999999986600002</v>
      </c>
      <c r="J111" s="1">
        <f t="shared" si="17"/>
        <v>2.0000000184181257</v>
      </c>
      <c r="L111" t="s">
        <v>22</v>
      </c>
      <c r="M111" s="15">
        <v>1.4157500000000001</v>
      </c>
      <c r="N111" s="15">
        <v>13.999999997700003</v>
      </c>
      <c r="O111" s="15">
        <v>2.0000000184181257</v>
      </c>
      <c r="Q111" s="11">
        <f t="shared" si="19"/>
        <v>0.25026515821106593</v>
      </c>
      <c r="R111" s="11">
        <f t="shared" si="20"/>
        <v>0.54995777100936905</v>
      </c>
      <c r="S111" s="11">
        <f t="shared" si="21"/>
        <v>1.7677214233852975E-2</v>
      </c>
      <c r="T111" s="12" t="s">
        <v>5</v>
      </c>
      <c r="U111" s="12" t="s">
        <v>5</v>
      </c>
      <c r="V111" s="12" t="s">
        <v>5</v>
      </c>
    </row>
    <row r="112" spans="2:22" x14ac:dyDescent="0.2">
      <c r="B112">
        <v>0.25</v>
      </c>
      <c r="C112">
        <v>1.2499999900000001</v>
      </c>
      <c r="D112">
        <v>8.3242930000000007E-2</v>
      </c>
      <c r="G112" t="s">
        <v>22</v>
      </c>
      <c r="H112" s="1">
        <f t="shared" si="18"/>
        <v>1.4157500000000001</v>
      </c>
      <c r="I112" s="1">
        <f t="shared" si="16"/>
        <v>9.9999999755000015</v>
      </c>
      <c r="J112" s="1">
        <f t="shared" si="17"/>
        <v>2.0000000184181257</v>
      </c>
      <c r="L112" t="s">
        <v>22</v>
      </c>
      <c r="M112" s="15">
        <v>0</v>
      </c>
      <c r="N112" s="15">
        <v>16.000000008800001</v>
      </c>
      <c r="O112" s="15">
        <v>2.0000000184181257</v>
      </c>
      <c r="Q112" s="11">
        <f t="shared" si="19"/>
        <v>0</v>
      </c>
      <c r="R112" s="11">
        <f t="shared" si="20"/>
        <v>0.62852316731679536</v>
      </c>
      <c r="S112" s="11">
        <f t="shared" si="21"/>
        <v>1.7677214233852975E-2</v>
      </c>
      <c r="T112" s="12" t="s">
        <v>5</v>
      </c>
      <c r="U112" s="12" t="s">
        <v>5</v>
      </c>
      <c r="V112" s="12" t="s">
        <v>5</v>
      </c>
    </row>
    <row r="113" spans="2:22" x14ac:dyDescent="0.2">
      <c r="B113">
        <v>0.25</v>
      </c>
      <c r="C113">
        <v>1.7499999900000001</v>
      </c>
      <c r="D113">
        <v>8.3242930000000007E-2</v>
      </c>
      <c r="G113" t="s">
        <v>22</v>
      </c>
      <c r="H113" s="1">
        <f t="shared" si="18"/>
        <v>1.4157500000000001</v>
      </c>
      <c r="I113" s="1">
        <f t="shared" si="16"/>
        <v>13.999999997700003</v>
      </c>
      <c r="J113" s="1">
        <f t="shared" si="17"/>
        <v>2.0000000184181257</v>
      </c>
      <c r="L113" t="s">
        <v>22</v>
      </c>
      <c r="M113" s="15">
        <v>0</v>
      </c>
      <c r="N113" s="15">
        <v>20.000000031000003</v>
      </c>
      <c r="O113" s="15">
        <v>2.0000000184181257</v>
      </c>
      <c r="Q113" s="11">
        <f t="shared" si="19"/>
        <v>0</v>
      </c>
      <c r="R113" s="11">
        <f t="shared" si="20"/>
        <v>0.78565395993164822</v>
      </c>
      <c r="S113" s="11">
        <f t="shared" si="21"/>
        <v>1.7677214233852975E-2</v>
      </c>
      <c r="T113" s="12" t="s">
        <v>5</v>
      </c>
      <c r="U113" s="12" t="s">
        <v>5</v>
      </c>
      <c r="V113" s="12" t="s">
        <v>5</v>
      </c>
    </row>
    <row r="114" spans="2:22" x14ac:dyDescent="0.2">
      <c r="B114">
        <v>0</v>
      </c>
      <c r="C114">
        <v>1.9999999900000001</v>
      </c>
      <c r="D114">
        <v>8.3242930000000007E-2</v>
      </c>
      <c r="G114" t="s">
        <v>22</v>
      </c>
      <c r="H114" s="1">
        <f t="shared" si="18"/>
        <v>0</v>
      </c>
      <c r="I114" s="1">
        <f t="shared" si="16"/>
        <v>16.000000008800001</v>
      </c>
      <c r="J114" s="1">
        <f t="shared" si="17"/>
        <v>2.0000000184181257</v>
      </c>
      <c r="L114" t="s">
        <v>22</v>
      </c>
      <c r="M114" s="15">
        <v>1.4157500000000001</v>
      </c>
      <c r="N114" s="15">
        <v>18.0000000199</v>
      </c>
      <c r="O114" s="15">
        <v>2.0000000184181257</v>
      </c>
      <c r="Q114" s="11">
        <f t="shared" si="19"/>
        <v>0.25026515821106593</v>
      </c>
      <c r="R114" s="11">
        <f t="shared" si="20"/>
        <v>0.70708856362422168</v>
      </c>
      <c r="S114" s="11">
        <f t="shared" si="21"/>
        <v>1.7677214233852975E-2</v>
      </c>
      <c r="T114" s="12" t="s">
        <v>5</v>
      </c>
      <c r="U114" s="12" t="s">
        <v>5</v>
      </c>
      <c r="V114" s="12" t="s">
        <v>5</v>
      </c>
    </row>
    <row r="115" spans="2:22" x14ac:dyDescent="0.2">
      <c r="B115">
        <v>0</v>
      </c>
      <c r="C115">
        <v>2.4999999900000001</v>
      </c>
      <c r="D115">
        <v>8.3242930000000007E-2</v>
      </c>
      <c r="G115" t="s">
        <v>22</v>
      </c>
      <c r="H115" s="1">
        <f t="shared" si="18"/>
        <v>0</v>
      </c>
      <c r="I115" s="1">
        <f t="shared" si="16"/>
        <v>20.000000031000003</v>
      </c>
      <c r="J115" s="1">
        <f t="shared" si="17"/>
        <v>2.0000000184181257</v>
      </c>
      <c r="L115" t="s">
        <v>22</v>
      </c>
      <c r="M115" s="15">
        <v>1.4157500000000001</v>
      </c>
      <c r="N115" s="15">
        <v>21.999999962100006</v>
      </c>
      <c r="O115" s="15">
        <v>2.0000000184181257</v>
      </c>
      <c r="Q115" s="11">
        <f t="shared" si="19"/>
        <v>0.25026515821106593</v>
      </c>
      <c r="R115" s="11">
        <f t="shared" si="20"/>
        <v>0.86421935309645892</v>
      </c>
      <c r="S115" s="11">
        <f t="shared" si="21"/>
        <v>1.7677214233852975E-2</v>
      </c>
      <c r="T115" s="12" t="s">
        <v>5</v>
      </c>
      <c r="U115" s="12" t="s">
        <v>5</v>
      </c>
      <c r="V115" s="12" t="s">
        <v>5</v>
      </c>
    </row>
    <row r="116" spans="2:22" x14ac:dyDescent="0.2">
      <c r="B116">
        <v>0.25</v>
      </c>
      <c r="C116">
        <v>2.2499999900000001</v>
      </c>
      <c r="D116">
        <v>8.3242930000000007E-2</v>
      </c>
      <c r="G116" t="s">
        <v>22</v>
      </c>
      <c r="H116" s="1">
        <f t="shared" si="18"/>
        <v>1.4157500000000001</v>
      </c>
      <c r="I116" s="1">
        <f t="shared" si="16"/>
        <v>18.0000000199</v>
      </c>
      <c r="J116" s="1">
        <f t="shared" si="17"/>
        <v>2.0000000184181257</v>
      </c>
      <c r="L116" s="8" t="s">
        <v>22</v>
      </c>
      <c r="M116" s="15">
        <v>4.2472500000000011</v>
      </c>
      <c r="N116" s="15">
        <v>0</v>
      </c>
      <c r="O116" s="15">
        <v>0</v>
      </c>
      <c r="P116" s="8"/>
      <c r="Q116" s="11">
        <f t="shared" si="19"/>
        <v>0.75079547463319796</v>
      </c>
      <c r="R116" s="11">
        <f t="shared" si="20"/>
        <v>0</v>
      </c>
      <c r="S116" s="11">
        <f t="shared" si="21"/>
        <v>0</v>
      </c>
      <c r="T116" s="14" t="s">
        <v>5</v>
      </c>
      <c r="U116" s="14" t="s">
        <v>5</v>
      </c>
      <c r="V116" s="14" t="s">
        <v>5</v>
      </c>
    </row>
    <row r="117" spans="2:22" x14ac:dyDescent="0.2">
      <c r="B117">
        <v>0.25</v>
      </c>
      <c r="C117">
        <v>2.7499999800000001</v>
      </c>
      <c r="D117">
        <v>8.3242930000000007E-2</v>
      </c>
      <c r="G117" t="s">
        <v>22</v>
      </c>
      <c r="H117" s="1">
        <f t="shared" si="18"/>
        <v>1.4157500000000001</v>
      </c>
      <c r="I117" s="1">
        <f t="shared" si="16"/>
        <v>21.999999962100006</v>
      </c>
      <c r="J117" s="1">
        <f t="shared" si="17"/>
        <v>2.0000000184181257</v>
      </c>
      <c r="L117" t="s">
        <v>22</v>
      </c>
      <c r="M117" s="15">
        <v>4.2472500000000011</v>
      </c>
      <c r="N117" s="15">
        <v>4.0043455422241179</v>
      </c>
      <c r="O117" s="15">
        <v>0</v>
      </c>
      <c r="Q117" s="11">
        <f t="shared" si="19"/>
        <v>0.75079547463319796</v>
      </c>
      <c r="R117" s="11">
        <f t="shared" si="20"/>
        <v>0.15730149636533372</v>
      </c>
      <c r="S117" s="11">
        <f t="shared" si="21"/>
        <v>0</v>
      </c>
      <c r="T117" s="12" t="s">
        <v>5</v>
      </c>
      <c r="U117" s="12" t="s">
        <v>5</v>
      </c>
      <c r="V117" s="12" t="s">
        <v>5</v>
      </c>
    </row>
    <row r="118" spans="2:22" x14ac:dyDescent="0.2">
      <c r="B118">
        <v>0.75</v>
      </c>
      <c r="C118">
        <v>0</v>
      </c>
      <c r="D118">
        <v>0</v>
      </c>
      <c r="G118" t="s">
        <v>22</v>
      </c>
      <c r="H118" s="1">
        <f t="shared" si="18"/>
        <v>4.2472500000000011</v>
      </c>
      <c r="I118" s="1">
        <f t="shared" si="16"/>
        <v>0</v>
      </c>
      <c r="J118" s="1">
        <f t="shared" si="17"/>
        <v>0</v>
      </c>
      <c r="L118" t="s">
        <v>22</v>
      </c>
      <c r="M118" s="15">
        <v>2.8315000000000001</v>
      </c>
      <c r="N118" s="15">
        <v>2.0021727311120587</v>
      </c>
      <c r="O118" s="15">
        <v>0</v>
      </c>
      <c r="Q118" s="11">
        <f t="shared" si="19"/>
        <v>0.50053031642213186</v>
      </c>
      <c r="R118" s="11">
        <f t="shared" si="20"/>
        <v>7.8650746611358929E-2</v>
      </c>
      <c r="S118" s="11">
        <f t="shared" si="21"/>
        <v>0</v>
      </c>
      <c r="T118" s="12" t="s">
        <v>5</v>
      </c>
      <c r="U118" s="12" t="s">
        <v>5</v>
      </c>
      <c r="V118" s="12" t="s">
        <v>5</v>
      </c>
    </row>
    <row r="119" spans="2:22" x14ac:dyDescent="0.2">
      <c r="B119">
        <v>0.75</v>
      </c>
      <c r="C119">
        <v>0.50054319000000003</v>
      </c>
      <c r="D119">
        <v>0</v>
      </c>
      <c r="G119" t="s">
        <v>22</v>
      </c>
      <c r="H119" s="1">
        <f t="shared" si="18"/>
        <v>4.2472500000000011</v>
      </c>
      <c r="I119" s="1">
        <f t="shared" si="16"/>
        <v>4.0043455422241179</v>
      </c>
      <c r="J119" s="1">
        <f t="shared" si="17"/>
        <v>0</v>
      </c>
      <c r="L119" t="s">
        <v>22</v>
      </c>
      <c r="M119" s="15">
        <v>2.8315000000000001</v>
      </c>
      <c r="N119" s="15">
        <v>6.0065182733361766</v>
      </c>
      <c r="O119" s="15">
        <v>0</v>
      </c>
      <c r="Q119" s="11">
        <f t="shared" si="19"/>
        <v>0.50053031642213186</v>
      </c>
      <c r="R119" s="11">
        <f t="shared" si="20"/>
        <v>0.23595224297669265</v>
      </c>
      <c r="S119" s="11">
        <f t="shared" si="21"/>
        <v>0</v>
      </c>
      <c r="T119" s="12" t="s">
        <v>5</v>
      </c>
      <c r="U119" s="12" t="s">
        <v>5</v>
      </c>
      <c r="V119" s="12" t="s">
        <v>5</v>
      </c>
    </row>
    <row r="120" spans="2:22" x14ac:dyDescent="0.2">
      <c r="B120">
        <v>0.5</v>
      </c>
      <c r="C120">
        <v>0.25027158999999999</v>
      </c>
      <c r="D120">
        <v>0</v>
      </c>
      <c r="G120" t="s">
        <v>22</v>
      </c>
      <c r="H120" s="1">
        <f t="shared" si="18"/>
        <v>2.8315000000000001</v>
      </c>
      <c r="I120" s="1">
        <f t="shared" si="16"/>
        <v>2.0021727311120587</v>
      </c>
      <c r="J120" s="1">
        <f t="shared" si="17"/>
        <v>0</v>
      </c>
      <c r="L120" t="s">
        <v>22</v>
      </c>
      <c r="M120" s="15">
        <v>4.2472500000000011</v>
      </c>
      <c r="N120" s="15">
        <v>7.9999999644000006</v>
      </c>
      <c r="O120" s="15">
        <v>0</v>
      </c>
      <c r="Q120" s="11">
        <f t="shared" si="19"/>
        <v>0.75079547463319796</v>
      </c>
      <c r="R120" s="11">
        <f t="shared" si="20"/>
        <v>0.31426158208708976</v>
      </c>
      <c r="S120" s="11">
        <f t="shared" si="21"/>
        <v>0</v>
      </c>
      <c r="T120" s="12" t="s">
        <v>5</v>
      </c>
      <c r="U120" s="12" t="s">
        <v>5</v>
      </c>
      <c r="V120" s="12" t="s">
        <v>5</v>
      </c>
    </row>
    <row r="121" spans="2:22" x14ac:dyDescent="0.2">
      <c r="B121">
        <v>0.5</v>
      </c>
      <c r="C121">
        <v>0.75081478000000001</v>
      </c>
      <c r="D121">
        <v>0</v>
      </c>
      <c r="G121" t="s">
        <v>22</v>
      </c>
      <c r="H121" s="1">
        <f t="shared" si="18"/>
        <v>2.8315000000000001</v>
      </c>
      <c r="I121" s="1">
        <f t="shared" si="16"/>
        <v>6.0065182733361766</v>
      </c>
      <c r="J121" s="1">
        <f t="shared" si="17"/>
        <v>0</v>
      </c>
      <c r="L121" t="s">
        <v>22</v>
      </c>
      <c r="M121" s="15">
        <v>4.2472500000000011</v>
      </c>
      <c r="N121" s="15">
        <v>11.999999986600002</v>
      </c>
      <c r="O121" s="15">
        <v>0</v>
      </c>
      <c r="Q121" s="11">
        <f t="shared" si="19"/>
        <v>0.75079547463319796</v>
      </c>
      <c r="R121" s="11">
        <f t="shared" si="20"/>
        <v>0.47139237470194267</v>
      </c>
      <c r="S121" s="11">
        <f t="shared" si="21"/>
        <v>0</v>
      </c>
      <c r="T121" s="12" t="s">
        <v>5</v>
      </c>
      <c r="U121" s="12" t="s">
        <v>5</v>
      </c>
      <c r="V121" s="12" t="s">
        <v>5</v>
      </c>
    </row>
    <row r="122" spans="2:22" x14ac:dyDescent="0.2">
      <c r="B122">
        <v>0.75</v>
      </c>
      <c r="C122">
        <v>0.99999998999999995</v>
      </c>
      <c r="D122">
        <v>0</v>
      </c>
      <c r="G122" t="s">
        <v>22</v>
      </c>
      <c r="H122" s="1">
        <f t="shared" si="18"/>
        <v>4.2472500000000011</v>
      </c>
      <c r="I122" s="1">
        <f t="shared" si="16"/>
        <v>7.9999999644000006</v>
      </c>
      <c r="J122" s="1">
        <f t="shared" si="17"/>
        <v>0</v>
      </c>
      <c r="L122" t="s">
        <v>22</v>
      </c>
      <c r="M122" s="15">
        <v>2.8315000000000001</v>
      </c>
      <c r="N122" s="15">
        <v>9.9999999755000015</v>
      </c>
      <c r="O122" s="15">
        <v>0</v>
      </c>
      <c r="Q122" s="11">
        <f t="shared" si="19"/>
        <v>0.50053031642213186</v>
      </c>
      <c r="R122" s="11">
        <f t="shared" si="20"/>
        <v>0.39282697839451619</v>
      </c>
      <c r="S122" s="11">
        <f t="shared" si="21"/>
        <v>0</v>
      </c>
      <c r="T122" s="12" t="s">
        <v>5</v>
      </c>
      <c r="U122" s="12" t="s">
        <v>5</v>
      </c>
      <c r="V122" s="12" t="s">
        <v>5</v>
      </c>
    </row>
    <row r="123" spans="2:22" x14ac:dyDescent="0.2">
      <c r="B123">
        <v>0.75</v>
      </c>
      <c r="C123">
        <v>1.4999999900000001</v>
      </c>
      <c r="D123">
        <v>0</v>
      </c>
      <c r="G123" t="s">
        <v>22</v>
      </c>
      <c r="H123" s="1">
        <f t="shared" si="18"/>
        <v>4.2472500000000011</v>
      </c>
      <c r="I123" s="1">
        <f t="shared" si="16"/>
        <v>11.999999986600002</v>
      </c>
      <c r="J123" s="1">
        <f t="shared" si="17"/>
        <v>0</v>
      </c>
      <c r="L123" t="s">
        <v>22</v>
      </c>
      <c r="M123" s="15">
        <v>2.8315000000000001</v>
      </c>
      <c r="N123" s="15">
        <v>13.999999997700003</v>
      </c>
      <c r="O123" s="15">
        <v>0</v>
      </c>
      <c r="Q123" s="11">
        <f t="shared" si="19"/>
        <v>0.50053031642213186</v>
      </c>
      <c r="R123" s="11">
        <f t="shared" si="20"/>
        <v>0.54995777100936905</v>
      </c>
      <c r="S123" s="11">
        <f t="shared" si="21"/>
        <v>0</v>
      </c>
      <c r="T123" s="12" t="s">
        <v>5</v>
      </c>
      <c r="U123" s="12" t="s">
        <v>5</v>
      </c>
      <c r="V123" s="12" t="s">
        <v>5</v>
      </c>
    </row>
    <row r="124" spans="2:22" x14ac:dyDescent="0.2">
      <c r="B124">
        <v>0.5</v>
      </c>
      <c r="C124">
        <v>1.2499999900000001</v>
      </c>
      <c r="D124">
        <v>0</v>
      </c>
      <c r="G124" t="s">
        <v>22</v>
      </c>
      <c r="H124" s="1">
        <f t="shared" si="18"/>
        <v>2.8315000000000001</v>
      </c>
      <c r="I124" s="1">
        <f t="shared" si="16"/>
        <v>9.9999999755000015</v>
      </c>
      <c r="J124" s="1">
        <f t="shared" si="17"/>
        <v>0</v>
      </c>
      <c r="L124" t="s">
        <v>22</v>
      </c>
      <c r="M124" s="15">
        <v>4.2472500000000011</v>
      </c>
      <c r="N124" s="15">
        <v>16.000000008800001</v>
      </c>
      <c r="O124" s="15">
        <v>0</v>
      </c>
      <c r="Q124" s="11">
        <f t="shared" si="19"/>
        <v>0.75079547463319796</v>
      </c>
      <c r="R124" s="11">
        <f t="shared" si="20"/>
        <v>0.62852316731679536</v>
      </c>
      <c r="S124" s="11">
        <f t="shared" si="21"/>
        <v>0</v>
      </c>
      <c r="T124" s="12" t="s">
        <v>5</v>
      </c>
      <c r="U124" s="12" t="s">
        <v>5</v>
      </c>
      <c r="V124" s="12" t="s">
        <v>5</v>
      </c>
    </row>
    <row r="125" spans="2:22" x14ac:dyDescent="0.2">
      <c r="B125">
        <v>0.5</v>
      </c>
      <c r="C125">
        <v>1.7499999900000001</v>
      </c>
      <c r="D125">
        <v>0</v>
      </c>
      <c r="G125" t="s">
        <v>22</v>
      </c>
      <c r="H125" s="1">
        <f t="shared" si="18"/>
        <v>2.8315000000000001</v>
      </c>
      <c r="I125" s="1">
        <f t="shared" si="16"/>
        <v>13.999999997700003</v>
      </c>
      <c r="J125" s="1">
        <f t="shared" si="17"/>
        <v>0</v>
      </c>
      <c r="L125" t="s">
        <v>22</v>
      </c>
      <c r="M125" s="15">
        <v>4.2472500000000011</v>
      </c>
      <c r="N125" s="15">
        <v>20.000000031000003</v>
      </c>
      <c r="O125" s="15">
        <v>0</v>
      </c>
      <c r="Q125" s="11">
        <f t="shared" si="19"/>
        <v>0.75079547463319796</v>
      </c>
      <c r="R125" s="11">
        <f t="shared" si="20"/>
        <v>0.78565395993164822</v>
      </c>
      <c r="S125" s="11">
        <f t="shared" si="21"/>
        <v>0</v>
      </c>
      <c r="T125" s="12" t="s">
        <v>5</v>
      </c>
      <c r="U125" s="12" t="s">
        <v>5</v>
      </c>
      <c r="V125" s="12" t="s">
        <v>5</v>
      </c>
    </row>
    <row r="126" spans="2:22" x14ac:dyDescent="0.2">
      <c r="B126">
        <v>0.75</v>
      </c>
      <c r="C126">
        <v>1.9999999900000001</v>
      </c>
      <c r="D126">
        <v>0</v>
      </c>
      <c r="G126" t="s">
        <v>22</v>
      </c>
      <c r="H126" s="1">
        <f t="shared" si="18"/>
        <v>4.2472500000000011</v>
      </c>
      <c r="I126" s="1">
        <f t="shared" si="16"/>
        <v>16.000000008800001</v>
      </c>
      <c r="J126" s="1">
        <f t="shared" si="17"/>
        <v>0</v>
      </c>
      <c r="L126" t="s">
        <v>22</v>
      </c>
      <c r="M126" s="15">
        <v>2.8315000000000001</v>
      </c>
      <c r="N126" s="15">
        <v>18.0000000199</v>
      </c>
      <c r="O126" s="15">
        <v>0</v>
      </c>
      <c r="Q126" s="11">
        <f t="shared" si="19"/>
        <v>0.50053031642213186</v>
      </c>
      <c r="R126" s="11">
        <f t="shared" si="20"/>
        <v>0.70708856362422168</v>
      </c>
      <c r="S126" s="11">
        <f t="shared" si="21"/>
        <v>0</v>
      </c>
      <c r="T126" s="12" t="s">
        <v>5</v>
      </c>
      <c r="U126" s="12" t="s">
        <v>5</v>
      </c>
      <c r="V126" s="12" t="s">
        <v>5</v>
      </c>
    </row>
    <row r="127" spans="2:22" x14ac:dyDescent="0.2">
      <c r="B127">
        <v>0.75</v>
      </c>
      <c r="C127">
        <v>2.4999999900000001</v>
      </c>
      <c r="D127">
        <v>0</v>
      </c>
      <c r="G127" t="s">
        <v>22</v>
      </c>
      <c r="H127" s="1">
        <f t="shared" si="18"/>
        <v>4.2472500000000011</v>
      </c>
      <c r="I127" s="1">
        <f t="shared" si="16"/>
        <v>20.000000031000003</v>
      </c>
      <c r="J127" s="1">
        <f t="shared" si="17"/>
        <v>0</v>
      </c>
      <c r="L127" t="s">
        <v>22</v>
      </c>
      <c r="M127" s="15">
        <v>2.8315000000000001</v>
      </c>
      <c r="N127" s="15">
        <v>21.999999962100006</v>
      </c>
      <c r="O127" s="15">
        <v>0</v>
      </c>
      <c r="Q127" s="11">
        <f t="shared" si="19"/>
        <v>0.50053031642213186</v>
      </c>
      <c r="R127" s="11">
        <f t="shared" si="20"/>
        <v>0.86421935309645892</v>
      </c>
      <c r="S127" s="11">
        <f t="shared" si="21"/>
        <v>0</v>
      </c>
      <c r="T127" t="s">
        <v>5</v>
      </c>
      <c r="U127" t="s">
        <v>5</v>
      </c>
      <c r="V127" t="s">
        <v>5</v>
      </c>
    </row>
    <row r="128" spans="2:22" x14ac:dyDescent="0.2">
      <c r="B128">
        <v>0.5</v>
      </c>
      <c r="C128">
        <v>2.2499999900000001</v>
      </c>
      <c r="D128">
        <v>0</v>
      </c>
      <c r="G128" t="s">
        <v>22</v>
      </c>
      <c r="H128" s="1">
        <f t="shared" si="18"/>
        <v>2.8315000000000001</v>
      </c>
      <c r="I128" s="1">
        <f t="shared" si="16"/>
        <v>18.0000000199</v>
      </c>
      <c r="J128" s="1">
        <f t="shared" si="17"/>
        <v>0</v>
      </c>
      <c r="L128" s="9"/>
      <c r="M128" s="9"/>
      <c r="N128" s="9"/>
      <c r="O128" s="9"/>
      <c r="P128" s="9"/>
      <c r="Q128" s="10"/>
      <c r="R128" s="10"/>
      <c r="S128" s="1"/>
    </row>
    <row r="129" spans="2:22" x14ac:dyDescent="0.2">
      <c r="B129">
        <v>0.5</v>
      </c>
      <c r="C129">
        <v>2.7499999800000001</v>
      </c>
      <c r="D129">
        <v>0</v>
      </c>
      <c r="G129" t="s">
        <v>22</v>
      </c>
      <c r="H129" s="1">
        <f t="shared" si="18"/>
        <v>2.8315000000000001</v>
      </c>
      <c r="I129" s="1">
        <f t="shared" si="16"/>
        <v>21.999999962100006</v>
      </c>
      <c r="J129" s="1">
        <f t="shared" si="17"/>
        <v>0</v>
      </c>
      <c r="Q129" s="1">
        <f t="shared" ref="Q129:Q136" si="22">M129/$M$2/$M$3</f>
        <v>0</v>
      </c>
      <c r="R129" s="1">
        <v>0.5</v>
      </c>
      <c r="S129" s="1">
        <f t="shared" ref="S129:S136" si="23">O129/$M$2/$O$5</f>
        <v>0</v>
      </c>
      <c r="T129" t="s">
        <v>5</v>
      </c>
      <c r="U129" t="s">
        <v>5</v>
      </c>
      <c r="V129" t="s">
        <v>5</v>
      </c>
    </row>
    <row r="130" spans="2:22" x14ac:dyDescent="0.2">
      <c r="B130" s="8"/>
      <c r="H130" s="1"/>
      <c r="I130" s="1"/>
      <c r="J130" s="1"/>
      <c r="Q130" s="1">
        <f t="shared" si="22"/>
        <v>0</v>
      </c>
      <c r="R130" s="1">
        <v>0.5</v>
      </c>
      <c r="S130" s="1">
        <f t="shared" si="23"/>
        <v>0</v>
      </c>
      <c r="T130" t="s">
        <v>5</v>
      </c>
      <c r="U130" t="s">
        <v>5</v>
      </c>
      <c r="V130" t="s">
        <v>5</v>
      </c>
    </row>
    <row r="131" spans="2:22" x14ac:dyDescent="0.2">
      <c r="B131" s="8"/>
      <c r="H131" s="1"/>
      <c r="I131" s="1"/>
      <c r="J131" s="1"/>
      <c r="L131">
        <v>79</v>
      </c>
      <c r="M131">
        <v>44.319991309999999</v>
      </c>
      <c r="N131">
        <v>0.83037702000000002</v>
      </c>
      <c r="O131">
        <v>5.4240000000000004</v>
      </c>
      <c r="Q131" s="1">
        <f t="shared" si="22"/>
        <v>7.8345397401449528</v>
      </c>
      <c r="R131" s="1">
        <v>0.5</v>
      </c>
      <c r="S131" s="1">
        <f t="shared" si="23"/>
        <v>4.7940604560721231E-2</v>
      </c>
      <c r="T131" t="s">
        <v>5</v>
      </c>
      <c r="U131" t="s">
        <v>5</v>
      </c>
      <c r="V131" t="s">
        <v>5</v>
      </c>
    </row>
    <row r="132" spans="2:22" x14ac:dyDescent="0.2">
      <c r="B132" s="8"/>
      <c r="H132" s="1"/>
      <c r="I132" s="1"/>
      <c r="J132" s="1"/>
      <c r="L132">
        <v>79</v>
      </c>
      <c r="M132">
        <v>47.196214939999997</v>
      </c>
      <c r="N132">
        <v>0.83037702000000002</v>
      </c>
      <c r="O132">
        <v>5.4240000000000004</v>
      </c>
      <c r="Q132" s="1">
        <f t="shared" si="22"/>
        <v>8.3429759483825343</v>
      </c>
      <c r="R132" s="1">
        <v>0.5</v>
      </c>
      <c r="S132" s="1">
        <f t="shared" si="23"/>
        <v>4.7940604560721231E-2</v>
      </c>
      <c r="T132" t="s">
        <v>5</v>
      </c>
      <c r="U132" t="s">
        <v>5</v>
      </c>
      <c r="V132" t="s">
        <v>5</v>
      </c>
    </row>
    <row r="133" spans="2:22" x14ac:dyDescent="0.2">
      <c r="B133" s="8"/>
      <c r="H133" s="1"/>
      <c r="I133" s="1"/>
      <c r="J133" s="1"/>
      <c r="L133">
        <v>79</v>
      </c>
      <c r="M133">
        <v>50.072438560000002</v>
      </c>
      <c r="N133">
        <v>0.83037702000000002</v>
      </c>
      <c r="O133">
        <v>5.4240000000000004</v>
      </c>
      <c r="Q133" s="1">
        <f t="shared" si="22"/>
        <v>8.8514121548523956</v>
      </c>
      <c r="R133" s="1">
        <v>0.5</v>
      </c>
      <c r="S133" s="1">
        <f t="shared" si="23"/>
        <v>4.7940604560721231E-2</v>
      </c>
      <c r="T133" t="s">
        <v>5</v>
      </c>
      <c r="U133" t="s">
        <v>5</v>
      </c>
      <c r="V133" t="s">
        <v>5</v>
      </c>
    </row>
    <row r="134" spans="2:22" x14ac:dyDescent="0.2">
      <c r="B134" s="8"/>
      <c r="H134" s="1"/>
      <c r="I134" s="1"/>
      <c r="J134" s="1"/>
      <c r="L134">
        <v>79</v>
      </c>
      <c r="M134">
        <v>52.94866219</v>
      </c>
      <c r="N134">
        <v>0.83037702000000002</v>
      </c>
      <c r="O134">
        <v>5.4240000000000004</v>
      </c>
      <c r="Q134" s="1">
        <f t="shared" si="22"/>
        <v>9.3598483630899771</v>
      </c>
      <c r="R134" s="1">
        <v>0.5</v>
      </c>
      <c r="S134" s="1">
        <f t="shared" si="23"/>
        <v>4.7940604560721231E-2</v>
      </c>
      <c r="T134" t="s">
        <v>5</v>
      </c>
      <c r="U134" t="s">
        <v>5</v>
      </c>
      <c r="V134" t="s">
        <v>5</v>
      </c>
    </row>
    <row r="135" spans="2:22" x14ac:dyDescent="0.2">
      <c r="B135" s="8">
        <f t="shared" ref="B135:B161" si="24">B91+0.4545/22</f>
        <v>2.0659090909090908E-2</v>
      </c>
      <c r="C135">
        <f t="shared" ref="C135:C161" si="25">C91+1/3-1</f>
        <v>1.8333333233333335</v>
      </c>
      <c r="D135">
        <f t="shared" ref="D135:D161" si="26">D91+2/3/10</f>
        <v>0.31639545666666669</v>
      </c>
      <c r="H135" s="1">
        <f t="shared" si="18"/>
        <v>0.11699243181818182</v>
      </c>
      <c r="I135" s="1">
        <f t="shared" si="16"/>
        <v>14.666666668066672</v>
      </c>
      <c r="J135" s="1">
        <f t="shared" si="17"/>
        <v>7.6017376990543761</v>
      </c>
      <c r="L135">
        <v>79</v>
      </c>
      <c r="M135">
        <v>55.824885809999998</v>
      </c>
      <c r="N135">
        <v>0.83037702000000002</v>
      </c>
      <c r="O135">
        <v>5.4240000000000004</v>
      </c>
      <c r="Q135" s="1">
        <f t="shared" si="22"/>
        <v>9.8682845695598367</v>
      </c>
      <c r="R135" s="1">
        <v>0.5</v>
      </c>
      <c r="S135" s="1">
        <f t="shared" si="23"/>
        <v>4.7940604560721231E-2</v>
      </c>
      <c r="T135" t="s">
        <v>5</v>
      </c>
      <c r="U135" t="s">
        <v>5</v>
      </c>
      <c r="V135" t="s">
        <v>5</v>
      </c>
    </row>
    <row r="136" spans="2:22" x14ac:dyDescent="0.2">
      <c r="B136" s="8">
        <f t="shared" si="24"/>
        <v>0.2706590909090909</v>
      </c>
      <c r="C136">
        <f t="shared" si="25"/>
        <v>1.5833333233333335</v>
      </c>
      <c r="D136">
        <f t="shared" si="26"/>
        <v>0.31639545666666669</v>
      </c>
      <c r="H136" s="1">
        <f t="shared" si="18"/>
        <v>1.5327424318181819</v>
      </c>
      <c r="I136" s="1">
        <f t="shared" si="16"/>
        <v>12.666666656966669</v>
      </c>
      <c r="J136" s="1">
        <f t="shared" si="17"/>
        <v>7.6017376990543761</v>
      </c>
      <c r="L136">
        <v>79</v>
      </c>
      <c r="M136">
        <v>58.701109430000002</v>
      </c>
      <c r="N136">
        <v>0.83037702000000002</v>
      </c>
      <c r="O136">
        <v>5.4240000000000004</v>
      </c>
      <c r="Q136" s="1">
        <f t="shared" si="22"/>
        <v>10.376720776029698</v>
      </c>
      <c r="R136" s="1">
        <v>0.5</v>
      </c>
      <c r="S136" s="1">
        <f t="shared" si="23"/>
        <v>4.7940604560721231E-2</v>
      </c>
      <c r="T136" t="s">
        <v>5</v>
      </c>
      <c r="U136" t="s">
        <v>5</v>
      </c>
      <c r="V136" t="s">
        <v>5</v>
      </c>
    </row>
    <row r="137" spans="2:22" x14ac:dyDescent="0.2">
      <c r="B137" s="8">
        <f t="shared" si="24"/>
        <v>0.2706590909090909</v>
      </c>
      <c r="C137">
        <f t="shared" si="25"/>
        <v>2.0833333133333336</v>
      </c>
      <c r="D137">
        <f t="shared" si="26"/>
        <v>0.31639545666666669</v>
      </c>
      <c r="H137" s="1">
        <f t="shared" si="18"/>
        <v>1.5327424318181819</v>
      </c>
      <c r="I137" s="1">
        <f t="shared" ref="I137:I179" si="27">C137*C$4*$B$2</f>
        <v>16.666666599166671</v>
      </c>
      <c r="J137" s="1">
        <f t="shared" ref="J137:J179" si="28">D137*D$5*$B$2</f>
        <v>7.6017376990543761</v>
      </c>
      <c r="L137">
        <v>79</v>
      </c>
      <c r="M137">
        <v>61.577333060000001</v>
      </c>
      <c r="N137">
        <v>0.83037702000000002</v>
      </c>
      <c r="O137">
        <v>5.4240000000000004</v>
      </c>
      <c r="Q137" s="1">
        <f t="shared" ref="Q137:Q200" si="29">M137/$M$2/$M$3</f>
        <v>10.88515698426728</v>
      </c>
      <c r="R137" s="1">
        <v>0.5</v>
      </c>
      <c r="S137" s="1">
        <f t="shared" ref="S137:S200" si="30">O137/$M$2/$O$5</f>
        <v>4.7940604560721231E-2</v>
      </c>
      <c r="T137" t="s">
        <v>5</v>
      </c>
      <c r="U137" t="s">
        <v>5</v>
      </c>
      <c r="V137" t="s">
        <v>5</v>
      </c>
    </row>
    <row r="138" spans="2:22" x14ac:dyDescent="0.2">
      <c r="B138" s="8">
        <f t="shared" si="24"/>
        <v>0.7706590909090909</v>
      </c>
      <c r="C138">
        <f t="shared" si="25"/>
        <v>-0.66666666666666674</v>
      </c>
      <c r="D138">
        <f t="shared" si="26"/>
        <v>0.23315252666666669</v>
      </c>
      <c r="H138" s="1">
        <f t="shared" ref="H138:H179" si="31">B138*B$3*$B$2</f>
        <v>4.3642424318181829</v>
      </c>
      <c r="I138" s="1">
        <f t="shared" si="27"/>
        <v>-5.3333333629333346</v>
      </c>
      <c r="J138" s="1">
        <f t="shared" si="28"/>
        <v>5.6017376806362513</v>
      </c>
      <c r="Q138" s="1"/>
      <c r="R138" s="1"/>
      <c r="S138" s="1"/>
    </row>
    <row r="139" spans="2:22" x14ac:dyDescent="0.2">
      <c r="B139" s="8">
        <f t="shared" si="24"/>
        <v>0.7706590909090909</v>
      </c>
      <c r="C139">
        <f t="shared" si="25"/>
        <v>-0.1661234766666666</v>
      </c>
      <c r="D139">
        <f t="shared" si="26"/>
        <v>0.23315252666666669</v>
      </c>
      <c r="H139" s="1">
        <f t="shared" si="31"/>
        <v>4.3642424318181829</v>
      </c>
      <c r="I139" s="1">
        <f t="shared" si="27"/>
        <v>-1.3289878207092154</v>
      </c>
      <c r="J139" s="1">
        <f t="shared" si="28"/>
        <v>5.6017376806362513</v>
      </c>
      <c r="L139">
        <v>79</v>
      </c>
      <c r="M139">
        <v>63.84</v>
      </c>
      <c r="N139">
        <v>2.5</v>
      </c>
      <c r="O139">
        <v>5.4305800800000004</v>
      </c>
      <c r="Q139" s="1">
        <f t="shared" si="29"/>
        <v>11.285133462966238</v>
      </c>
      <c r="R139" s="1">
        <v>0.5</v>
      </c>
      <c r="S139" s="1">
        <f t="shared" si="30"/>
        <v>4.7998763302103592E-2</v>
      </c>
      <c r="T139" t="s">
        <v>5</v>
      </c>
      <c r="U139" t="s">
        <v>5</v>
      </c>
      <c r="V139" t="s">
        <v>5</v>
      </c>
    </row>
    <row r="140" spans="2:22" x14ac:dyDescent="0.2">
      <c r="B140" s="8">
        <f t="shared" si="24"/>
        <v>0.5206590909090909</v>
      </c>
      <c r="C140">
        <f t="shared" si="25"/>
        <v>-0.41639507666666664</v>
      </c>
      <c r="D140">
        <f t="shared" si="26"/>
        <v>0.23315252666666669</v>
      </c>
      <c r="H140">
        <f t="shared" si="31"/>
        <v>2.948492431818182</v>
      </c>
      <c r="I140">
        <f t="shared" si="27"/>
        <v>-3.331160631821275</v>
      </c>
      <c r="J140">
        <f t="shared" si="28"/>
        <v>5.6017376806362513</v>
      </c>
      <c r="L140" s="3">
        <v>79</v>
      </c>
      <c r="M140" s="3">
        <v>63.84</v>
      </c>
      <c r="N140" s="3">
        <v>2.5</v>
      </c>
      <c r="O140" s="3">
        <v>5.4305800800000004</v>
      </c>
      <c r="P140" s="3"/>
      <c r="Q140" s="5">
        <f t="shared" si="29"/>
        <v>11.285133462966238</v>
      </c>
      <c r="R140" s="5">
        <f t="shared" ref="R140:R203" si="32">N140/$M$2/$N$4</f>
        <v>9.8206744839235569E-2</v>
      </c>
      <c r="S140" s="5">
        <f t="shared" si="30"/>
        <v>4.7998763302103592E-2</v>
      </c>
      <c r="T140" s="3" t="s">
        <v>5</v>
      </c>
      <c r="U140" s="6" t="s">
        <v>5</v>
      </c>
      <c r="V140" s="6" t="s">
        <v>5</v>
      </c>
    </row>
    <row r="141" spans="2:22" x14ac:dyDescent="0.2">
      <c r="B141" s="8">
        <f t="shared" si="24"/>
        <v>0.5206590909090909</v>
      </c>
      <c r="C141">
        <f t="shared" si="25"/>
        <v>8.4148113333333274E-2</v>
      </c>
      <c r="D141">
        <f t="shared" si="26"/>
        <v>0.23315252666666669</v>
      </c>
      <c r="H141">
        <f t="shared" si="31"/>
        <v>2.948492431818182</v>
      </c>
      <c r="I141">
        <f t="shared" si="27"/>
        <v>0.67318491040284256</v>
      </c>
      <c r="J141">
        <f t="shared" si="28"/>
        <v>5.6017376806362513</v>
      </c>
      <c r="L141" s="3">
        <v>79</v>
      </c>
      <c r="M141" s="4">
        <f t="shared" ref="M141:M204" si="33">M75+2.88/3</f>
        <v>3.7915000000000001</v>
      </c>
      <c r="N141" s="4">
        <f t="shared" ref="N141:N204" si="34">N75</f>
        <v>13.999999997700003</v>
      </c>
      <c r="O141" s="4">
        <f t="shared" ref="O141:O204" si="35">O75+2.88*2*SQRT(2)/3</f>
        <v>10.715290113428845</v>
      </c>
      <c r="P141" s="3"/>
      <c r="Q141" s="5">
        <f t="shared" si="29"/>
        <v>0.67023157150433088</v>
      </c>
      <c r="R141" s="5">
        <f t="shared" si="32"/>
        <v>0.54995777100936905</v>
      </c>
      <c r="S141" s="5">
        <f t="shared" si="30"/>
        <v>9.47082385843101E-2</v>
      </c>
      <c r="T141" s="3" t="s">
        <v>5</v>
      </c>
      <c r="U141" s="3" t="s">
        <v>5</v>
      </c>
      <c r="V141" s="3" t="s">
        <v>5</v>
      </c>
    </row>
    <row r="142" spans="2:22" x14ac:dyDescent="0.2">
      <c r="B142" s="8">
        <f t="shared" si="24"/>
        <v>0.7706590909090909</v>
      </c>
      <c r="C142">
        <f t="shared" si="25"/>
        <v>0.33333332333333332</v>
      </c>
      <c r="D142">
        <f t="shared" si="26"/>
        <v>0.23315252666666669</v>
      </c>
      <c r="H142">
        <f t="shared" si="31"/>
        <v>4.3642424318181829</v>
      </c>
      <c r="I142">
        <f t="shared" si="27"/>
        <v>2.6666666014666665</v>
      </c>
      <c r="J142">
        <f t="shared" si="28"/>
        <v>5.6017376806362513</v>
      </c>
      <c r="L142">
        <v>79</v>
      </c>
      <c r="M142" s="2">
        <f t="shared" si="33"/>
        <v>5.207250000000001</v>
      </c>
      <c r="N142" s="2">
        <f t="shared" si="34"/>
        <v>16.000000008800001</v>
      </c>
      <c r="O142" s="2">
        <f t="shared" si="35"/>
        <v>10.715290113428845</v>
      </c>
      <c r="Q142" s="1">
        <f t="shared" si="29"/>
        <v>0.92049672971539709</v>
      </c>
      <c r="R142" s="1">
        <f t="shared" si="32"/>
        <v>0.62852316731679536</v>
      </c>
      <c r="S142" s="1">
        <f t="shared" si="30"/>
        <v>9.47082385843101E-2</v>
      </c>
      <c r="T142" t="s">
        <v>5</v>
      </c>
      <c r="U142" t="s">
        <v>5</v>
      </c>
      <c r="V142" t="s">
        <v>5</v>
      </c>
    </row>
    <row r="143" spans="2:22" x14ac:dyDescent="0.2">
      <c r="B143" s="8">
        <f t="shared" si="24"/>
        <v>0.7706590909090909</v>
      </c>
      <c r="C143">
        <f t="shared" si="25"/>
        <v>0.83333332333333332</v>
      </c>
      <c r="D143">
        <f t="shared" si="26"/>
        <v>0.23315252666666669</v>
      </c>
      <c r="H143">
        <f t="shared" si="31"/>
        <v>4.3642424318181829</v>
      </c>
      <c r="I143">
        <f t="shared" si="27"/>
        <v>6.666666623666667</v>
      </c>
      <c r="J143">
        <f t="shared" si="28"/>
        <v>5.6017376806362513</v>
      </c>
      <c r="L143">
        <v>79</v>
      </c>
      <c r="M143" s="2">
        <f t="shared" si="33"/>
        <v>5.207250000000001</v>
      </c>
      <c r="N143" s="2">
        <f t="shared" si="34"/>
        <v>20.000000031000003</v>
      </c>
      <c r="O143" s="2">
        <f t="shared" si="35"/>
        <v>10.715290113428845</v>
      </c>
      <c r="Q143" s="1">
        <f t="shared" si="29"/>
        <v>0.92049672971539709</v>
      </c>
      <c r="R143" s="1">
        <f t="shared" si="32"/>
        <v>0.78565395993164822</v>
      </c>
      <c r="S143" s="1">
        <f t="shared" si="30"/>
        <v>9.47082385843101E-2</v>
      </c>
      <c r="T143" t="s">
        <v>5</v>
      </c>
      <c r="U143" t="s">
        <v>5</v>
      </c>
      <c r="V143" t="s">
        <v>5</v>
      </c>
    </row>
    <row r="144" spans="2:22" x14ac:dyDescent="0.2">
      <c r="B144" s="8">
        <f t="shared" si="24"/>
        <v>0.5206590909090909</v>
      </c>
      <c r="C144">
        <f t="shared" si="25"/>
        <v>0.58333332333333332</v>
      </c>
      <c r="D144">
        <f t="shared" si="26"/>
        <v>0.23315252666666669</v>
      </c>
      <c r="H144">
        <f t="shared" si="31"/>
        <v>2.948492431818182</v>
      </c>
      <c r="I144">
        <f t="shared" si="27"/>
        <v>4.666666612566666</v>
      </c>
      <c r="J144">
        <f t="shared" si="28"/>
        <v>5.6017376806362513</v>
      </c>
      <c r="L144">
        <v>79</v>
      </c>
      <c r="M144" s="2">
        <f t="shared" si="33"/>
        <v>3.7915000000000001</v>
      </c>
      <c r="N144" s="2">
        <f t="shared" si="34"/>
        <v>18.0000000199</v>
      </c>
      <c r="O144" s="2">
        <f t="shared" si="35"/>
        <v>10.715290113428845</v>
      </c>
      <c r="Q144" s="1">
        <f t="shared" si="29"/>
        <v>0.67023157150433088</v>
      </c>
      <c r="R144" s="1">
        <f t="shared" si="32"/>
        <v>0.70708856362422168</v>
      </c>
      <c r="S144" s="1">
        <f t="shared" si="30"/>
        <v>9.47082385843101E-2</v>
      </c>
      <c r="T144" t="s">
        <v>5</v>
      </c>
      <c r="U144" t="s">
        <v>5</v>
      </c>
      <c r="V144" t="s">
        <v>5</v>
      </c>
    </row>
    <row r="145" spans="2:22" x14ac:dyDescent="0.2">
      <c r="B145" s="8">
        <f t="shared" si="24"/>
        <v>0.5206590909090909</v>
      </c>
      <c r="C145">
        <f t="shared" si="25"/>
        <v>1.0833333233333335</v>
      </c>
      <c r="D145">
        <f t="shared" si="26"/>
        <v>0.23315252666666669</v>
      </c>
      <c r="H145">
        <f t="shared" si="31"/>
        <v>2.948492431818182</v>
      </c>
      <c r="I145">
        <f t="shared" si="27"/>
        <v>8.6666666347666688</v>
      </c>
      <c r="J145">
        <f t="shared" si="28"/>
        <v>5.6017376806362513</v>
      </c>
      <c r="L145">
        <v>79</v>
      </c>
      <c r="M145" s="2">
        <f t="shared" si="33"/>
        <v>3.7915000000000001</v>
      </c>
      <c r="N145" s="2">
        <f t="shared" si="34"/>
        <v>21.999999962100006</v>
      </c>
      <c r="O145" s="2">
        <f t="shared" si="35"/>
        <v>10.715290113428845</v>
      </c>
      <c r="Q145" s="1">
        <f t="shared" si="29"/>
        <v>0.67023157150433088</v>
      </c>
      <c r="R145" s="1">
        <f t="shared" si="32"/>
        <v>0.86421935309645892</v>
      </c>
      <c r="S145" s="1">
        <f t="shared" si="30"/>
        <v>9.47082385843101E-2</v>
      </c>
      <c r="T145" t="s">
        <v>5</v>
      </c>
      <c r="U145" t="s">
        <v>5</v>
      </c>
      <c r="V145" t="s">
        <v>5</v>
      </c>
    </row>
    <row r="146" spans="2:22" x14ac:dyDescent="0.2">
      <c r="B146" s="8">
        <f t="shared" si="24"/>
        <v>0.7706590909090909</v>
      </c>
      <c r="C146">
        <f t="shared" si="25"/>
        <v>1.3333333233333335</v>
      </c>
      <c r="D146">
        <f t="shared" si="26"/>
        <v>0.23315252666666669</v>
      </c>
      <c r="H146">
        <f t="shared" si="31"/>
        <v>4.3642424318181829</v>
      </c>
      <c r="I146">
        <f t="shared" si="27"/>
        <v>10.66666664586667</v>
      </c>
      <c r="J146">
        <f t="shared" si="28"/>
        <v>5.6017376806362513</v>
      </c>
      <c r="L146">
        <v>79</v>
      </c>
      <c r="M146" s="2">
        <f t="shared" si="33"/>
        <v>0.96</v>
      </c>
      <c r="N146" s="2">
        <f t="shared" si="34"/>
        <v>0</v>
      </c>
      <c r="O146" s="2">
        <f t="shared" si="35"/>
        <v>8.7152900950107171</v>
      </c>
      <c r="Q146" s="1">
        <f t="shared" si="29"/>
        <v>0.16970125508219905</v>
      </c>
      <c r="R146" s="1">
        <f t="shared" si="32"/>
        <v>0</v>
      </c>
      <c r="S146" s="1">
        <f t="shared" si="30"/>
        <v>7.7031024350457111E-2</v>
      </c>
      <c r="T146" t="s">
        <v>5</v>
      </c>
      <c r="U146" t="s">
        <v>5</v>
      </c>
      <c r="V146" t="s">
        <v>5</v>
      </c>
    </row>
    <row r="147" spans="2:22" x14ac:dyDescent="0.2">
      <c r="B147" s="8">
        <f t="shared" si="24"/>
        <v>0.7706590909090909</v>
      </c>
      <c r="C147">
        <f t="shared" si="25"/>
        <v>1.8333333233333335</v>
      </c>
      <c r="D147">
        <f t="shared" si="26"/>
        <v>0.23315252666666669</v>
      </c>
      <c r="H147">
        <f t="shared" si="31"/>
        <v>4.3642424318181829</v>
      </c>
      <c r="I147">
        <f t="shared" si="27"/>
        <v>14.666666668066672</v>
      </c>
      <c r="J147">
        <f t="shared" si="28"/>
        <v>5.6017376806362513</v>
      </c>
      <c r="L147">
        <v>79</v>
      </c>
      <c r="M147" s="2">
        <f t="shared" si="33"/>
        <v>0.96</v>
      </c>
      <c r="N147" s="2">
        <f t="shared" si="34"/>
        <v>4.0043455422241179</v>
      </c>
      <c r="O147" s="2">
        <f t="shared" si="35"/>
        <v>8.7152900950107171</v>
      </c>
      <c r="Q147" s="1">
        <f t="shared" si="29"/>
        <v>0.16970125508219905</v>
      </c>
      <c r="R147" s="1">
        <f t="shared" si="32"/>
        <v>0.15730149636533372</v>
      </c>
      <c r="S147" s="1">
        <f t="shared" si="30"/>
        <v>7.7031024350457111E-2</v>
      </c>
      <c r="T147" t="s">
        <v>5</v>
      </c>
      <c r="U147" t="s">
        <v>5</v>
      </c>
      <c r="V147" t="s">
        <v>5</v>
      </c>
    </row>
    <row r="148" spans="2:22" x14ac:dyDescent="0.2">
      <c r="B148" s="8">
        <f t="shared" si="24"/>
        <v>0.5206590909090909</v>
      </c>
      <c r="C148">
        <f t="shared" si="25"/>
        <v>1.5833333233333335</v>
      </c>
      <c r="D148">
        <f t="shared" si="26"/>
        <v>0.23315252666666669</v>
      </c>
      <c r="H148">
        <f t="shared" si="31"/>
        <v>2.948492431818182</v>
      </c>
      <c r="I148">
        <f t="shared" si="27"/>
        <v>12.666666656966669</v>
      </c>
      <c r="J148">
        <f t="shared" si="28"/>
        <v>5.6017376806362513</v>
      </c>
      <c r="L148">
        <v>79</v>
      </c>
      <c r="M148" s="2">
        <f t="shared" si="33"/>
        <v>2.37575</v>
      </c>
      <c r="N148" s="2">
        <f t="shared" si="34"/>
        <v>2.0021727311120587</v>
      </c>
      <c r="O148" s="2">
        <f t="shared" si="35"/>
        <v>8.7152900950107171</v>
      </c>
      <c r="Q148" s="1">
        <f t="shared" si="29"/>
        <v>0.41996641329326501</v>
      </c>
      <c r="R148" s="1">
        <f t="shared" si="32"/>
        <v>7.8650746611358929E-2</v>
      </c>
      <c r="S148" s="1">
        <f t="shared" si="30"/>
        <v>7.7031024350457111E-2</v>
      </c>
      <c r="T148" t="s">
        <v>5</v>
      </c>
      <c r="U148" t="s">
        <v>5</v>
      </c>
      <c r="V148" t="s">
        <v>5</v>
      </c>
    </row>
    <row r="149" spans="2:22" x14ac:dyDescent="0.2">
      <c r="B149" s="8">
        <f t="shared" si="24"/>
        <v>0.5206590909090909</v>
      </c>
      <c r="C149">
        <f t="shared" si="25"/>
        <v>2.0833333133333336</v>
      </c>
      <c r="D149">
        <f t="shared" si="26"/>
        <v>0.23315252666666669</v>
      </c>
      <c r="H149">
        <f t="shared" si="31"/>
        <v>2.948492431818182</v>
      </c>
      <c r="I149">
        <f t="shared" si="27"/>
        <v>16.666666599166671</v>
      </c>
      <c r="J149">
        <f t="shared" si="28"/>
        <v>5.6017376806362513</v>
      </c>
      <c r="L149">
        <v>79</v>
      </c>
      <c r="M149" s="2">
        <f t="shared" si="33"/>
        <v>2.37575</v>
      </c>
      <c r="N149" s="2">
        <f t="shared" si="34"/>
        <v>6.0065182733361766</v>
      </c>
      <c r="O149" s="2">
        <f t="shared" si="35"/>
        <v>8.7152900950107171</v>
      </c>
      <c r="Q149" s="1">
        <f t="shared" si="29"/>
        <v>0.41996641329326501</v>
      </c>
      <c r="R149" s="1">
        <f t="shared" si="32"/>
        <v>0.23595224297669265</v>
      </c>
      <c r="S149" s="1">
        <f t="shared" si="30"/>
        <v>7.7031024350457111E-2</v>
      </c>
      <c r="T149" t="s">
        <v>5</v>
      </c>
      <c r="U149" t="s">
        <v>5</v>
      </c>
      <c r="V149" t="s">
        <v>5</v>
      </c>
    </row>
    <row r="150" spans="2:22" x14ac:dyDescent="0.2">
      <c r="B150" s="8">
        <f t="shared" si="24"/>
        <v>2.0659090909090908E-2</v>
      </c>
      <c r="C150">
        <f t="shared" si="25"/>
        <v>-0.66666666666666674</v>
      </c>
      <c r="D150">
        <f t="shared" si="26"/>
        <v>0.14990959666666667</v>
      </c>
      <c r="H150">
        <f t="shared" si="31"/>
        <v>0.11699243181818182</v>
      </c>
      <c r="I150">
        <f t="shared" si="27"/>
        <v>-5.3333333629333346</v>
      </c>
      <c r="J150">
        <f t="shared" si="28"/>
        <v>3.6017376622181261</v>
      </c>
      <c r="L150">
        <v>79</v>
      </c>
      <c r="M150" s="2">
        <f t="shared" si="33"/>
        <v>0.96</v>
      </c>
      <c r="N150" s="2">
        <f t="shared" si="34"/>
        <v>7.9999999644000006</v>
      </c>
      <c r="O150" s="2">
        <f t="shared" si="35"/>
        <v>8.7152900950107171</v>
      </c>
      <c r="Q150" s="1">
        <f t="shared" si="29"/>
        <v>0.16970125508219905</v>
      </c>
      <c r="R150" s="1">
        <f t="shared" si="32"/>
        <v>0.31426158208708976</v>
      </c>
      <c r="S150" s="1">
        <f t="shared" si="30"/>
        <v>7.7031024350457111E-2</v>
      </c>
      <c r="T150" t="s">
        <v>5</v>
      </c>
      <c r="U150" t="s">
        <v>5</v>
      </c>
      <c r="V150" t="s">
        <v>5</v>
      </c>
    </row>
    <row r="151" spans="2:22" x14ac:dyDescent="0.2">
      <c r="B151" s="8">
        <f t="shared" si="24"/>
        <v>2.0659090909090908E-2</v>
      </c>
      <c r="C151">
        <f t="shared" si="25"/>
        <v>-0.1661234766666666</v>
      </c>
      <c r="D151">
        <f t="shared" si="26"/>
        <v>0.14990959666666667</v>
      </c>
      <c r="H151">
        <f t="shared" si="31"/>
        <v>0.11699243181818182</v>
      </c>
      <c r="I151">
        <f t="shared" si="27"/>
        <v>-1.3289878207092154</v>
      </c>
      <c r="J151">
        <f t="shared" si="28"/>
        <v>3.6017376622181261</v>
      </c>
      <c r="L151">
        <v>79</v>
      </c>
      <c r="M151" s="2">
        <f t="shared" si="33"/>
        <v>0.96</v>
      </c>
      <c r="N151" s="2">
        <f t="shared" si="34"/>
        <v>11.999999986600002</v>
      </c>
      <c r="O151" s="2">
        <f t="shared" si="35"/>
        <v>8.7152900950107171</v>
      </c>
      <c r="Q151" s="1">
        <f t="shared" si="29"/>
        <v>0.16970125508219905</v>
      </c>
      <c r="R151" s="1">
        <f t="shared" si="32"/>
        <v>0.47139237470194267</v>
      </c>
      <c r="S151" s="1">
        <f t="shared" si="30"/>
        <v>7.7031024350457111E-2</v>
      </c>
      <c r="T151" t="s">
        <v>5</v>
      </c>
      <c r="U151" t="s">
        <v>5</v>
      </c>
      <c r="V151" t="s">
        <v>5</v>
      </c>
    </row>
    <row r="152" spans="2:22" x14ac:dyDescent="0.2">
      <c r="B152" s="8">
        <f t="shared" si="24"/>
        <v>0.2706590909090909</v>
      </c>
      <c r="C152">
        <f t="shared" si="25"/>
        <v>-0.41639507666666664</v>
      </c>
      <c r="D152">
        <f t="shared" si="26"/>
        <v>0.14990959666666667</v>
      </c>
      <c r="H152">
        <f t="shared" si="31"/>
        <v>1.5327424318181819</v>
      </c>
      <c r="I152">
        <f t="shared" si="27"/>
        <v>-3.331160631821275</v>
      </c>
      <c r="J152">
        <f t="shared" si="28"/>
        <v>3.6017376622181261</v>
      </c>
      <c r="L152">
        <v>79</v>
      </c>
      <c r="M152" s="2">
        <f t="shared" si="33"/>
        <v>2.37575</v>
      </c>
      <c r="N152" s="2">
        <f t="shared" si="34"/>
        <v>9.9999999755000015</v>
      </c>
      <c r="O152" s="2">
        <f t="shared" si="35"/>
        <v>8.7152900950107171</v>
      </c>
      <c r="Q152" s="1">
        <f t="shared" si="29"/>
        <v>0.41996641329326501</v>
      </c>
      <c r="R152" s="1">
        <f t="shared" si="32"/>
        <v>0.39282697839451619</v>
      </c>
      <c r="S152" s="1">
        <f t="shared" si="30"/>
        <v>7.7031024350457111E-2</v>
      </c>
      <c r="T152" t="s">
        <v>5</v>
      </c>
      <c r="U152" t="s">
        <v>5</v>
      </c>
      <c r="V152" t="s">
        <v>5</v>
      </c>
    </row>
    <row r="153" spans="2:22" x14ac:dyDescent="0.2">
      <c r="B153" s="8">
        <f t="shared" si="24"/>
        <v>0.2706590909090909</v>
      </c>
      <c r="C153">
        <f t="shared" si="25"/>
        <v>8.4148113333333274E-2</v>
      </c>
      <c r="D153">
        <f t="shared" si="26"/>
        <v>0.14990959666666667</v>
      </c>
      <c r="H153">
        <f t="shared" si="31"/>
        <v>1.5327424318181819</v>
      </c>
      <c r="I153">
        <f t="shared" si="27"/>
        <v>0.67318491040284256</v>
      </c>
      <c r="J153">
        <f t="shared" si="28"/>
        <v>3.6017376622181261</v>
      </c>
      <c r="L153">
        <v>79</v>
      </c>
      <c r="M153" s="2">
        <f t="shared" si="33"/>
        <v>2.37575</v>
      </c>
      <c r="N153" s="2">
        <f t="shared" si="34"/>
        <v>13.999999997700003</v>
      </c>
      <c r="O153" s="2">
        <f t="shared" si="35"/>
        <v>8.7152900950107171</v>
      </c>
      <c r="Q153" s="1">
        <f t="shared" si="29"/>
        <v>0.41996641329326501</v>
      </c>
      <c r="R153" s="1">
        <f t="shared" si="32"/>
        <v>0.54995777100936905</v>
      </c>
      <c r="S153" s="1">
        <f t="shared" si="30"/>
        <v>7.7031024350457111E-2</v>
      </c>
      <c r="T153" t="s">
        <v>5</v>
      </c>
      <c r="U153" t="s">
        <v>5</v>
      </c>
      <c r="V153" t="s">
        <v>5</v>
      </c>
    </row>
    <row r="154" spans="2:22" x14ac:dyDescent="0.2">
      <c r="B154" s="8">
        <f t="shared" si="24"/>
        <v>2.0659090909090908E-2</v>
      </c>
      <c r="C154">
        <f t="shared" si="25"/>
        <v>0.33333332333333332</v>
      </c>
      <c r="D154">
        <f t="shared" si="26"/>
        <v>0.14990959666666667</v>
      </c>
      <c r="H154">
        <f t="shared" si="31"/>
        <v>0.11699243181818182</v>
      </c>
      <c r="I154">
        <f t="shared" si="27"/>
        <v>2.6666666014666665</v>
      </c>
      <c r="J154">
        <f t="shared" si="28"/>
        <v>3.6017376622181261</v>
      </c>
      <c r="L154">
        <v>79</v>
      </c>
      <c r="M154" s="2">
        <f t="shared" si="33"/>
        <v>0.96</v>
      </c>
      <c r="N154" s="2">
        <f t="shared" si="34"/>
        <v>16.000000008800001</v>
      </c>
      <c r="O154" s="2">
        <f t="shared" si="35"/>
        <v>8.7152900950107171</v>
      </c>
      <c r="Q154" s="1">
        <f t="shared" si="29"/>
        <v>0.16970125508219905</v>
      </c>
      <c r="R154" s="1">
        <f t="shared" si="32"/>
        <v>0.62852316731679536</v>
      </c>
      <c r="S154" s="1">
        <f t="shared" si="30"/>
        <v>7.7031024350457111E-2</v>
      </c>
      <c r="T154" t="s">
        <v>5</v>
      </c>
      <c r="U154" t="s">
        <v>5</v>
      </c>
      <c r="V154" t="s">
        <v>5</v>
      </c>
    </row>
    <row r="155" spans="2:22" x14ac:dyDescent="0.2">
      <c r="B155" s="8">
        <f t="shared" si="24"/>
        <v>2.0659090909090908E-2</v>
      </c>
      <c r="C155">
        <f t="shared" si="25"/>
        <v>0.83333332333333332</v>
      </c>
      <c r="D155">
        <f t="shared" si="26"/>
        <v>0.14990959666666667</v>
      </c>
      <c r="H155">
        <f t="shared" si="31"/>
        <v>0.11699243181818182</v>
      </c>
      <c r="I155">
        <f t="shared" si="27"/>
        <v>6.666666623666667</v>
      </c>
      <c r="J155">
        <f t="shared" si="28"/>
        <v>3.6017376622181261</v>
      </c>
      <c r="L155">
        <v>79</v>
      </c>
      <c r="M155" s="2">
        <f t="shared" si="33"/>
        <v>0.96</v>
      </c>
      <c r="N155" s="2">
        <f t="shared" si="34"/>
        <v>20.000000031000003</v>
      </c>
      <c r="O155" s="2">
        <f t="shared" si="35"/>
        <v>8.7152900950107171</v>
      </c>
      <c r="Q155" s="1">
        <f t="shared" si="29"/>
        <v>0.16970125508219905</v>
      </c>
      <c r="R155" s="1">
        <f t="shared" si="32"/>
        <v>0.78565395993164822</v>
      </c>
      <c r="S155" s="1">
        <f t="shared" si="30"/>
        <v>7.7031024350457111E-2</v>
      </c>
      <c r="T155" t="s">
        <v>5</v>
      </c>
      <c r="U155" t="s">
        <v>5</v>
      </c>
      <c r="V155" t="s">
        <v>5</v>
      </c>
    </row>
    <row r="156" spans="2:22" x14ac:dyDescent="0.2">
      <c r="B156" s="8">
        <f t="shared" si="24"/>
        <v>0.2706590909090909</v>
      </c>
      <c r="C156">
        <f t="shared" si="25"/>
        <v>0.58333332333333332</v>
      </c>
      <c r="D156">
        <f t="shared" si="26"/>
        <v>0.14990959666666667</v>
      </c>
      <c r="H156">
        <f t="shared" si="31"/>
        <v>1.5327424318181819</v>
      </c>
      <c r="I156">
        <f t="shared" si="27"/>
        <v>4.666666612566666</v>
      </c>
      <c r="J156">
        <f t="shared" si="28"/>
        <v>3.6017376622181261</v>
      </c>
      <c r="L156">
        <v>79</v>
      </c>
      <c r="M156" s="2">
        <f t="shared" si="33"/>
        <v>2.37575</v>
      </c>
      <c r="N156" s="2">
        <f t="shared" si="34"/>
        <v>18.0000000199</v>
      </c>
      <c r="O156" s="2">
        <f t="shared" si="35"/>
        <v>8.7152900950107171</v>
      </c>
      <c r="Q156" s="1">
        <f t="shared" si="29"/>
        <v>0.41996641329326501</v>
      </c>
      <c r="R156" s="1">
        <f t="shared" si="32"/>
        <v>0.70708856362422168</v>
      </c>
      <c r="S156" s="1">
        <f t="shared" si="30"/>
        <v>7.7031024350457111E-2</v>
      </c>
      <c r="T156" t="s">
        <v>5</v>
      </c>
      <c r="U156" t="s">
        <v>5</v>
      </c>
      <c r="V156" t="s">
        <v>5</v>
      </c>
    </row>
    <row r="157" spans="2:22" x14ac:dyDescent="0.2">
      <c r="B157" s="8">
        <f t="shared" si="24"/>
        <v>0.2706590909090909</v>
      </c>
      <c r="C157">
        <f t="shared" si="25"/>
        <v>1.0833333233333335</v>
      </c>
      <c r="D157">
        <f t="shared" si="26"/>
        <v>0.14990959666666667</v>
      </c>
      <c r="H157">
        <f t="shared" si="31"/>
        <v>1.5327424318181819</v>
      </c>
      <c r="I157">
        <f t="shared" si="27"/>
        <v>8.6666666347666688</v>
      </c>
      <c r="J157">
        <f t="shared" si="28"/>
        <v>3.6017376622181261</v>
      </c>
      <c r="L157">
        <v>79</v>
      </c>
      <c r="M157" s="2">
        <f t="shared" si="33"/>
        <v>2.37575</v>
      </c>
      <c r="N157" s="2">
        <f t="shared" si="34"/>
        <v>21.999999962100006</v>
      </c>
      <c r="O157" s="2">
        <f t="shared" si="35"/>
        <v>8.7152900950107171</v>
      </c>
      <c r="Q157" s="1">
        <f t="shared" si="29"/>
        <v>0.41996641329326501</v>
      </c>
      <c r="R157" s="1">
        <f t="shared" si="32"/>
        <v>0.86421935309645892</v>
      </c>
      <c r="S157" s="1">
        <f t="shared" si="30"/>
        <v>7.7031024350457111E-2</v>
      </c>
      <c r="T157" t="s">
        <v>5</v>
      </c>
      <c r="U157" t="s">
        <v>5</v>
      </c>
      <c r="V157" t="s">
        <v>5</v>
      </c>
    </row>
    <row r="158" spans="2:22" x14ac:dyDescent="0.2">
      <c r="B158" s="8">
        <f t="shared" si="24"/>
        <v>2.0659090909090908E-2</v>
      </c>
      <c r="C158">
        <f t="shared" si="25"/>
        <v>1.3333333233333335</v>
      </c>
      <c r="D158">
        <f t="shared" si="26"/>
        <v>0.14990959666666667</v>
      </c>
      <c r="H158">
        <f t="shared" si="31"/>
        <v>0.11699243181818182</v>
      </c>
      <c r="I158">
        <f t="shared" si="27"/>
        <v>10.66666664586667</v>
      </c>
      <c r="J158">
        <f t="shared" si="28"/>
        <v>3.6017376622181261</v>
      </c>
      <c r="L158">
        <v>79</v>
      </c>
      <c r="M158" s="2">
        <f t="shared" si="33"/>
        <v>5.207250000000001</v>
      </c>
      <c r="N158" s="2">
        <f t="shared" si="34"/>
        <v>0</v>
      </c>
      <c r="O158" s="2">
        <f t="shared" si="35"/>
        <v>6.7152900765925931</v>
      </c>
      <c r="Q158" s="1">
        <f t="shared" si="29"/>
        <v>0.92049672971539709</v>
      </c>
      <c r="R158" s="1">
        <f t="shared" si="32"/>
        <v>0</v>
      </c>
      <c r="S158" s="1">
        <f t="shared" si="30"/>
        <v>5.9353810116604143E-2</v>
      </c>
      <c r="T158" t="s">
        <v>5</v>
      </c>
      <c r="U158" t="s">
        <v>5</v>
      </c>
      <c r="V158" t="s">
        <v>5</v>
      </c>
    </row>
    <row r="159" spans="2:22" x14ac:dyDescent="0.2">
      <c r="B159" s="8">
        <f t="shared" si="24"/>
        <v>2.0659090909090908E-2</v>
      </c>
      <c r="C159">
        <f t="shared" si="25"/>
        <v>1.8333333233333335</v>
      </c>
      <c r="D159">
        <f t="shared" si="26"/>
        <v>0.14990959666666667</v>
      </c>
      <c r="H159">
        <f t="shared" si="31"/>
        <v>0.11699243181818182</v>
      </c>
      <c r="I159">
        <f t="shared" si="27"/>
        <v>14.666666668066672</v>
      </c>
      <c r="J159">
        <f t="shared" si="28"/>
        <v>3.6017376622181261</v>
      </c>
      <c r="L159">
        <v>79</v>
      </c>
      <c r="M159" s="2">
        <f t="shared" si="33"/>
        <v>5.207250000000001</v>
      </c>
      <c r="N159" s="2">
        <f t="shared" si="34"/>
        <v>4.0043455422241179</v>
      </c>
      <c r="O159" s="2">
        <f t="shared" si="35"/>
        <v>6.7152900765925931</v>
      </c>
      <c r="Q159" s="1">
        <f t="shared" si="29"/>
        <v>0.92049672971539709</v>
      </c>
      <c r="R159" s="1">
        <f t="shared" si="32"/>
        <v>0.15730149636533372</v>
      </c>
      <c r="S159" s="1">
        <f t="shared" si="30"/>
        <v>5.9353810116604143E-2</v>
      </c>
      <c r="T159" t="s">
        <v>5</v>
      </c>
      <c r="U159" t="s">
        <v>5</v>
      </c>
      <c r="V159" t="s">
        <v>5</v>
      </c>
    </row>
    <row r="160" spans="2:22" x14ac:dyDescent="0.2">
      <c r="B160" s="8">
        <f t="shared" si="24"/>
        <v>0.2706590909090909</v>
      </c>
      <c r="C160">
        <f t="shared" si="25"/>
        <v>1.5833333233333335</v>
      </c>
      <c r="D160">
        <f t="shared" si="26"/>
        <v>0.14990959666666667</v>
      </c>
      <c r="H160">
        <f t="shared" si="31"/>
        <v>1.5327424318181819</v>
      </c>
      <c r="I160">
        <f t="shared" si="27"/>
        <v>12.666666656966669</v>
      </c>
      <c r="J160">
        <f t="shared" si="28"/>
        <v>3.6017376622181261</v>
      </c>
      <c r="L160">
        <v>79</v>
      </c>
      <c r="M160" s="2">
        <f t="shared" si="33"/>
        <v>3.7915000000000001</v>
      </c>
      <c r="N160" s="2">
        <f t="shared" si="34"/>
        <v>2.0021727311120587</v>
      </c>
      <c r="O160" s="2">
        <f t="shared" si="35"/>
        <v>6.7152900765925931</v>
      </c>
      <c r="Q160" s="1">
        <f t="shared" si="29"/>
        <v>0.67023157150433088</v>
      </c>
      <c r="R160" s="1">
        <f t="shared" si="32"/>
        <v>7.8650746611358929E-2</v>
      </c>
      <c r="S160" s="1">
        <f t="shared" si="30"/>
        <v>5.9353810116604143E-2</v>
      </c>
      <c r="T160" t="s">
        <v>5</v>
      </c>
      <c r="U160" t="s">
        <v>5</v>
      </c>
      <c r="V160" t="s">
        <v>5</v>
      </c>
    </row>
    <row r="161" spans="2:22" x14ac:dyDescent="0.2">
      <c r="B161" s="8">
        <f t="shared" si="24"/>
        <v>0.2706590909090909</v>
      </c>
      <c r="C161">
        <f t="shared" si="25"/>
        <v>2.0833333133333336</v>
      </c>
      <c r="D161">
        <f t="shared" si="26"/>
        <v>0.14990959666666667</v>
      </c>
      <c r="H161">
        <f t="shared" si="31"/>
        <v>1.5327424318181819</v>
      </c>
      <c r="I161">
        <f t="shared" si="27"/>
        <v>16.666666599166671</v>
      </c>
      <c r="J161">
        <f t="shared" si="28"/>
        <v>3.6017376622181261</v>
      </c>
      <c r="L161">
        <v>79</v>
      </c>
      <c r="M161" s="2">
        <f t="shared" si="33"/>
        <v>3.7915000000000001</v>
      </c>
      <c r="N161" s="2">
        <f t="shared" si="34"/>
        <v>6.0065182733361766</v>
      </c>
      <c r="O161" s="2">
        <f t="shared" si="35"/>
        <v>6.7152900765925931</v>
      </c>
      <c r="Q161" s="1">
        <f t="shared" si="29"/>
        <v>0.67023157150433088</v>
      </c>
      <c r="R161" s="1">
        <f t="shared" si="32"/>
        <v>0.23595224297669265</v>
      </c>
      <c r="S161" s="1">
        <f t="shared" si="30"/>
        <v>5.9353810116604143E-2</v>
      </c>
      <c r="T161" t="s">
        <v>5</v>
      </c>
      <c r="U161" t="s">
        <v>5</v>
      </c>
      <c r="V161" t="s">
        <v>5</v>
      </c>
    </row>
    <row r="162" spans="2:22" x14ac:dyDescent="0.2">
      <c r="H162">
        <f t="shared" si="31"/>
        <v>0</v>
      </c>
      <c r="I162">
        <f t="shared" si="27"/>
        <v>0</v>
      </c>
      <c r="J162">
        <f t="shared" si="28"/>
        <v>0</v>
      </c>
      <c r="L162">
        <v>79</v>
      </c>
      <c r="M162" s="2">
        <f t="shared" si="33"/>
        <v>5.207250000000001</v>
      </c>
      <c r="N162" s="2">
        <f t="shared" si="34"/>
        <v>7.9999999644000006</v>
      </c>
      <c r="O162" s="2">
        <f t="shared" si="35"/>
        <v>6.7152900765925931</v>
      </c>
      <c r="Q162" s="1">
        <f t="shared" si="29"/>
        <v>0.92049672971539709</v>
      </c>
      <c r="R162" s="1">
        <f t="shared" si="32"/>
        <v>0.31426158208708976</v>
      </c>
      <c r="S162" s="1">
        <f t="shared" si="30"/>
        <v>5.9353810116604143E-2</v>
      </c>
      <c r="T162" t="s">
        <v>5</v>
      </c>
      <c r="U162" t="s">
        <v>5</v>
      </c>
      <c r="V162" t="s">
        <v>5</v>
      </c>
    </row>
    <row r="163" spans="2:22" x14ac:dyDescent="0.2">
      <c r="H163">
        <f t="shared" si="31"/>
        <v>0</v>
      </c>
      <c r="I163">
        <f t="shared" si="27"/>
        <v>0</v>
      </c>
      <c r="J163">
        <f t="shared" si="28"/>
        <v>0</v>
      </c>
      <c r="L163">
        <v>79</v>
      </c>
      <c r="M163" s="2">
        <f t="shared" si="33"/>
        <v>5.207250000000001</v>
      </c>
      <c r="N163" s="2">
        <f t="shared" si="34"/>
        <v>11.999999986600002</v>
      </c>
      <c r="O163" s="2">
        <f t="shared" si="35"/>
        <v>6.7152900765925931</v>
      </c>
      <c r="Q163" s="1">
        <f t="shared" si="29"/>
        <v>0.92049672971539709</v>
      </c>
      <c r="R163" s="1">
        <f t="shared" si="32"/>
        <v>0.47139237470194267</v>
      </c>
      <c r="S163" s="1">
        <f t="shared" si="30"/>
        <v>5.9353810116604143E-2</v>
      </c>
      <c r="T163" t="s">
        <v>5</v>
      </c>
      <c r="U163" t="s">
        <v>5</v>
      </c>
      <c r="V163" t="s">
        <v>5</v>
      </c>
    </row>
    <row r="164" spans="2:22" x14ac:dyDescent="0.2">
      <c r="H164">
        <f t="shared" si="31"/>
        <v>0</v>
      </c>
      <c r="I164">
        <f t="shared" si="27"/>
        <v>0</v>
      </c>
      <c r="J164">
        <f t="shared" si="28"/>
        <v>0</v>
      </c>
      <c r="L164">
        <v>79</v>
      </c>
      <c r="M164" s="2">
        <f t="shared" si="33"/>
        <v>3.7915000000000001</v>
      </c>
      <c r="N164" s="2">
        <f t="shared" si="34"/>
        <v>9.9999999755000015</v>
      </c>
      <c r="O164" s="2">
        <f t="shared" si="35"/>
        <v>6.7152900765925931</v>
      </c>
      <c r="Q164" s="1">
        <f t="shared" si="29"/>
        <v>0.67023157150433088</v>
      </c>
      <c r="R164" s="1">
        <f t="shared" si="32"/>
        <v>0.39282697839451619</v>
      </c>
      <c r="S164" s="1">
        <f t="shared" si="30"/>
        <v>5.9353810116604143E-2</v>
      </c>
      <c r="T164" t="s">
        <v>5</v>
      </c>
      <c r="U164" t="s">
        <v>5</v>
      </c>
      <c r="V164" t="s">
        <v>5</v>
      </c>
    </row>
    <row r="165" spans="2:22" x14ac:dyDescent="0.2">
      <c r="H165">
        <f t="shared" si="31"/>
        <v>0</v>
      </c>
      <c r="I165">
        <f t="shared" si="27"/>
        <v>0</v>
      </c>
      <c r="J165">
        <f t="shared" si="28"/>
        <v>0</v>
      </c>
      <c r="L165">
        <v>79</v>
      </c>
      <c r="M165" s="2">
        <f t="shared" si="33"/>
        <v>3.7915000000000001</v>
      </c>
      <c r="N165" s="2">
        <f t="shared" si="34"/>
        <v>13.999999997700003</v>
      </c>
      <c r="O165" s="2">
        <f t="shared" si="35"/>
        <v>6.7152900765925931</v>
      </c>
      <c r="Q165" s="1">
        <f t="shared" si="29"/>
        <v>0.67023157150433088</v>
      </c>
      <c r="R165" s="1">
        <f t="shared" si="32"/>
        <v>0.54995777100936905</v>
      </c>
      <c r="S165" s="1">
        <f t="shared" si="30"/>
        <v>5.9353810116604143E-2</v>
      </c>
      <c r="T165" t="s">
        <v>5</v>
      </c>
      <c r="U165" t="s">
        <v>5</v>
      </c>
      <c r="V165" t="s">
        <v>5</v>
      </c>
    </row>
    <row r="166" spans="2:22" x14ac:dyDescent="0.2">
      <c r="H166">
        <f t="shared" si="31"/>
        <v>0</v>
      </c>
      <c r="I166">
        <f t="shared" si="27"/>
        <v>0</v>
      </c>
      <c r="J166">
        <f t="shared" si="28"/>
        <v>0</v>
      </c>
      <c r="L166">
        <v>79</v>
      </c>
      <c r="M166" s="2">
        <f t="shared" si="33"/>
        <v>5.207250000000001</v>
      </c>
      <c r="N166" s="2">
        <f t="shared" si="34"/>
        <v>16.000000008800001</v>
      </c>
      <c r="O166" s="2">
        <f t="shared" si="35"/>
        <v>6.7152900765925931</v>
      </c>
      <c r="Q166" s="1">
        <f t="shared" si="29"/>
        <v>0.92049672971539709</v>
      </c>
      <c r="R166" s="1">
        <f t="shared" si="32"/>
        <v>0.62852316731679536</v>
      </c>
      <c r="S166" s="1">
        <f t="shared" si="30"/>
        <v>5.9353810116604143E-2</v>
      </c>
      <c r="T166" t="s">
        <v>5</v>
      </c>
      <c r="U166" t="s">
        <v>5</v>
      </c>
      <c r="V166" t="s">
        <v>5</v>
      </c>
    </row>
    <row r="167" spans="2:22" x14ac:dyDescent="0.2">
      <c r="H167">
        <f t="shared" si="31"/>
        <v>0</v>
      </c>
      <c r="I167">
        <f t="shared" si="27"/>
        <v>0</v>
      </c>
      <c r="J167">
        <f t="shared" si="28"/>
        <v>0</v>
      </c>
      <c r="L167">
        <v>79</v>
      </c>
      <c r="M167" s="2">
        <f t="shared" si="33"/>
        <v>5.207250000000001</v>
      </c>
      <c r="N167" s="2">
        <f t="shared" si="34"/>
        <v>20.000000031000003</v>
      </c>
      <c r="O167" s="2">
        <f t="shared" si="35"/>
        <v>6.7152900765925931</v>
      </c>
      <c r="Q167" s="1">
        <f t="shared" si="29"/>
        <v>0.92049672971539709</v>
      </c>
      <c r="R167" s="1">
        <f t="shared" si="32"/>
        <v>0.78565395993164822</v>
      </c>
      <c r="S167" s="1">
        <f t="shared" si="30"/>
        <v>5.9353810116604143E-2</v>
      </c>
      <c r="T167" t="s">
        <v>5</v>
      </c>
      <c r="U167" t="s">
        <v>5</v>
      </c>
      <c r="V167" t="s">
        <v>5</v>
      </c>
    </row>
    <row r="168" spans="2:22" x14ac:dyDescent="0.2">
      <c r="H168">
        <f t="shared" si="31"/>
        <v>0</v>
      </c>
      <c r="I168">
        <f t="shared" si="27"/>
        <v>0</v>
      </c>
      <c r="J168">
        <f t="shared" si="28"/>
        <v>0</v>
      </c>
      <c r="L168">
        <v>79</v>
      </c>
      <c r="M168" s="2">
        <f t="shared" si="33"/>
        <v>3.7915000000000001</v>
      </c>
      <c r="N168" s="2">
        <f t="shared" si="34"/>
        <v>18.0000000199</v>
      </c>
      <c r="O168" s="2">
        <f t="shared" si="35"/>
        <v>6.7152900765925931</v>
      </c>
      <c r="Q168" s="1">
        <f t="shared" si="29"/>
        <v>0.67023157150433088</v>
      </c>
      <c r="R168" s="1">
        <f t="shared" si="32"/>
        <v>0.70708856362422168</v>
      </c>
      <c r="S168" s="1">
        <f t="shared" si="30"/>
        <v>5.9353810116604143E-2</v>
      </c>
      <c r="T168" t="s">
        <v>5</v>
      </c>
      <c r="U168" t="s">
        <v>5</v>
      </c>
      <c r="V168" t="s">
        <v>5</v>
      </c>
    </row>
    <row r="169" spans="2:22" x14ac:dyDescent="0.2">
      <c r="H169">
        <f t="shared" si="31"/>
        <v>0</v>
      </c>
      <c r="I169">
        <f t="shared" si="27"/>
        <v>0</v>
      </c>
      <c r="J169">
        <f t="shared" si="28"/>
        <v>0</v>
      </c>
      <c r="L169">
        <v>79</v>
      </c>
      <c r="M169" s="2">
        <f t="shared" si="33"/>
        <v>3.7915000000000001</v>
      </c>
      <c r="N169" s="2">
        <f t="shared" si="34"/>
        <v>21.999999962100006</v>
      </c>
      <c r="O169" s="2">
        <f t="shared" si="35"/>
        <v>6.7152900765925931</v>
      </c>
      <c r="Q169" s="1">
        <f t="shared" si="29"/>
        <v>0.67023157150433088</v>
      </c>
      <c r="R169" s="1">
        <f t="shared" si="32"/>
        <v>0.86421935309645892</v>
      </c>
      <c r="S169" s="1">
        <f t="shared" si="30"/>
        <v>5.9353810116604143E-2</v>
      </c>
      <c r="T169" t="s">
        <v>5</v>
      </c>
      <c r="U169" t="s">
        <v>5</v>
      </c>
      <c r="V169" t="s">
        <v>5</v>
      </c>
    </row>
    <row r="170" spans="2:22" x14ac:dyDescent="0.2">
      <c r="H170">
        <f t="shared" si="31"/>
        <v>0</v>
      </c>
      <c r="I170">
        <f t="shared" si="27"/>
        <v>0</v>
      </c>
      <c r="J170">
        <f t="shared" si="28"/>
        <v>0</v>
      </c>
      <c r="L170">
        <v>79</v>
      </c>
      <c r="M170" s="2">
        <f t="shared" si="33"/>
        <v>0.96</v>
      </c>
      <c r="N170" s="2">
        <f t="shared" si="34"/>
        <v>0</v>
      </c>
      <c r="O170" s="2">
        <f t="shared" si="35"/>
        <v>4.7152900581744674</v>
      </c>
      <c r="Q170" s="1">
        <f t="shared" si="29"/>
        <v>0.16970125508219905</v>
      </c>
      <c r="R170" s="1">
        <f t="shared" si="32"/>
        <v>0</v>
      </c>
      <c r="S170" s="1">
        <f t="shared" si="30"/>
        <v>4.1676595882751175E-2</v>
      </c>
      <c r="T170" t="s">
        <v>5</v>
      </c>
      <c r="U170" t="s">
        <v>5</v>
      </c>
      <c r="V170" t="s">
        <v>5</v>
      </c>
    </row>
    <row r="171" spans="2:22" x14ac:dyDescent="0.2">
      <c r="H171">
        <f t="shared" si="31"/>
        <v>0</v>
      </c>
      <c r="I171">
        <f t="shared" si="27"/>
        <v>0</v>
      </c>
      <c r="J171">
        <f t="shared" si="28"/>
        <v>0</v>
      </c>
      <c r="L171">
        <v>79</v>
      </c>
      <c r="M171" s="2">
        <f t="shared" si="33"/>
        <v>0.96</v>
      </c>
      <c r="N171" s="2">
        <f t="shared" si="34"/>
        <v>4.0043455422241179</v>
      </c>
      <c r="O171" s="2">
        <f t="shared" si="35"/>
        <v>4.7152900581744674</v>
      </c>
      <c r="Q171" s="1">
        <f t="shared" si="29"/>
        <v>0.16970125508219905</v>
      </c>
      <c r="R171" s="1">
        <f t="shared" si="32"/>
        <v>0.15730149636533372</v>
      </c>
      <c r="S171" s="1">
        <f t="shared" si="30"/>
        <v>4.1676595882751175E-2</v>
      </c>
      <c r="T171" t="s">
        <v>5</v>
      </c>
      <c r="U171" t="s">
        <v>5</v>
      </c>
      <c r="V171" t="s">
        <v>5</v>
      </c>
    </row>
    <row r="172" spans="2:22" x14ac:dyDescent="0.2">
      <c r="H172">
        <f t="shared" si="31"/>
        <v>0</v>
      </c>
      <c r="I172">
        <f t="shared" si="27"/>
        <v>0</v>
      </c>
      <c r="J172">
        <f t="shared" si="28"/>
        <v>0</v>
      </c>
      <c r="L172">
        <v>79</v>
      </c>
      <c r="M172" s="2">
        <f t="shared" si="33"/>
        <v>2.37575</v>
      </c>
      <c r="N172" s="2">
        <f t="shared" si="34"/>
        <v>2.0021727311120587</v>
      </c>
      <c r="O172" s="2">
        <f t="shared" si="35"/>
        <v>4.7152900581744674</v>
      </c>
      <c r="Q172" s="1">
        <f t="shared" si="29"/>
        <v>0.41996641329326501</v>
      </c>
      <c r="R172" s="1">
        <f t="shared" si="32"/>
        <v>7.8650746611358929E-2</v>
      </c>
      <c r="S172" s="1">
        <f t="shared" si="30"/>
        <v>4.1676595882751175E-2</v>
      </c>
      <c r="T172" t="s">
        <v>5</v>
      </c>
      <c r="U172" t="s">
        <v>5</v>
      </c>
      <c r="V172" t="s">
        <v>5</v>
      </c>
    </row>
    <row r="173" spans="2:22" x14ac:dyDescent="0.2">
      <c r="H173">
        <f t="shared" si="31"/>
        <v>0</v>
      </c>
      <c r="I173">
        <f t="shared" si="27"/>
        <v>0</v>
      </c>
      <c r="J173">
        <f t="shared" si="28"/>
        <v>0</v>
      </c>
      <c r="L173">
        <v>79</v>
      </c>
      <c r="M173" s="2">
        <f t="shared" si="33"/>
        <v>2.37575</v>
      </c>
      <c r="N173" s="2">
        <f t="shared" si="34"/>
        <v>6.0065182733361766</v>
      </c>
      <c r="O173" s="2">
        <f t="shared" si="35"/>
        <v>4.7152900581744674</v>
      </c>
      <c r="Q173" s="1">
        <f t="shared" si="29"/>
        <v>0.41996641329326501</v>
      </c>
      <c r="R173" s="1">
        <f t="shared" si="32"/>
        <v>0.23595224297669265</v>
      </c>
      <c r="S173" s="1">
        <f t="shared" si="30"/>
        <v>4.1676595882751175E-2</v>
      </c>
      <c r="T173" t="s">
        <v>5</v>
      </c>
      <c r="U173" t="s">
        <v>5</v>
      </c>
      <c r="V173" t="s">
        <v>5</v>
      </c>
    </row>
    <row r="174" spans="2:22" x14ac:dyDescent="0.2">
      <c r="H174">
        <f t="shared" si="31"/>
        <v>0</v>
      </c>
      <c r="I174">
        <f t="shared" si="27"/>
        <v>0</v>
      </c>
      <c r="J174">
        <f t="shared" si="28"/>
        <v>0</v>
      </c>
      <c r="L174">
        <v>79</v>
      </c>
      <c r="M174" s="2">
        <f t="shared" si="33"/>
        <v>0.96</v>
      </c>
      <c r="N174" s="2">
        <f t="shared" si="34"/>
        <v>7.9999999644000006</v>
      </c>
      <c r="O174" s="2">
        <f t="shared" si="35"/>
        <v>4.7152900581744674</v>
      </c>
      <c r="Q174" s="1">
        <f t="shared" si="29"/>
        <v>0.16970125508219905</v>
      </c>
      <c r="R174" s="1">
        <f t="shared" si="32"/>
        <v>0.31426158208708976</v>
      </c>
      <c r="S174" s="1">
        <f t="shared" si="30"/>
        <v>4.1676595882751175E-2</v>
      </c>
      <c r="T174" t="s">
        <v>5</v>
      </c>
      <c r="U174" t="s">
        <v>5</v>
      </c>
      <c r="V174" t="s">
        <v>5</v>
      </c>
    </row>
    <row r="175" spans="2:22" x14ac:dyDescent="0.2">
      <c r="H175">
        <f t="shared" si="31"/>
        <v>0</v>
      </c>
      <c r="I175">
        <f t="shared" si="27"/>
        <v>0</v>
      </c>
      <c r="J175">
        <f t="shared" si="28"/>
        <v>0</v>
      </c>
      <c r="L175">
        <v>79</v>
      </c>
      <c r="M175" s="2">
        <f t="shared" si="33"/>
        <v>0.96</v>
      </c>
      <c r="N175" s="2">
        <f t="shared" si="34"/>
        <v>11.999999986600002</v>
      </c>
      <c r="O175" s="2">
        <f t="shared" si="35"/>
        <v>4.7152900581744674</v>
      </c>
      <c r="Q175" s="1">
        <f t="shared" si="29"/>
        <v>0.16970125508219905</v>
      </c>
      <c r="R175" s="1">
        <f t="shared" si="32"/>
        <v>0.47139237470194267</v>
      </c>
      <c r="S175" s="1">
        <f t="shared" si="30"/>
        <v>4.1676595882751175E-2</v>
      </c>
      <c r="T175" t="s">
        <v>5</v>
      </c>
      <c r="U175" t="s">
        <v>5</v>
      </c>
      <c r="V175" t="s">
        <v>5</v>
      </c>
    </row>
    <row r="176" spans="2:22" x14ac:dyDescent="0.2">
      <c r="H176">
        <f t="shared" si="31"/>
        <v>0</v>
      </c>
      <c r="I176">
        <f t="shared" si="27"/>
        <v>0</v>
      </c>
      <c r="J176">
        <f t="shared" si="28"/>
        <v>0</v>
      </c>
      <c r="L176">
        <v>79</v>
      </c>
      <c r="M176" s="2">
        <f t="shared" si="33"/>
        <v>2.37575</v>
      </c>
      <c r="N176" s="2">
        <f t="shared" si="34"/>
        <v>9.9999999755000015</v>
      </c>
      <c r="O176" s="2">
        <f t="shared" si="35"/>
        <v>4.7152900581744674</v>
      </c>
      <c r="Q176" s="1">
        <f t="shared" si="29"/>
        <v>0.41996641329326501</v>
      </c>
      <c r="R176" s="1">
        <f t="shared" si="32"/>
        <v>0.39282697839451619</v>
      </c>
      <c r="S176" s="1">
        <f t="shared" si="30"/>
        <v>4.1676595882751175E-2</v>
      </c>
      <c r="T176" t="s">
        <v>5</v>
      </c>
      <c r="U176" t="s">
        <v>5</v>
      </c>
      <c r="V176" t="s">
        <v>5</v>
      </c>
    </row>
    <row r="177" spans="8:22" x14ac:dyDescent="0.2">
      <c r="H177">
        <f t="shared" si="31"/>
        <v>0</v>
      </c>
      <c r="I177">
        <f t="shared" si="27"/>
        <v>0</v>
      </c>
      <c r="J177">
        <f t="shared" si="28"/>
        <v>0</v>
      </c>
      <c r="L177">
        <v>79</v>
      </c>
      <c r="M177" s="2">
        <f t="shared" si="33"/>
        <v>2.37575</v>
      </c>
      <c r="N177" s="2">
        <f t="shared" si="34"/>
        <v>13.999999997700003</v>
      </c>
      <c r="O177" s="2">
        <f t="shared" si="35"/>
        <v>4.7152900581744674</v>
      </c>
      <c r="Q177" s="1">
        <f t="shared" si="29"/>
        <v>0.41996641329326501</v>
      </c>
      <c r="R177" s="1">
        <f t="shared" si="32"/>
        <v>0.54995777100936905</v>
      </c>
      <c r="S177" s="1">
        <f t="shared" si="30"/>
        <v>4.1676595882751175E-2</v>
      </c>
      <c r="T177" t="s">
        <v>5</v>
      </c>
      <c r="U177" t="s">
        <v>5</v>
      </c>
      <c r="V177" t="s">
        <v>5</v>
      </c>
    </row>
    <row r="178" spans="8:22" x14ac:dyDescent="0.2">
      <c r="H178">
        <f t="shared" si="31"/>
        <v>0</v>
      </c>
      <c r="I178">
        <f t="shared" si="27"/>
        <v>0</v>
      </c>
      <c r="J178">
        <f t="shared" si="28"/>
        <v>0</v>
      </c>
      <c r="L178">
        <v>79</v>
      </c>
      <c r="M178" s="2">
        <f t="shared" si="33"/>
        <v>0.96</v>
      </c>
      <c r="N178" s="2">
        <f t="shared" si="34"/>
        <v>16.000000008800001</v>
      </c>
      <c r="O178" s="2">
        <f t="shared" si="35"/>
        <v>4.7152900581744674</v>
      </c>
      <c r="Q178" s="1">
        <f t="shared" si="29"/>
        <v>0.16970125508219905</v>
      </c>
      <c r="R178" s="1">
        <f t="shared" si="32"/>
        <v>0.62852316731679536</v>
      </c>
      <c r="S178" s="1">
        <f t="shared" si="30"/>
        <v>4.1676595882751175E-2</v>
      </c>
      <c r="T178" t="s">
        <v>5</v>
      </c>
      <c r="U178" t="s">
        <v>5</v>
      </c>
      <c r="V178" t="s">
        <v>5</v>
      </c>
    </row>
    <row r="179" spans="8:22" x14ac:dyDescent="0.2">
      <c r="H179">
        <f t="shared" si="31"/>
        <v>0</v>
      </c>
      <c r="I179">
        <f t="shared" si="27"/>
        <v>0</v>
      </c>
      <c r="J179">
        <f t="shared" si="28"/>
        <v>0</v>
      </c>
      <c r="L179">
        <v>79</v>
      </c>
      <c r="M179" s="2">
        <f t="shared" si="33"/>
        <v>0.96</v>
      </c>
      <c r="N179" s="2">
        <f t="shared" si="34"/>
        <v>20.000000031000003</v>
      </c>
      <c r="O179" s="2">
        <f t="shared" si="35"/>
        <v>4.7152900581744674</v>
      </c>
      <c r="Q179" s="1">
        <f t="shared" si="29"/>
        <v>0.16970125508219905</v>
      </c>
      <c r="R179" s="1">
        <f t="shared" si="32"/>
        <v>0.78565395993164822</v>
      </c>
      <c r="S179" s="1">
        <f t="shared" si="30"/>
        <v>4.1676595882751175E-2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33"/>
        <v>2.37575</v>
      </c>
      <c r="N180" s="2">
        <f t="shared" si="34"/>
        <v>18.0000000199</v>
      </c>
      <c r="O180" s="2">
        <f t="shared" si="35"/>
        <v>4.7152900581744674</v>
      </c>
      <c r="Q180" s="1">
        <f t="shared" si="29"/>
        <v>0.41996641329326501</v>
      </c>
      <c r="R180" s="1">
        <f t="shared" si="32"/>
        <v>0.70708856362422168</v>
      </c>
      <c r="S180" s="1">
        <f t="shared" si="30"/>
        <v>4.1676595882751175E-2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33"/>
        <v>2.37575</v>
      </c>
      <c r="N181" s="2">
        <f t="shared" si="34"/>
        <v>21.999999962100006</v>
      </c>
      <c r="O181" s="2">
        <f t="shared" si="35"/>
        <v>4.7152900581744674</v>
      </c>
      <c r="Q181" s="1">
        <f t="shared" si="29"/>
        <v>0.41996641329326501</v>
      </c>
      <c r="R181" s="1">
        <f t="shared" si="32"/>
        <v>0.86421935309645892</v>
      </c>
      <c r="S181" s="1">
        <f t="shared" si="30"/>
        <v>4.1676595882751175E-2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33"/>
        <v>5.207250000000001</v>
      </c>
      <c r="N182" s="2">
        <f t="shared" si="34"/>
        <v>0</v>
      </c>
      <c r="O182" s="2">
        <f t="shared" si="35"/>
        <v>2.7152900397563422</v>
      </c>
      <c r="Q182" s="1">
        <f t="shared" si="29"/>
        <v>0.92049672971539709</v>
      </c>
      <c r="R182" s="1">
        <f t="shared" si="32"/>
        <v>0</v>
      </c>
      <c r="S182" s="1">
        <f t="shared" si="30"/>
        <v>2.3999381648898199E-2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33"/>
        <v>5.207250000000001</v>
      </c>
      <c r="N183" s="2">
        <f t="shared" si="34"/>
        <v>4.0043455422241179</v>
      </c>
      <c r="O183" s="2">
        <f t="shared" si="35"/>
        <v>2.7152900397563422</v>
      </c>
      <c r="Q183" s="1">
        <f t="shared" si="29"/>
        <v>0.92049672971539709</v>
      </c>
      <c r="R183" s="1">
        <f t="shared" si="32"/>
        <v>0.15730149636533372</v>
      </c>
      <c r="S183" s="1">
        <f t="shared" si="30"/>
        <v>2.3999381648898199E-2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33"/>
        <v>3.7915000000000001</v>
      </c>
      <c r="N184" s="2">
        <f t="shared" si="34"/>
        <v>2.0021727311120587</v>
      </c>
      <c r="O184" s="2">
        <f t="shared" si="35"/>
        <v>2.7152900397563422</v>
      </c>
      <c r="Q184" s="1">
        <f t="shared" si="29"/>
        <v>0.67023157150433088</v>
      </c>
      <c r="R184" s="1">
        <f t="shared" si="32"/>
        <v>7.8650746611358929E-2</v>
      </c>
      <c r="S184" s="1">
        <f t="shared" si="30"/>
        <v>2.3999381648898199E-2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33"/>
        <v>3.7915000000000001</v>
      </c>
      <c r="N185" s="2">
        <f t="shared" si="34"/>
        <v>6.0065182733361766</v>
      </c>
      <c r="O185" s="2">
        <f t="shared" si="35"/>
        <v>2.7152900397563422</v>
      </c>
      <c r="Q185" s="1">
        <f t="shared" si="29"/>
        <v>0.67023157150433088</v>
      </c>
      <c r="R185" s="1">
        <f t="shared" si="32"/>
        <v>0.23595224297669265</v>
      </c>
      <c r="S185" s="1">
        <f t="shared" si="30"/>
        <v>2.3999381648898199E-2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33"/>
        <v>5.207250000000001</v>
      </c>
      <c r="N186" s="2">
        <f t="shared" si="34"/>
        <v>7.9999999644000006</v>
      </c>
      <c r="O186" s="2">
        <f t="shared" si="35"/>
        <v>2.7152900397563422</v>
      </c>
      <c r="Q186" s="1">
        <f t="shared" si="29"/>
        <v>0.92049672971539709</v>
      </c>
      <c r="R186" s="1">
        <f t="shared" si="32"/>
        <v>0.31426158208708976</v>
      </c>
      <c r="S186" s="1">
        <f t="shared" si="30"/>
        <v>2.3999381648898199E-2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33"/>
        <v>5.207250000000001</v>
      </c>
      <c r="N187" s="2">
        <f t="shared" si="34"/>
        <v>11.999999986600002</v>
      </c>
      <c r="O187" s="2">
        <f t="shared" si="35"/>
        <v>2.7152900397563422</v>
      </c>
      <c r="Q187" s="1">
        <f t="shared" si="29"/>
        <v>0.92049672971539709</v>
      </c>
      <c r="R187" s="1">
        <f t="shared" si="32"/>
        <v>0.47139237470194267</v>
      </c>
      <c r="S187" s="1">
        <f t="shared" si="30"/>
        <v>2.3999381648898199E-2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33"/>
        <v>3.7915000000000001</v>
      </c>
      <c r="N188" s="2">
        <f t="shared" si="34"/>
        <v>9.9999999755000015</v>
      </c>
      <c r="O188" s="2">
        <f t="shared" si="35"/>
        <v>2.7152900397563422</v>
      </c>
      <c r="Q188" s="1">
        <f t="shared" si="29"/>
        <v>0.67023157150433088</v>
      </c>
      <c r="R188" s="1">
        <f t="shared" si="32"/>
        <v>0.39282697839451619</v>
      </c>
      <c r="S188" s="1">
        <f t="shared" si="30"/>
        <v>2.3999381648898199E-2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33"/>
        <v>3.7915000000000001</v>
      </c>
      <c r="N189" s="2">
        <f t="shared" si="34"/>
        <v>13.999999997700003</v>
      </c>
      <c r="O189" s="2">
        <f t="shared" si="35"/>
        <v>2.7152900397563422</v>
      </c>
      <c r="Q189" s="1">
        <f t="shared" si="29"/>
        <v>0.67023157150433088</v>
      </c>
      <c r="R189" s="1">
        <f t="shared" si="32"/>
        <v>0.54995777100936905</v>
      </c>
      <c r="S189" s="1">
        <f t="shared" si="30"/>
        <v>2.3999381648898199E-2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33"/>
        <v>5.207250000000001</v>
      </c>
      <c r="N190" s="2">
        <f t="shared" si="34"/>
        <v>16.000000008800001</v>
      </c>
      <c r="O190" s="2">
        <f t="shared" si="35"/>
        <v>2.7152900397563422</v>
      </c>
      <c r="Q190" s="1">
        <f t="shared" si="29"/>
        <v>0.92049672971539709</v>
      </c>
      <c r="R190" s="1">
        <f t="shared" si="32"/>
        <v>0.62852316731679536</v>
      </c>
      <c r="S190" s="1">
        <f t="shared" si="30"/>
        <v>2.3999381648898199E-2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33"/>
        <v>5.207250000000001</v>
      </c>
      <c r="N191" s="2">
        <f t="shared" si="34"/>
        <v>20.000000031000003</v>
      </c>
      <c r="O191" s="2">
        <f t="shared" si="35"/>
        <v>2.7152900397563422</v>
      </c>
      <c r="Q191" s="1">
        <f t="shared" si="29"/>
        <v>0.92049672971539709</v>
      </c>
      <c r="R191" s="1">
        <f t="shared" si="32"/>
        <v>0.78565395993164822</v>
      </c>
      <c r="S191" s="1">
        <f t="shared" si="30"/>
        <v>2.3999381648898199E-2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33"/>
        <v>3.7915000000000001</v>
      </c>
      <c r="N192" s="2">
        <f t="shared" si="34"/>
        <v>18.0000000199</v>
      </c>
      <c r="O192" s="2">
        <f t="shared" si="35"/>
        <v>2.7152900397563422</v>
      </c>
      <c r="Q192" s="1">
        <f t="shared" si="29"/>
        <v>0.67023157150433088</v>
      </c>
      <c r="R192" s="1">
        <f t="shared" si="32"/>
        <v>0.70708856362422168</v>
      </c>
      <c r="S192" s="1">
        <f t="shared" si="30"/>
        <v>2.3999381648898199E-2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33"/>
        <v>3.7915000000000001</v>
      </c>
      <c r="N193" s="2">
        <f t="shared" si="34"/>
        <v>21.999999962100006</v>
      </c>
      <c r="O193" s="2">
        <f t="shared" si="35"/>
        <v>2.7152900397563422</v>
      </c>
      <c r="Q193" s="1">
        <f t="shared" si="29"/>
        <v>0.67023157150433088</v>
      </c>
      <c r="R193" s="1">
        <f t="shared" si="32"/>
        <v>0.86421935309645892</v>
      </c>
      <c r="S193" s="1">
        <f t="shared" si="30"/>
        <v>2.3999381648898199E-2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33"/>
        <v>0.96</v>
      </c>
      <c r="N194" s="2">
        <f t="shared" si="34"/>
        <v>0</v>
      </c>
      <c r="O194" s="2">
        <f t="shared" si="35"/>
        <v>2.7152900397563422</v>
      </c>
      <c r="Q194" s="1">
        <f t="shared" si="29"/>
        <v>0.16970125508219905</v>
      </c>
      <c r="R194" s="1">
        <f t="shared" si="32"/>
        <v>0</v>
      </c>
      <c r="S194" s="1">
        <f t="shared" si="30"/>
        <v>2.3999381648898199E-2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33"/>
        <v>0.96</v>
      </c>
      <c r="N195" s="2">
        <f t="shared" si="34"/>
        <v>0</v>
      </c>
      <c r="O195" s="2">
        <f t="shared" si="35"/>
        <v>2.7152900397563422</v>
      </c>
      <c r="Q195" s="1">
        <f t="shared" si="29"/>
        <v>0.16970125508219905</v>
      </c>
      <c r="R195" s="1">
        <f t="shared" si="32"/>
        <v>0</v>
      </c>
      <c r="S195" s="1">
        <f t="shared" si="30"/>
        <v>2.3999381648898199E-2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33"/>
        <v>0.96</v>
      </c>
      <c r="N196" s="2">
        <f t="shared" si="34"/>
        <v>0</v>
      </c>
      <c r="O196" s="2">
        <f t="shared" si="35"/>
        <v>2.7152900397563422</v>
      </c>
      <c r="Q196" s="1">
        <f t="shared" si="29"/>
        <v>0.16970125508219905</v>
      </c>
      <c r="R196" s="1">
        <f t="shared" si="32"/>
        <v>0</v>
      </c>
      <c r="S196" s="1">
        <f t="shared" si="30"/>
        <v>2.3999381648898199E-2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33"/>
        <v>45.27999131</v>
      </c>
      <c r="N197" s="2">
        <f t="shared" si="34"/>
        <v>0.83037702000000002</v>
      </c>
      <c r="O197" s="2">
        <f t="shared" si="35"/>
        <v>8.139290039756343</v>
      </c>
      <c r="Q197" s="1">
        <f t="shared" si="29"/>
        <v>8.0042409952271516</v>
      </c>
      <c r="R197" s="1">
        <f t="shared" si="32"/>
        <v>3.2619449649401916E-2</v>
      </c>
      <c r="S197" s="1">
        <f t="shared" si="30"/>
        <v>7.193998620961943E-2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33"/>
        <v>48.156214939999998</v>
      </c>
      <c r="N198" s="2">
        <f t="shared" si="34"/>
        <v>0.83037702000000002</v>
      </c>
      <c r="O198" s="2">
        <f t="shared" si="35"/>
        <v>8.139290039756343</v>
      </c>
      <c r="Q198" s="1">
        <f t="shared" si="29"/>
        <v>8.5126772034647331</v>
      </c>
      <c r="R198" s="1">
        <f t="shared" si="32"/>
        <v>3.2619449649401916E-2</v>
      </c>
      <c r="S198" s="1">
        <f t="shared" si="30"/>
        <v>7.193998620961943E-2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33"/>
        <v>51.032438560000003</v>
      </c>
      <c r="N199" s="2">
        <f t="shared" si="34"/>
        <v>0.83037702000000002</v>
      </c>
      <c r="O199" s="2">
        <f t="shared" si="35"/>
        <v>8.139290039756343</v>
      </c>
      <c r="Q199" s="1">
        <f t="shared" si="29"/>
        <v>9.0211134099345944</v>
      </c>
      <c r="R199" s="1">
        <f t="shared" si="32"/>
        <v>3.2619449649401916E-2</v>
      </c>
      <c r="S199" s="1">
        <f t="shared" si="30"/>
        <v>7.193998620961943E-2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33"/>
        <v>53.908662190000001</v>
      </c>
      <c r="N200" s="2">
        <f t="shared" si="34"/>
        <v>0.83037702000000002</v>
      </c>
      <c r="O200" s="2">
        <f t="shared" si="35"/>
        <v>8.139290039756343</v>
      </c>
      <c r="Q200" s="1">
        <f t="shared" si="29"/>
        <v>9.5295496181721759</v>
      </c>
      <c r="R200" s="1">
        <f t="shared" si="32"/>
        <v>3.2619449649401916E-2</v>
      </c>
      <c r="S200" s="1">
        <f t="shared" si="30"/>
        <v>7.193998620961943E-2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33"/>
        <v>56.784885809999999</v>
      </c>
      <c r="N201" s="2">
        <f t="shared" si="34"/>
        <v>0.83037702000000002</v>
      </c>
      <c r="O201" s="2">
        <f t="shared" si="35"/>
        <v>8.139290039756343</v>
      </c>
      <c r="Q201" s="1">
        <f t="shared" ref="Q201:Q205" si="36">M201/$M$2/$M$3</f>
        <v>10.037985824642035</v>
      </c>
      <c r="R201" s="1">
        <f t="shared" si="32"/>
        <v>3.2619449649401916E-2</v>
      </c>
      <c r="S201" s="1">
        <f t="shared" ref="S201:S205" si="37">O201/$M$2/$O$5</f>
        <v>7.193998620961943E-2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33"/>
        <v>59.661109430000003</v>
      </c>
      <c r="N202" s="2">
        <f t="shared" si="34"/>
        <v>0.83037702000000002</v>
      </c>
      <c r="O202" s="2">
        <f t="shared" si="35"/>
        <v>8.139290039756343</v>
      </c>
      <c r="Q202" s="1">
        <f t="shared" si="36"/>
        <v>10.546422031111897</v>
      </c>
      <c r="R202" s="1">
        <f t="shared" si="32"/>
        <v>3.2619449649401916E-2</v>
      </c>
      <c r="S202" s="1">
        <f t="shared" si="37"/>
        <v>7.193998620961943E-2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33"/>
        <v>62.537333060000002</v>
      </c>
      <c r="N203" s="2">
        <f t="shared" si="34"/>
        <v>0.83037702000000002</v>
      </c>
      <c r="O203" s="2">
        <f t="shared" si="35"/>
        <v>8.139290039756343</v>
      </c>
      <c r="Q203" s="1">
        <f t="shared" si="36"/>
        <v>11.054858239349478</v>
      </c>
      <c r="R203" s="1">
        <f t="shared" si="32"/>
        <v>3.2619449649401916E-2</v>
      </c>
      <c r="S203" s="1">
        <f t="shared" si="37"/>
        <v>7.193998620961943E-2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si="33"/>
        <v>0.96</v>
      </c>
      <c r="N204" s="2">
        <f t="shared" si="34"/>
        <v>0</v>
      </c>
      <c r="O204" s="2">
        <f t="shared" si="35"/>
        <v>2.7152900397563422</v>
      </c>
      <c r="Q204" s="1">
        <f t="shared" si="36"/>
        <v>0.16970125508219905</v>
      </c>
      <c r="R204" s="1">
        <f t="shared" ref="R204:R205" si="38">N204/$M$2/$N$4</f>
        <v>0</v>
      </c>
      <c r="S204" s="1">
        <f t="shared" si="37"/>
        <v>2.3999381648898199E-2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ref="M205" si="39">M139+2.88/3</f>
        <v>64.8</v>
      </c>
      <c r="N205" s="2">
        <f t="shared" ref="N205" si="40">N139</f>
        <v>2.5</v>
      </c>
      <c r="O205" s="2">
        <f t="shared" ref="O205" si="41">O139+2.88*2*SQRT(2)/3</f>
        <v>8.1458701197563421</v>
      </c>
      <c r="Q205" s="1">
        <f t="shared" si="36"/>
        <v>11.454834718048435</v>
      </c>
      <c r="R205" s="1">
        <f t="shared" si="38"/>
        <v>9.8206744839235569E-2</v>
      </c>
      <c r="S205" s="1">
        <f t="shared" si="37"/>
        <v>7.1998144951001791E-2</v>
      </c>
      <c r="T205" t="s">
        <v>5</v>
      </c>
      <c r="U205" t="s">
        <v>5</v>
      </c>
      <c r="V20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6"/>
  <sheetViews>
    <sheetView workbookViewId="0">
      <selection activeCell="M2" sqref="M2"/>
    </sheetView>
  </sheetViews>
  <sheetFormatPr baseColWidth="10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</row>
    <row r="2" spans="1:27" x14ac:dyDescent="0.2">
      <c r="B2">
        <v>4.0679999999999996</v>
      </c>
      <c r="F2">
        <f>C4*4.175</f>
        <v>5.1133098380598838</v>
      </c>
      <c r="M2">
        <v>4.0679999999999996</v>
      </c>
      <c r="Q2">
        <v>4.0679999999999996</v>
      </c>
    </row>
    <row r="3" spans="1:27" x14ac:dyDescent="0.2">
      <c r="B3">
        <f>1.414214*3/2</f>
        <v>2.121321</v>
      </c>
      <c r="C3">
        <v>0</v>
      </c>
      <c r="D3">
        <v>0</v>
      </c>
      <c r="F3">
        <v>1.0247448713915901</v>
      </c>
      <c r="H3">
        <f>SQRT((H11/2)^2+I11^2)</f>
        <v>2.5928514843815669</v>
      </c>
      <c r="M3" s="7">
        <v>2.121321</v>
      </c>
      <c r="N3">
        <v>0</v>
      </c>
      <c r="O3">
        <v>0</v>
      </c>
      <c r="Q3" s="7">
        <v>2.121321</v>
      </c>
      <c r="R3">
        <v>0</v>
      </c>
      <c r="S3">
        <v>0</v>
      </c>
    </row>
    <row r="4" spans="1:27" x14ac:dyDescent="0.2">
      <c r="B4">
        <v>0</v>
      </c>
      <c r="C4">
        <f>SQRT(6)/2</f>
        <v>1.2247448713915889</v>
      </c>
      <c r="D4">
        <v>0</v>
      </c>
      <c r="F4">
        <f>F3*4.175</f>
        <v>4.2783098380598883</v>
      </c>
      <c r="G4">
        <f>F4-F2</f>
        <v>-0.83499999999999552</v>
      </c>
      <c r="M4">
        <v>0</v>
      </c>
      <c r="N4">
        <f>SQRT(6)/2</f>
        <v>1.2247448713915889</v>
      </c>
      <c r="O4">
        <v>0</v>
      </c>
      <c r="Q4">
        <v>0</v>
      </c>
      <c r="R4">
        <f>SQRT(6)/2</f>
        <v>1.2247448713915889</v>
      </c>
      <c r="S4">
        <v>0</v>
      </c>
    </row>
    <row r="5" spans="1:27" x14ac:dyDescent="0.2">
      <c r="B5">
        <v>0</v>
      </c>
      <c r="C5">
        <v>0</v>
      </c>
      <c r="D5">
        <v>10</v>
      </c>
      <c r="M5">
        <v>0</v>
      </c>
      <c r="N5">
        <v>0</v>
      </c>
      <c r="O5">
        <v>10</v>
      </c>
      <c r="Q5">
        <v>0</v>
      </c>
      <c r="R5">
        <v>0</v>
      </c>
      <c r="S5">
        <v>10</v>
      </c>
    </row>
    <row r="6" spans="1:27" x14ac:dyDescent="0.2">
      <c r="B6">
        <v>127</v>
      </c>
      <c r="L6">
        <v>44</v>
      </c>
      <c r="M6">
        <v>1</v>
      </c>
      <c r="Q6">
        <v>1</v>
      </c>
    </row>
    <row r="7" spans="1:27" x14ac:dyDescent="0.2">
      <c r="A7" t="s">
        <v>4</v>
      </c>
      <c r="H7" t="s">
        <v>6</v>
      </c>
      <c r="L7" t="s">
        <v>7</v>
      </c>
      <c r="Q7" t="s">
        <v>7</v>
      </c>
      <c r="W7">
        <v>5.6632999499999999</v>
      </c>
    </row>
    <row r="8" spans="1:27" x14ac:dyDescent="0.2">
      <c r="B8" s="9">
        <v>0</v>
      </c>
      <c r="C8" s="9">
        <v>0</v>
      </c>
      <c r="D8" s="9">
        <v>0</v>
      </c>
      <c r="E8" t="s">
        <v>8</v>
      </c>
      <c r="F8" t="s">
        <v>8</v>
      </c>
      <c r="G8" t="s">
        <v>10</v>
      </c>
      <c r="H8" s="1">
        <f>B8*B$3*$B$2</f>
        <v>0</v>
      </c>
      <c r="I8" s="1">
        <f>C8*C$4*$B$2</f>
        <v>0</v>
      </c>
      <c r="J8" s="1">
        <f>D8*D$5*$B$2</f>
        <v>0</v>
      </c>
      <c r="L8">
        <v>79</v>
      </c>
      <c r="M8">
        <v>0</v>
      </c>
      <c r="N8">
        <v>0</v>
      </c>
      <c r="O8">
        <v>0</v>
      </c>
      <c r="Q8" s="11">
        <f>M8/$M$2/$M$3</f>
        <v>0</v>
      </c>
      <c r="R8" s="11">
        <f>N8/$M$2/$N$4</f>
        <v>0</v>
      </c>
      <c r="S8" s="11">
        <f>O8/$M$2/$O$5</f>
        <v>0</v>
      </c>
      <c r="T8" s="12" t="s">
        <v>8</v>
      </c>
      <c r="U8" s="12" t="s">
        <v>8</v>
      </c>
      <c r="V8" s="12" t="s">
        <v>8</v>
      </c>
      <c r="W8">
        <v>5.6632999499999999</v>
      </c>
    </row>
    <row r="9" spans="1:27" x14ac:dyDescent="0.2">
      <c r="A9" t="s">
        <v>13</v>
      </c>
      <c r="B9" s="9">
        <f>1/3</f>
        <v>0.33333333333333331</v>
      </c>
      <c r="C9" s="9">
        <v>0</v>
      </c>
      <c r="D9" s="9">
        <v>0</v>
      </c>
      <c r="E9" t="s">
        <v>8</v>
      </c>
      <c r="F9" t="s">
        <v>8</v>
      </c>
      <c r="G9" t="s">
        <v>10</v>
      </c>
      <c r="H9" s="1">
        <f t="shared" ref="H9:H39" si="0">B9*B$3*$B$2</f>
        <v>2.8765112759999996</v>
      </c>
      <c r="I9" s="1">
        <f t="shared" ref="I9:I39" si="1">C9*C$4*$B$2</f>
        <v>0</v>
      </c>
      <c r="J9" s="1">
        <f t="shared" ref="J9:J39" si="2">D9*D$5*$B$2</f>
        <v>0</v>
      </c>
      <c r="L9">
        <v>79</v>
      </c>
      <c r="M9">
        <v>2.8765112759999996</v>
      </c>
      <c r="N9">
        <v>0</v>
      </c>
      <c r="O9">
        <v>0</v>
      </c>
      <c r="Q9" s="11">
        <f t="shared" ref="Q9:Q43" si="3">M9/$M$2/$M$3</f>
        <v>0.33333333333333331</v>
      </c>
      <c r="R9" s="11">
        <f t="shared" ref="R9:R43" si="4">N9/$M$2/$N$4</f>
        <v>0</v>
      </c>
      <c r="S9" s="11">
        <f t="shared" ref="S9:S43" si="5">O9/$M$2/$O$5</f>
        <v>0</v>
      </c>
      <c r="T9" s="12" t="s">
        <v>8</v>
      </c>
      <c r="U9" s="12" t="s">
        <v>8</v>
      </c>
      <c r="V9" s="12" t="s">
        <v>8</v>
      </c>
      <c r="W9">
        <f>M9-$W$7</f>
        <v>-2.7867886740000003</v>
      </c>
      <c r="AA9">
        <v>0.05</v>
      </c>
    </row>
    <row r="10" spans="1:27" x14ac:dyDescent="0.2">
      <c r="A10" s="1">
        <f>H11-H9</f>
        <v>-1.4382556379999998</v>
      </c>
      <c r="B10" s="9">
        <f>2/3</f>
        <v>0.66666666666666663</v>
      </c>
      <c r="C10" s="9">
        <v>0</v>
      </c>
      <c r="D10" s="9">
        <v>0</v>
      </c>
      <c r="E10" t="s">
        <v>8</v>
      </c>
      <c r="F10" t="s">
        <v>8</v>
      </c>
      <c r="G10" t="s">
        <v>10</v>
      </c>
      <c r="H10" s="1">
        <f t="shared" si="0"/>
        <v>5.7530225519999991</v>
      </c>
      <c r="I10" s="1">
        <f t="shared" si="1"/>
        <v>0</v>
      </c>
      <c r="J10" s="1">
        <f t="shared" si="2"/>
        <v>0</v>
      </c>
      <c r="L10">
        <v>79</v>
      </c>
      <c r="M10">
        <v>5.7530225519999991</v>
      </c>
      <c r="N10">
        <v>0</v>
      </c>
      <c r="O10">
        <v>0</v>
      </c>
      <c r="Q10" s="11">
        <f t="shared" si="3"/>
        <v>0.66666666666666663</v>
      </c>
      <c r="R10" s="11">
        <f t="shared" si="4"/>
        <v>0</v>
      </c>
      <c r="S10" s="11">
        <f t="shared" si="5"/>
        <v>0</v>
      </c>
      <c r="T10" s="12" t="s">
        <v>8</v>
      </c>
      <c r="U10" s="12" t="s">
        <v>8</v>
      </c>
      <c r="V10" s="12" t="s">
        <v>8</v>
      </c>
      <c r="W10">
        <f t="shared" ref="W10:W56" si="6">M10-$W$7</f>
        <v>8.9722601999999263E-2</v>
      </c>
      <c r="AA10">
        <v>0.1</v>
      </c>
    </row>
    <row r="11" spans="1:27" x14ac:dyDescent="0.2">
      <c r="A11" s="1">
        <f>H12-H10</f>
        <v>-1.4382556379999993</v>
      </c>
      <c r="B11" s="9">
        <f>B8+1/6</f>
        <v>0.16666666666666666</v>
      </c>
      <c r="C11" s="9">
        <v>0.5</v>
      </c>
      <c r="D11" s="9">
        <v>0</v>
      </c>
      <c r="G11" t="s">
        <v>10</v>
      </c>
      <c r="H11" s="1">
        <f t="shared" si="0"/>
        <v>1.4382556379999998</v>
      </c>
      <c r="I11" s="1">
        <f t="shared" si="1"/>
        <v>2.4911310684104917</v>
      </c>
      <c r="J11" s="1">
        <f t="shared" si="2"/>
        <v>0</v>
      </c>
      <c r="L11">
        <v>79</v>
      </c>
      <c r="M11">
        <v>1.4382556379999998</v>
      </c>
      <c r="N11">
        <v>2.4911310684104917</v>
      </c>
      <c r="O11">
        <v>0</v>
      </c>
      <c r="Q11" s="11">
        <f t="shared" si="3"/>
        <v>0.16666666666666666</v>
      </c>
      <c r="R11" s="11">
        <f t="shared" si="4"/>
        <v>0.5</v>
      </c>
      <c r="S11" s="11">
        <f t="shared" si="5"/>
        <v>0</v>
      </c>
      <c r="T11" s="12" t="s">
        <v>8</v>
      </c>
      <c r="U11" s="12" t="s">
        <v>8</v>
      </c>
      <c r="V11" s="12" t="s">
        <v>8</v>
      </c>
      <c r="W11">
        <f t="shared" si="6"/>
        <v>-4.2250443119999996</v>
      </c>
      <c r="X11" s="1">
        <f>Q12-Q10</f>
        <v>-0.16666666666666663</v>
      </c>
      <c r="Y11" t="s">
        <v>12</v>
      </c>
      <c r="Z11" t="s">
        <v>11</v>
      </c>
      <c r="AA11">
        <v>0.15</v>
      </c>
    </row>
    <row r="12" spans="1:27" x14ac:dyDescent="0.2">
      <c r="A12" s="1">
        <f>A11-A10</f>
        <v>0</v>
      </c>
      <c r="B12" s="9">
        <f t="shared" ref="B12:B13" si="7">B9+1/6</f>
        <v>0.5</v>
      </c>
      <c r="C12" s="9">
        <v>0.5</v>
      </c>
      <c r="D12" s="9">
        <v>0</v>
      </c>
      <c r="G12" t="s">
        <v>10</v>
      </c>
      <c r="H12" s="1">
        <f t="shared" si="0"/>
        <v>4.3147669139999998</v>
      </c>
      <c r="I12" s="1">
        <f t="shared" si="1"/>
        <v>2.4911310684104917</v>
      </c>
      <c r="J12" s="1">
        <f t="shared" si="2"/>
        <v>0</v>
      </c>
      <c r="L12">
        <v>79</v>
      </c>
      <c r="M12">
        <v>4.3147669139999998</v>
      </c>
      <c r="N12">
        <v>2.4911310684104917</v>
      </c>
      <c r="O12">
        <v>0</v>
      </c>
      <c r="Q12" s="11">
        <f t="shared" si="3"/>
        <v>0.5</v>
      </c>
      <c r="R12" s="11">
        <f t="shared" si="4"/>
        <v>0.5</v>
      </c>
      <c r="S12" s="11">
        <f t="shared" si="5"/>
        <v>0</v>
      </c>
      <c r="T12" s="12" t="s">
        <v>8</v>
      </c>
      <c r="U12" s="12" t="s">
        <v>8</v>
      </c>
      <c r="V12" s="12" t="s">
        <v>8</v>
      </c>
      <c r="W12">
        <f t="shared" si="6"/>
        <v>-1.3485330360000001</v>
      </c>
      <c r="Y12" s="1">
        <f>X13-X11</f>
        <v>0.83333333333333326</v>
      </c>
      <c r="Z12">
        <f>Y12*M4*M3</f>
        <v>0</v>
      </c>
      <c r="AA12">
        <v>0.2</v>
      </c>
    </row>
    <row r="13" spans="1:27" x14ac:dyDescent="0.2">
      <c r="B13" s="9">
        <f t="shared" si="7"/>
        <v>0.83333333333333326</v>
      </c>
      <c r="C13" s="9">
        <v>0.5</v>
      </c>
      <c r="D13" s="9">
        <v>0</v>
      </c>
      <c r="G13" t="s">
        <v>10</v>
      </c>
      <c r="H13" s="1">
        <f t="shared" si="0"/>
        <v>7.1912781899999993</v>
      </c>
      <c r="I13" s="1">
        <f t="shared" si="1"/>
        <v>2.4911310684104917</v>
      </c>
      <c r="J13" s="1">
        <f t="shared" si="2"/>
        <v>0</v>
      </c>
      <c r="L13">
        <v>79</v>
      </c>
      <c r="M13">
        <v>7.1912781899999993</v>
      </c>
      <c r="N13">
        <v>2.4911310684104917</v>
      </c>
      <c r="O13">
        <v>0</v>
      </c>
      <c r="Q13" s="11">
        <f t="shared" si="3"/>
        <v>0.83333333333333326</v>
      </c>
      <c r="R13" s="11">
        <f t="shared" si="4"/>
        <v>0.5</v>
      </c>
      <c r="S13" s="11">
        <f t="shared" si="5"/>
        <v>0</v>
      </c>
      <c r="T13" s="12" t="s">
        <v>8</v>
      </c>
      <c r="U13" s="12" t="s">
        <v>8</v>
      </c>
      <c r="V13" s="12" t="s">
        <v>8</v>
      </c>
      <c r="W13">
        <f t="shared" si="6"/>
        <v>1.5279782399999995</v>
      </c>
      <c r="X13" s="1">
        <f>Q13-Q11</f>
        <v>0.66666666666666663</v>
      </c>
      <c r="AA13">
        <v>0.25</v>
      </c>
    </row>
    <row r="14" spans="1:27" x14ac:dyDescent="0.2">
      <c r="B14">
        <f>B8+0.05/3</f>
        <v>1.6666666666666666E-2</v>
      </c>
      <c r="C14">
        <f>C8+1/3</f>
        <v>0.33333333333333331</v>
      </c>
      <c r="D14">
        <f>D8+2/3/10</f>
        <v>6.6666666666666666E-2</v>
      </c>
      <c r="G14" t="s">
        <v>10</v>
      </c>
      <c r="H14" s="1">
        <f t="shared" si="0"/>
        <v>0.1438255638</v>
      </c>
      <c r="I14" s="1">
        <f>C14*C$4*$B$2</f>
        <v>1.6607540456069945</v>
      </c>
      <c r="J14" s="1">
        <f t="shared" si="2"/>
        <v>2.7119999999999997</v>
      </c>
      <c r="L14">
        <v>79</v>
      </c>
      <c r="M14">
        <v>0.1438255638</v>
      </c>
      <c r="N14">
        <v>1.6607540456069945</v>
      </c>
      <c r="O14">
        <v>2.7119999999999997</v>
      </c>
      <c r="Q14" s="11">
        <f t="shared" si="3"/>
        <v>1.6666666666666666E-2</v>
      </c>
      <c r="R14" s="11">
        <f t="shared" si="4"/>
        <v>0.33333333333333331</v>
      </c>
      <c r="S14" s="11">
        <f t="shared" si="5"/>
        <v>6.6666666666666666E-2</v>
      </c>
      <c r="T14" s="12" t="s">
        <v>8</v>
      </c>
      <c r="U14" s="12" t="s">
        <v>8</v>
      </c>
      <c r="V14" s="12" t="s">
        <v>8</v>
      </c>
      <c r="W14">
        <f t="shared" si="6"/>
        <v>-5.5194743861999997</v>
      </c>
      <c r="AA14">
        <v>0.3</v>
      </c>
    </row>
    <row r="15" spans="1:27" x14ac:dyDescent="0.2">
      <c r="B15">
        <f t="shared" ref="B15:B43" si="8">B9+0.05/3</f>
        <v>0.35</v>
      </c>
      <c r="C15">
        <f t="shared" ref="C15:C19" si="9">C9+1/3</f>
        <v>0.33333333333333331</v>
      </c>
      <c r="D15">
        <f t="shared" ref="D15:D43" si="10">D9+2/3/10</f>
        <v>6.6666666666666666E-2</v>
      </c>
      <c r="G15" t="s">
        <v>10</v>
      </c>
      <c r="H15" s="1">
        <f t="shared" si="0"/>
        <v>3.0203368397999997</v>
      </c>
      <c r="I15" s="1">
        <f t="shared" si="1"/>
        <v>1.6607540456069945</v>
      </c>
      <c r="J15" s="1">
        <f t="shared" si="2"/>
        <v>2.7119999999999997</v>
      </c>
      <c r="L15">
        <v>79</v>
      </c>
      <c r="M15">
        <v>3.0203368397999997</v>
      </c>
      <c r="N15">
        <v>1.6607540456069945</v>
      </c>
      <c r="O15">
        <v>2.7119999999999997</v>
      </c>
      <c r="Q15" s="11">
        <f t="shared" si="3"/>
        <v>0.35</v>
      </c>
      <c r="R15" s="11">
        <f t="shared" si="4"/>
        <v>0.33333333333333331</v>
      </c>
      <c r="S15" s="11">
        <f t="shared" si="5"/>
        <v>6.6666666666666666E-2</v>
      </c>
      <c r="T15" s="12" t="s">
        <v>8</v>
      </c>
      <c r="U15" s="12" t="s">
        <v>8</v>
      </c>
      <c r="V15" s="12" t="s">
        <v>8</v>
      </c>
      <c r="W15">
        <f t="shared" si="6"/>
        <v>-2.6429631102000002</v>
      </c>
      <c r="AA15">
        <v>0.35</v>
      </c>
    </row>
    <row r="16" spans="1:27" x14ac:dyDescent="0.2">
      <c r="B16">
        <f t="shared" si="8"/>
        <v>0.68333333333333335</v>
      </c>
      <c r="C16">
        <f t="shared" si="9"/>
        <v>0.33333333333333331</v>
      </c>
      <c r="D16">
        <f t="shared" si="10"/>
        <v>6.6666666666666666E-2</v>
      </c>
      <c r="G16" t="s">
        <v>10</v>
      </c>
      <c r="H16" s="1">
        <f t="shared" si="0"/>
        <v>5.8968481157999992</v>
      </c>
      <c r="I16" s="1">
        <f t="shared" si="1"/>
        <v>1.6607540456069945</v>
      </c>
      <c r="J16" s="1">
        <f t="shared" si="2"/>
        <v>2.7119999999999997</v>
      </c>
      <c r="L16">
        <v>79</v>
      </c>
      <c r="M16">
        <v>5.8968481157999992</v>
      </c>
      <c r="N16">
        <v>1.6607540456069945</v>
      </c>
      <c r="O16">
        <v>2.7119999999999997</v>
      </c>
      <c r="Q16" s="11">
        <f t="shared" si="3"/>
        <v>0.68333333333333335</v>
      </c>
      <c r="R16" s="11">
        <f t="shared" si="4"/>
        <v>0.33333333333333331</v>
      </c>
      <c r="S16" s="11">
        <f t="shared" si="5"/>
        <v>6.6666666666666666E-2</v>
      </c>
      <c r="T16" s="12" t="s">
        <v>8</v>
      </c>
      <c r="U16" s="12" t="s">
        <v>8</v>
      </c>
      <c r="V16" s="12" t="s">
        <v>8</v>
      </c>
      <c r="W16">
        <f t="shared" si="6"/>
        <v>0.23354816579999937</v>
      </c>
      <c r="AA16">
        <v>0.4</v>
      </c>
    </row>
    <row r="17" spans="2:27" x14ac:dyDescent="0.2">
      <c r="B17">
        <f t="shared" si="8"/>
        <v>0.18333333333333332</v>
      </c>
      <c r="C17">
        <f t="shared" si="9"/>
        <v>0.83333333333333326</v>
      </c>
      <c r="D17">
        <f t="shared" si="10"/>
        <v>6.6666666666666666E-2</v>
      </c>
      <c r="G17" t="s">
        <v>10</v>
      </c>
      <c r="H17" s="1">
        <f t="shared" si="0"/>
        <v>1.5820812017999997</v>
      </c>
      <c r="I17" s="1">
        <f t="shared" si="1"/>
        <v>4.1518851140174862</v>
      </c>
      <c r="J17" s="1">
        <f t="shared" si="2"/>
        <v>2.7119999999999997</v>
      </c>
      <c r="L17">
        <v>79</v>
      </c>
      <c r="M17">
        <v>1.5820812017999997</v>
      </c>
      <c r="N17">
        <v>4.1518851140174862</v>
      </c>
      <c r="O17">
        <v>2.7119999999999997</v>
      </c>
      <c r="Q17" s="11">
        <f t="shared" si="3"/>
        <v>0.18333333333333332</v>
      </c>
      <c r="R17" s="11">
        <f t="shared" si="4"/>
        <v>0.83333333333333326</v>
      </c>
      <c r="S17" s="11">
        <f t="shared" si="5"/>
        <v>6.6666666666666666E-2</v>
      </c>
      <c r="T17" s="12" t="s">
        <v>8</v>
      </c>
      <c r="U17" s="12" t="s">
        <v>8</v>
      </c>
      <c r="V17" s="12" t="s">
        <v>8</v>
      </c>
      <c r="W17">
        <f t="shared" si="6"/>
        <v>-4.0812187482000004</v>
      </c>
      <c r="AA17">
        <v>0.45</v>
      </c>
    </row>
    <row r="18" spans="2:27" x14ac:dyDescent="0.2">
      <c r="B18">
        <f t="shared" si="8"/>
        <v>0.51666666666666672</v>
      </c>
      <c r="C18">
        <f t="shared" si="9"/>
        <v>0.83333333333333326</v>
      </c>
      <c r="D18">
        <f t="shared" si="10"/>
        <v>6.6666666666666666E-2</v>
      </c>
      <c r="G18" t="s">
        <v>10</v>
      </c>
      <c r="H18" s="1">
        <f t="shared" si="0"/>
        <v>4.4585924777999999</v>
      </c>
      <c r="I18" s="1">
        <f t="shared" si="1"/>
        <v>4.1518851140174862</v>
      </c>
      <c r="J18" s="1">
        <f t="shared" si="2"/>
        <v>2.7119999999999997</v>
      </c>
      <c r="L18">
        <v>79</v>
      </c>
      <c r="M18">
        <v>4.4585924777999999</v>
      </c>
      <c r="N18">
        <v>4.1518851140174862</v>
      </c>
      <c r="O18">
        <v>2.7119999999999997</v>
      </c>
      <c r="Q18" s="11">
        <f t="shared" si="3"/>
        <v>0.51666666666666672</v>
      </c>
      <c r="R18" s="11">
        <f t="shared" si="4"/>
        <v>0.83333333333333326</v>
      </c>
      <c r="S18" s="11">
        <f t="shared" si="5"/>
        <v>6.6666666666666666E-2</v>
      </c>
      <c r="T18" s="12" t="s">
        <v>8</v>
      </c>
      <c r="U18" s="12" t="s">
        <v>8</v>
      </c>
      <c r="V18" s="12" t="s">
        <v>8</v>
      </c>
      <c r="W18">
        <f t="shared" si="6"/>
        <v>-1.2047074722</v>
      </c>
      <c r="AA18">
        <v>0.5</v>
      </c>
    </row>
    <row r="19" spans="2:27" x14ac:dyDescent="0.2">
      <c r="B19">
        <f t="shared" si="8"/>
        <v>0.85</v>
      </c>
      <c r="C19">
        <f t="shared" si="9"/>
        <v>0.83333333333333326</v>
      </c>
      <c r="D19">
        <f t="shared" si="10"/>
        <v>6.6666666666666666E-2</v>
      </c>
      <c r="G19" t="s">
        <v>10</v>
      </c>
      <c r="H19" s="1">
        <f t="shared" si="0"/>
        <v>7.3351037537999995</v>
      </c>
      <c r="I19" s="1">
        <f t="shared" si="1"/>
        <v>4.1518851140174862</v>
      </c>
      <c r="J19" s="1">
        <f t="shared" si="2"/>
        <v>2.7119999999999997</v>
      </c>
      <c r="L19">
        <v>79</v>
      </c>
      <c r="M19">
        <v>7.3351037537999995</v>
      </c>
      <c r="N19">
        <v>4.1518851140174862</v>
      </c>
      <c r="O19">
        <v>2.7119999999999997</v>
      </c>
      <c r="Q19" s="11">
        <f t="shared" si="3"/>
        <v>0.85</v>
      </c>
      <c r="R19" s="11">
        <f t="shared" si="4"/>
        <v>0.83333333333333326</v>
      </c>
      <c r="S19" s="11">
        <f t="shared" si="5"/>
        <v>6.6666666666666666E-2</v>
      </c>
      <c r="T19" s="12" t="s">
        <v>8</v>
      </c>
      <c r="U19" s="12" t="s">
        <v>8</v>
      </c>
      <c r="V19" s="12" t="s">
        <v>8</v>
      </c>
      <c r="W19">
        <f t="shared" si="6"/>
        <v>1.6718038037999996</v>
      </c>
      <c r="AA19">
        <v>0.55000000000000004</v>
      </c>
    </row>
    <row r="20" spans="2:27" x14ac:dyDescent="0.2">
      <c r="B20">
        <f t="shared" si="8"/>
        <v>3.3333333333333333E-2</v>
      </c>
      <c r="C20" s="15">
        <f>C14+1/3</f>
        <v>0.66666666666666663</v>
      </c>
      <c r="D20">
        <f t="shared" si="10"/>
        <v>0.13333333333333333</v>
      </c>
      <c r="G20" t="s">
        <v>10</v>
      </c>
      <c r="H20" s="1">
        <f t="shared" si="0"/>
        <v>0.2876511276</v>
      </c>
      <c r="I20" s="1">
        <f t="shared" si="1"/>
        <v>3.3215080912139889</v>
      </c>
      <c r="J20" s="1">
        <f t="shared" si="2"/>
        <v>5.4239999999999995</v>
      </c>
      <c r="L20">
        <v>79</v>
      </c>
      <c r="M20">
        <v>0.2876511276</v>
      </c>
      <c r="N20">
        <v>3.3215080912139889</v>
      </c>
      <c r="O20">
        <v>5.4239999999999995</v>
      </c>
      <c r="Q20" s="11">
        <f t="shared" si="3"/>
        <v>3.3333333333333333E-2</v>
      </c>
      <c r="R20" s="11">
        <f t="shared" si="4"/>
        <v>0.66666666666666663</v>
      </c>
      <c r="S20" s="11">
        <f t="shared" si="5"/>
        <v>0.13333333333333333</v>
      </c>
      <c r="T20" s="12" t="s">
        <v>8</v>
      </c>
      <c r="U20" s="12" t="s">
        <v>8</v>
      </c>
      <c r="V20" s="12" t="s">
        <v>8</v>
      </c>
      <c r="W20">
        <f t="shared" si="6"/>
        <v>-5.3756488223999996</v>
      </c>
      <c r="AA20">
        <v>0.6</v>
      </c>
    </row>
    <row r="21" spans="2:27" x14ac:dyDescent="0.2">
      <c r="B21">
        <f t="shared" si="8"/>
        <v>0.36666666666666664</v>
      </c>
      <c r="C21" s="15">
        <f t="shared" ref="C21:C22" si="11">C15+1/3</f>
        <v>0.66666666666666663</v>
      </c>
      <c r="D21">
        <f t="shared" si="10"/>
        <v>0.13333333333333333</v>
      </c>
      <c r="G21" t="s">
        <v>10</v>
      </c>
      <c r="H21" s="1">
        <f t="shared" si="0"/>
        <v>3.1641624035999993</v>
      </c>
      <c r="I21" s="1">
        <f t="shared" si="1"/>
        <v>3.3215080912139889</v>
      </c>
      <c r="J21" s="1">
        <f t="shared" si="2"/>
        <v>5.4239999999999995</v>
      </c>
      <c r="L21">
        <v>79</v>
      </c>
      <c r="M21">
        <v>3.1641624035999993</v>
      </c>
      <c r="N21">
        <v>3.3215080912139889</v>
      </c>
      <c r="O21">
        <v>5.4239999999999995</v>
      </c>
      <c r="Q21" s="11">
        <f t="shared" si="3"/>
        <v>0.36666666666666664</v>
      </c>
      <c r="R21" s="11">
        <f t="shared" si="4"/>
        <v>0.66666666666666663</v>
      </c>
      <c r="S21" s="11">
        <f t="shared" si="5"/>
        <v>0.13333333333333333</v>
      </c>
      <c r="T21" s="12" t="s">
        <v>8</v>
      </c>
      <c r="U21" s="12" t="s">
        <v>8</v>
      </c>
      <c r="V21" s="12" t="s">
        <v>8</v>
      </c>
      <c r="W21">
        <f t="shared" si="6"/>
        <v>-2.4991375464000005</v>
      </c>
      <c r="AA21">
        <v>0.65</v>
      </c>
    </row>
    <row r="22" spans="2:27" x14ac:dyDescent="0.2">
      <c r="B22">
        <f t="shared" si="8"/>
        <v>0.70000000000000007</v>
      </c>
      <c r="C22" s="15">
        <f t="shared" si="11"/>
        <v>0.66666666666666663</v>
      </c>
      <c r="D22">
        <f t="shared" si="10"/>
        <v>0.13333333333333333</v>
      </c>
      <c r="G22" t="s">
        <v>10</v>
      </c>
      <c r="H22" s="1">
        <f t="shared" si="0"/>
        <v>6.0406736796000002</v>
      </c>
      <c r="I22" s="1">
        <f t="shared" si="1"/>
        <v>3.3215080912139889</v>
      </c>
      <c r="J22" s="1">
        <f t="shared" si="2"/>
        <v>5.4239999999999995</v>
      </c>
      <c r="L22">
        <v>79</v>
      </c>
      <c r="M22">
        <v>6.0406736796000002</v>
      </c>
      <c r="N22">
        <v>3.3215080912139889</v>
      </c>
      <c r="O22">
        <v>5.4239999999999995</v>
      </c>
      <c r="Q22" s="11">
        <f t="shared" si="3"/>
        <v>0.70000000000000007</v>
      </c>
      <c r="R22" s="11">
        <f t="shared" si="4"/>
        <v>0.66666666666666663</v>
      </c>
      <c r="S22" s="11">
        <f t="shared" si="5"/>
        <v>0.13333333333333333</v>
      </c>
      <c r="T22" s="12" t="s">
        <v>8</v>
      </c>
      <c r="U22" s="12" t="s">
        <v>8</v>
      </c>
      <c r="V22" s="12" t="s">
        <v>8</v>
      </c>
      <c r="W22">
        <f t="shared" si="6"/>
        <v>0.37737372960000037</v>
      </c>
      <c r="AA22">
        <v>0.7</v>
      </c>
    </row>
    <row r="23" spans="2:27" x14ac:dyDescent="0.2">
      <c r="B23">
        <f t="shared" si="8"/>
        <v>0.19999999999999998</v>
      </c>
      <c r="C23" s="15">
        <f>(C17+1/3)-1</f>
        <v>0.16666666666666652</v>
      </c>
      <c r="D23">
        <f t="shared" si="10"/>
        <v>0.13333333333333333</v>
      </c>
      <c r="G23" t="s">
        <v>10</v>
      </c>
      <c r="H23" s="1">
        <f t="shared" si="0"/>
        <v>1.7259067655999998</v>
      </c>
      <c r="I23" s="1">
        <f t="shared" si="1"/>
        <v>0.83037702280349646</v>
      </c>
      <c r="J23" s="1">
        <f t="shared" si="2"/>
        <v>5.4239999999999995</v>
      </c>
      <c r="L23">
        <v>79</v>
      </c>
      <c r="M23">
        <v>1.7259067655999998</v>
      </c>
      <c r="N23">
        <v>0.83037702280349646</v>
      </c>
      <c r="O23">
        <v>5.4239999999999995</v>
      </c>
      <c r="Q23" s="11">
        <f t="shared" si="3"/>
        <v>0.19999999999999998</v>
      </c>
      <c r="R23" s="11">
        <f t="shared" si="4"/>
        <v>0.16666666666666652</v>
      </c>
      <c r="S23" s="11">
        <f t="shared" si="5"/>
        <v>0.13333333333333333</v>
      </c>
      <c r="T23" s="12" t="s">
        <v>8</v>
      </c>
      <c r="U23" s="12" t="s">
        <v>8</v>
      </c>
      <c r="V23" s="12" t="s">
        <v>8</v>
      </c>
      <c r="W23">
        <f t="shared" si="6"/>
        <v>-3.9373931844000003</v>
      </c>
      <c r="AA23">
        <v>0.75</v>
      </c>
    </row>
    <row r="24" spans="2:27" x14ac:dyDescent="0.2">
      <c r="B24">
        <f t="shared" si="8"/>
        <v>0.53333333333333344</v>
      </c>
      <c r="C24" s="15">
        <f t="shared" ref="C24:C25" si="12">(C18+1/3)-1</f>
        <v>0.16666666666666652</v>
      </c>
      <c r="D24">
        <f t="shared" si="10"/>
        <v>0.13333333333333333</v>
      </c>
      <c r="G24" t="s">
        <v>10</v>
      </c>
      <c r="H24" s="1">
        <f t="shared" si="0"/>
        <v>4.6024180416000009</v>
      </c>
      <c r="I24" s="1">
        <f t="shared" si="1"/>
        <v>0.83037702280349646</v>
      </c>
      <c r="J24" s="1">
        <f t="shared" si="2"/>
        <v>5.4239999999999995</v>
      </c>
      <c r="L24">
        <v>79</v>
      </c>
      <c r="M24">
        <v>4.6024180416000009</v>
      </c>
      <c r="N24">
        <v>0.83037702280349646</v>
      </c>
      <c r="O24">
        <v>5.4239999999999995</v>
      </c>
      <c r="Q24" s="11">
        <f t="shared" si="3"/>
        <v>0.53333333333333344</v>
      </c>
      <c r="R24" s="11">
        <f t="shared" si="4"/>
        <v>0.16666666666666652</v>
      </c>
      <c r="S24" s="11">
        <f t="shared" si="5"/>
        <v>0.13333333333333333</v>
      </c>
      <c r="T24" s="12" t="s">
        <v>8</v>
      </c>
      <c r="U24" s="12" t="s">
        <v>8</v>
      </c>
      <c r="V24" s="12" t="s">
        <v>8</v>
      </c>
      <c r="W24">
        <f t="shared" si="6"/>
        <v>-1.060881908399999</v>
      </c>
      <c r="AA24">
        <v>0.8</v>
      </c>
    </row>
    <row r="25" spans="2:27" x14ac:dyDescent="0.2">
      <c r="B25">
        <f t="shared" si="8"/>
        <v>0.8666666666666667</v>
      </c>
      <c r="C25" s="15">
        <f t="shared" si="12"/>
        <v>0.16666666666666652</v>
      </c>
      <c r="D25">
        <f t="shared" si="10"/>
        <v>0.13333333333333333</v>
      </c>
      <c r="G25" t="s">
        <v>10</v>
      </c>
      <c r="H25" s="1">
        <f t="shared" si="0"/>
        <v>7.4789293175999996</v>
      </c>
      <c r="I25" s="1">
        <f t="shared" si="1"/>
        <v>0.83037702280349646</v>
      </c>
      <c r="J25" s="1">
        <f t="shared" si="2"/>
        <v>5.4239999999999995</v>
      </c>
      <c r="L25">
        <v>79</v>
      </c>
      <c r="M25">
        <v>7.4789293175999996</v>
      </c>
      <c r="N25">
        <v>0.83037702280349646</v>
      </c>
      <c r="O25">
        <v>5.4239999999999995</v>
      </c>
      <c r="Q25" s="11">
        <f t="shared" si="3"/>
        <v>0.8666666666666667</v>
      </c>
      <c r="R25" s="11">
        <f t="shared" si="4"/>
        <v>0.16666666666666652</v>
      </c>
      <c r="S25" s="11">
        <f t="shared" si="5"/>
        <v>0.13333333333333333</v>
      </c>
      <c r="T25" s="12" t="s">
        <v>8</v>
      </c>
      <c r="U25" s="12" t="s">
        <v>8</v>
      </c>
      <c r="V25" s="12" t="s">
        <v>8</v>
      </c>
      <c r="W25">
        <f t="shared" si="6"/>
        <v>1.8156293675999997</v>
      </c>
      <c r="AA25">
        <v>0.85</v>
      </c>
    </row>
    <row r="26" spans="2:27" x14ac:dyDescent="0.2">
      <c r="B26">
        <f>B8</f>
        <v>0</v>
      </c>
      <c r="C26">
        <f>C8</f>
        <v>0</v>
      </c>
      <c r="D26">
        <f t="shared" si="10"/>
        <v>0.2</v>
      </c>
      <c r="G26" t="s">
        <v>10</v>
      </c>
      <c r="H26" s="1">
        <f t="shared" si="0"/>
        <v>0</v>
      </c>
      <c r="I26" s="1">
        <f t="shared" si="1"/>
        <v>0</v>
      </c>
      <c r="J26" s="1">
        <f t="shared" si="2"/>
        <v>8.1359999999999992</v>
      </c>
      <c r="L26">
        <v>79</v>
      </c>
      <c r="M26">
        <v>0</v>
      </c>
      <c r="N26">
        <v>0</v>
      </c>
      <c r="O26">
        <v>8.1359999999999992</v>
      </c>
      <c r="Q26" s="11">
        <f t="shared" si="3"/>
        <v>0</v>
      </c>
      <c r="R26" s="11">
        <f t="shared" si="4"/>
        <v>0</v>
      </c>
      <c r="S26" s="11">
        <f t="shared" si="5"/>
        <v>0.2</v>
      </c>
      <c r="T26" s="12" t="s">
        <v>8</v>
      </c>
      <c r="U26" s="12" t="s">
        <v>8</v>
      </c>
      <c r="V26" s="12" t="s">
        <v>8</v>
      </c>
      <c r="W26">
        <f t="shared" si="6"/>
        <v>-5.6632999499999999</v>
      </c>
      <c r="AA26">
        <v>0.9</v>
      </c>
    </row>
    <row r="27" spans="2:27" x14ac:dyDescent="0.2">
      <c r="B27">
        <f t="shared" ref="B27:C31" si="13">B9</f>
        <v>0.33333333333333331</v>
      </c>
      <c r="C27">
        <f t="shared" si="13"/>
        <v>0</v>
      </c>
      <c r="D27">
        <f t="shared" si="10"/>
        <v>0.2</v>
      </c>
      <c r="G27" t="s">
        <v>10</v>
      </c>
      <c r="H27" s="1">
        <f t="shared" si="0"/>
        <v>2.8765112759999996</v>
      </c>
      <c r="I27" s="1">
        <f t="shared" si="1"/>
        <v>0</v>
      </c>
      <c r="J27" s="1">
        <f t="shared" si="2"/>
        <v>8.1359999999999992</v>
      </c>
      <c r="L27">
        <v>79</v>
      </c>
      <c r="M27">
        <v>2.8765112759999996</v>
      </c>
      <c r="N27">
        <v>0</v>
      </c>
      <c r="O27">
        <v>8.1359999999999992</v>
      </c>
      <c r="Q27" s="11">
        <f t="shared" si="3"/>
        <v>0.33333333333333331</v>
      </c>
      <c r="R27" s="11">
        <f t="shared" si="4"/>
        <v>0</v>
      </c>
      <c r="S27" s="11">
        <f t="shared" si="5"/>
        <v>0.2</v>
      </c>
      <c r="T27" s="12" t="s">
        <v>8</v>
      </c>
      <c r="U27" s="12" t="s">
        <v>8</v>
      </c>
      <c r="V27" s="12" t="s">
        <v>8</v>
      </c>
      <c r="W27">
        <f t="shared" si="6"/>
        <v>-2.7867886740000003</v>
      </c>
      <c r="AA27">
        <v>0.95</v>
      </c>
    </row>
    <row r="28" spans="2:27" x14ac:dyDescent="0.2">
      <c r="B28">
        <f t="shared" si="13"/>
        <v>0.66666666666666663</v>
      </c>
      <c r="C28">
        <f t="shared" si="13"/>
        <v>0</v>
      </c>
      <c r="D28">
        <f t="shared" si="10"/>
        <v>0.2</v>
      </c>
      <c r="E28" t="s">
        <v>8</v>
      </c>
      <c r="F28" t="s">
        <v>8</v>
      </c>
      <c r="G28" t="s">
        <v>10</v>
      </c>
      <c r="H28" s="1">
        <f t="shared" si="0"/>
        <v>5.7530225519999991</v>
      </c>
      <c r="I28" s="1">
        <f t="shared" si="1"/>
        <v>0</v>
      </c>
      <c r="J28" s="1">
        <f t="shared" si="2"/>
        <v>8.1359999999999992</v>
      </c>
      <c r="L28">
        <v>79</v>
      </c>
      <c r="M28">
        <v>5.7530225519999991</v>
      </c>
      <c r="N28">
        <v>0</v>
      </c>
      <c r="O28">
        <v>8.1359999999999992</v>
      </c>
      <c r="Q28" s="11">
        <f t="shared" si="3"/>
        <v>0.66666666666666663</v>
      </c>
      <c r="R28" s="11">
        <f t="shared" si="4"/>
        <v>0</v>
      </c>
      <c r="S28" s="11">
        <f t="shared" si="5"/>
        <v>0.2</v>
      </c>
      <c r="T28" s="12" t="s">
        <v>8</v>
      </c>
      <c r="U28" s="12" t="s">
        <v>8</v>
      </c>
      <c r="V28" s="12" t="s">
        <v>8</v>
      </c>
      <c r="W28">
        <f t="shared" si="6"/>
        <v>8.9722601999999263E-2</v>
      </c>
      <c r="AA28">
        <v>1</v>
      </c>
    </row>
    <row r="29" spans="2:27" x14ac:dyDescent="0.2">
      <c r="B29">
        <f t="shared" si="13"/>
        <v>0.16666666666666666</v>
      </c>
      <c r="C29">
        <f t="shared" si="13"/>
        <v>0.5</v>
      </c>
      <c r="D29">
        <f t="shared" si="10"/>
        <v>0.2</v>
      </c>
      <c r="E29" t="s">
        <v>8</v>
      </c>
      <c r="F29" t="s">
        <v>8</v>
      </c>
      <c r="G29" t="s">
        <v>10</v>
      </c>
      <c r="H29" s="1">
        <f t="shared" si="0"/>
        <v>1.4382556379999998</v>
      </c>
      <c r="I29" s="1">
        <f t="shared" si="1"/>
        <v>2.4911310684104917</v>
      </c>
      <c r="J29" s="1">
        <f t="shared" si="2"/>
        <v>8.1359999999999992</v>
      </c>
      <c r="L29">
        <v>79</v>
      </c>
      <c r="M29">
        <v>1.4382556379999998</v>
      </c>
      <c r="N29">
        <v>2.4911310684104917</v>
      </c>
      <c r="O29">
        <v>8.1359999999999992</v>
      </c>
      <c r="Q29" s="11">
        <f t="shared" si="3"/>
        <v>0.16666666666666666</v>
      </c>
      <c r="R29" s="11">
        <f t="shared" si="4"/>
        <v>0.5</v>
      </c>
      <c r="S29" s="11">
        <f t="shared" si="5"/>
        <v>0.2</v>
      </c>
      <c r="T29" s="12" t="s">
        <v>8</v>
      </c>
      <c r="U29" s="12" t="s">
        <v>8</v>
      </c>
      <c r="V29" s="12" t="s">
        <v>8</v>
      </c>
      <c r="W29">
        <f t="shared" si="6"/>
        <v>-4.2250443119999996</v>
      </c>
      <c r="AA29">
        <v>1.05</v>
      </c>
    </row>
    <row r="30" spans="2:27" x14ac:dyDescent="0.2">
      <c r="B30">
        <f t="shared" si="13"/>
        <v>0.5</v>
      </c>
      <c r="C30">
        <f t="shared" si="13"/>
        <v>0.5</v>
      </c>
      <c r="D30">
        <f t="shared" si="10"/>
        <v>0.2</v>
      </c>
      <c r="E30" t="s">
        <v>8</v>
      </c>
      <c r="F30" t="s">
        <v>8</v>
      </c>
      <c r="G30" t="s">
        <v>10</v>
      </c>
      <c r="H30" s="1">
        <f t="shared" si="0"/>
        <v>4.3147669139999998</v>
      </c>
      <c r="I30" s="1">
        <f t="shared" si="1"/>
        <v>2.4911310684104917</v>
      </c>
      <c r="J30" s="1">
        <f t="shared" si="2"/>
        <v>8.1359999999999992</v>
      </c>
      <c r="L30">
        <v>79</v>
      </c>
      <c r="M30">
        <v>4.3147669139999998</v>
      </c>
      <c r="N30">
        <v>2.4911310684104917</v>
      </c>
      <c r="O30">
        <v>8.1359999999999992</v>
      </c>
      <c r="Q30" s="11">
        <f t="shared" si="3"/>
        <v>0.5</v>
      </c>
      <c r="R30" s="11">
        <f t="shared" si="4"/>
        <v>0.5</v>
      </c>
      <c r="S30" s="11">
        <f t="shared" si="5"/>
        <v>0.2</v>
      </c>
      <c r="T30" s="12" t="s">
        <v>8</v>
      </c>
      <c r="U30" s="12" t="s">
        <v>8</v>
      </c>
      <c r="V30" s="12" t="s">
        <v>8</v>
      </c>
      <c r="W30">
        <f t="shared" si="6"/>
        <v>-1.3485330360000001</v>
      </c>
      <c r="AA30">
        <v>1.1000000000000001</v>
      </c>
    </row>
    <row r="31" spans="2:27" x14ac:dyDescent="0.2">
      <c r="B31">
        <f t="shared" si="13"/>
        <v>0.83333333333333326</v>
      </c>
      <c r="C31">
        <f t="shared" si="13"/>
        <v>0.5</v>
      </c>
      <c r="D31">
        <f t="shared" si="10"/>
        <v>0.2</v>
      </c>
      <c r="E31" t="s">
        <v>8</v>
      </c>
      <c r="F31" t="s">
        <v>8</v>
      </c>
      <c r="G31" t="s">
        <v>10</v>
      </c>
      <c r="H31" s="1">
        <f t="shared" si="0"/>
        <v>7.1912781899999993</v>
      </c>
      <c r="I31" s="1">
        <f t="shared" si="1"/>
        <v>2.4911310684104917</v>
      </c>
      <c r="J31" s="1">
        <f t="shared" si="2"/>
        <v>8.1359999999999992</v>
      </c>
      <c r="L31">
        <v>79</v>
      </c>
      <c r="M31">
        <v>7.1912781899999993</v>
      </c>
      <c r="N31">
        <v>2.4911310684104917</v>
      </c>
      <c r="O31">
        <v>8.1359999999999992</v>
      </c>
      <c r="Q31" s="11">
        <f t="shared" si="3"/>
        <v>0.83333333333333326</v>
      </c>
      <c r="R31" s="11">
        <f t="shared" si="4"/>
        <v>0.5</v>
      </c>
      <c r="S31" s="11">
        <f t="shared" si="5"/>
        <v>0.2</v>
      </c>
      <c r="T31" s="12" t="s">
        <v>8</v>
      </c>
      <c r="U31" s="12" t="s">
        <v>8</v>
      </c>
      <c r="V31" s="12" t="s">
        <v>8</v>
      </c>
      <c r="W31">
        <f t="shared" si="6"/>
        <v>1.5279782399999995</v>
      </c>
    </row>
    <row r="32" spans="2:27" x14ac:dyDescent="0.2">
      <c r="B32">
        <f>B26+0.05/3</f>
        <v>1.6666666666666666E-2</v>
      </c>
      <c r="C32">
        <f t="shared" ref="C32:C43" si="14">C14</f>
        <v>0.33333333333333331</v>
      </c>
      <c r="D32">
        <f t="shared" si="10"/>
        <v>0.26666666666666666</v>
      </c>
      <c r="E32" t="s">
        <v>8</v>
      </c>
      <c r="F32" t="s">
        <v>8</v>
      </c>
      <c r="G32" t="s">
        <v>10</v>
      </c>
      <c r="H32" s="1">
        <f t="shared" si="0"/>
        <v>0.1438255638</v>
      </c>
      <c r="I32" s="1">
        <f t="shared" si="1"/>
        <v>1.6607540456069945</v>
      </c>
      <c r="J32" s="1">
        <f t="shared" si="2"/>
        <v>10.847999999999999</v>
      </c>
      <c r="L32">
        <v>79</v>
      </c>
      <c r="M32">
        <v>0.1438255638</v>
      </c>
      <c r="N32">
        <v>1.6607540456069945</v>
      </c>
      <c r="O32">
        <v>10.847999999999999</v>
      </c>
      <c r="Q32" s="11">
        <f t="shared" si="3"/>
        <v>1.6666666666666666E-2</v>
      </c>
      <c r="R32" s="11">
        <f t="shared" si="4"/>
        <v>0.33333333333333331</v>
      </c>
      <c r="S32" s="11">
        <f t="shared" si="5"/>
        <v>0.26666666666666666</v>
      </c>
      <c r="T32" s="12" t="s">
        <v>8</v>
      </c>
      <c r="U32" s="12" t="s">
        <v>8</v>
      </c>
      <c r="V32" s="12" t="s">
        <v>8</v>
      </c>
      <c r="W32">
        <f t="shared" si="6"/>
        <v>-5.5194743861999997</v>
      </c>
    </row>
    <row r="33" spans="2:23" x14ac:dyDescent="0.2">
      <c r="B33">
        <f t="shared" si="8"/>
        <v>0.35</v>
      </c>
      <c r="C33">
        <f t="shared" si="14"/>
        <v>0.33333333333333331</v>
      </c>
      <c r="D33">
        <f t="shared" si="10"/>
        <v>0.26666666666666666</v>
      </c>
      <c r="E33" t="s">
        <v>8</v>
      </c>
      <c r="F33" t="s">
        <v>8</v>
      </c>
      <c r="G33" t="s">
        <v>10</v>
      </c>
      <c r="H33" s="1">
        <f t="shared" si="0"/>
        <v>3.0203368397999997</v>
      </c>
      <c r="I33" s="1">
        <f t="shared" si="1"/>
        <v>1.6607540456069945</v>
      </c>
      <c r="J33" s="1">
        <f t="shared" si="2"/>
        <v>10.847999999999999</v>
      </c>
      <c r="L33">
        <v>79</v>
      </c>
      <c r="M33">
        <v>3.0203368397999997</v>
      </c>
      <c r="N33">
        <v>1.6607540456069945</v>
      </c>
      <c r="O33">
        <v>10.847999999999999</v>
      </c>
      <c r="Q33" s="11">
        <f t="shared" si="3"/>
        <v>0.35</v>
      </c>
      <c r="R33" s="11">
        <f t="shared" si="4"/>
        <v>0.33333333333333331</v>
      </c>
      <c r="S33" s="11">
        <f t="shared" si="5"/>
        <v>0.26666666666666666</v>
      </c>
      <c r="T33" s="12" t="s">
        <v>8</v>
      </c>
      <c r="U33" s="12" t="s">
        <v>8</v>
      </c>
      <c r="V33" s="12" t="s">
        <v>8</v>
      </c>
      <c r="W33">
        <f t="shared" si="6"/>
        <v>-2.6429631102000002</v>
      </c>
    </row>
    <row r="34" spans="2:23" x14ac:dyDescent="0.2">
      <c r="B34">
        <f t="shared" si="8"/>
        <v>0.68333333333333335</v>
      </c>
      <c r="C34">
        <f t="shared" si="14"/>
        <v>0.33333333333333331</v>
      </c>
      <c r="D34">
        <f t="shared" si="10"/>
        <v>0.26666666666666666</v>
      </c>
      <c r="E34" t="s">
        <v>8</v>
      </c>
      <c r="F34" t="s">
        <v>8</v>
      </c>
      <c r="G34" t="s">
        <v>10</v>
      </c>
      <c r="H34" s="1">
        <f t="shared" si="0"/>
        <v>5.8968481157999992</v>
      </c>
      <c r="I34" s="1">
        <f t="shared" si="1"/>
        <v>1.6607540456069945</v>
      </c>
      <c r="J34" s="1">
        <f t="shared" si="2"/>
        <v>10.847999999999999</v>
      </c>
      <c r="L34">
        <v>79</v>
      </c>
      <c r="M34">
        <v>5.8968481157999992</v>
      </c>
      <c r="N34">
        <v>1.6607540456069945</v>
      </c>
      <c r="O34">
        <v>10.847999999999999</v>
      </c>
      <c r="Q34" s="11">
        <f t="shared" si="3"/>
        <v>0.68333333333333335</v>
      </c>
      <c r="R34" s="11">
        <f t="shared" si="4"/>
        <v>0.33333333333333331</v>
      </c>
      <c r="S34" s="11">
        <f t="shared" si="5"/>
        <v>0.26666666666666666</v>
      </c>
      <c r="T34" s="12" t="s">
        <v>8</v>
      </c>
      <c r="U34" s="12" t="s">
        <v>8</v>
      </c>
      <c r="V34" s="12" t="s">
        <v>8</v>
      </c>
      <c r="W34">
        <f t="shared" si="6"/>
        <v>0.23354816579999937</v>
      </c>
    </row>
    <row r="35" spans="2:23" x14ac:dyDescent="0.2">
      <c r="B35">
        <f t="shared" si="8"/>
        <v>0.18333333333333332</v>
      </c>
      <c r="C35">
        <f t="shared" si="14"/>
        <v>0.83333333333333326</v>
      </c>
      <c r="D35">
        <f t="shared" si="10"/>
        <v>0.26666666666666666</v>
      </c>
      <c r="E35" t="s">
        <v>8</v>
      </c>
      <c r="F35" t="s">
        <v>8</v>
      </c>
      <c r="G35" t="s">
        <v>10</v>
      </c>
      <c r="H35" s="1">
        <f t="shared" si="0"/>
        <v>1.5820812017999997</v>
      </c>
      <c r="I35" s="1">
        <f t="shared" si="1"/>
        <v>4.1518851140174862</v>
      </c>
      <c r="J35" s="1">
        <f t="shared" si="2"/>
        <v>10.847999999999999</v>
      </c>
      <c r="L35">
        <v>79</v>
      </c>
      <c r="M35">
        <v>1.5820812017999997</v>
      </c>
      <c r="N35">
        <v>4.1518851140174862</v>
      </c>
      <c r="O35">
        <v>10.847999999999999</v>
      </c>
      <c r="Q35" s="11">
        <f t="shared" si="3"/>
        <v>0.18333333333333332</v>
      </c>
      <c r="R35" s="11">
        <f t="shared" si="4"/>
        <v>0.83333333333333326</v>
      </c>
      <c r="S35" s="11">
        <f t="shared" si="5"/>
        <v>0.26666666666666666</v>
      </c>
      <c r="T35" s="12" t="s">
        <v>8</v>
      </c>
      <c r="U35" s="12" t="s">
        <v>8</v>
      </c>
      <c r="V35" s="12" t="s">
        <v>8</v>
      </c>
      <c r="W35">
        <f t="shared" si="6"/>
        <v>-4.0812187482000004</v>
      </c>
    </row>
    <row r="36" spans="2:23" x14ac:dyDescent="0.2">
      <c r="B36">
        <f t="shared" si="8"/>
        <v>0.51666666666666672</v>
      </c>
      <c r="C36">
        <f t="shared" si="14"/>
        <v>0.83333333333333326</v>
      </c>
      <c r="D36">
        <f t="shared" si="10"/>
        <v>0.26666666666666666</v>
      </c>
      <c r="E36" t="s">
        <v>8</v>
      </c>
      <c r="F36" t="s">
        <v>8</v>
      </c>
      <c r="G36" t="s">
        <v>10</v>
      </c>
      <c r="H36" s="1">
        <f t="shared" si="0"/>
        <v>4.4585924777999999</v>
      </c>
      <c r="I36" s="1">
        <f t="shared" si="1"/>
        <v>4.1518851140174862</v>
      </c>
      <c r="J36" s="1">
        <f t="shared" si="2"/>
        <v>10.847999999999999</v>
      </c>
      <c r="L36">
        <v>79</v>
      </c>
      <c r="M36">
        <v>4.4585924777999999</v>
      </c>
      <c r="N36">
        <v>4.1518851140174862</v>
      </c>
      <c r="O36">
        <v>10.847999999999999</v>
      </c>
      <c r="Q36" s="11">
        <f t="shared" si="3"/>
        <v>0.51666666666666672</v>
      </c>
      <c r="R36" s="11">
        <f t="shared" si="4"/>
        <v>0.83333333333333326</v>
      </c>
      <c r="S36" s="11">
        <f t="shared" si="5"/>
        <v>0.26666666666666666</v>
      </c>
      <c r="T36" s="12" t="s">
        <v>8</v>
      </c>
      <c r="U36" s="12" t="s">
        <v>8</v>
      </c>
      <c r="V36" s="12" t="s">
        <v>8</v>
      </c>
      <c r="W36">
        <f t="shared" si="6"/>
        <v>-1.2047074722</v>
      </c>
    </row>
    <row r="37" spans="2:23" x14ac:dyDescent="0.2">
      <c r="B37">
        <f t="shared" si="8"/>
        <v>0.85</v>
      </c>
      <c r="C37">
        <f t="shared" si="14"/>
        <v>0.83333333333333326</v>
      </c>
      <c r="D37">
        <f t="shared" si="10"/>
        <v>0.26666666666666666</v>
      </c>
      <c r="E37" t="s">
        <v>8</v>
      </c>
      <c r="F37" t="s">
        <v>8</v>
      </c>
      <c r="G37" t="s">
        <v>10</v>
      </c>
      <c r="H37" s="1">
        <f t="shared" si="0"/>
        <v>7.3351037537999995</v>
      </c>
      <c r="I37" s="1">
        <f t="shared" si="1"/>
        <v>4.1518851140174862</v>
      </c>
      <c r="J37" s="1">
        <f t="shared" si="2"/>
        <v>10.847999999999999</v>
      </c>
      <c r="L37">
        <v>79</v>
      </c>
      <c r="M37">
        <v>7.3351037537999995</v>
      </c>
      <c r="N37">
        <v>4.1518851140174862</v>
      </c>
      <c r="O37">
        <v>10.847999999999999</v>
      </c>
      <c r="Q37" s="11">
        <f t="shared" si="3"/>
        <v>0.85</v>
      </c>
      <c r="R37" s="11">
        <f t="shared" si="4"/>
        <v>0.83333333333333326</v>
      </c>
      <c r="S37" s="11">
        <f t="shared" si="5"/>
        <v>0.26666666666666666</v>
      </c>
      <c r="T37" s="12" t="s">
        <v>8</v>
      </c>
      <c r="U37" s="12" t="s">
        <v>8</v>
      </c>
      <c r="V37" s="12" t="s">
        <v>8</v>
      </c>
      <c r="W37">
        <f t="shared" si="6"/>
        <v>1.6718038037999996</v>
      </c>
    </row>
    <row r="38" spans="2:23" x14ac:dyDescent="0.2">
      <c r="B38">
        <f t="shared" si="8"/>
        <v>3.3333333333333333E-2</v>
      </c>
      <c r="C38">
        <f t="shared" si="14"/>
        <v>0.66666666666666663</v>
      </c>
      <c r="D38">
        <f t="shared" si="10"/>
        <v>0.33333333333333331</v>
      </c>
      <c r="E38" t="s">
        <v>8</v>
      </c>
      <c r="F38" t="s">
        <v>8</v>
      </c>
      <c r="G38" t="s">
        <v>10</v>
      </c>
      <c r="H38" s="1">
        <f t="shared" si="0"/>
        <v>0.2876511276</v>
      </c>
      <c r="I38" s="1">
        <f t="shared" si="1"/>
        <v>3.3215080912139889</v>
      </c>
      <c r="J38" s="1">
        <f t="shared" si="2"/>
        <v>13.559999999999997</v>
      </c>
      <c r="L38">
        <v>79</v>
      </c>
      <c r="M38">
        <v>0.2876511276</v>
      </c>
      <c r="N38">
        <v>3.3215080912139889</v>
      </c>
      <c r="O38">
        <v>13.559999999999997</v>
      </c>
      <c r="Q38" s="11">
        <f t="shared" si="3"/>
        <v>3.3333333333333333E-2</v>
      </c>
      <c r="R38" s="11">
        <f t="shared" si="4"/>
        <v>0.66666666666666663</v>
      </c>
      <c r="S38" s="11">
        <f t="shared" si="5"/>
        <v>0.33333333333333331</v>
      </c>
      <c r="T38" s="12" t="s">
        <v>8</v>
      </c>
      <c r="U38" s="12" t="s">
        <v>8</v>
      </c>
      <c r="V38" s="12" t="s">
        <v>8</v>
      </c>
      <c r="W38">
        <f t="shared" si="6"/>
        <v>-5.3756488223999996</v>
      </c>
    </row>
    <row r="39" spans="2:23" x14ac:dyDescent="0.2">
      <c r="B39">
        <f t="shared" si="8"/>
        <v>0.36666666666666664</v>
      </c>
      <c r="C39">
        <f t="shared" si="14"/>
        <v>0.66666666666666663</v>
      </c>
      <c r="D39">
        <f t="shared" si="10"/>
        <v>0.33333333333333331</v>
      </c>
      <c r="E39" t="s">
        <v>8</v>
      </c>
      <c r="F39" t="s">
        <v>8</v>
      </c>
      <c r="G39" t="s">
        <v>10</v>
      </c>
      <c r="H39" s="1">
        <f t="shared" si="0"/>
        <v>3.1641624035999993</v>
      </c>
      <c r="I39" s="1">
        <f t="shared" si="1"/>
        <v>3.3215080912139889</v>
      </c>
      <c r="J39" s="1">
        <f t="shared" si="2"/>
        <v>13.559999999999997</v>
      </c>
      <c r="L39">
        <v>79</v>
      </c>
      <c r="M39">
        <v>3.1641624035999993</v>
      </c>
      <c r="N39">
        <v>3.3215080912139889</v>
      </c>
      <c r="O39">
        <v>13.559999999999997</v>
      </c>
      <c r="Q39" s="11">
        <f t="shared" si="3"/>
        <v>0.36666666666666664</v>
      </c>
      <c r="R39" s="11">
        <f t="shared" si="4"/>
        <v>0.66666666666666663</v>
      </c>
      <c r="S39" s="11">
        <f t="shared" si="5"/>
        <v>0.33333333333333331</v>
      </c>
      <c r="T39" s="12" t="s">
        <v>8</v>
      </c>
      <c r="U39" s="12" t="s">
        <v>8</v>
      </c>
      <c r="V39" s="12" t="s">
        <v>8</v>
      </c>
      <c r="W39">
        <f t="shared" si="6"/>
        <v>-2.4991375464000005</v>
      </c>
    </row>
    <row r="40" spans="2:23" x14ac:dyDescent="0.2">
      <c r="B40">
        <f t="shared" si="8"/>
        <v>0.70000000000000007</v>
      </c>
      <c r="C40">
        <f t="shared" si="14"/>
        <v>0.66666666666666663</v>
      </c>
      <c r="D40">
        <f t="shared" si="10"/>
        <v>0.33333333333333331</v>
      </c>
      <c r="E40" t="s">
        <v>8</v>
      </c>
      <c r="F40" t="s">
        <v>8</v>
      </c>
      <c r="G40" t="s">
        <v>10</v>
      </c>
      <c r="H40" s="1">
        <f>B40*B$3*$B$2</f>
        <v>6.0406736796000002</v>
      </c>
      <c r="I40" s="1">
        <f>C40*C$4*$B$2</f>
        <v>3.3215080912139889</v>
      </c>
      <c r="J40" s="1">
        <f>D40*D$5*$B$2</f>
        <v>13.559999999999997</v>
      </c>
      <c r="L40">
        <v>79</v>
      </c>
      <c r="M40">
        <v>6.0406736796000002</v>
      </c>
      <c r="N40">
        <v>3.3215080912139889</v>
      </c>
      <c r="O40">
        <v>13.559999999999997</v>
      </c>
      <c r="Q40" s="11">
        <f t="shared" si="3"/>
        <v>0.70000000000000007</v>
      </c>
      <c r="R40" s="11">
        <f t="shared" si="4"/>
        <v>0.66666666666666663</v>
      </c>
      <c r="S40" s="11">
        <f t="shared" si="5"/>
        <v>0.33333333333333331</v>
      </c>
      <c r="T40" s="12" t="s">
        <v>8</v>
      </c>
      <c r="U40" s="12" t="s">
        <v>8</v>
      </c>
      <c r="V40" s="12" t="s">
        <v>8</v>
      </c>
      <c r="W40">
        <f t="shared" si="6"/>
        <v>0.37737372960000037</v>
      </c>
    </row>
    <row r="41" spans="2:23" x14ac:dyDescent="0.2">
      <c r="B41">
        <f t="shared" si="8"/>
        <v>0.19999999999999998</v>
      </c>
      <c r="C41">
        <f t="shared" si="14"/>
        <v>0.16666666666666652</v>
      </c>
      <c r="D41">
        <f t="shared" si="10"/>
        <v>0.33333333333333331</v>
      </c>
      <c r="E41" t="s">
        <v>8</v>
      </c>
      <c r="F41" t="s">
        <v>8</v>
      </c>
      <c r="G41" t="s">
        <v>10</v>
      </c>
      <c r="H41" s="1">
        <f t="shared" ref="H41:H43" si="15">B41*B$3*$B$2</f>
        <v>1.7259067655999998</v>
      </c>
      <c r="I41" s="1">
        <f t="shared" ref="I41:I43" si="16">C41*C$4*$B$2</f>
        <v>0.83037702280349646</v>
      </c>
      <c r="J41" s="1">
        <f t="shared" ref="J41:J43" si="17">D41*D$5*$B$2</f>
        <v>13.559999999999997</v>
      </c>
      <c r="L41">
        <v>79</v>
      </c>
      <c r="M41">
        <v>1.7259067655999998</v>
      </c>
      <c r="N41">
        <v>0.83037702280349646</v>
      </c>
      <c r="O41">
        <v>13.559999999999997</v>
      </c>
      <c r="Q41" s="11">
        <f t="shared" si="3"/>
        <v>0.19999999999999998</v>
      </c>
      <c r="R41" s="11">
        <f>N41/$M$2/$N$4</f>
        <v>0.16666666666666652</v>
      </c>
      <c r="S41" s="11">
        <f t="shared" si="5"/>
        <v>0.33333333333333331</v>
      </c>
      <c r="T41" s="12" t="s">
        <v>8</v>
      </c>
      <c r="U41" s="12" t="s">
        <v>8</v>
      </c>
      <c r="V41" s="12" t="s">
        <v>8</v>
      </c>
      <c r="W41">
        <f t="shared" si="6"/>
        <v>-3.9373931844000003</v>
      </c>
    </row>
    <row r="42" spans="2:23" x14ac:dyDescent="0.2">
      <c r="B42">
        <f t="shared" si="8"/>
        <v>0.53333333333333344</v>
      </c>
      <c r="C42">
        <f t="shared" si="14"/>
        <v>0.16666666666666652</v>
      </c>
      <c r="D42">
        <f t="shared" si="10"/>
        <v>0.33333333333333331</v>
      </c>
      <c r="E42" t="s">
        <v>8</v>
      </c>
      <c r="F42" t="s">
        <v>8</v>
      </c>
      <c r="G42" t="s">
        <v>10</v>
      </c>
      <c r="H42" s="1">
        <f t="shared" si="15"/>
        <v>4.6024180416000009</v>
      </c>
      <c r="I42" s="1">
        <f t="shared" si="16"/>
        <v>0.83037702280349646</v>
      </c>
      <c r="J42" s="1">
        <f t="shared" si="17"/>
        <v>13.559999999999997</v>
      </c>
      <c r="L42">
        <v>79</v>
      </c>
      <c r="M42">
        <v>4.6024180416000009</v>
      </c>
      <c r="N42">
        <v>0.83037702280349646</v>
      </c>
      <c r="O42">
        <v>13.559999999999997</v>
      </c>
      <c r="Q42" s="11">
        <f t="shared" si="3"/>
        <v>0.53333333333333344</v>
      </c>
      <c r="R42" s="11">
        <f t="shared" si="4"/>
        <v>0.16666666666666652</v>
      </c>
      <c r="S42" s="11">
        <f t="shared" si="5"/>
        <v>0.33333333333333331</v>
      </c>
      <c r="T42" s="12" t="s">
        <v>8</v>
      </c>
      <c r="U42" s="12" t="s">
        <v>8</v>
      </c>
      <c r="V42" s="12" t="s">
        <v>8</v>
      </c>
      <c r="W42">
        <f t="shared" si="6"/>
        <v>-1.060881908399999</v>
      </c>
    </row>
    <row r="43" spans="2:23" x14ac:dyDescent="0.2">
      <c r="B43">
        <f t="shared" si="8"/>
        <v>0.8666666666666667</v>
      </c>
      <c r="C43">
        <f t="shared" si="14"/>
        <v>0.16666666666666652</v>
      </c>
      <c r="D43">
        <f t="shared" si="10"/>
        <v>0.33333333333333331</v>
      </c>
      <c r="E43" t="s">
        <v>8</v>
      </c>
      <c r="F43" t="s">
        <v>8</v>
      </c>
      <c r="G43" t="s">
        <v>10</v>
      </c>
      <c r="H43" s="1">
        <f t="shared" si="15"/>
        <v>7.4789293175999996</v>
      </c>
      <c r="I43" s="1">
        <f t="shared" si="16"/>
        <v>0.83037702280349646</v>
      </c>
      <c r="J43" s="1">
        <f t="shared" si="17"/>
        <v>13.559999999999997</v>
      </c>
      <c r="L43">
        <v>79</v>
      </c>
      <c r="M43">
        <v>7.4789293175999996</v>
      </c>
      <c r="N43">
        <v>0.83037702280349646</v>
      </c>
      <c r="O43">
        <v>13.559999999999997</v>
      </c>
      <c r="Q43" s="11">
        <f t="shared" si="3"/>
        <v>0.8666666666666667</v>
      </c>
      <c r="R43" s="11">
        <f t="shared" si="4"/>
        <v>0.16666666666666652</v>
      </c>
      <c r="S43" s="11">
        <f t="shared" si="5"/>
        <v>0.33333333333333331</v>
      </c>
      <c r="T43" s="12" t="s">
        <v>8</v>
      </c>
      <c r="U43" s="12" t="s">
        <v>8</v>
      </c>
      <c r="V43" s="12" t="s">
        <v>8</v>
      </c>
      <c r="W43">
        <f t="shared" si="6"/>
        <v>1.8156293675999997</v>
      </c>
    </row>
    <row r="44" spans="2:23" x14ac:dyDescent="0.2">
      <c r="E44" t="s">
        <v>5</v>
      </c>
      <c r="F44" t="s">
        <v>5</v>
      </c>
      <c r="G44" t="s">
        <v>9</v>
      </c>
      <c r="H44" s="1"/>
      <c r="I44" s="1"/>
      <c r="J44" s="1"/>
      <c r="L44">
        <v>79</v>
      </c>
      <c r="Q44" s="11"/>
      <c r="R44" s="11"/>
      <c r="S44" s="11"/>
      <c r="T44" s="12" t="s">
        <v>8</v>
      </c>
      <c r="U44" s="12" t="s">
        <v>8</v>
      </c>
      <c r="V44" s="12" t="s">
        <v>8</v>
      </c>
      <c r="W44">
        <f t="shared" si="6"/>
        <v>-5.6632999499999999</v>
      </c>
    </row>
    <row r="45" spans="2:23" x14ac:dyDescent="0.2">
      <c r="E45" t="s">
        <v>5</v>
      </c>
      <c r="F45" t="s">
        <v>5</v>
      </c>
      <c r="G45" t="s">
        <v>9</v>
      </c>
      <c r="H45" s="1"/>
      <c r="I45" s="1"/>
      <c r="J45" s="1"/>
      <c r="L45">
        <v>79</v>
      </c>
      <c r="Q45" s="11"/>
      <c r="R45" s="11"/>
      <c r="S45" s="11"/>
      <c r="T45" s="12" t="s">
        <v>8</v>
      </c>
      <c r="U45" s="12" t="s">
        <v>8</v>
      </c>
      <c r="V45" s="12" t="s">
        <v>8</v>
      </c>
      <c r="W45">
        <f t="shared" si="6"/>
        <v>-5.6632999499999999</v>
      </c>
    </row>
    <row r="46" spans="2:23" x14ac:dyDescent="0.2">
      <c r="E46" t="s">
        <v>5</v>
      </c>
      <c r="F46" t="s">
        <v>5</v>
      </c>
      <c r="G46" t="s">
        <v>9</v>
      </c>
      <c r="H46" s="1"/>
      <c r="I46" s="1"/>
      <c r="J46" s="1"/>
      <c r="L46">
        <v>79</v>
      </c>
      <c r="Q46" s="11"/>
      <c r="R46" s="11"/>
      <c r="S46" s="11"/>
      <c r="T46" s="12" t="s">
        <v>8</v>
      </c>
      <c r="U46" s="12" t="s">
        <v>8</v>
      </c>
      <c r="V46" s="12" t="s">
        <v>8</v>
      </c>
      <c r="W46">
        <f t="shared" si="6"/>
        <v>-5.6632999499999999</v>
      </c>
    </row>
    <row r="47" spans="2:23" x14ac:dyDescent="0.2">
      <c r="E47" t="s">
        <v>5</v>
      </c>
      <c r="F47" t="s">
        <v>5</v>
      </c>
      <c r="G47" t="s">
        <v>9</v>
      </c>
      <c r="H47" s="1"/>
      <c r="I47" s="1"/>
      <c r="J47" s="1"/>
      <c r="L47">
        <v>79</v>
      </c>
      <c r="Q47" s="11"/>
      <c r="R47" s="11"/>
      <c r="S47" s="11"/>
      <c r="T47" s="12" t="s">
        <v>8</v>
      </c>
      <c r="U47" s="12" t="s">
        <v>8</v>
      </c>
      <c r="V47" s="12" t="s">
        <v>8</v>
      </c>
      <c r="W47">
        <f t="shared" si="6"/>
        <v>-5.6632999499999999</v>
      </c>
    </row>
    <row r="48" spans="2:23" x14ac:dyDescent="0.2">
      <c r="E48" t="s">
        <v>5</v>
      </c>
      <c r="F48" t="s">
        <v>5</v>
      </c>
      <c r="G48" t="s">
        <v>9</v>
      </c>
      <c r="H48" s="1">
        <f>B14*B$3*$B$2</f>
        <v>0.1438255638</v>
      </c>
      <c r="I48" s="1">
        <f>C14*C$4*$B$2</f>
        <v>1.6607540456069945</v>
      </c>
      <c r="J48" s="1">
        <f>D14*D$5*$B$2</f>
        <v>2.7119999999999997</v>
      </c>
      <c r="L48">
        <v>79</v>
      </c>
      <c r="M48">
        <v>0.95883709199999989</v>
      </c>
      <c r="N48">
        <v>0</v>
      </c>
      <c r="O48">
        <v>2.7119999999999997</v>
      </c>
      <c r="Q48" s="11">
        <f t="shared" ref="Q48:Q73" si="18">M48/$M$2/$M$3</f>
        <v>0.1111111111111111</v>
      </c>
      <c r="R48" s="11">
        <v>0.5</v>
      </c>
      <c r="S48" s="11">
        <f t="shared" ref="S48:S73" si="19">O48/$M$2/$O$5</f>
        <v>6.6666666666666666E-2</v>
      </c>
      <c r="T48" s="12" t="s">
        <v>8</v>
      </c>
      <c r="U48" s="12" t="s">
        <v>8</v>
      </c>
      <c r="V48" s="12" t="s">
        <v>8</v>
      </c>
      <c r="W48">
        <f t="shared" si="6"/>
        <v>-4.7044628580000003</v>
      </c>
    </row>
    <row r="49" spans="2:23" x14ac:dyDescent="0.2">
      <c r="E49" t="s">
        <v>5</v>
      </c>
      <c r="F49" t="s">
        <v>5</v>
      </c>
      <c r="G49" t="s">
        <v>9</v>
      </c>
      <c r="H49" s="1">
        <f>B15*B$3*$B$2</f>
        <v>3.0203368397999997</v>
      </c>
      <c r="I49" s="1">
        <f>C15*C$4*$B$2</f>
        <v>1.6607540456069945</v>
      </c>
      <c r="J49" s="1">
        <f>D15*D$5*$B$2</f>
        <v>2.7119999999999997</v>
      </c>
      <c r="L49">
        <v>79</v>
      </c>
      <c r="M49">
        <v>3.8353483679999996</v>
      </c>
      <c r="N49">
        <v>0</v>
      </c>
      <c r="O49">
        <v>2.7119999999999997</v>
      </c>
      <c r="Q49" s="11">
        <f t="shared" si="18"/>
        <v>0.44444444444444442</v>
      </c>
      <c r="R49" s="11">
        <v>0.5</v>
      </c>
      <c r="S49" s="11">
        <f t="shared" si="19"/>
        <v>6.6666666666666666E-2</v>
      </c>
      <c r="T49" s="12" t="s">
        <v>8</v>
      </c>
      <c r="U49" s="12" t="s">
        <v>8</v>
      </c>
      <c r="V49" s="12" t="s">
        <v>8</v>
      </c>
      <c r="W49">
        <f t="shared" si="6"/>
        <v>-1.8279515820000003</v>
      </c>
    </row>
    <row r="50" spans="2:23" x14ac:dyDescent="0.2">
      <c r="E50" t="s">
        <v>5</v>
      </c>
      <c r="F50" t="s">
        <v>5</v>
      </c>
      <c r="G50" t="s">
        <v>9</v>
      </c>
      <c r="H50" s="1">
        <f>B16*B$3*$B$2</f>
        <v>5.8968481157999992</v>
      </c>
      <c r="I50" s="1">
        <f>C16*C$4*$B$2</f>
        <v>1.6607540456069945</v>
      </c>
      <c r="J50" s="1">
        <f>D16*D$5*$B$2</f>
        <v>2.7119999999999997</v>
      </c>
      <c r="L50">
        <v>79</v>
      </c>
      <c r="M50">
        <v>6.7118596439999996</v>
      </c>
      <c r="N50">
        <v>0</v>
      </c>
      <c r="O50">
        <v>2.7119999999999997</v>
      </c>
      <c r="Q50" s="11">
        <f t="shared" si="18"/>
        <v>0.77777777777777779</v>
      </c>
      <c r="R50" s="11">
        <v>0.5</v>
      </c>
      <c r="S50" s="11">
        <f t="shared" si="19"/>
        <v>6.6666666666666666E-2</v>
      </c>
      <c r="T50" s="12" t="s">
        <v>8</v>
      </c>
      <c r="U50" s="12" t="s">
        <v>8</v>
      </c>
      <c r="V50" s="12" t="s">
        <v>8</v>
      </c>
      <c r="W50">
        <f t="shared" si="6"/>
        <v>1.0485596939999997</v>
      </c>
    </row>
    <row r="51" spans="2:23" x14ac:dyDescent="0.2">
      <c r="B51" t="e">
        <f>#REF!+0.05/3</f>
        <v>#REF!</v>
      </c>
      <c r="C51" t="e">
        <f>#REF!</f>
        <v>#REF!</v>
      </c>
      <c r="D51" t="e">
        <f>#REF!+2/3/5</f>
        <v>#REF!</v>
      </c>
      <c r="E51" t="s">
        <v>5</v>
      </c>
      <c r="F51" t="s">
        <v>5</v>
      </c>
      <c r="G51" t="s">
        <v>9</v>
      </c>
      <c r="H51" s="1" t="e">
        <f t="shared" ref="H51:H72" si="20">B51*B$3*$B$2</f>
        <v>#REF!</v>
      </c>
      <c r="I51" s="1" t="e">
        <f t="shared" ref="I51:I72" si="21">C51*C$4*$B$2</f>
        <v>#REF!</v>
      </c>
      <c r="J51" s="1" t="e">
        <f t="shared" ref="J51:J72" si="22">D51*D$5*$B$2</f>
        <v>#REF!</v>
      </c>
      <c r="L51">
        <v>79</v>
      </c>
      <c r="M51">
        <v>9.5883709199999991</v>
      </c>
      <c r="N51">
        <v>0</v>
      </c>
      <c r="O51">
        <v>2.7119999999999997</v>
      </c>
      <c r="Q51" s="11">
        <f t="shared" si="18"/>
        <v>1.1111111111111112</v>
      </c>
      <c r="R51" s="11">
        <v>0.5</v>
      </c>
      <c r="S51" s="11">
        <f t="shared" si="19"/>
        <v>6.6666666666666666E-2</v>
      </c>
      <c r="T51" s="12" t="s">
        <v>8</v>
      </c>
      <c r="U51" s="12" t="s">
        <v>8</v>
      </c>
      <c r="V51" s="12" t="s">
        <v>8</v>
      </c>
      <c r="W51">
        <f t="shared" si="6"/>
        <v>3.9250709699999993</v>
      </c>
    </row>
    <row r="52" spans="2:23" x14ac:dyDescent="0.2">
      <c r="B52" t="e">
        <f>#REF!+0.05/3</f>
        <v>#REF!</v>
      </c>
      <c r="C52" t="e">
        <f>#REF!</f>
        <v>#REF!</v>
      </c>
      <c r="D52" t="e">
        <f>#REF!+2/3/5</f>
        <v>#REF!</v>
      </c>
      <c r="E52" t="s">
        <v>5</v>
      </c>
      <c r="F52" t="s">
        <v>5</v>
      </c>
      <c r="G52" t="s">
        <v>9</v>
      </c>
      <c r="H52" s="1" t="e">
        <f t="shared" si="20"/>
        <v>#REF!</v>
      </c>
      <c r="I52" s="1" t="e">
        <f t="shared" si="21"/>
        <v>#REF!</v>
      </c>
      <c r="J52" s="1" t="e">
        <f t="shared" si="22"/>
        <v>#REF!</v>
      </c>
      <c r="L52">
        <v>79</v>
      </c>
      <c r="M52">
        <v>12.464882196</v>
      </c>
      <c r="N52">
        <v>0</v>
      </c>
      <c r="O52">
        <v>2.7119999999999997</v>
      </c>
      <c r="Q52" s="11">
        <f t="shared" si="18"/>
        <v>1.4444444444444444</v>
      </c>
      <c r="R52" s="11">
        <v>0.5</v>
      </c>
      <c r="S52" s="11">
        <f t="shared" si="19"/>
        <v>6.6666666666666666E-2</v>
      </c>
      <c r="T52" s="12" t="s">
        <v>8</v>
      </c>
      <c r="U52" s="12" t="s">
        <v>8</v>
      </c>
      <c r="V52" s="12" t="s">
        <v>8</v>
      </c>
      <c r="W52">
        <f t="shared" si="6"/>
        <v>6.8015822459999997</v>
      </c>
    </row>
    <row r="53" spans="2:23" x14ac:dyDescent="0.2">
      <c r="B53" t="e">
        <f>#REF!+0.05/3</f>
        <v>#REF!</v>
      </c>
      <c r="C53" t="e">
        <f>#REF!</f>
        <v>#REF!</v>
      </c>
      <c r="D53" t="e">
        <f>#REF!+2/3/5</f>
        <v>#REF!</v>
      </c>
      <c r="G53" t="s">
        <v>9</v>
      </c>
      <c r="H53" s="1" t="e">
        <f t="shared" si="20"/>
        <v>#REF!</v>
      </c>
      <c r="I53" s="1" t="e">
        <f t="shared" si="21"/>
        <v>#REF!</v>
      </c>
      <c r="J53" s="1" t="e">
        <f t="shared" si="22"/>
        <v>#REF!</v>
      </c>
      <c r="L53">
        <v>79</v>
      </c>
      <c r="M53">
        <v>15.341393471999998</v>
      </c>
      <c r="N53">
        <v>0</v>
      </c>
      <c r="O53">
        <v>2.7119999999999997</v>
      </c>
      <c r="Q53" s="11">
        <f t="shared" si="18"/>
        <v>1.7777777777777777</v>
      </c>
      <c r="R53" s="11">
        <f t="shared" ref="R53:R73" si="23">N53/$M$2/$N$4</f>
        <v>0</v>
      </c>
      <c r="S53" s="11">
        <f t="shared" si="19"/>
        <v>6.6666666666666666E-2</v>
      </c>
      <c r="T53" s="12" t="s">
        <v>8</v>
      </c>
      <c r="U53" s="12" t="s">
        <v>8</v>
      </c>
      <c r="V53" s="12" t="s">
        <v>8</v>
      </c>
      <c r="W53">
        <f t="shared" si="6"/>
        <v>9.6780935219999975</v>
      </c>
    </row>
    <row r="54" spans="2:23" x14ac:dyDescent="0.2">
      <c r="B54" t="e">
        <f>#REF!+0.05/3</f>
        <v>#REF!</v>
      </c>
      <c r="C54" t="e">
        <f>#REF!</f>
        <v>#REF!</v>
      </c>
      <c r="D54" t="e">
        <f>#REF!+2/3/5</f>
        <v>#REF!</v>
      </c>
      <c r="G54" t="s">
        <v>9</v>
      </c>
      <c r="H54" s="1" t="e">
        <f t="shared" si="20"/>
        <v>#REF!</v>
      </c>
      <c r="I54" s="1" t="e">
        <f t="shared" si="21"/>
        <v>#REF!</v>
      </c>
      <c r="J54" s="1" t="e">
        <f t="shared" si="22"/>
        <v>#REF!</v>
      </c>
      <c r="L54">
        <v>79</v>
      </c>
      <c r="M54">
        <v>18.217904747999999</v>
      </c>
      <c r="N54">
        <v>0</v>
      </c>
      <c r="O54">
        <v>2.7119999999999997</v>
      </c>
      <c r="Q54" s="11">
        <f t="shared" si="18"/>
        <v>2.1111111111111112</v>
      </c>
      <c r="R54" s="11">
        <f t="shared" si="23"/>
        <v>0</v>
      </c>
      <c r="S54" s="11">
        <f t="shared" si="19"/>
        <v>6.6666666666666666E-2</v>
      </c>
      <c r="T54" s="12" t="s">
        <v>8</v>
      </c>
      <c r="U54" s="12" t="s">
        <v>8</v>
      </c>
      <c r="V54" s="12" t="s">
        <v>8</v>
      </c>
      <c r="W54">
        <f t="shared" si="6"/>
        <v>12.554604798</v>
      </c>
    </row>
    <row r="55" spans="2:23" x14ac:dyDescent="0.2">
      <c r="B55" t="e">
        <f>#REF!+0.05/3</f>
        <v>#REF!</v>
      </c>
      <c r="C55" t="e">
        <f>#REF!</f>
        <v>#REF!</v>
      </c>
      <c r="D55" t="e">
        <f>#REF!+2/3/5</f>
        <v>#REF!</v>
      </c>
      <c r="G55" t="s">
        <v>9</v>
      </c>
      <c r="H55" s="1" t="e">
        <f t="shared" si="20"/>
        <v>#REF!</v>
      </c>
      <c r="I55" s="1" t="e">
        <f t="shared" si="21"/>
        <v>#REF!</v>
      </c>
      <c r="J55" s="1" t="e">
        <f t="shared" si="22"/>
        <v>#REF!</v>
      </c>
      <c r="L55">
        <v>79</v>
      </c>
      <c r="M55">
        <v>21.094416023999997</v>
      </c>
      <c r="N55">
        <v>0</v>
      </c>
      <c r="O55">
        <v>2.7119999999999997</v>
      </c>
      <c r="Q55" s="11">
        <f t="shared" si="18"/>
        <v>2.4444444444444442</v>
      </c>
      <c r="R55" s="11">
        <f t="shared" si="23"/>
        <v>0</v>
      </c>
      <c r="S55" s="11">
        <f t="shared" si="19"/>
        <v>6.6666666666666666E-2</v>
      </c>
      <c r="T55" s="12" t="s">
        <v>8</v>
      </c>
      <c r="U55" s="12" t="s">
        <v>8</v>
      </c>
      <c r="V55" s="12" t="s">
        <v>8</v>
      </c>
      <c r="W55">
        <f t="shared" si="6"/>
        <v>15.431116073999998</v>
      </c>
    </row>
    <row r="56" spans="2:23" x14ac:dyDescent="0.2">
      <c r="B56" t="e">
        <f>#REF!+0.05/3</f>
        <v>#REF!</v>
      </c>
      <c r="C56" t="e">
        <f>#REF!</f>
        <v>#REF!</v>
      </c>
      <c r="D56" t="e">
        <f>#REF!+2/3/5</f>
        <v>#REF!</v>
      </c>
      <c r="G56" t="s">
        <v>9</v>
      </c>
      <c r="H56" s="1" t="e">
        <f t="shared" si="20"/>
        <v>#REF!</v>
      </c>
      <c r="I56" s="1" t="e">
        <f t="shared" si="21"/>
        <v>#REF!</v>
      </c>
      <c r="J56" s="1" t="e">
        <f t="shared" si="22"/>
        <v>#REF!</v>
      </c>
      <c r="L56">
        <v>79</v>
      </c>
      <c r="M56">
        <v>23.9709273</v>
      </c>
      <c r="N56">
        <v>0</v>
      </c>
      <c r="O56">
        <v>2.7119999999999997</v>
      </c>
      <c r="Q56" s="11">
        <f t="shared" si="18"/>
        <v>2.7777777777777777</v>
      </c>
      <c r="R56" s="11">
        <f t="shared" si="23"/>
        <v>0</v>
      </c>
      <c r="S56" s="11">
        <f t="shared" si="19"/>
        <v>6.6666666666666666E-2</v>
      </c>
      <c r="T56" s="12" t="s">
        <v>8</v>
      </c>
      <c r="U56" s="12" t="s">
        <v>8</v>
      </c>
      <c r="V56" s="12" t="s">
        <v>8</v>
      </c>
      <c r="W56">
        <f t="shared" si="6"/>
        <v>18.307627350000001</v>
      </c>
    </row>
    <row r="57" spans="2:23" x14ac:dyDescent="0.2">
      <c r="B57">
        <f t="shared" ref="B57:B112" si="24">B17+0.05/3</f>
        <v>0.19999999999999998</v>
      </c>
      <c r="C57">
        <f t="shared" ref="C57:C112" si="25">C17</f>
        <v>0.83333333333333326</v>
      </c>
      <c r="D57">
        <f t="shared" ref="D57:D112" si="26">D17+2/3/5</f>
        <v>0.2</v>
      </c>
      <c r="G57" t="s">
        <v>9</v>
      </c>
      <c r="H57" s="1">
        <f t="shared" si="20"/>
        <v>1.7259067655999998</v>
      </c>
      <c r="I57" s="1">
        <f t="shared" si="21"/>
        <v>4.1518851140174862</v>
      </c>
      <c r="J57" s="1">
        <f t="shared" si="22"/>
        <v>8.1359999999999992</v>
      </c>
      <c r="L57">
        <v>79</v>
      </c>
      <c r="M57">
        <v>26.847438575999998</v>
      </c>
      <c r="N57">
        <v>0</v>
      </c>
      <c r="O57">
        <v>2.7119999999999997</v>
      </c>
      <c r="Q57" s="11">
        <f t="shared" si="18"/>
        <v>3.1111111111111112</v>
      </c>
      <c r="R57" s="11">
        <f t="shared" si="23"/>
        <v>0</v>
      </c>
      <c r="S57" s="11">
        <f t="shared" si="19"/>
        <v>6.6666666666666666E-2</v>
      </c>
      <c r="T57" s="12" t="s">
        <v>8</v>
      </c>
      <c r="U57" s="12" t="s">
        <v>8</v>
      </c>
      <c r="V57" s="12" t="s">
        <v>8</v>
      </c>
    </row>
    <row r="58" spans="2:23" x14ac:dyDescent="0.2">
      <c r="B58">
        <f t="shared" si="24"/>
        <v>0.53333333333333344</v>
      </c>
      <c r="C58">
        <f t="shared" si="25"/>
        <v>0.83333333333333326</v>
      </c>
      <c r="D58">
        <f t="shared" si="26"/>
        <v>0.2</v>
      </c>
      <c r="G58" t="s">
        <v>9</v>
      </c>
      <c r="H58" s="1">
        <f t="shared" si="20"/>
        <v>4.6024180416000009</v>
      </c>
      <c r="I58" s="1">
        <f t="shared" si="21"/>
        <v>4.1518851140174862</v>
      </c>
      <c r="J58" s="1">
        <f t="shared" si="22"/>
        <v>8.1359999999999992</v>
      </c>
      <c r="L58">
        <v>79</v>
      </c>
      <c r="M58">
        <v>29.723949852000001</v>
      </c>
      <c r="N58">
        <v>0</v>
      </c>
      <c r="O58">
        <v>2.7119999999999997</v>
      </c>
      <c r="Q58" s="11">
        <f t="shared" si="18"/>
        <v>3.4444444444444446</v>
      </c>
      <c r="R58" s="11">
        <f t="shared" si="23"/>
        <v>0</v>
      </c>
      <c r="S58" s="11">
        <f t="shared" si="19"/>
        <v>6.6666666666666666E-2</v>
      </c>
      <c r="T58" s="12" t="s">
        <v>8</v>
      </c>
      <c r="U58" s="12" t="s">
        <v>8</v>
      </c>
      <c r="V58" s="12" t="s">
        <v>8</v>
      </c>
    </row>
    <row r="59" spans="2:23" x14ac:dyDescent="0.2">
      <c r="B59">
        <f t="shared" si="24"/>
        <v>0.8666666666666667</v>
      </c>
      <c r="C59">
        <f t="shared" si="25"/>
        <v>0.83333333333333326</v>
      </c>
      <c r="D59">
        <f t="shared" si="26"/>
        <v>0.2</v>
      </c>
      <c r="G59" t="s">
        <v>9</v>
      </c>
      <c r="H59" s="1">
        <f t="shared" si="20"/>
        <v>7.4789293175999996</v>
      </c>
      <c r="I59" s="1">
        <f t="shared" si="21"/>
        <v>4.1518851140174862</v>
      </c>
      <c r="J59" s="1">
        <f t="shared" si="22"/>
        <v>8.1359999999999992</v>
      </c>
      <c r="L59">
        <v>79</v>
      </c>
      <c r="M59">
        <v>32.600461127999999</v>
      </c>
      <c r="N59">
        <v>0</v>
      </c>
      <c r="O59">
        <v>2.7119999999999997</v>
      </c>
      <c r="Q59" s="11">
        <f t="shared" si="18"/>
        <v>3.7777777777777777</v>
      </c>
      <c r="R59" s="11">
        <f t="shared" si="23"/>
        <v>0</v>
      </c>
      <c r="S59" s="11">
        <f t="shared" si="19"/>
        <v>6.6666666666666666E-2</v>
      </c>
      <c r="T59" s="12" t="s">
        <v>8</v>
      </c>
      <c r="U59" s="12" t="s">
        <v>8</v>
      </c>
      <c r="V59" s="12" t="s">
        <v>8</v>
      </c>
    </row>
    <row r="60" spans="2:23" x14ac:dyDescent="0.2">
      <c r="B60">
        <f t="shared" si="24"/>
        <v>0.05</v>
      </c>
      <c r="C60">
        <f t="shared" si="25"/>
        <v>0.66666666666666663</v>
      </c>
      <c r="D60">
        <f t="shared" si="26"/>
        <v>0.26666666666666666</v>
      </c>
      <c r="G60" t="s">
        <v>9</v>
      </c>
      <c r="H60" s="1">
        <f t="shared" si="20"/>
        <v>0.4314766914</v>
      </c>
      <c r="I60" s="1">
        <f t="shared" si="21"/>
        <v>3.3215080912139889</v>
      </c>
      <c r="J60" s="1">
        <f t="shared" si="22"/>
        <v>10.847999999999999</v>
      </c>
      <c r="L60">
        <v>79</v>
      </c>
      <c r="M60">
        <v>35.476972404000001</v>
      </c>
      <c r="N60">
        <v>0</v>
      </c>
      <c r="O60">
        <v>2.7119999999999997</v>
      </c>
      <c r="Q60" s="11">
        <f t="shared" si="18"/>
        <v>4.1111111111111116</v>
      </c>
      <c r="R60" s="11">
        <f t="shared" si="23"/>
        <v>0</v>
      </c>
      <c r="S60" s="11">
        <f t="shared" si="19"/>
        <v>6.6666666666666666E-2</v>
      </c>
      <c r="T60" s="12" t="s">
        <v>8</v>
      </c>
      <c r="U60" s="12" t="s">
        <v>8</v>
      </c>
      <c r="V60" s="12" t="s">
        <v>8</v>
      </c>
    </row>
    <row r="61" spans="2:23" x14ac:dyDescent="0.2">
      <c r="B61">
        <f t="shared" si="24"/>
        <v>0.3833333333333333</v>
      </c>
      <c r="C61">
        <f t="shared" si="25"/>
        <v>0.66666666666666663</v>
      </c>
      <c r="D61">
        <f t="shared" si="26"/>
        <v>0.26666666666666666</v>
      </c>
      <c r="G61" t="s">
        <v>9</v>
      </c>
      <c r="H61" s="1">
        <f t="shared" si="20"/>
        <v>3.3079879673999995</v>
      </c>
      <c r="I61" s="1">
        <f t="shared" si="21"/>
        <v>3.3215080912139889</v>
      </c>
      <c r="J61" s="1">
        <f t="shared" si="22"/>
        <v>10.847999999999999</v>
      </c>
      <c r="L61">
        <v>79</v>
      </c>
      <c r="M61">
        <v>38.353483680000004</v>
      </c>
      <c r="N61">
        <v>0</v>
      </c>
      <c r="O61">
        <v>2.7119999999999997</v>
      </c>
      <c r="Q61" s="11">
        <f t="shared" si="18"/>
        <v>4.4444444444444455</v>
      </c>
      <c r="R61" s="11">
        <f t="shared" si="23"/>
        <v>0</v>
      </c>
      <c r="S61" s="11">
        <f t="shared" si="19"/>
        <v>6.6666666666666666E-2</v>
      </c>
      <c r="T61" s="12" t="s">
        <v>8</v>
      </c>
      <c r="U61" s="12" t="s">
        <v>8</v>
      </c>
      <c r="V61" s="12" t="s">
        <v>8</v>
      </c>
    </row>
    <row r="62" spans="2:23" x14ac:dyDescent="0.2">
      <c r="B62">
        <f t="shared" si="24"/>
        <v>0.71666666666666679</v>
      </c>
      <c r="C62">
        <f t="shared" si="25"/>
        <v>0.66666666666666663</v>
      </c>
      <c r="D62">
        <f t="shared" si="26"/>
        <v>0.26666666666666666</v>
      </c>
      <c r="G62" t="s">
        <v>9</v>
      </c>
      <c r="H62" s="1">
        <f t="shared" si="20"/>
        <v>6.1844992434000003</v>
      </c>
      <c r="I62" s="1">
        <f t="shared" si="21"/>
        <v>3.3215080912139889</v>
      </c>
      <c r="J62" s="1">
        <f t="shared" si="22"/>
        <v>10.847999999999999</v>
      </c>
      <c r="L62">
        <v>79</v>
      </c>
      <c r="M62">
        <v>41.229994955999999</v>
      </c>
      <c r="N62">
        <v>0</v>
      </c>
      <c r="O62">
        <v>2.7119999999999997</v>
      </c>
      <c r="Q62" s="11">
        <f t="shared" si="18"/>
        <v>4.7777777777777777</v>
      </c>
      <c r="R62" s="11">
        <f t="shared" si="23"/>
        <v>0</v>
      </c>
      <c r="S62" s="11">
        <f t="shared" si="19"/>
        <v>6.6666666666666666E-2</v>
      </c>
      <c r="T62" s="12" t="s">
        <v>8</v>
      </c>
      <c r="U62" s="12" t="s">
        <v>8</v>
      </c>
      <c r="V62" s="12" t="s">
        <v>8</v>
      </c>
    </row>
    <row r="63" spans="2:23" x14ac:dyDescent="0.2">
      <c r="B63">
        <f t="shared" si="24"/>
        <v>0.21666666666666665</v>
      </c>
      <c r="C63">
        <f t="shared" si="25"/>
        <v>0.16666666666666652</v>
      </c>
      <c r="D63">
        <f t="shared" si="26"/>
        <v>0.26666666666666666</v>
      </c>
      <c r="G63" t="s">
        <v>9</v>
      </c>
      <c r="H63" s="1">
        <f t="shared" si="20"/>
        <v>1.8697323293999994</v>
      </c>
      <c r="I63" s="1">
        <f t="shared" si="21"/>
        <v>0.83037702280349646</v>
      </c>
      <c r="J63" s="1">
        <f t="shared" si="22"/>
        <v>10.847999999999999</v>
      </c>
      <c r="L63">
        <v>79</v>
      </c>
      <c r="M63">
        <v>44.106506232000001</v>
      </c>
      <c r="N63">
        <v>0</v>
      </c>
      <c r="O63">
        <v>2.7119999999999997</v>
      </c>
      <c r="Q63" s="11">
        <f t="shared" si="18"/>
        <v>5.1111111111111116</v>
      </c>
      <c r="R63" s="11">
        <f t="shared" si="23"/>
        <v>0</v>
      </c>
      <c r="S63" s="11">
        <f t="shared" si="19"/>
        <v>6.6666666666666666E-2</v>
      </c>
      <c r="T63" s="12" t="s">
        <v>8</v>
      </c>
      <c r="U63" s="12" t="s">
        <v>8</v>
      </c>
      <c r="V63" s="12" t="s">
        <v>8</v>
      </c>
    </row>
    <row r="64" spans="2:23" x14ac:dyDescent="0.2">
      <c r="B64">
        <f t="shared" si="24"/>
        <v>0.55000000000000016</v>
      </c>
      <c r="C64">
        <f t="shared" si="25"/>
        <v>0.16666666666666652</v>
      </c>
      <c r="D64">
        <f t="shared" si="26"/>
        <v>0.26666666666666666</v>
      </c>
      <c r="G64" t="s">
        <v>9</v>
      </c>
      <c r="H64" s="1">
        <f t="shared" si="20"/>
        <v>4.746243605400001</v>
      </c>
      <c r="I64" s="1">
        <f t="shared" si="21"/>
        <v>0.83037702280349646</v>
      </c>
      <c r="J64" s="1">
        <f t="shared" si="22"/>
        <v>10.847999999999999</v>
      </c>
      <c r="L64">
        <v>79</v>
      </c>
      <c r="M64">
        <v>46.983017508000003</v>
      </c>
      <c r="N64">
        <v>0</v>
      </c>
      <c r="O64">
        <v>2.7119999999999997</v>
      </c>
      <c r="Q64" s="11">
        <f t="shared" si="18"/>
        <v>5.4444444444444455</v>
      </c>
      <c r="R64" s="11">
        <f t="shared" si="23"/>
        <v>0</v>
      </c>
      <c r="S64" s="11">
        <f t="shared" si="19"/>
        <v>6.6666666666666666E-2</v>
      </c>
      <c r="T64" s="12" t="s">
        <v>8</v>
      </c>
      <c r="U64" s="12" t="s">
        <v>8</v>
      </c>
      <c r="V64" s="12" t="s">
        <v>8</v>
      </c>
    </row>
    <row r="65" spans="2:22" x14ac:dyDescent="0.2">
      <c r="B65">
        <f t="shared" si="24"/>
        <v>0.88333333333333341</v>
      </c>
      <c r="C65">
        <f t="shared" si="25"/>
        <v>0.16666666666666652</v>
      </c>
      <c r="D65">
        <f t="shared" si="26"/>
        <v>0.26666666666666666</v>
      </c>
      <c r="G65" t="s">
        <v>9</v>
      </c>
      <c r="H65" s="1">
        <f t="shared" si="20"/>
        <v>7.6227548814000006</v>
      </c>
      <c r="I65" s="1">
        <f t="shared" si="21"/>
        <v>0.83037702280349646</v>
      </c>
      <c r="J65" s="1">
        <f t="shared" si="22"/>
        <v>10.847999999999999</v>
      </c>
      <c r="L65">
        <v>79</v>
      </c>
      <c r="M65">
        <v>49.859528783999998</v>
      </c>
      <c r="N65">
        <v>0</v>
      </c>
      <c r="O65">
        <v>2.7119999999999997</v>
      </c>
      <c r="Q65" s="11">
        <f t="shared" si="18"/>
        <v>5.7777777777777777</v>
      </c>
      <c r="R65" s="11">
        <f t="shared" si="23"/>
        <v>0</v>
      </c>
      <c r="S65" s="11">
        <f t="shared" si="19"/>
        <v>6.6666666666666666E-2</v>
      </c>
      <c r="T65" s="12" t="s">
        <v>8</v>
      </c>
      <c r="U65" s="12" t="s">
        <v>8</v>
      </c>
      <c r="V65" s="12" t="s">
        <v>8</v>
      </c>
    </row>
    <row r="66" spans="2:22" x14ac:dyDescent="0.2">
      <c r="B66">
        <f t="shared" si="24"/>
        <v>1.6666666666666666E-2</v>
      </c>
      <c r="C66">
        <f t="shared" si="25"/>
        <v>0</v>
      </c>
      <c r="D66">
        <f t="shared" si="26"/>
        <v>0.33333333333333337</v>
      </c>
      <c r="G66" t="s">
        <v>9</v>
      </c>
      <c r="H66" s="1">
        <f t="shared" si="20"/>
        <v>0.1438255638</v>
      </c>
      <c r="I66" s="1">
        <f t="shared" si="21"/>
        <v>0</v>
      </c>
      <c r="J66" s="1">
        <f t="shared" si="22"/>
        <v>13.56</v>
      </c>
      <c r="L66">
        <v>79</v>
      </c>
      <c r="M66">
        <v>52.736040060000001</v>
      </c>
      <c r="N66">
        <v>0</v>
      </c>
      <c r="O66">
        <v>2.7119999999999997</v>
      </c>
      <c r="Q66" s="11">
        <f t="shared" si="18"/>
        <v>6.1111111111111116</v>
      </c>
      <c r="R66" s="11">
        <f t="shared" si="23"/>
        <v>0</v>
      </c>
      <c r="S66" s="11">
        <f t="shared" si="19"/>
        <v>6.6666666666666666E-2</v>
      </c>
      <c r="T66" s="12" t="s">
        <v>8</v>
      </c>
      <c r="U66" s="12" t="s">
        <v>8</v>
      </c>
      <c r="V66" s="12" t="s">
        <v>8</v>
      </c>
    </row>
    <row r="67" spans="2:22" x14ac:dyDescent="0.2">
      <c r="B67">
        <f t="shared" si="24"/>
        <v>0.35</v>
      </c>
      <c r="C67">
        <f t="shared" si="25"/>
        <v>0</v>
      </c>
      <c r="D67">
        <f t="shared" si="26"/>
        <v>0.33333333333333337</v>
      </c>
      <c r="G67" t="s">
        <v>9</v>
      </c>
      <c r="H67" s="1">
        <f t="shared" si="20"/>
        <v>3.0203368397999997</v>
      </c>
      <c r="I67" s="1">
        <f t="shared" si="21"/>
        <v>0</v>
      </c>
      <c r="J67" s="1">
        <f t="shared" si="22"/>
        <v>13.56</v>
      </c>
      <c r="L67">
        <v>79</v>
      </c>
      <c r="M67">
        <v>55.612551335999996</v>
      </c>
      <c r="N67">
        <v>0</v>
      </c>
      <c r="O67">
        <v>2.7119999999999997</v>
      </c>
      <c r="Q67" s="11">
        <f t="shared" si="18"/>
        <v>6.4444444444444446</v>
      </c>
      <c r="R67" s="11">
        <f t="shared" si="23"/>
        <v>0</v>
      </c>
      <c r="S67" s="11">
        <f t="shared" si="19"/>
        <v>6.6666666666666666E-2</v>
      </c>
      <c r="T67" s="12" t="s">
        <v>8</v>
      </c>
      <c r="U67" s="12" t="s">
        <v>8</v>
      </c>
      <c r="V67" s="12" t="s">
        <v>8</v>
      </c>
    </row>
    <row r="68" spans="2:22" x14ac:dyDescent="0.2">
      <c r="B68">
        <f>B11+0.05/3</f>
        <v>0.18333333333333332</v>
      </c>
      <c r="C68">
        <f>C11</f>
        <v>0.5</v>
      </c>
      <c r="D68">
        <f>D11+2/3/5</f>
        <v>0.13333333333333333</v>
      </c>
      <c r="G68" t="s">
        <v>9</v>
      </c>
      <c r="H68" s="1">
        <f t="shared" si="20"/>
        <v>1.5820812017999997</v>
      </c>
      <c r="I68" s="1">
        <f t="shared" si="21"/>
        <v>2.4911310684104917</v>
      </c>
      <c r="J68" s="1">
        <f t="shared" si="22"/>
        <v>5.4239999999999995</v>
      </c>
      <c r="L68">
        <v>79</v>
      </c>
      <c r="M68">
        <v>2.3970927300000002</v>
      </c>
      <c r="N68">
        <v>2.8765102589999998</v>
      </c>
      <c r="O68">
        <v>2.7119999999999997</v>
      </c>
      <c r="Q68" s="11">
        <f t="shared" si="18"/>
        <v>0.27777777777777785</v>
      </c>
      <c r="R68" s="11">
        <f t="shared" si="23"/>
        <v>0.57735024372591637</v>
      </c>
      <c r="S68" s="11">
        <f t="shared" si="19"/>
        <v>6.6666666666666666E-2</v>
      </c>
      <c r="T68" s="12" t="s">
        <v>8</v>
      </c>
      <c r="U68" s="12" t="s">
        <v>8</v>
      </c>
      <c r="V68" s="12" t="s">
        <v>8</v>
      </c>
    </row>
    <row r="69" spans="2:22" x14ac:dyDescent="0.2">
      <c r="B69">
        <f>B12+0.05/3</f>
        <v>0.51666666666666672</v>
      </c>
      <c r="C69">
        <f>C12</f>
        <v>0.5</v>
      </c>
      <c r="D69">
        <f>D12+2/3/5</f>
        <v>0.13333333333333333</v>
      </c>
      <c r="G69" t="s">
        <v>9</v>
      </c>
      <c r="H69" s="1">
        <f t="shared" si="20"/>
        <v>4.4585924777999999</v>
      </c>
      <c r="I69" s="1">
        <f t="shared" si="21"/>
        <v>2.4911310684104917</v>
      </c>
      <c r="J69" s="1">
        <f t="shared" si="22"/>
        <v>5.4239999999999995</v>
      </c>
      <c r="L69">
        <v>79</v>
      </c>
      <c r="M69">
        <v>5.2736040060000002</v>
      </c>
      <c r="N69">
        <v>2.8765102589999998</v>
      </c>
      <c r="O69">
        <v>2.7119999999999997</v>
      </c>
      <c r="Q69" s="11">
        <f t="shared" si="18"/>
        <v>0.61111111111111116</v>
      </c>
      <c r="R69" s="11">
        <f t="shared" si="23"/>
        <v>0.57735024372591637</v>
      </c>
      <c r="S69" s="11">
        <f t="shared" si="19"/>
        <v>6.6666666666666666E-2</v>
      </c>
      <c r="T69" s="12" t="s">
        <v>8</v>
      </c>
      <c r="U69" s="12" t="s">
        <v>8</v>
      </c>
      <c r="V69" s="12" t="s">
        <v>8</v>
      </c>
    </row>
    <row r="70" spans="2:22" x14ac:dyDescent="0.2">
      <c r="B70">
        <f>B13+0.05/3</f>
        <v>0.85</v>
      </c>
      <c r="C70">
        <f>C13</f>
        <v>0.5</v>
      </c>
      <c r="D70">
        <f>D13+2/3/5</f>
        <v>0.13333333333333333</v>
      </c>
      <c r="G70" t="s">
        <v>9</v>
      </c>
      <c r="H70" s="1">
        <f t="shared" si="20"/>
        <v>7.3351037537999995</v>
      </c>
      <c r="I70" s="1">
        <f t="shared" si="21"/>
        <v>2.4911310684104917</v>
      </c>
      <c r="J70" s="1">
        <f t="shared" si="22"/>
        <v>5.4239999999999995</v>
      </c>
      <c r="L70">
        <v>79</v>
      </c>
      <c r="M70">
        <v>8.1501152819999998</v>
      </c>
      <c r="N70">
        <v>2.8765102589999998</v>
      </c>
      <c r="O70">
        <v>2.7119999999999997</v>
      </c>
      <c r="Q70" s="11">
        <f t="shared" si="18"/>
        <v>0.94444444444444442</v>
      </c>
      <c r="R70" s="11">
        <f t="shared" si="23"/>
        <v>0.57735024372591637</v>
      </c>
      <c r="S70" s="11">
        <f t="shared" si="19"/>
        <v>6.6666666666666666E-2</v>
      </c>
      <c r="T70" s="12" t="s">
        <v>8</v>
      </c>
      <c r="U70" s="12" t="s">
        <v>8</v>
      </c>
      <c r="V70" s="12" t="s">
        <v>8</v>
      </c>
    </row>
    <row r="71" spans="2:22" x14ac:dyDescent="0.2">
      <c r="B71">
        <f t="shared" si="24"/>
        <v>0.85</v>
      </c>
      <c r="C71">
        <f t="shared" si="25"/>
        <v>0.5</v>
      </c>
      <c r="D71">
        <f t="shared" si="26"/>
        <v>0.33333333333333337</v>
      </c>
      <c r="G71" t="s">
        <v>9</v>
      </c>
      <c r="H71" s="1">
        <f t="shared" si="20"/>
        <v>7.3351037537999995</v>
      </c>
      <c r="I71" s="1">
        <f t="shared" si="21"/>
        <v>2.4911310684104917</v>
      </c>
      <c r="J71" s="1">
        <f t="shared" si="22"/>
        <v>13.56</v>
      </c>
      <c r="L71">
        <v>79</v>
      </c>
      <c r="M71">
        <v>11.026626557999998</v>
      </c>
      <c r="N71">
        <v>2.8765102589999998</v>
      </c>
      <c r="O71">
        <v>2.7119999999999997</v>
      </c>
      <c r="Q71" s="11">
        <f t="shared" si="18"/>
        <v>1.2777777777777777</v>
      </c>
      <c r="R71" s="11">
        <f t="shared" si="23"/>
        <v>0.57735024372591637</v>
      </c>
      <c r="S71" s="11">
        <f t="shared" si="19"/>
        <v>6.6666666666666666E-2</v>
      </c>
      <c r="T71" s="12" t="s">
        <v>8</v>
      </c>
      <c r="U71" s="12" t="s">
        <v>8</v>
      </c>
      <c r="V71" s="12" t="s">
        <v>8</v>
      </c>
    </row>
    <row r="72" spans="2:22" x14ac:dyDescent="0.2">
      <c r="B72">
        <f t="shared" si="24"/>
        <v>3.3333333333333333E-2</v>
      </c>
      <c r="C72">
        <f t="shared" si="25"/>
        <v>0.33333333333333331</v>
      </c>
      <c r="D72">
        <f t="shared" si="26"/>
        <v>0.4</v>
      </c>
      <c r="G72" t="s">
        <v>9</v>
      </c>
      <c r="H72" s="1">
        <f t="shared" si="20"/>
        <v>0.2876511276</v>
      </c>
      <c r="I72" s="1">
        <f t="shared" si="21"/>
        <v>1.6607540456069945</v>
      </c>
      <c r="J72" s="1">
        <f t="shared" si="22"/>
        <v>16.271999999999998</v>
      </c>
      <c r="L72">
        <v>79</v>
      </c>
      <c r="M72">
        <v>13.903137833999999</v>
      </c>
      <c r="N72">
        <v>2.8765102589999998</v>
      </c>
      <c r="O72">
        <v>2.7119999999999997</v>
      </c>
      <c r="Q72" s="11">
        <f t="shared" si="18"/>
        <v>1.6111111111111112</v>
      </c>
      <c r="R72" s="11">
        <f t="shared" si="23"/>
        <v>0.57735024372591637</v>
      </c>
      <c r="S72" s="11">
        <f t="shared" si="19"/>
        <v>6.6666666666666666E-2</v>
      </c>
      <c r="T72" s="12" t="s">
        <v>8</v>
      </c>
      <c r="U72" s="12" t="s">
        <v>8</v>
      </c>
      <c r="V72" s="12" t="s">
        <v>8</v>
      </c>
    </row>
    <row r="73" spans="2:22" x14ac:dyDescent="0.2">
      <c r="B73">
        <f t="shared" si="24"/>
        <v>0.36666666666666664</v>
      </c>
      <c r="C73">
        <f t="shared" si="25"/>
        <v>0.33333333333333331</v>
      </c>
      <c r="D73">
        <f t="shared" si="26"/>
        <v>0.4</v>
      </c>
      <c r="G73" t="s">
        <v>9</v>
      </c>
      <c r="H73" s="1">
        <f t="shared" ref="H73:H136" si="27">B73*B$3*$B$2</f>
        <v>3.1641624035999993</v>
      </c>
      <c r="I73" s="1">
        <f t="shared" ref="I73:I136" si="28">C73*C$4*$B$2</f>
        <v>1.6607540456069945</v>
      </c>
      <c r="J73" s="1">
        <f t="shared" ref="J73:J136" si="29">D73*D$5*$B$2</f>
        <v>16.271999999999998</v>
      </c>
      <c r="L73">
        <v>79</v>
      </c>
      <c r="M73">
        <v>16.779649110000001</v>
      </c>
      <c r="N73">
        <v>2.8765102589999998</v>
      </c>
      <c r="O73">
        <v>2.7119999999999997</v>
      </c>
      <c r="Q73" s="11">
        <f t="shared" si="18"/>
        <v>1.9444444444444446</v>
      </c>
      <c r="R73" s="11">
        <f t="shared" si="23"/>
        <v>0.57735024372591637</v>
      </c>
      <c r="S73" s="11">
        <f t="shared" si="19"/>
        <v>6.6666666666666666E-2</v>
      </c>
      <c r="T73" s="12" t="s">
        <v>8</v>
      </c>
      <c r="U73" s="12" t="s">
        <v>8</v>
      </c>
      <c r="V73" s="12" t="s">
        <v>8</v>
      </c>
    </row>
    <row r="74" spans="2:22" x14ac:dyDescent="0.2">
      <c r="B74">
        <f t="shared" si="24"/>
        <v>0.70000000000000007</v>
      </c>
      <c r="C74">
        <f t="shared" si="25"/>
        <v>0.33333333333333331</v>
      </c>
      <c r="D74">
        <f t="shared" si="26"/>
        <v>0.4</v>
      </c>
      <c r="G74" t="s">
        <v>9</v>
      </c>
      <c r="H74" s="1">
        <f t="shared" si="27"/>
        <v>6.0406736796000002</v>
      </c>
      <c r="I74" s="1">
        <f t="shared" si="28"/>
        <v>1.6607540456069945</v>
      </c>
      <c r="J74" s="1">
        <f t="shared" si="29"/>
        <v>16.271999999999998</v>
      </c>
      <c r="L74">
        <v>79</v>
      </c>
      <c r="M74">
        <v>19.656160386</v>
      </c>
      <c r="N74">
        <v>2.8765102589999998</v>
      </c>
      <c r="O74">
        <v>2.7119999999999997</v>
      </c>
      <c r="Q74" s="11">
        <f t="shared" ref="Q74:Q137" si="30">M74/$M$2/$M$3</f>
        <v>2.2777777777777777</v>
      </c>
      <c r="R74" s="11">
        <f t="shared" ref="R74:R118" si="31">N74/$M$2/$N$4</f>
        <v>0.57735024372591637</v>
      </c>
      <c r="S74" s="11">
        <f t="shared" ref="S74:S137" si="32">O74/$M$2/$O$5</f>
        <v>6.6666666666666666E-2</v>
      </c>
      <c r="T74" s="12" t="s">
        <v>8</v>
      </c>
      <c r="U74" s="12" t="s">
        <v>8</v>
      </c>
      <c r="V74" s="12" t="s">
        <v>8</v>
      </c>
    </row>
    <row r="75" spans="2:22" x14ac:dyDescent="0.2">
      <c r="B75">
        <f t="shared" si="24"/>
        <v>0.19999999999999998</v>
      </c>
      <c r="C75">
        <f t="shared" si="25"/>
        <v>0.83333333333333326</v>
      </c>
      <c r="D75">
        <f t="shared" si="26"/>
        <v>0.4</v>
      </c>
      <c r="G75" t="s">
        <v>9</v>
      </c>
      <c r="H75" s="1">
        <f t="shared" si="27"/>
        <v>1.7259067655999998</v>
      </c>
      <c r="I75" s="1">
        <f t="shared" si="28"/>
        <v>4.1518851140174862</v>
      </c>
      <c r="J75" s="1">
        <f t="shared" si="29"/>
        <v>16.271999999999998</v>
      </c>
      <c r="L75">
        <v>79</v>
      </c>
      <c r="M75">
        <v>22.532671661999998</v>
      </c>
      <c r="N75">
        <v>2.8765102589999998</v>
      </c>
      <c r="O75">
        <v>2.7119999999999997</v>
      </c>
      <c r="Q75" s="11">
        <f t="shared" si="30"/>
        <v>2.6111111111111112</v>
      </c>
      <c r="R75" s="11">
        <v>0.5</v>
      </c>
      <c r="S75" s="11">
        <f t="shared" si="32"/>
        <v>6.6666666666666666E-2</v>
      </c>
      <c r="T75" s="12" t="s">
        <v>8</v>
      </c>
      <c r="U75" s="12" t="s">
        <v>8</v>
      </c>
      <c r="V75" s="12" t="s">
        <v>8</v>
      </c>
    </row>
    <row r="76" spans="2:22" x14ac:dyDescent="0.2">
      <c r="B76">
        <f t="shared" si="24"/>
        <v>0.53333333333333344</v>
      </c>
      <c r="C76">
        <f t="shared" si="25"/>
        <v>0.83333333333333326</v>
      </c>
      <c r="D76">
        <f t="shared" si="26"/>
        <v>0.4</v>
      </c>
      <c r="G76" t="s">
        <v>9</v>
      </c>
      <c r="H76" s="1">
        <f t="shared" si="27"/>
        <v>4.6024180416000009</v>
      </c>
      <c r="I76" s="1">
        <f t="shared" si="28"/>
        <v>4.1518851140174862</v>
      </c>
      <c r="J76" s="1">
        <f t="shared" si="29"/>
        <v>16.271999999999998</v>
      </c>
      <c r="L76">
        <v>79</v>
      </c>
      <c r="M76">
        <v>25.409182938000001</v>
      </c>
      <c r="N76">
        <v>2.8765102589999998</v>
      </c>
      <c r="O76">
        <v>2.7119999999999997</v>
      </c>
      <c r="Q76" s="11">
        <f t="shared" si="30"/>
        <v>2.9444444444444446</v>
      </c>
      <c r="R76" s="11">
        <v>0.5</v>
      </c>
      <c r="S76" s="11">
        <f t="shared" si="32"/>
        <v>6.6666666666666666E-2</v>
      </c>
      <c r="T76" s="12" t="s">
        <v>8</v>
      </c>
      <c r="U76" s="12" t="s">
        <v>8</v>
      </c>
      <c r="V76" s="12" t="s">
        <v>8</v>
      </c>
    </row>
    <row r="77" spans="2:22" x14ac:dyDescent="0.2">
      <c r="B77">
        <f t="shared" si="24"/>
        <v>0.8666666666666667</v>
      </c>
      <c r="C77">
        <f t="shared" si="25"/>
        <v>0.83333333333333326</v>
      </c>
      <c r="D77">
        <f t="shared" si="26"/>
        <v>0.4</v>
      </c>
      <c r="G77" t="s">
        <v>9</v>
      </c>
      <c r="H77" s="1">
        <f t="shared" si="27"/>
        <v>7.4789293175999996</v>
      </c>
      <c r="I77" s="1">
        <f t="shared" si="28"/>
        <v>4.1518851140174862</v>
      </c>
      <c r="J77" s="1">
        <f t="shared" si="29"/>
        <v>16.271999999999998</v>
      </c>
      <c r="L77">
        <v>79</v>
      </c>
      <c r="M77">
        <v>28.285694213999999</v>
      </c>
      <c r="N77">
        <v>2.8765102589999998</v>
      </c>
      <c r="O77">
        <v>2.7119999999999997</v>
      </c>
      <c r="Q77" s="11">
        <f t="shared" si="30"/>
        <v>3.2777777777777777</v>
      </c>
      <c r="R77" s="11">
        <v>0.5</v>
      </c>
      <c r="S77" s="11">
        <f t="shared" si="32"/>
        <v>6.6666666666666666E-2</v>
      </c>
      <c r="T77" s="12" t="s">
        <v>8</v>
      </c>
      <c r="U77" s="12" t="s">
        <v>8</v>
      </c>
      <c r="V77" s="12" t="s">
        <v>8</v>
      </c>
    </row>
    <row r="78" spans="2:22" x14ac:dyDescent="0.2">
      <c r="B78">
        <f t="shared" si="24"/>
        <v>0.05</v>
      </c>
      <c r="C78">
        <f t="shared" si="25"/>
        <v>0.66666666666666663</v>
      </c>
      <c r="D78">
        <f t="shared" si="26"/>
        <v>0.46666666666666667</v>
      </c>
      <c r="G78" t="s">
        <v>9</v>
      </c>
      <c r="H78" s="1">
        <f t="shared" si="27"/>
        <v>0.4314766914</v>
      </c>
      <c r="I78" s="1">
        <f t="shared" si="28"/>
        <v>3.3215080912139889</v>
      </c>
      <c r="J78" s="1">
        <f t="shared" si="29"/>
        <v>18.983999999999998</v>
      </c>
      <c r="L78">
        <v>79</v>
      </c>
      <c r="M78">
        <v>31.162205490000002</v>
      </c>
      <c r="N78">
        <v>2.8765102589999998</v>
      </c>
      <c r="O78">
        <v>2.7119999999999997</v>
      </c>
      <c r="Q78" s="11">
        <f t="shared" si="30"/>
        <v>3.6111111111111116</v>
      </c>
      <c r="R78" s="11">
        <v>0.5</v>
      </c>
      <c r="S78" s="11">
        <f t="shared" si="32"/>
        <v>6.6666666666666666E-2</v>
      </c>
      <c r="T78" s="12" t="s">
        <v>8</v>
      </c>
      <c r="U78" s="12" t="s">
        <v>8</v>
      </c>
      <c r="V78" s="12" t="s">
        <v>8</v>
      </c>
    </row>
    <row r="79" spans="2:22" x14ac:dyDescent="0.2">
      <c r="B79">
        <f t="shared" si="24"/>
        <v>0.3833333333333333</v>
      </c>
      <c r="C79">
        <f t="shared" si="25"/>
        <v>0.66666666666666663</v>
      </c>
      <c r="D79">
        <f t="shared" si="26"/>
        <v>0.46666666666666667</v>
      </c>
      <c r="G79" t="s">
        <v>9</v>
      </c>
      <c r="H79" s="1">
        <f t="shared" si="27"/>
        <v>3.3079879673999995</v>
      </c>
      <c r="I79" s="1">
        <f t="shared" si="28"/>
        <v>3.3215080912139889</v>
      </c>
      <c r="J79" s="1">
        <f t="shared" si="29"/>
        <v>18.983999999999998</v>
      </c>
      <c r="L79">
        <v>79</v>
      </c>
      <c r="M79">
        <v>34.038716766</v>
      </c>
      <c r="N79">
        <v>2.8765102589999998</v>
      </c>
      <c r="O79">
        <v>2.7119999999999997</v>
      </c>
      <c r="Q79" s="11">
        <f t="shared" si="30"/>
        <v>3.9444444444444446</v>
      </c>
      <c r="R79" s="11">
        <v>0.5</v>
      </c>
      <c r="S79" s="11">
        <f t="shared" si="32"/>
        <v>6.6666666666666666E-2</v>
      </c>
      <c r="T79" s="12" t="s">
        <v>8</v>
      </c>
      <c r="U79" s="12" t="s">
        <v>8</v>
      </c>
      <c r="V79" s="12" t="s">
        <v>8</v>
      </c>
    </row>
    <row r="80" spans="2:22" x14ac:dyDescent="0.2">
      <c r="B80">
        <f t="shared" si="24"/>
        <v>0.71666666666666679</v>
      </c>
      <c r="C80">
        <f t="shared" si="25"/>
        <v>0.66666666666666663</v>
      </c>
      <c r="D80">
        <f t="shared" si="26"/>
        <v>0.46666666666666667</v>
      </c>
      <c r="G80" t="s">
        <v>9</v>
      </c>
      <c r="H80" s="1">
        <f t="shared" si="27"/>
        <v>6.1844992434000003</v>
      </c>
      <c r="I80" s="1">
        <f t="shared" si="28"/>
        <v>3.3215080912139889</v>
      </c>
      <c r="J80" s="1">
        <f t="shared" si="29"/>
        <v>18.983999999999998</v>
      </c>
      <c r="L80">
        <v>79</v>
      </c>
      <c r="M80">
        <v>36.915228042000003</v>
      </c>
      <c r="N80">
        <v>2.8765102589999998</v>
      </c>
      <c r="O80">
        <v>2.7119999999999997</v>
      </c>
      <c r="Q80" s="11">
        <f t="shared" si="30"/>
        <v>4.2777777777777786</v>
      </c>
      <c r="R80" s="11">
        <v>0.5</v>
      </c>
      <c r="S80" s="11">
        <f t="shared" si="32"/>
        <v>6.6666666666666666E-2</v>
      </c>
      <c r="T80" s="12" t="s">
        <v>8</v>
      </c>
      <c r="U80" s="12" t="s">
        <v>8</v>
      </c>
      <c r="V80" s="12" t="s">
        <v>8</v>
      </c>
    </row>
    <row r="81" spans="2:22" x14ac:dyDescent="0.2">
      <c r="B81">
        <f t="shared" si="24"/>
        <v>0.21666666666666665</v>
      </c>
      <c r="C81">
        <f t="shared" si="25"/>
        <v>0.16666666666666652</v>
      </c>
      <c r="D81">
        <f t="shared" si="26"/>
        <v>0.46666666666666667</v>
      </c>
      <c r="G81" t="s">
        <v>9</v>
      </c>
      <c r="H81" s="1">
        <f t="shared" si="27"/>
        <v>1.8697323293999994</v>
      </c>
      <c r="I81" s="1">
        <f t="shared" si="28"/>
        <v>0.83037702280349646</v>
      </c>
      <c r="J81" s="1">
        <f t="shared" si="29"/>
        <v>18.983999999999998</v>
      </c>
      <c r="L81">
        <v>79</v>
      </c>
      <c r="M81">
        <v>39.791739318000005</v>
      </c>
      <c r="N81">
        <v>2.8765102589999998</v>
      </c>
      <c r="O81">
        <v>2.7119999999999997</v>
      </c>
      <c r="Q81" s="11">
        <f t="shared" si="30"/>
        <v>4.6111111111111116</v>
      </c>
      <c r="R81" s="11">
        <v>0.5</v>
      </c>
      <c r="S81" s="11">
        <f t="shared" si="32"/>
        <v>6.6666666666666666E-2</v>
      </c>
      <c r="T81" s="12" t="s">
        <v>8</v>
      </c>
      <c r="U81" s="12" t="s">
        <v>8</v>
      </c>
      <c r="V81" s="12" t="s">
        <v>8</v>
      </c>
    </row>
    <row r="82" spans="2:22" x14ac:dyDescent="0.2">
      <c r="B82">
        <f t="shared" si="24"/>
        <v>0.55000000000000016</v>
      </c>
      <c r="C82">
        <f t="shared" si="25"/>
        <v>0.16666666666666652</v>
      </c>
      <c r="D82">
        <f t="shared" si="26"/>
        <v>0.46666666666666667</v>
      </c>
      <c r="G82" t="s">
        <v>9</v>
      </c>
      <c r="H82" s="1">
        <f t="shared" si="27"/>
        <v>4.746243605400001</v>
      </c>
      <c r="I82" s="1">
        <f t="shared" si="28"/>
        <v>0.83037702280349646</v>
      </c>
      <c r="J82" s="1">
        <f t="shared" si="29"/>
        <v>18.983999999999998</v>
      </c>
      <c r="L82">
        <v>79</v>
      </c>
      <c r="M82">
        <v>42.668250594</v>
      </c>
      <c r="N82">
        <v>2.8765102589999998</v>
      </c>
      <c r="O82">
        <v>2.7119999999999997</v>
      </c>
      <c r="Q82" s="11">
        <f t="shared" si="30"/>
        <v>4.9444444444444446</v>
      </c>
      <c r="R82" s="11">
        <v>0.5</v>
      </c>
      <c r="S82" s="11">
        <f t="shared" si="32"/>
        <v>6.6666666666666666E-2</v>
      </c>
      <c r="T82" s="12" t="s">
        <v>8</v>
      </c>
      <c r="U82" s="12" t="s">
        <v>8</v>
      </c>
      <c r="V82" s="12" t="s">
        <v>8</v>
      </c>
    </row>
    <row r="83" spans="2:22" x14ac:dyDescent="0.2">
      <c r="B83">
        <f t="shared" si="24"/>
        <v>0.88333333333333341</v>
      </c>
      <c r="C83">
        <f t="shared" si="25"/>
        <v>0.16666666666666652</v>
      </c>
      <c r="D83">
        <f t="shared" si="26"/>
        <v>0.46666666666666667</v>
      </c>
      <c r="G83" t="s">
        <v>9</v>
      </c>
      <c r="H83" s="1">
        <f t="shared" si="27"/>
        <v>7.6227548814000006</v>
      </c>
      <c r="I83" s="1">
        <f t="shared" si="28"/>
        <v>0.83037702280349646</v>
      </c>
      <c r="J83" s="1">
        <f t="shared" si="29"/>
        <v>18.983999999999998</v>
      </c>
      <c r="L83">
        <v>79</v>
      </c>
      <c r="M83">
        <v>45.544761870000002</v>
      </c>
      <c r="N83">
        <v>2.8765102589999998</v>
      </c>
      <c r="O83">
        <v>2.7119999999999997</v>
      </c>
      <c r="Q83" s="11">
        <f t="shared" si="30"/>
        <v>5.2777777777777786</v>
      </c>
      <c r="R83" s="11">
        <v>0.5</v>
      </c>
      <c r="S83" s="11">
        <f t="shared" si="32"/>
        <v>6.6666666666666666E-2</v>
      </c>
      <c r="T83" s="12" t="s">
        <v>8</v>
      </c>
      <c r="U83" s="12" t="s">
        <v>8</v>
      </c>
      <c r="V83" s="12" t="s">
        <v>8</v>
      </c>
    </row>
    <row r="84" spans="2:22" x14ac:dyDescent="0.2">
      <c r="B84">
        <f t="shared" si="24"/>
        <v>1.6666666666666666E-2</v>
      </c>
      <c r="C84">
        <f t="shared" si="25"/>
        <v>0</v>
      </c>
      <c r="D84">
        <f t="shared" si="26"/>
        <v>0.13333333333333333</v>
      </c>
      <c r="G84" t="s">
        <v>9</v>
      </c>
      <c r="H84" s="1">
        <f t="shared" si="27"/>
        <v>0.1438255638</v>
      </c>
      <c r="I84" s="1">
        <f t="shared" si="28"/>
        <v>0</v>
      </c>
      <c r="J84" s="1">
        <f t="shared" si="29"/>
        <v>5.4239999999999995</v>
      </c>
      <c r="L84">
        <v>79</v>
      </c>
      <c r="M84">
        <v>48.421273146000004</v>
      </c>
      <c r="N84">
        <v>2.8765102589999998</v>
      </c>
      <c r="O84">
        <v>2.7119999999999997</v>
      </c>
      <c r="Q84" s="11">
        <f t="shared" si="30"/>
        <v>5.6111111111111116</v>
      </c>
      <c r="R84" s="11">
        <v>0.5</v>
      </c>
      <c r="S84" s="11">
        <f t="shared" si="32"/>
        <v>6.6666666666666666E-2</v>
      </c>
      <c r="T84" s="12" t="s">
        <v>8</v>
      </c>
      <c r="U84" s="12" t="s">
        <v>8</v>
      </c>
      <c r="V84" s="12" t="s">
        <v>8</v>
      </c>
    </row>
    <row r="85" spans="2:22" x14ac:dyDescent="0.2">
      <c r="B85">
        <f t="shared" si="24"/>
        <v>1.6666666666666666E-2</v>
      </c>
      <c r="C85">
        <f t="shared" si="25"/>
        <v>0</v>
      </c>
      <c r="D85">
        <f t="shared" si="26"/>
        <v>0.13333333333333333</v>
      </c>
      <c r="G85" t="s">
        <v>9</v>
      </c>
      <c r="H85" s="1">
        <f t="shared" si="27"/>
        <v>0.1438255638</v>
      </c>
      <c r="I85" s="1">
        <f t="shared" si="28"/>
        <v>0</v>
      </c>
      <c r="J85" s="1">
        <f t="shared" si="29"/>
        <v>5.4239999999999995</v>
      </c>
      <c r="L85">
        <v>79</v>
      </c>
      <c r="M85">
        <v>51.297784421999999</v>
      </c>
      <c r="N85">
        <v>2.8765102589999998</v>
      </c>
      <c r="O85">
        <v>2.7119999999999997</v>
      </c>
      <c r="Q85" s="11">
        <f t="shared" si="30"/>
        <v>5.9444444444444446</v>
      </c>
      <c r="R85" s="11">
        <v>0.5</v>
      </c>
      <c r="S85" s="11">
        <f t="shared" si="32"/>
        <v>6.6666666666666666E-2</v>
      </c>
      <c r="T85" s="12" t="s">
        <v>8</v>
      </c>
      <c r="U85" s="12" t="s">
        <v>8</v>
      </c>
      <c r="V85" s="12" t="s">
        <v>8</v>
      </c>
    </row>
    <row r="86" spans="2:22" x14ac:dyDescent="0.2">
      <c r="B86">
        <f t="shared" si="24"/>
        <v>1.6666666666666666E-2</v>
      </c>
      <c r="C86">
        <f t="shared" si="25"/>
        <v>0</v>
      </c>
      <c r="D86">
        <f t="shared" si="26"/>
        <v>0.13333333333333333</v>
      </c>
      <c r="G86" t="s">
        <v>9</v>
      </c>
      <c r="H86" s="1">
        <f t="shared" si="27"/>
        <v>0.1438255638</v>
      </c>
      <c r="I86" s="1">
        <f t="shared" si="28"/>
        <v>0</v>
      </c>
      <c r="J86" s="1">
        <f t="shared" si="29"/>
        <v>5.4239999999999995</v>
      </c>
      <c r="L86">
        <v>79</v>
      </c>
      <c r="M86">
        <v>54.174295698000002</v>
      </c>
      <c r="N86">
        <v>2.8765102589999998</v>
      </c>
      <c r="O86">
        <v>2.7119999999999997</v>
      </c>
      <c r="Q86" s="11">
        <f t="shared" si="30"/>
        <v>6.2777777777777786</v>
      </c>
      <c r="R86" s="11">
        <v>0.5</v>
      </c>
      <c r="S86" s="11">
        <f t="shared" si="32"/>
        <v>6.6666666666666666E-2</v>
      </c>
      <c r="T86" s="12" t="s">
        <v>8</v>
      </c>
      <c r="U86" s="12" t="s">
        <v>8</v>
      </c>
      <c r="V86" s="12" t="s">
        <v>8</v>
      </c>
    </row>
    <row r="87" spans="2:22" x14ac:dyDescent="0.2">
      <c r="B87">
        <f t="shared" si="24"/>
        <v>1.6666666666666666E-2</v>
      </c>
      <c r="C87">
        <f t="shared" si="25"/>
        <v>0</v>
      </c>
      <c r="D87">
        <f t="shared" si="26"/>
        <v>0.13333333333333333</v>
      </c>
      <c r="G87" t="s">
        <v>9</v>
      </c>
      <c r="H87" s="1">
        <f t="shared" si="27"/>
        <v>0.1438255638</v>
      </c>
      <c r="I87" s="1">
        <f t="shared" si="28"/>
        <v>0</v>
      </c>
      <c r="J87" s="1">
        <f t="shared" si="29"/>
        <v>5.4239999999999995</v>
      </c>
      <c r="L87">
        <v>79</v>
      </c>
      <c r="M87">
        <v>57.050806973999997</v>
      </c>
      <c r="N87">
        <v>2.8765102589999998</v>
      </c>
      <c r="O87">
        <v>2.7119999999999997</v>
      </c>
      <c r="Q87" s="11">
        <f t="shared" si="30"/>
        <v>6.6111111111111107</v>
      </c>
      <c r="R87" s="11">
        <v>0.5</v>
      </c>
      <c r="S87" s="11">
        <f t="shared" si="32"/>
        <v>6.6666666666666666E-2</v>
      </c>
      <c r="T87" s="12" t="s">
        <v>8</v>
      </c>
      <c r="U87" s="12" t="s">
        <v>8</v>
      </c>
      <c r="V87" s="12" t="s">
        <v>8</v>
      </c>
    </row>
    <row r="88" spans="2:22" x14ac:dyDescent="0.2">
      <c r="B88">
        <f>B14+0.05/3</f>
        <v>3.3333333333333333E-2</v>
      </c>
      <c r="C88">
        <f>C14</f>
        <v>0.33333333333333331</v>
      </c>
      <c r="D88">
        <f>D14+2/3/5</f>
        <v>0.2</v>
      </c>
      <c r="G88" t="s">
        <v>9</v>
      </c>
      <c r="H88" s="1">
        <f t="shared" si="27"/>
        <v>0.2876511276</v>
      </c>
      <c r="I88" s="1">
        <f t="shared" si="28"/>
        <v>1.6607540456069945</v>
      </c>
      <c r="J88" s="1">
        <f t="shared" si="29"/>
        <v>8.1359999999999992</v>
      </c>
      <c r="L88">
        <v>79</v>
      </c>
      <c r="M88">
        <v>1.9176741839999998</v>
      </c>
      <c r="N88">
        <v>0</v>
      </c>
      <c r="O88">
        <v>5.4239999999999995</v>
      </c>
      <c r="Q88" s="11">
        <f t="shared" si="30"/>
        <v>0.22222222222222221</v>
      </c>
      <c r="R88" s="11">
        <v>0.5</v>
      </c>
      <c r="S88" s="11">
        <f t="shared" si="32"/>
        <v>0.13333333333333333</v>
      </c>
      <c r="T88" s="12" t="s">
        <v>8</v>
      </c>
      <c r="U88" s="12" t="s">
        <v>8</v>
      </c>
      <c r="V88" s="12" t="s">
        <v>8</v>
      </c>
    </row>
    <row r="89" spans="2:22" x14ac:dyDescent="0.2">
      <c r="B89">
        <f>B15+0.05/3</f>
        <v>0.36666666666666664</v>
      </c>
      <c r="C89">
        <f>C15</f>
        <v>0.33333333333333331</v>
      </c>
      <c r="D89">
        <f>D15+2/3/5</f>
        <v>0.2</v>
      </c>
      <c r="G89" t="s">
        <v>9</v>
      </c>
      <c r="H89" s="1">
        <f t="shared" si="27"/>
        <v>3.1641624035999993</v>
      </c>
      <c r="I89" s="1">
        <f t="shared" si="28"/>
        <v>1.6607540456069945</v>
      </c>
      <c r="J89" s="1">
        <f t="shared" si="29"/>
        <v>8.1359999999999992</v>
      </c>
      <c r="L89">
        <v>79</v>
      </c>
      <c r="M89">
        <v>4.7941854599999996</v>
      </c>
      <c r="N89">
        <v>0</v>
      </c>
      <c r="O89">
        <v>5.4239999999999995</v>
      </c>
      <c r="Q89" s="11">
        <f t="shared" si="30"/>
        <v>0.55555555555555558</v>
      </c>
      <c r="R89" s="11">
        <v>0.5</v>
      </c>
      <c r="S89" s="11">
        <f t="shared" si="32"/>
        <v>0.13333333333333333</v>
      </c>
      <c r="T89" s="12" t="s">
        <v>5</v>
      </c>
      <c r="U89" s="12" t="s">
        <v>5</v>
      </c>
      <c r="V89" s="12" t="s">
        <v>5</v>
      </c>
    </row>
    <row r="90" spans="2:22" x14ac:dyDescent="0.2">
      <c r="B90">
        <f>B16+0.05/3</f>
        <v>0.70000000000000007</v>
      </c>
      <c r="C90">
        <f>C16</f>
        <v>0.33333333333333331</v>
      </c>
      <c r="D90">
        <f>D16+2/3/5</f>
        <v>0.2</v>
      </c>
      <c r="G90" t="s">
        <v>9</v>
      </c>
      <c r="H90" s="1">
        <f t="shared" si="27"/>
        <v>6.0406736796000002</v>
      </c>
      <c r="I90" s="1">
        <f t="shared" si="28"/>
        <v>1.6607540456069945</v>
      </c>
      <c r="J90" s="1">
        <f t="shared" si="29"/>
        <v>8.1359999999999992</v>
      </c>
      <c r="L90">
        <v>79</v>
      </c>
      <c r="M90">
        <v>7.6706967359999991</v>
      </c>
      <c r="N90">
        <v>0</v>
      </c>
      <c r="O90">
        <v>5.4239999999999995</v>
      </c>
      <c r="Q90" s="11">
        <f t="shared" si="30"/>
        <v>0.88888888888888884</v>
      </c>
      <c r="R90" s="11">
        <v>0.5</v>
      </c>
      <c r="S90" s="11">
        <f t="shared" si="32"/>
        <v>0.13333333333333333</v>
      </c>
      <c r="T90" s="12" t="s">
        <v>5</v>
      </c>
      <c r="U90" s="12" t="s">
        <v>5</v>
      </c>
      <c r="V90" s="12" t="s">
        <v>5</v>
      </c>
    </row>
    <row r="91" spans="2:22" x14ac:dyDescent="0.2">
      <c r="B91" t="e">
        <f>B51+0.05/3</f>
        <v>#REF!</v>
      </c>
      <c r="C91" t="e">
        <f t="shared" si="25"/>
        <v>#REF!</v>
      </c>
      <c r="D91" t="e">
        <f t="shared" si="26"/>
        <v>#REF!</v>
      </c>
      <c r="G91" t="s">
        <v>9</v>
      </c>
      <c r="H91" s="1" t="e">
        <f t="shared" si="27"/>
        <v>#REF!</v>
      </c>
      <c r="I91" s="1" t="e">
        <f t="shared" si="28"/>
        <v>#REF!</v>
      </c>
      <c r="J91" s="1" t="e">
        <f t="shared" si="29"/>
        <v>#REF!</v>
      </c>
      <c r="L91">
        <v>79</v>
      </c>
      <c r="M91">
        <v>10.547208011999999</v>
      </c>
      <c r="N91">
        <v>0</v>
      </c>
      <c r="O91">
        <v>5.4239999999999995</v>
      </c>
      <c r="Q91" s="11">
        <f t="shared" si="30"/>
        <v>1.2222222222222221</v>
      </c>
      <c r="R91" s="11">
        <v>0.5</v>
      </c>
      <c r="S91" s="11">
        <f t="shared" si="32"/>
        <v>0.13333333333333333</v>
      </c>
      <c r="T91" s="12" t="s">
        <v>5</v>
      </c>
      <c r="U91" s="12" t="s">
        <v>5</v>
      </c>
      <c r="V91" s="12" t="s">
        <v>5</v>
      </c>
    </row>
    <row r="92" spans="2:22" x14ac:dyDescent="0.2">
      <c r="B92" t="e">
        <f t="shared" si="24"/>
        <v>#REF!</v>
      </c>
      <c r="C92" t="e">
        <f t="shared" si="25"/>
        <v>#REF!</v>
      </c>
      <c r="D92" t="e">
        <f t="shared" si="26"/>
        <v>#REF!</v>
      </c>
      <c r="G92" t="s">
        <v>9</v>
      </c>
      <c r="H92" s="1" t="e">
        <f t="shared" si="27"/>
        <v>#REF!</v>
      </c>
      <c r="I92" s="1" t="e">
        <f t="shared" si="28"/>
        <v>#REF!</v>
      </c>
      <c r="J92" s="1" t="e">
        <f t="shared" si="29"/>
        <v>#REF!</v>
      </c>
      <c r="L92">
        <v>79</v>
      </c>
      <c r="M92">
        <v>13.423719287999999</v>
      </c>
      <c r="N92">
        <v>0</v>
      </c>
      <c r="O92">
        <v>5.4239999999999995</v>
      </c>
      <c r="Q92" s="11">
        <f t="shared" si="30"/>
        <v>1.5555555555555556</v>
      </c>
      <c r="R92" s="11">
        <v>0.5</v>
      </c>
      <c r="S92" s="11">
        <f t="shared" si="32"/>
        <v>0.13333333333333333</v>
      </c>
      <c r="T92" s="12" t="s">
        <v>5</v>
      </c>
      <c r="U92" s="12" t="s">
        <v>5</v>
      </c>
      <c r="V92" s="12" t="s">
        <v>5</v>
      </c>
    </row>
    <row r="93" spans="2:22" x14ac:dyDescent="0.2">
      <c r="B93" t="e">
        <f t="shared" si="24"/>
        <v>#REF!</v>
      </c>
      <c r="C93" t="e">
        <f t="shared" si="25"/>
        <v>#REF!</v>
      </c>
      <c r="D93" t="e">
        <f t="shared" si="26"/>
        <v>#REF!</v>
      </c>
      <c r="G93" t="s">
        <v>9</v>
      </c>
      <c r="H93" s="1" t="e">
        <f t="shared" si="27"/>
        <v>#REF!</v>
      </c>
      <c r="I93" s="1" t="e">
        <f t="shared" si="28"/>
        <v>#REF!</v>
      </c>
      <c r="J93" s="1" t="e">
        <f t="shared" si="29"/>
        <v>#REF!</v>
      </c>
      <c r="L93">
        <v>79</v>
      </c>
      <c r="M93">
        <v>16.300230564</v>
      </c>
      <c r="N93">
        <v>0</v>
      </c>
      <c r="O93">
        <v>5.4239999999999995</v>
      </c>
      <c r="Q93" s="11">
        <f t="shared" si="30"/>
        <v>1.8888888888888888</v>
      </c>
      <c r="R93" s="11">
        <v>0.5</v>
      </c>
      <c r="S93" s="11">
        <f t="shared" si="32"/>
        <v>0.13333333333333333</v>
      </c>
      <c r="T93" s="12" t="s">
        <v>5</v>
      </c>
      <c r="U93" s="12" t="s">
        <v>5</v>
      </c>
      <c r="V93" s="12" t="s">
        <v>5</v>
      </c>
    </row>
    <row r="94" spans="2:22" x14ac:dyDescent="0.2">
      <c r="B94" t="e">
        <f t="shared" si="24"/>
        <v>#REF!</v>
      </c>
      <c r="C94" t="e">
        <f t="shared" si="25"/>
        <v>#REF!</v>
      </c>
      <c r="D94" t="e">
        <f t="shared" si="26"/>
        <v>#REF!</v>
      </c>
      <c r="G94" t="s">
        <v>9</v>
      </c>
      <c r="H94" s="1" t="e">
        <f t="shared" si="27"/>
        <v>#REF!</v>
      </c>
      <c r="I94" s="1" t="e">
        <f t="shared" si="28"/>
        <v>#REF!</v>
      </c>
      <c r="J94" s="1" t="e">
        <f t="shared" si="29"/>
        <v>#REF!</v>
      </c>
      <c r="L94">
        <v>79</v>
      </c>
      <c r="M94">
        <v>19.176741839999998</v>
      </c>
      <c r="N94">
        <v>0</v>
      </c>
      <c r="O94">
        <v>5.4239999999999995</v>
      </c>
      <c r="Q94" s="11">
        <f t="shared" si="30"/>
        <v>2.2222222222222223</v>
      </c>
      <c r="R94" s="11">
        <v>0.5</v>
      </c>
      <c r="S94" s="11">
        <f t="shared" si="32"/>
        <v>0.13333333333333333</v>
      </c>
      <c r="T94" s="12" t="s">
        <v>5</v>
      </c>
      <c r="U94" s="12" t="s">
        <v>5</v>
      </c>
      <c r="V94" s="12" t="s">
        <v>5</v>
      </c>
    </row>
    <row r="95" spans="2:22" x14ac:dyDescent="0.2">
      <c r="B95" t="e">
        <f t="shared" si="24"/>
        <v>#REF!</v>
      </c>
      <c r="C95" t="e">
        <f t="shared" si="25"/>
        <v>#REF!</v>
      </c>
      <c r="D95" t="e">
        <f t="shared" si="26"/>
        <v>#REF!</v>
      </c>
      <c r="G95" t="s">
        <v>9</v>
      </c>
      <c r="H95" s="1" t="e">
        <f t="shared" si="27"/>
        <v>#REF!</v>
      </c>
      <c r="I95" s="1" t="e">
        <f t="shared" si="28"/>
        <v>#REF!</v>
      </c>
      <c r="J95" s="1" t="e">
        <f t="shared" si="29"/>
        <v>#REF!</v>
      </c>
      <c r="L95">
        <v>79</v>
      </c>
      <c r="M95">
        <v>22.053253115999997</v>
      </c>
      <c r="N95">
        <v>0</v>
      </c>
      <c r="O95">
        <v>5.4239999999999995</v>
      </c>
      <c r="Q95" s="11">
        <f t="shared" si="30"/>
        <v>2.5555555555555554</v>
      </c>
      <c r="R95" s="11">
        <v>0.5</v>
      </c>
      <c r="S95" s="11">
        <f t="shared" si="32"/>
        <v>0.13333333333333333</v>
      </c>
      <c r="T95" s="12" t="s">
        <v>5</v>
      </c>
      <c r="U95" s="12" t="s">
        <v>5</v>
      </c>
      <c r="V95" s="12" t="s">
        <v>5</v>
      </c>
    </row>
    <row r="96" spans="2:22" x14ac:dyDescent="0.2">
      <c r="B96" t="e">
        <f t="shared" si="24"/>
        <v>#REF!</v>
      </c>
      <c r="C96" t="e">
        <f t="shared" si="25"/>
        <v>#REF!</v>
      </c>
      <c r="D96" t="e">
        <f t="shared" si="26"/>
        <v>#REF!</v>
      </c>
      <c r="G96" t="s">
        <v>10</v>
      </c>
      <c r="H96" s="1" t="e">
        <f t="shared" si="27"/>
        <v>#REF!</v>
      </c>
      <c r="I96" s="1" t="e">
        <f t="shared" si="28"/>
        <v>#REF!</v>
      </c>
      <c r="J96" s="1" t="e">
        <f t="shared" si="29"/>
        <v>#REF!</v>
      </c>
      <c r="L96">
        <v>79</v>
      </c>
      <c r="M96">
        <v>24.929764391999999</v>
      </c>
      <c r="N96">
        <v>0</v>
      </c>
      <c r="O96">
        <v>5.4239999999999995</v>
      </c>
      <c r="Q96" s="11">
        <f t="shared" si="30"/>
        <v>2.8888888888888888</v>
      </c>
      <c r="R96" s="11">
        <v>0.5</v>
      </c>
      <c r="S96" s="11">
        <f t="shared" si="32"/>
        <v>0.13333333333333333</v>
      </c>
      <c r="T96" s="12" t="s">
        <v>5</v>
      </c>
      <c r="U96" s="12" t="s">
        <v>5</v>
      </c>
      <c r="V96" s="12" t="s">
        <v>5</v>
      </c>
    </row>
    <row r="97" spans="2:22" x14ac:dyDescent="0.2">
      <c r="B97">
        <f t="shared" si="24"/>
        <v>0.21666666666666665</v>
      </c>
      <c r="C97">
        <f t="shared" si="25"/>
        <v>0.83333333333333326</v>
      </c>
      <c r="D97">
        <f t="shared" si="26"/>
        <v>0.33333333333333337</v>
      </c>
      <c r="G97" t="s">
        <v>10</v>
      </c>
      <c r="H97" s="1">
        <f t="shared" si="27"/>
        <v>1.8697323293999994</v>
      </c>
      <c r="I97" s="1">
        <f t="shared" si="28"/>
        <v>4.1518851140174862</v>
      </c>
      <c r="J97" s="1">
        <f t="shared" si="29"/>
        <v>13.56</v>
      </c>
      <c r="L97">
        <v>79</v>
      </c>
      <c r="M97">
        <v>27.806275667999998</v>
      </c>
      <c r="N97">
        <v>0</v>
      </c>
      <c r="O97">
        <v>5.4239999999999995</v>
      </c>
      <c r="Q97" s="11">
        <f t="shared" si="30"/>
        <v>3.2222222222222223</v>
      </c>
      <c r="R97" s="11">
        <f t="shared" si="31"/>
        <v>0</v>
      </c>
      <c r="S97" s="11">
        <f t="shared" si="32"/>
        <v>0.13333333333333333</v>
      </c>
      <c r="T97" s="12" t="s">
        <v>5</v>
      </c>
      <c r="U97" s="12" t="s">
        <v>5</v>
      </c>
      <c r="V97" s="12" t="s">
        <v>5</v>
      </c>
    </row>
    <row r="98" spans="2:22" x14ac:dyDescent="0.2">
      <c r="B98">
        <f t="shared" si="24"/>
        <v>0.55000000000000016</v>
      </c>
      <c r="C98">
        <f t="shared" si="25"/>
        <v>0.83333333333333326</v>
      </c>
      <c r="D98">
        <f t="shared" si="26"/>
        <v>0.33333333333333337</v>
      </c>
      <c r="G98" t="s">
        <v>10</v>
      </c>
      <c r="H98" s="1">
        <f t="shared" si="27"/>
        <v>4.746243605400001</v>
      </c>
      <c r="I98" s="1">
        <f t="shared" si="28"/>
        <v>4.1518851140174862</v>
      </c>
      <c r="J98" s="1">
        <f t="shared" si="29"/>
        <v>13.56</v>
      </c>
      <c r="L98">
        <v>79</v>
      </c>
      <c r="M98">
        <v>30.682786944000004</v>
      </c>
      <c r="N98">
        <v>0</v>
      </c>
      <c r="O98">
        <v>5.4239999999999995</v>
      </c>
      <c r="Q98" s="11">
        <f t="shared" si="30"/>
        <v>3.5555555555555562</v>
      </c>
      <c r="R98" s="11">
        <f t="shared" si="31"/>
        <v>0</v>
      </c>
      <c r="S98" s="11">
        <f t="shared" si="32"/>
        <v>0.13333333333333333</v>
      </c>
      <c r="T98" s="12" t="s">
        <v>5</v>
      </c>
      <c r="U98" s="12" t="s">
        <v>5</v>
      </c>
      <c r="V98" s="12" t="s">
        <v>5</v>
      </c>
    </row>
    <row r="99" spans="2:22" x14ac:dyDescent="0.2">
      <c r="B99">
        <f t="shared" si="24"/>
        <v>0.88333333333333341</v>
      </c>
      <c r="C99">
        <f t="shared" si="25"/>
        <v>0.83333333333333326</v>
      </c>
      <c r="D99">
        <f t="shared" si="26"/>
        <v>0.33333333333333337</v>
      </c>
      <c r="G99" t="s">
        <v>10</v>
      </c>
      <c r="H99" s="1">
        <f t="shared" si="27"/>
        <v>7.6227548814000006</v>
      </c>
      <c r="I99" s="1">
        <f t="shared" si="28"/>
        <v>4.1518851140174862</v>
      </c>
      <c r="J99" s="1">
        <f t="shared" si="29"/>
        <v>13.56</v>
      </c>
      <c r="L99">
        <v>79</v>
      </c>
      <c r="M99">
        <v>33.559298220000002</v>
      </c>
      <c r="N99">
        <v>0</v>
      </c>
      <c r="O99">
        <v>5.4239999999999995</v>
      </c>
      <c r="Q99" s="11">
        <f t="shared" si="30"/>
        <v>3.8888888888888893</v>
      </c>
      <c r="R99" s="11">
        <f t="shared" si="31"/>
        <v>0</v>
      </c>
      <c r="S99" s="11">
        <f t="shared" si="32"/>
        <v>0.13333333333333333</v>
      </c>
      <c r="T99" s="12" t="s">
        <v>5</v>
      </c>
      <c r="U99" s="12" t="s">
        <v>5</v>
      </c>
      <c r="V99" s="12" t="s">
        <v>5</v>
      </c>
    </row>
    <row r="100" spans="2:22" x14ac:dyDescent="0.2">
      <c r="B100">
        <f t="shared" si="24"/>
        <v>6.6666666666666666E-2</v>
      </c>
      <c r="C100">
        <f t="shared" si="25"/>
        <v>0.66666666666666663</v>
      </c>
      <c r="D100">
        <f t="shared" si="26"/>
        <v>0.4</v>
      </c>
      <c r="H100" s="1">
        <f t="shared" si="27"/>
        <v>0.5753022552</v>
      </c>
      <c r="I100" s="1">
        <f t="shared" si="28"/>
        <v>3.3215080912139889</v>
      </c>
      <c r="J100" s="1">
        <f t="shared" si="29"/>
        <v>16.271999999999998</v>
      </c>
      <c r="L100">
        <v>79</v>
      </c>
      <c r="M100">
        <v>36.435809496000005</v>
      </c>
      <c r="N100">
        <v>0</v>
      </c>
      <c r="O100">
        <v>5.4239999999999995</v>
      </c>
      <c r="Q100" s="11">
        <f t="shared" si="30"/>
        <v>4.2222222222222232</v>
      </c>
      <c r="R100" s="11">
        <f t="shared" si="31"/>
        <v>0</v>
      </c>
      <c r="S100" s="11">
        <f t="shared" si="32"/>
        <v>0.13333333333333333</v>
      </c>
      <c r="T100" s="12" t="s">
        <v>5</v>
      </c>
      <c r="U100" s="12" t="s">
        <v>5</v>
      </c>
      <c r="V100" s="12" t="s">
        <v>5</v>
      </c>
    </row>
    <row r="101" spans="2:22" x14ac:dyDescent="0.2">
      <c r="B101">
        <f t="shared" si="24"/>
        <v>0.39999999999999997</v>
      </c>
      <c r="C101">
        <f t="shared" si="25"/>
        <v>0.66666666666666663</v>
      </c>
      <c r="D101">
        <f t="shared" si="26"/>
        <v>0.4</v>
      </c>
      <c r="H101" s="1">
        <f t="shared" si="27"/>
        <v>3.4518135311999996</v>
      </c>
      <c r="I101" s="1">
        <f t="shared" si="28"/>
        <v>3.3215080912139889</v>
      </c>
      <c r="J101" s="1">
        <f t="shared" si="29"/>
        <v>16.271999999999998</v>
      </c>
      <c r="L101">
        <v>79</v>
      </c>
      <c r="M101">
        <v>39.312320772000007</v>
      </c>
      <c r="N101">
        <v>0</v>
      </c>
      <c r="O101">
        <v>5.4239999999999995</v>
      </c>
      <c r="Q101" s="11">
        <f t="shared" si="30"/>
        <v>4.5555555555555562</v>
      </c>
      <c r="R101" s="11">
        <f t="shared" si="31"/>
        <v>0</v>
      </c>
      <c r="S101" s="11">
        <f t="shared" si="32"/>
        <v>0.13333333333333333</v>
      </c>
      <c r="T101" s="12" t="s">
        <v>5</v>
      </c>
      <c r="U101" s="12" t="s">
        <v>5</v>
      </c>
      <c r="V101" s="12" t="s">
        <v>5</v>
      </c>
    </row>
    <row r="102" spans="2:22" x14ac:dyDescent="0.2">
      <c r="B102">
        <f t="shared" si="24"/>
        <v>0.7333333333333335</v>
      </c>
      <c r="C102">
        <f t="shared" si="25"/>
        <v>0.66666666666666663</v>
      </c>
      <c r="D102">
        <f t="shared" si="26"/>
        <v>0.4</v>
      </c>
      <c r="H102" s="1">
        <f t="shared" si="27"/>
        <v>6.3283248072000005</v>
      </c>
      <c r="I102" s="1">
        <f t="shared" si="28"/>
        <v>3.3215080912139889</v>
      </c>
      <c r="J102" s="1">
        <f t="shared" si="29"/>
        <v>16.271999999999998</v>
      </c>
      <c r="L102">
        <v>79</v>
      </c>
      <c r="M102">
        <v>42.188832048000002</v>
      </c>
      <c r="N102">
        <v>0</v>
      </c>
      <c r="O102">
        <v>5.4239999999999995</v>
      </c>
      <c r="Q102" s="11">
        <f t="shared" si="30"/>
        <v>4.8888888888888893</v>
      </c>
      <c r="R102" s="11">
        <f t="shared" si="31"/>
        <v>0</v>
      </c>
      <c r="S102" s="11">
        <f t="shared" si="32"/>
        <v>0.13333333333333333</v>
      </c>
      <c r="T102" s="12" t="s">
        <v>5</v>
      </c>
      <c r="U102" s="12" t="s">
        <v>5</v>
      </c>
      <c r="V102" s="12" t="s">
        <v>5</v>
      </c>
    </row>
    <row r="103" spans="2:22" x14ac:dyDescent="0.2">
      <c r="B103">
        <f t="shared" si="24"/>
        <v>0.23333333333333331</v>
      </c>
      <c r="C103">
        <f t="shared" si="25"/>
        <v>0.16666666666666652</v>
      </c>
      <c r="D103">
        <f t="shared" si="26"/>
        <v>0.4</v>
      </c>
      <c r="H103" s="1">
        <f t="shared" si="27"/>
        <v>2.0135578931999998</v>
      </c>
      <c r="I103" s="1">
        <f t="shared" si="28"/>
        <v>0.83037702280349646</v>
      </c>
      <c r="J103" s="1">
        <f t="shared" si="29"/>
        <v>16.271999999999998</v>
      </c>
      <c r="L103">
        <v>79</v>
      </c>
      <c r="M103">
        <v>45.065343324000004</v>
      </c>
      <c r="N103">
        <v>0</v>
      </c>
      <c r="O103">
        <v>5.4239999999999995</v>
      </c>
      <c r="Q103" s="11">
        <f t="shared" si="30"/>
        <v>5.2222222222222232</v>
      </c>
      <c r="R103" s="11">
        <f t="shared" si="31"/>
        <v>0</v>
      </c>
      <c r="S103" s="11">
        <f t="shared" si="32"/>
        <v>0.13333333333333333</v>
      </c>
      <c r="T103" s="12" t="s">
        <v>5</v>
      </c>
      <c r="U103" s="12" t="s">
        <v>5</v>
      </c>
      <c r="V103" s="12" t="s">
        <v>5</v>
      </c>
    </row>
    <row r="104" spans="2:22" x14ac:dyDescent="0.2">
      <c r="B104">
        <f t="shared" si="24"/>
        <v>0.56666666666666687</v>
      </c>
      <c r="C104">
        <f t="shared" si="25"/>
        <v>0.16666666666666652</v>
      </c>
      <c r="D104">
        <f t="shared" si="26"/>
        <v>0.4</v>
      </c>
      <c r="H104" s="1">
        <f t="shared" si="27"/>
        <v>4.8900691692000011</v>
      </c>
      <c r="I104" s="1">
        <f t="shared" si="28"/>
        <v>0.83037702280349646</v>
      </c>
      <c r="J104" s="1">
        <f t="shared" si="29"/>
        <v>16.271999999999998</v>
      </c>
      <c r="L104">
        <v>79</v>
      </c>
      <c r="M104">
        <v>47.941854600000006</v>
      </c>
      <c r="N104">
        <v>0</v>
      </c>
      <c r="O104">
        <v>5.4239999999999995</v>
      </c>
      <c r="Q104" s="11">
        <f t="shared" si="30"/>
        <v>5.5555555555555562</v>
      </c>
      <c r="R104" s="11">
        <f t="shared" si="31"/>
        <v>0</v>
      </c>
      <c r="S104" s="11">
        <f t="shared" si="32"/>
        <v>0.13333333333333333</v>
      </c>
      <c r="T104" s="12" t="s">
        <v>5</v>
      </c>
      <c r="U104" s="12" t="s">
        <v>5</v>
      </c>
      <c r="V104" s="12" t="s">
        <v>5</v>
      </c>
    </row>
    <row r="105" spans="2:22" x14ac:dyDescent="0.2">
      <c r="B105">
        <f t="shared" si="24"/>
        <v>0.90000000000000013</v>
      </c>
      <c r="C105">
        <f t="shared" si="25"/>
        <v>0.16666666666666652</v>
      </c>
      <c r="D105">
        <f t="shared" si="26"/>
        <v>0.4</v>
      </c>
      <c r="H105" s="1">
        <f t="shared" si="27"/>
        <v>7.7665804451999998</v>
      </c>
      <c r="I105" s="1">
        <f t="shared" si="28"/>
        <v>0.83037702280349646</v>
      </c>
      <c r="J105" s="1">
        <f t="shared" si="29"/>
        <v>16.271999999999998</v>
      </c>
      <c r="L105">
        <v>79</v>
      </c>
      <c r="M105">
        <v>50.818365876000001</v>
      </c>
      <c r="N105">
        <v>0</v>
      </c>
      <c r="O105">
        <v>5.4239999999999995</v>
      </c>
      <c r="Q105" s="11">
        <f t="shared" si="30"/>
        <v>5.8888888888888893</v>
      </c>
      <c r="R105" s="11">
        <f t="shared" si="31"/>
        <v>0</v>
      </c>
      <c r="S105" s="11">
        <f t="shared" si="32"/>
        <v>0.13333333333333333</v>
      </c>
      <c r="T105" s="12" t="s">
        <v>5</v>
      </c>
      <c r="U105" s="12" t="s">
        <v>5</v>
      </c>
      <c r="V105" s="12" t="s">
        <v>5</v>
      </c>
    </row>
    <row r="106" spans="2:22" x14ac:dyDescent="0.2">
      <c r="B106">
        <f t="shared" si="24"/>
        <v>3.3333333333333333E-2</v>
      </c>
      <c r="C106">
        <f t="shared" si="25"/>
        <v>0</v>
      </c>
      <c r="D106">
        <f t="shared" si="26"/>
        <v>0.46666666666666667</v>
      </c>
      <c r="H106" s="1">
        <f t="shared" si="27"/>
        <v>0.2876511276</v>
      </c>
      <c r="I106" s="1">
        <f t="shared" si="28"/>
        <v>0</v>
      </c>
      <c r="J106" s="1">
        <f t="shared" si="29"/>
        <v>18.983999999999998</v>
      </c>
      <c r="L106">
        <v>79</v>
      </c>
      <c r="M106">
        <v>53.694877152000004</v>
      </c>
      <c r="N106">
        <v>0</v>
      </c>
      <c r="O106">
        <v>5.4239999999999995</v>
      </c>
      <c r="Q106" s="11">
        <f t="shared" si="30"/>
        <v>6.2222222222222232</v>
      </c>
      <c r="R106" s="11">
        <f t="shared" si="31"/>
        <v>0</v>
      </c>
      <c r="S106" s="11">
        <f t="shared" si="32"/>
        <v>0.13333333333333333</v>
      </c>
      <c r="T106" s="12" t="s">
        <v>5</v>
      </c>
      <c r="U106" s="12" t="s">
        <v>5</v>
      </c>
      <c r="V106" s="12" t="s">
        <v>5</v>
      </c>
    </row>
    <row r="107" spans="2:22" x14ac:dyDescent="0.2">
      <c r="B107">
        <f t="shared" si="24"/>
        <v>0.36666666666666664</v>
      </c>
      <c r="C107">
        <f t="shared" si="25"/>
        <v>0</v>
      </c>
      <c r="D107">
        <f t="shared" si="26"/>
        <v>0.46666666666666667</v>
      </c>
      <c r="H107" s="1">
        <f t="shared" si="27"/>
        <v>3.1641624035999993</v>
      </c>
      <c r="I107" s="1">
        <f t="shared" si="28"/>
        <v>0</v>
      </c>
      <c r="J107" s="1">
        <f t="shared" si="29"/>
        <v>18.983999999999998</v>
      </c>
      <c r="L107">
        <v>79</v>
      </c>
      <c r="M107">
        <v>56.571388427999999</v>
      </c>
      <c r="N107">
        <v>0</v>
      </c>
      <c r="O107">
        <v>5.4239999999999995</v>
      </c>
      <c r="Q107" s="11">
        <f t="shared" si="30"/>
        <v>6.5555555555555554</v>
      </c>
      <c r="R107" s="11">
        <f t="shared" si="31"/>
        <v>0</v>
      </c>
      <c r="S107" s="11">
        <f t="shared" si="32"/>
        <v>0.13333333333333333</v>
      </c>
      <c r="T107" s="12" t="s">
        <v>5</v>
      </c>
      <c r="U107" s="12" t="s">
        <v>5</v>
      </c>
      <c r="V107" s="12" t="s">
        <v>5</v>
      </c>
    </row>
    <row r="108" spans="2:22" x14ac:dyDescent="0.2">
      <c r="B108">
        <f t="shared" si="24"/>
        <v>0.19999999999999998</v>
      </c>
      <c r="C108">
        <f t="shared" si="25"/>
        <v>0.5</v>
      </c>
      <c r="D108">
        <f t="shared" si="26"/>
        <v>0.26666666666666666</v>
      </c>
      <c r="H108" s="1">
        <f t="shared" si="27"/>
        <v>1.7259067655999998</v>
      </c>
      <c r="I108" s="1">
        <f t="shared" si="28"/>
        <v>2.4911310684104917</v>
      </c>
      <c r="J108" s="1">
        <f t="shared" si="29"/>
        <v>10.847999999999999</v>
      </c>
      <c r="L108">
        <v>79</v>
      </c>
      <c r="M108">
        <v>3.3559298219999998</v>
      </c>
      <c r="N108">
        <v>2.8765102589999998</v>
      </c>
      <c r="O108">
        <v>5.4239999999999995</v>
      </c>
      <c r="Q108" s="11">
        <f t="shared" si="30"/>
        <v>0.3888888888888889</v>
      </c>
      <c r="R108" s="11">
        <f t="shared" si="31"/>
        <v>0.57735024372591637</v>
      </c>
      <c r="S108" s="11">
        <f t="shared" si="32"/>
        <v>0.13333333333333333</v>
      </c>
      <c r="T108" s="12" t="s">
        <v>5</v>
      </c>
      <c r="U108" s="12" t="s">
        <v>5</v>
      </c>
      <c r="V108" s="12" t="s">
        <v>5</v>
      </c>
    </row>
    <row r="109" spans="2:22" x14ac:dyDescent="0.2">
      <c r="B109">
        <f t="shared" si="24"/>
        <v>0.53333333333333344</v>
      </c>
      <c r="C109">
        <f t="shared" si="25"/>
        <v>0.5</v>
      </c>
      <c r="D109">
        <f t="shared" si="26"/>
        <v>0.26666666666666666</v>
      </c>
      <c r="H109" s="1">
        <f t="shared" si="27"/>
        <v>4.6024180416000009</v>
      </c>
      <c r="I109" s="1">
        <f t="shared" si="28"/>
        <v>2.4911310684104917</v>
      </c>
      <c r="J109" s="1">
        <f t="shared" si="29"/>
        <v>10.847999999999999</v>
      </c>
      <c r="L109">
        <v>79</v>
      </c>
      <c r="M109">
        <v>6.2324410979999998</v>
      </c>
      <c r="N109">
        <v>2.8765102589999998</v>
      </c>
      <c r="O109">
        <v>5.4239999999999995</v>
      </c>
      <c r="Q109" s="11">
        <f t="shared" si="30"/>
        <v>0.72222222222222221</v>
      </c>
      <c r="R109" s="11">
        <f t="shared" si="31"/>
        <v>0.57735024372591637</v>
      </c>
      <c r="S109" s="11">
        <f t="shared" si="32"/>
        <v>0.13333333333333333</v>
      </c>
      <c r="T109" s="12" t="s">
        <v>5</v>
      </c>
      <c r="U109" s="12" t="s">
        <v>5</v>
      </c>
      <c r="V109" s="12" t="s">
        <v>5</v>
      </c>
    </row>
    <row r="110" spans="2:22" x14ac:dyDescent="0.2">
      <c r="B110">
        <f t="shared" si="24"/>
        <v>0.8666666666666667</v>
      </c>
      <c r="C110">
        <f t="shared" si="25"/>
        <v>0.5</v>
      </c>
      <c r="D110">
        <f t="shared" si="26"/>
        <v>0.26666666666666666</v>
      </c>
      <c r="H110" s="1">
        <f t="shared" si="27"/>
        <v>7.4789293175999996</v>
      </c>
      <c r="I110" s="1">
        <f t="shared" si="28"/>
        <v>2.4911310684104917</v>
      </c>
      <c r="J110" s="1">
        <f t="shared" si="29"/>
        <v>10.847999999999999</v>
      </c>
      <c r="L110">
        <v>79</v>
      </c>
      <c r="M110">
        <v>9.1089523739999994</v>
      </c>
      <c r="N110">
        <v>2.8765102589999998</v>
      </c>
      <c r="O110">
        <v>5.4239999999999995</v>
      </c>
      <c r="Q110" s="11">
        <f t="shared" si="30"/>
        <v>1.0555555555555556</v>
      </c>
      <c r="R110" s="11">
        <f t="shared" si="31"/>
        <v>0.57735024372591637</v>
      </c>
      <c r="S110" s="11">
        <f t="shared" si="32"/>
        <v>0.13333333333333333</v>
      </c>
      <c r="T110" s="12" t="s">
        <v>5</v>
      </c>
      <c r="U110" s="12" t="s">
        <v>5</v>
      </c>
      <c r="V110" s="12" t="s">
        <v>5</v>
      </c>
    </row>
    <row r="111" spans="2:22" x14ac:dyDescent="0.2">
      <c r="B111">
        <f t="shared" si="24"/>
        <v>0.8666666666666667</v>
      </c>
      <c r="C111">
        <f t="shared" si="25"/>
        <v>0.5</v>
      </c>
      <c r="D111">
        <f t="shared" si="26"/>
        <v>0.46666666666666667</v>
      </c>
      <c r="H111" s="1">
        <f t="shared" si="27"/>
        <v>7.4789293175999996</v>
      </c>
      <c r="I111" s="1">
        <f t="shared" si="28"/>
        <v>2.4911310684104917</v>
      </c>
      <c r="J111" s="1">
        <f t="shared" si="29"/>
        <v>18.983999999999998</v>
      </c>
      <c r="L111">
        <v>79</v>
      </c>
      <c r="M111">
        <v>11.985463649999998</v>
      </c>
      <c r="N111">
        <v>2.8765102589999998</v>
      </c>
      <c r="O111">
        <v>5.4239999999999995</v>
      </c>
      <c r="Q111" s="11">
        <f t="shared" si="30"/>
        <v>1.3888888888888886</v>
      </c>
      <c r="R111" s="11">
        <f t="shared" si="31"/>
        <v>0.57735024372591637</v>
      </c>
      <c r="S111" s="11">
        <f t="shared" si="32"/>
        <v>0.13333333333333333</v>
      </c>
      <c r="T111" s="12" t="s">
        <v>5</v>
      </c>
      <c r="U111" s="12" t="s">
        <v>5</v>
      </c>
      <c r="V111" s="12" t="s">
        <v>5</v>
      </c>
    </row>
    <row r="112" spans="2:22" x14ac:dyDescent="0.2">
      <c r="B112">
        <f t="shared" si="24"/>
        <v>0.05</v>
      </c>
      <c r="C112">
        <f t="shared" si="25"/>
        <v>0.33333333333333331</v>
      </c>
      <c r="D112">
        <f t="shared" si="26"/>
        <v>0.53333333333333333</v>
      </c>
      <c r="H112" s="1">
        <f t="shared" si="27"/>
        <v>0.4314766914</v>
      </c>
      <c r="I112" s="1">
        <f t="shared" si="28"/>
        <v>1.6607540456069945</v>
      </c>
      <c r="J112" s="1">
        <f t="shared" si="29"/>
        <v>21.695999999999998</v>
      </c>
      <c r="L112">
        <v>79</v>
      </c>
      <c r="M112">
        <v>14.861974926</v>
      </c>
      <c r="N112">
        <v>2.8765102589999998</v>
      </c>
      <c r="O112">
        <v>5.4239999999999995</v>
      </c>
      <c r="Q112" s="11">
        <f t="shared" si="30"/>
        <v>1.7222222222222223</v>
      </c>
      <c r="R112" s="11">
        <f t="shared" si="31"/>
        <v>0.57735024372591637</v>
      </c>
      <c r="S112" s="11">
        <f t="shared" si="32"/>
        <v>0.13333333333333333</v>
      </c>
      <c r="T112" s="12" t="s">
        <v>5</v>
      </c>
      <c r="U112" s="12" t="s">
        <v>5</v>
      </c>
      <c r="V112" s="12" t="s">
        <v>5</v>
      </c>
    </row>
    <row r="113" spans="2:22" x14ac:dyDescent="0.2">
      <c r="B113">
        <f t="shared" ref="B113:B127" si="33">B73+0.05/3</f>
        <v>0.3833333333333333</v>
      </c>
      <c r="C113">
        <f t="shared" ref="C113:C127" si="34">C73</f>
        <v>0.33333333333333331</v>
      </c>
      <c r="D113">
        <f t="shared" ref="D113:D127" si="35">D73+2/3/5</f>
        <v>0.53333333333333333</v>
      </c>
      <c r="H113" s="1">
        <f t="shared" si="27"/>
        <v>3.3079879673999995</v>
      </c>
      <c r="I113" s="1">
        <f t="shared" si="28"/>
        <v>1.6607540456069945</v>
      </c>
      <c r="J113" s="1">
        <f t="shared" si="29"/>
        <v>21.695999999999998</v>
      </c>
      <c r="L113">
        <v>79</v>
      </c>
      <c r="M113">
        <v>17.738486202000001</v>
      </c>
      <c r="N113">
        <v>2.8765102589999998</v>
      </c>
      <c r="O113">
        <v>5.4239999999999995</v>
      </c>
      <c r="Q113" s="11">
        <f t="shared" si="30"/>
        <v>2.0555555555555558</v>
      </c>
      <c r="R113" s="11">
        <f t="shared" si="31"/>
        <v>0.57735024372591637</v>
      </c>
      <c r="S113" s="11">
        <f t="shared" si="32"/>
        <v>0.13333333333333333</v>
      </c>
      <c r="T113" s="12" t="s">
        <v>5</v>
      </c>
      <c r="U113" s="12" t="s">
        <v>5</v>
      </c>
      <c r="V113" s="12" t="s">
        <v>5</v>
      </c>
    </row>
    <row r="114" spans="2:22" x14ac:dyDescent="0.2">
      <c r="B114">
        <f t="shared" si="33"/>
        <v>0.71666666666666679</v>
      </c>
      <c r="C114">
        <f t="shared" si="34"/>
        <v>0.33333333333333331</v>
      </c>
      <c r="D114">
        <f t="shared" si="35"/>
        <v>0.53333333333333333</v>
      </c>
      <c r="H114" s="1">
        <f t="shared" si="27"/>
        <v>6.1844992434000003</v>
      </c>
      <c r="I114" s="1">
        <f t="shared" si="28"/>
        <v>1.6607540456069945</v>
      </c>
      <c r="J114" s="1">
        <f t="shared" si="29"/>
        <v>21.695999999999998</v>
      </c>
      <c r="L114">
        <v>79</v>
      </c>
      <c r="M114">
        <v>20.614997477999999</v>
      </c>
      <c r="N114">
        <v>2.8765102589999998</v>
      </c>
      <c r="O114">
        <v>5.4239999999999995</v>
      </c>
      <c r="Q114" s="11">
        <f t="shared" si="30"/>
        <v>2.3888888888888888</v>
      </c>
      <c r="R114" s="11">
        <f t="shared" si="31"/>
        <v>0.57735024372591637</v>
      </c>
      <c r="S114" s="11">
        <f t="shared" si="32"/>
        <v>0.13333333333333333</v>
      </c>
      <c r="T114" s="12" t="s">
        <v>5</v>
      </c>
      <c r="U114" s="12" t="s">
        <v>5</v>
      </c>
      <c r="V114" s="12" t="s">
        <v>5</v>
      </c>
    </row>
    <row r="115" spans="2:22" x14ac:dyDescent="0.2">
      <c r="B115">
        <f t="shared" si="33"/>
        <v>0.21666666666666665</v>
      </c>
      <c r="C115">
        <f t="shared" si="34"/>
        <v>0.83333333333333326</v>
      </c>
      <c r="D115">
        <f t="shared" si="35"/>
        <v>0.53333333333333333</v>
      </c>
      <c r="H115" s="1">
        <f t="shared" si="27"/>
        <v>1.8697323293999994</v>
      </c>
      <c r="I115" s="1">
        <f t="shared" si="28"/>
        <v>4.1518851140174862</v>
      </c>
      <c r="J115" s="1">
        <f t="shared" si="29"/>
        <v>21.695999999999998</v>
      </c>
      <c r="L115">
        <v>79</v>
      </c>
      <c r="M115">
        <v>23.491508753999998</v>
      </c>
      <c r="N115">
        <v>2.8765102589999998</v>
      </c>
      <c r="O115">
        <v>5.4239999999999995</v>
      </c>
      <c r="Q115" s="11">
        <f t="shared" si="30"/>
        <v>2.7222222222222223</v>
      </c>
      <c r="R115" s="11">
        <f t="shared" si="31"/>
        <v>0.57735024372591637</v>
      </c>
      <c r="S115" s="11">
        <f t="shared" si="32"/>
        <v>0.13333333333333333</v>
      </c>
      <c r="T115" s="12" t="s">
        <v>5</v>
      </c>
      <c r="U115" s="12" t="s">
        <v>5</v>
      </c>
      <c r="V115" s="12" t="s">
        <v>5</v>
      </c>
    </row>
    <row r="116" spans="2:22" x14ac:dyDescent="0.2">
      <c r="B116">
        <f t="shared" si="33"/>
        <v>0.55000000000000016</v>
      </c>
      <c r="C116">
        <f t="shared" si="34"/>
        <v>0.83333333333333326</v>
      </c>
      <c r="D116">
        <f t="shared" si="35"/>
        <v>0.53333333333333333</v>
      </c>
      <c r="H116" s="1">
        <f t="shared" si="27"/>
        <v>4.746243605400001</v>
      </c>
      <c r="I116" s="1">
        <f t="shared" si="28"/>
        <v>4.1518851140174862</v>
      </c>
      <c r="J116" s="1">
        <f t="shared" si="29"/>
        <v>21.695999999999998</v>
      </c>
      <c r="L116" s="8">
        <v>79</v>
      </c>
      <c r="M116">
        <v>26.36802003</v>
      </c>
      <c r="N116">
        <v>2.8765102589999998</v>
      </c>
      <c r="O116">
        <v>5.4239999999999995</v>
      </c>
      <c r="Q116" s="11">
        <f t="shared" si="30"/>
        <v>3.0555555555555558</v>
      </c>
      <c r="R116" s="11">
        <f t="shared" si="31"/>
        <v>0.57735024372591637</v>
      </c>
      <c r="S116" s="11">
        <f t="shared" si="32"/>
        <v>0.13333333333333333</v>
      </c>
      <c r="T116" s="12" t="s">
        <v>5</v>
      </c>
      <c r="U116" s="12" t="s">
        <v>5</v>
      </c>
      <c r="V116" s="12" t="s">
        <v>5</v>
      </c>
    </row>
    <row r="117" spans="2:22" x14ac:dyDescent="0.2">
      <c r="B117">
        <f t="shared" si="33"/>
        <v>0.88333333333333341</v>
      </c>
      <c r="C117">
        <f t="shared" si="34"/>
        <v>0.83333333333333326</v>
      </c>
      <c r="D117">
        <f t="shared" si="35"/>
        <v>0.53333333333333333</v>
      </c>
      <c r="H117" s="1">
        <f t="shared" si="27"/>
        <v>7.6227548814000006</v>
      </c>
      <c r="I117" s="1">
        <f t="shared" si="28"/>
        <v>4.1518851140174862</v>
      </c>
      <c r="J117" s="1">
        <f t="shared" si="29"/>
        <v>21.695999999999998</v>
      </c>
      <c r="L117">
        <v>79</v>
      </c>
      <c r="M117">
        <v>29.244531306000003</v>
      </c>
      <c r="N117">
        <v>2.8765102589999998</v>
      </c>
      <c r="O117">
        <v>5.4239999999999995</v>
      </c>
      <c r="Q117" s="13">
        <f t="shared" si="30"/>
        <v>3.3888888888888893</v>
      </c>
      <c r="R117" s="13">
        <f t="shared" si="31"/>
        <v>0.57735024372591637</v>
      </c>
      <c r="S117" s="13">
        <f t="shared" si="32"/>
        <v>0.13333333333333333</v>
      </c>
      <c r="T117" s="14" t="s">
        <v>5</v>
      </c>
      <c r="U117" s="14" t="s">
        <v>5</v>
      </c>
      <c r="V117" s="14" t="s">
        <v>5</v>
      </c>
    </row>
    <row r="118" spans="2:22" x14ac:dyDescent="0.2">
      <c r="B118">
        <f t="shared" si="33"/>
        <v>6.6666666666666666E-2</v>
      </c>
      <c r="C118">
        <f t="shared" si="34"/>
        <v>0.66666666666666663</v>
      </c>
      <c r="D118">
        <f t="shared" si="35"/>
        <v>0.6</v>
      </c>
      <c r="H118" s="1">
        <f t="shared" si="27"/>
        <v>0.5753022552</v>
      </c>
      <c r="I118" s="1">
        <f t="shared" si="28"/>
        <v>3.3215080912139889</v>
      </c>
      <c r="J118" s="1">
        <f t="shared" si="29"/>
        <v>24.407999999999998</v>
      </c>
      <c r="L118">
        <v>79</v>
      </c>
      <c r="M118">
        <v>32.121042582000001</v>
      </c>
      <c r="N118">
        <v>2.8765102589999998</v>
      </c>
      <c r="O118">
        <v>5.4239999999999995</v>
      </c>
      <c r="Q118" s="11">
        <f t="shared" si="30"/>
        <v>3.7222222222222228</v>
      </c>
      <c r="R118" s="11">
        <f t="shared" si="31"/>
        <v>0.57735024372591637</v>
      </c>
      <c r="S118" s="11">
        <f t="shared" si="32"/>
        <v>0.13333333333333333</v>
      </c>
      <c r="T118" s="12" t="s">
        <v>5</v>
      </c>
      <c r="U118" s="12" t="s">
        <v>5</v>
      </c>
      <c r="V118" s="12" t="s">
        <v>5</v>
      </c>
    </row>
    <row r="119" spans="2:22" x14ac:dyDescent="0.2">
      <c r="B119">
        <f t="shared" si="33"/>
        <v>0.39999999999999997</v>
      </c>
      <c r="C119">
        <f t="shared" si="34"/>
        <v>0.66666666666666663</v>
      </c>
      <c r="D119">
        <f t="shared" si="35"/>
        <v>0.6</v>
      </c>
      <c r="H119" s="1">
        <f t="shared" si="27"/>
        <v>3.4518135311999996</v>
      </c>
      <c r="I119" s="1">
        <f t="shared" si="28"/>
        <v>3.3215080912139889</v>
      </c>
      <c r="J119" s="1">
        <f t="shared" si="29"/>
        <v>24.407999999999998</v>
      </c>
      <c r="L119">
        <v>79</v>
      </c>
      <c r="M119">
        <v>34.997553858000003</v>
      </c>
      <c r="N119">
        <v>2.8765102589999998</v>
      </c>
      <c r="O119">
        <v>5.4239999999999995</v>
      </c>
      <c r="Q119" s="11">
        <f t="shared" si="30"/>
        <v>4.0555555555555562</v>
      </c>
      <c r="R119" s="11">
        <v>0.5</v>
      </c>
      <c r="S119" s="11">
        <f t="shared" si="32"/>
        <v>0.13333333333333333</v>
      </c>
      <c r="T119" s="12" t="s">
        <v>5</v>
      </c>
      <c r="U119" s="12" t="s">
        <v>5</v>
      </c>
      <c r="V119" s="12" t="s">
        <v>5</v>
      </c>
    </row>
    <row r="120" spans="2:22" x14ac:dyDescent="0.2">
      <c r="B120">
        <f t="shared" si="33"/>
        <v>0.7333333333333335</v>
      </c>
      <c r="C120">
        <f t="shared" si="34"/>
        <v>0.66666666666666663</v>
      </c>
      <c r="D120">
        <f t="shared" si="35"/>
        <v>0.6</v>
      </c>
      <c r="H120" s="1">
        <f t="shared" si="27"/>
        <v>6.3283248072000005</v>
      </c>
      <c r="I120" s="1">
        <f t="shared" si="28"/>
        <v>3.3215080912139889</v>
      </c>
      <c r="J120" s="1">
        <f t="shared" si="29"/>
        <v>24.407999999999998</v>
      </c>
      <c r="L120">
        <v>79</v>
      </c>
      <c r="M120">
        <v>37.874065134000006</v>
      </c>
      <c r="N120">
        <v>2.8765102589999998</v>
      </c>
      <c r="O120">
        <v>5.4239999999999995</v>
      </c>
      <c r="Q120" s="11">
        <f t="shared" si="30"/>
        <v>4.3888888888888902</v>
      </c>
      <c r="R120" s="11">
        <v>0.5</v>
      </c>
      <c r="S120" s="11">
        <f t="shared" si="32"/>
        <v>0.13333333333333333</v>
      </c>
      <c r="T120" s="12" t="s">
        <v>5</v>
      </c>
      <c r="U120" s="12" t="s">
        <v>5</v>
      </c>
      <c r="V120" s="12" t="s">
        <v>5</v>
      </c>
    </row>
    <row r="121" spans="2:22" x14ac:dyDescent="0.2">
      <c r="B121">
        <f t="shared" si="33"/>
        <v>0.23333333333333331</v>
      </c>
      <c r="C121">
        <f t="shared" si="34"/>
        <v>0.16666666666666652</v>
      </c>
      <c r="D121">
        <f t="shared" si="35"/>
        <v>0.6</v>
      </c>
      <c r="H121" s="1">
        <f t="shared" si="27"/>
        <v>2.0135578931999998</v>
      </c>
      <c r="I121" s="1">
        <f t="shared" si="28"/>
        <v>0.83037702280349646</v>
      </c>
      <c r="J121" s="1">
        <f t="shared" si="29"/>
        <v>24.407999999999998</v>
      </c>
      <c r="L121">
        <v>79</v>
      </c>
      <c r="M121">
        <v>40.750576410000008</v>
      </c>
      <c r="N121">
        <v>2.8765102589999998</v>
      </c>
      <c r="O121">
        <v>5.4239999999999995</v>
      </c>
      <c r="Q121" s="11">
        <f t="shared" si="30"/>
        <v>4.7222222222222232</v>
      </c>
      <c r="R121" s="11">
        <v>0.5</v>
      </c>
      <c r="S121" s="11">
        <f t="shared" si="32"/>
        <v>0.13333333333333333</v>
      </c>
      <c r="T121" s="12" t="s">
        <v>5</v>
      </c>
      <c r="U121" s="12" t="s">
        <v>5</v>
      </c>
      <c r="V121" s="12" t="s">
        <v>5</v>
      </c>
    </row>
    <row r="122" spans="2:22" x14ac:dyDescent="0.2">
      <c r="B122">
        <f t="shared" si="33"/>
        <v>0.56666666666666687</v>
      </c>
      <c r="C122">
        <f t="shared" si="34"/>
        <v>0.16666666666666652</v>
      </c>
      <c r="D122">
        <f t="shared" si="35"/>
        <v>0.6</v>
      </c>
      <c r="H122" s="1">
        <f t="shared" si="27"/>
        <v>4.8900691692000011</v>
      </c>
      <c r="I122" s="1">
        <f t="shared" si="28"/>
        <v>0.83037702280349646</v>
      </c>
      <c r="J122" s="1">
        <f t="shared" si="29"/>
        <v>24.407999999999998</v>
      </c>
      <c r="L122">
        <v>79</v>
      </c>
      <c r="M122">
        <v>43.627087686000003</v>
      </c>
      <c r="N122">
        <v>2.8765102589999998</v>
      </c>
      <c r="O122">
        <v>5.4239999999999995</v>
      </c>
      <c r="Q122" s="11">
        <f t="shared" si="30"/>
        <v>5.0555555555555562</v>
      </c>
      <c r="R122" s="11">
        <v>0.5</v>
      </c>
      <c r="S122" s="11">
        <f t="shared" si="32"/>
        <v>0.13333333333333333</v>
      </c>
      <c r="T122" s="12" t="s">
        <v>5</v>
      </c>
      <c r="U122" s="12" t="s">
        <v>5</v>
      </c>
      <c r="V122" s="12" t="s">
        <v>5</v>
      </c>
    </row>
    <row r="123" spans="2:22" x14ac:dyDescent="0.2">
      <c r="B123">
        <f t="shared" si="33"/>
        <v>0.90000000000000013</v>
      </c>
      <c r="C123">
        <f t="shared" si="34"/>
        <v>0.16666666666666652</v>
      </c>
      <c r="D123">
        <f t="shared" si="35"/>
        <v>0.6</v>
      </c>
      <c r="H123" s="1">
        <f t="shared" si="27"/>
        <v>7.7665804451999998</v>
      </c>
      <c r="I123" s="1">
        <f t="shared" si="28"/>
        <v>0.83037702280349646</v>
      </c>
      <c r="J123" s="1">
        <f t="shared" si="29"/>
        <v>24.407999999999998</v>
      </c>
      <c r="L123">
        <v>79</v>
      </c>
      <c r="M123">
        <v>46.503598962000005</v>
      </c>
      <c r="N123">
        <v>2.8765102589999998</v>
      </c>
      <c r="O123">
        <v>5.4239999999999995</v>
      </c>
      <c r="Q123" s="11">
        <f t="shared" si="30"/>
        <v>5.3888888888888902</v>
      </c>
      <c r="R123" s="11">
        <v>0.5</v>
      </c>
      <c r="S123" s="11">
        <f t="shared" si="32"/>
        <v>0.13333333333333333</v>
      </c>
      <c r="T123" s="12" t="s">
        <v>5</v>
      </c>
      <c r="U123" s="12" t="s">
        <v>5</v>
      </c>
      <c r="V123" s="12" t="s">
        <v>5</v>
      </c>
    </row>
    <row r="124" spans="2:22" x14ac:dyDescent="0.2">
      <c r="B124">
        <f t="shared" si="33"/>
        <v>3.3333333333333333E-2</v>
      </c>
      <c r="C124">
        <f t="shared" si="34"/>
        <v>0</v>
      </c>
      <c r="D124">
        <f t="shared" si="35"/>
        <v>0.26666666666666666</v>
      </c>
      <c r="H124" s="1">
        <f t="shared" si="27"/>
        <v>0.2876511276</v>
      </c>
      <c r="I124" s="1">
        <f t="shared" si="28"/>
        <v>0</v>
      </c>
      <c r="J124" s="1">
        <f t="shared" si="29"/>
        <v>10.847999999999999</v>
      </c>
      <c r="L124">
        <v>79</v>
      </c>
      <c r="M124">
        <v>49.380110238000007</v>
      </c>
      <c r="N124">
        <v>2.8765102589999998</v>
      </c>
      <c r="O124">
        <v>5.4239999999999995</v>
      </c>
      <c r="Q124" s="11">
        <f t="shared" si="30"/>
        <v>5.7222222222222232</v>
      </c>
      <c r="R124" s="11">
        <v>0.5</v>
      </c>
      <c r="S124" s="11">
        <f t="shared" si="32"/>
        <v>0.13333333333333333</v>
      </c>
      <c r="T124" s="12" t="s">
        <v>5</v>
      </c>
      <c r="U124" s="12" t="s">
        <v>5</v>
      </c>
      <c r="V124" s="12" t="s">
        <v>5</v>
      </c>
    </row>
    <row r="125" spans="2:22" x14ac:dyDescent="0.2">
      <c r="B125">
        <f t="shared" si="33"/>
        <v>3.3333333333333333E-2</v>
      </c>
      <c r="C125">
        <f t="shared" si="34"/>
        <v>0</v>
      </c>
      <c r="D125">
        <f t="shared" si="35"/>
        <v>0.26666666666666666</v>
      </c>
      <c r="H125" s="1">
        <f t="shared" si="27"/>
        <v>0.2876511276</v>
      </c>
      <c r="I125" s="1">
        <f t="shared" si="28"/>
        <v>0</v>
      </c>
      <c r="J125" s="1">
        <f t="shared" si="29"/>
        <v>10.847999999999999</v>
      </c>
      <c r="L125">
        <v>79</v>
      </c>
      <c r="M125">
        <v>52.256621514000003</v>
      </c>
      <c r="N125">
        <v>2.8765102589999998</v>
      </c>
      <c r="O125">
        <v>5.4239999999999995</v>
      </c>
      <c r="Q125" s="11">
        <f t="shared" si="30"/>
        <v>6.0555555555555562</v>
      </c>
      <c r="R125" s="11">
        <v>0.5</v>
      </c>
      <c r="S125" s="11">
        <f t="shared" si="32"/>
        <v>0.13333333333333333</v>
      </c>
      <c r="T125" s="12" t="s">
        <v>5</v>
      </c>
      <c r="U125" s="12" t="s">
        <v>5</v>
      </c>
      <c r="V125" s="12" t="s">
        <v>5</v>
      </c>
    </row>
    <row r="126" spans="2:22" x14ac:dyDescent="0.2">
      <c r="B126">
        <f t="shared" si="33"/>
        <v>3.3333333333333333E-2</v>
      </c>
      <c r="C126">
        <f t="shared" si="34"/>
        <v>0</v>
      </c>
      <c r="D126">
        <f t="shared" si="35"/>
        <v>0.26666666666666666</v>
      </c>
      <c r="H126" s="1">
        <f t="shared" si="27"/>
        <v>0.2876511276</v>
      </c>
      <c r="I126" s="1">
        <f t="shared" si="28"/>
        <v>0</v>
      </c>
      <c r="J126" s="1">
        <f t="shared" si="29"/>
        <v>10.847999999999999</v>
      </c>
      <c r="L126">
        <v>79</v>
      </c>
      <c r="M126">
        <v>55.133132790000005</v>
      </c>
      <c r="N126">
        <v>2.8765102589999998</v>
      </c>
      <c r="O126">
        <v>5.4239999999999995</v>
      </c>
      <c r="Q126" s="11">
        <f t="shared" si="30"/>
        <v>6.3888888888888902</v>
      </c>
      <c r="R126" s="11">
        <v>0.5</v>
      </c>
      <c r="S126" s="11">
        <f t="shared" si="32"/>
        <v>0.13333333333333333</v>
      </c>
      <c r="T126" s="12" t="s">
        <v>5</v>
      </c>
      <c r="U126" s="12" t="s">
        <v>5</v>
      </c>
      <c r="V126" s="12" t="s">
        <v>5</v>
      </c>
    </row>
    <row r="127" spans="2:22" x14ac:dyDescent="0.2">
      <c r="B127">
        <f t="shared" si="33"/>
        <v>3.3333333333333333E-2</v>
      </c>
      <c r="C127">
        <f t="shared" si="34"/>
        <v>0</v>
      </c>
      <c r="D127">
        <f t="shared" si="35"/>
        <v>0.26666666666666666</v>
      </c>
      <c r="H127" s="1">
        <f t="shared" si="27"/>
        <v>0.2876511276</v>
      </c>
      <c r="I127" s="1">
        <f t="shared" si="28"/>
        <v>0</v>
      </c>
      <c r="J127" s="1">
        <f t="shared" si="29"/>
        <v>10.847999999999999</v>
      </c>
      <c r="L127">
        <v>79</v>
      </c>
      <c r="M127">
        <v>58.009644065999993</v>
      </c>
      <c r="N127">
        <v>2.8765102589999998</v>
      </c>
      <c r="O127">
        <v>5.4239999999999995</v>
      </c>
      <c r="Q127" s="11">
        <f t="shared" si="30"/>
        <v>6.7222222222222214</v>
      </c>
      <c r="R127" s="11">
        <v>0.5</v>
      </c>
      <c r="S127" s="11">
        <f t="shared" si="32"/>
        <v>0.13333333333333333</v>
      </c>
      <c r="T127" s="12" t="s">
        <v>5</v>
      </c>
      <c r="U127" s="12" t="s">
        <v>5</v>
      </c>
      <c r="V127" s="12" t="s">
        <v>5</v>
      </c>
    </row>
    <row r="128" spans="2:22" x14ac:dyDescent="0.2">
      <c r="H128" s="1">
        <f t="shared" si="27"/>
        <v>0</v>
      </c>
      <c r="I128" s="1">
        <f t="shared" si="28"/>
        <v>0</v>
      </c>
      <c r="J128" s="1">
        <f t="shared" si="29"/>
        <v>0</v>
      </c>
      <c r="L128" s="9">
        <v>79</v>
      </c>
      <c r="M128" s="9">
        <v>32.159999999999997</v>
      </c>
      <c r="N128" s="9">
        <v>2.5</v>
      </c>
      <c r="O128" s="9">
        <v>5.4305800800000004</v>
      </c>
      <c r="Q128" s="1">
        <f t="shared" si="30"/>
        <v>3.7267366512489204</v>
      </c>
      <c r="R128" s="1">
        <v>0.5</v>
      </c>
      <c r="S128" s="1">
        <f t="shared" si="32"/>
        <v>0.13349508554572273</v>
      </c>
      <c r="T128" t="s">
        <v>5</v>
      </c>
      <c r="U128" t="s">
        <v>5</v>
      </c>
      <c r="V128" t="s">
        <v>5</v>
      </c>
    </row>
    <row r="129" spans="8:22" x14ac:dyDescent="0.2">
      <c r="H129" s="1">
        <f t="shared" si="27"/>
        <v>0</v>
      </c>
      <c r="I129" s="1">
        <f t="shared" si="28"/>
        <v>0</v>
      </c>
      <c r="J129" s="1">
        <f t="shared" si="29"/>
        <v>0</v>
      </c>
      <c r="L129">
        <v>79</v>
      </c>
      <c r="M129">
        <v>35.04</v>
      </c>
      <c r="N129">
        <v>2.5</v>
      </c>
      <c r="O129">
        <v>5.4305800800000004</v>
      </c>
      <c r="Q129" s="10">
        <f t="shared" si="30"/>
        <v>4.0604742618085252</v>
      </c>
      <c r="R129" s="10">
        <v>0.5</v>
      </c>
      <c r="S129" s="1">
        <f t="shared" si="32"/>
        <v>0.13349508554572273</v>
      </c>
      <c r="T129" t="s">
        <v>5</v>
      </c>
      <c r="U129" t="s">
        <v>5</v>
      </c>
      <c r="V129" t="s">
        <v>5</v>
      </c>
    </row>
    <row r="130" spans="8:22" x14ac:dyDescent="0.2">
      <c r="H130" s="1">
        <f t="shared" si="27"/>
        <v>0</v>
      </c>
      <c r="I130" s="1">
        <f t="shared" si="28"/>
        <v>0</v>
      </c>
      <c r="J130" s="1">
        <f t="shared" si="29"/>
        <v>0</v>
      </c>
      <c r="L130">
        <v>79</v>
      </c>
      <c r="M130">
        <v>37.92</v>
      </c>
      <c r="N130">
        <v>2.5</v>
      </c>
      <c r="O130">
        <v>5.4305800800000004</v>
      </c>
      <c r="Q130" s="1">
        <f t="shared" si="30"/>
        <v>4.3942118723681309</v>
      </c>
      <c r="R130" s="1">
        <v>0.5</v>
      </c>
      <c r="S130" s="1">
        <f t="shared" si="32"/>
        <v>0.13349508554572273</v>
      </c>
      <c r="T130" t="s">
        <v>5</v>
      </c>
      <c r="U130" t="s">
        <v>5</v>
      </c>
      <c r="V130" t="s">
        <v>5</v>
      </c>
    </row>
    <row r="131" spans="8:22" x14ac:dyDescent="0.2">
      <c r="H131" s="1">
        <f t="shared" si="27"/>
        <v>0</v>
      </c>
      <c r="I131" s="1">
        <f t="shared" si="28"/>
        <v>0</v>
      </c>
      <c r="J131" s="1">
        <f t="shared" si="29"/>
        <v>0</v>
      </c>
      <c r="L131">
        <v>79</v>
      </c>
      <c r="M131">
        <v>40.799999999999997</v>
      </c>
      <c r="N131">
        <v>2.5</v>
      </c>
      <c r="O131">
        <v>5.4305800800000004</v>
      </c>
      <c r="Q131" s="1">
        <f t="shared" si="30"/>
        <v>4.7279494829277358</v>
      </c>
      <c r="R131" s="1">
        <v>0.5</v>
      </c>
      <c r="S131" s="1">
        <f t="shared" si="32"/>
        <v>0.13349508554572273</v>
      </c>
      <c r="T131" t="s">
        <v>5</v>
      </c>
      <c r="U131" t="s">
        <v>5</v>
      </c>
      <c r="V131" t="s">
        <v>5</v>
      </c>
    </row>
    <row r="132" spans="8:22" x14ac:dyDescent="0.2">
      <c r="H132" s="1">
        <f t="shared" si="27"/>
        <v>0</v>
      </c>
      <c r="I132" s="1">
        <f t="shared" si="28"/>
        <v>0</v>
      </c>
      <c r="J132" s="1">
        <f t="shared" si="29"/>
        <v>0</v>
      </c>
      <c r="L132">
        <v>79</v>
      </c>
      <c r="M132">
        <v>43.68</v>
      </c>
      <c r="N132">
        <v>2.5</v>
      </c>
      <c r="O132">
        <v>5.4305800800000004</v>
      </c>
      <c r="Q132" s="1">
        <f t="shared" si="30"/>
        <v>5.0616870934873406</v>
      </c>
      <c r="R132" s="1">
        <v>0.5</v>
      </c>
      <c r="S132" s="1">
        <f t="shared" si="32"/>
        <v>0.13349508554572273</v>
      </c>
      <c r="T132" t="s">
        <v>5</v>
      </c>
      <c r="U132" t="s">
        <v>5</v>
      </c>
      <c r="V132" t="s">
        <v>5</v>
      </c>
    </row>
    <row r="133" spans="8:22" x14ac:dyDescent="0.2">
      <c r="H133" s="1">
        <f t="shared" si="27"/>
        <v>0</v>
      </c>
      <c r="I133" s="1">
        <f t="shared" si="28"/>
        <v>0</v>
      </c>
      <c r="J133" s="1">
        <f t="shared" si="29"/>
        <v>0</v>
      </c>
      <c r="L133">
        <v>79</v>
      </c>
      <c r="M133">
        <v>46.56</v>
      </c>
      <c r="N133">
        <v>2.5</v>
      </c>
      <c r="O133">
        <v>5.4305800800000004</v>
      </c>
      <c r="Q133" s="1">
        <f t="shared" si="30"/>
        <v>5.3954247040469463</v>
      </c>
      <c r="R133" s="1">
        <v>0.5</v>
      </c>
      <c r="S133" s="1">
        <f t="shared" si="32"/>
        <v>0.13349508554572273</v>
      </c>
      <c r="T133" t="s">
        <v>5</v>
      </c>
      <c r="U133" t="s">
        <v>5</v>
      </c>
      <c r="V133" t="s">
        <v>5</v>
      </c>
    </row>
    <row r="134" spans="8:22" x14ac:dyDescent="0.2">
      <c r="H134" s="1">
        <f t="shared" si="27"/>
        <v>0</v>
      </c>
      <c r="I134" s="1">
        <f t="shared" si="28"/>
        <v>0</v>
      </c>
      <c r="J134" s="1">
        <f t="shared" si="29"/>
        <v>0</v>
      </c>
      <c r="L134">
        <v>79</v>
      </c>
      <c r="M134">
        <v>49.44</v>
      </c>
      <c r="N134">
        <v>2.5</v>
      </c>
      <c r="O134">
        <v>5.4305800800000004</v>
      </c>
      <c r="Q134" s="1">
        <f t="shared" si="30"/>
        <v>5.7291623146065493</v>
      </c>
      <c r="R134" s="1">
        <v>0.5</v>
      </c>
      <c r="S134" s="1">
        <f t="shared" si="32"/>
        <v>0.13349508554572273</v>
      </c>
      <c r="T134" t="s">
        <v>5</v>
      </c>
      <c r="U134" t="s">
        <v>5</v>
      </c>
      <c r="V134" t="s">
        <v>5</v>
      </c>
    </row>
    <row r="135" spans="8:22" x14ac:dyDescent="0.2">
      <c r="H135" s="1">
        <f t="shared" si="27"/>
        <v>0</v>
      </c>
      <c r="I135" s="1">
        <f t="shared" si="28"/>
        <v>0</v>
      </c>
      <c r="J135" s="1">
        <f t="shared" si="29"/>
        <v>0</v>
      </c>
      <c r="L135">
        <v>79</v>
      </c>
      <c r="M135">
        <v>52.32</v>
      </c>
      <c r="N135">
        <v>2.5</v>
      </c>
      <c r="O135">
        <v>5.4305800800000004</v>
      </c>
      <c r="Q135" s="1">
        <f t="shared" si="30"/>
        <v>6.0628999251661551</v>
      </c>
      <c r="R135" s="1">
        <v>0.5</v>
      </c>
      <c r="S135" s="1">
        <f t="shared" si="32"/>
        <v>0.13349508554572273</v>
      </c>
      <c r="T135" t="s">
        <v>5</v>
      </c>
      <c r="U135" t="s">
        <v>5</v>
      </c>
      <c r="V135" t="s">
        <v>5</v>
      </c>
    </row>
    <row r="136" spans="8:22" x14ac:dyDescent="0.2">
      <c r="H136" s="1">
        <f t="shared" si="27"/>
        <v>0</v>
      </c>
      <c r="I136" s="1">
        <f t="shared" si="28"/>
        <v>0</v>
      </c>
      <c r="J136" s="1">
        <f t="shared" si="29"/>
        <v>0</v>
      </c>
      <c r="L136">
        <v>79</v>
      </c>
      <c r="M136">
        <v>55.2</v>
      </c>
      <c r="N136">
        <v>2.5</v>
      </c>
      <c r="O136">
        <v>5.4305800800000004</v>
      </c>
      <c r="Q136" s="1">
        <f t="shared" si="30"/>
        <v>6.3966375357257608</v>
      </c>
      <c r="R136" s="1">
        <v>0.5</v>
      </c>
      <c r="S136" s="1">
        <f t="shared" si="32"/>
        <v>0.13349508554572273</v>
      </c>
      <c r="T136" t="s">
        <v>5</v>
      </c>
      <c r="U136" t="s">
        <v>5</v>
      </c>
      <c r="V136" t="s">
        <v>5</v>
      </c>
    </row>
    <row r="137" spans="8:22" x14ac:dyDescent="0.2">
      <c r="H137" s="1">
        <f t="shared" ref="H137:H179" si="36">B137*B$3*$B$2</f>
        <v>0</v>
      </c>
      <c r="I137" s="1">
        <f t="shared" ref="I137:I179" si="37">C137*C$4*$B$2</f>
        <v>0</v>
      </c>
      <c r="J137" s="1">
        <f t="shared" ref="J137:J179" si="38">D137*D$5*$B$2</f>
        <v>0</v>
      </c>
      <c r="L137">
        <v>79</v>
      </c>
      <c r="M137">
        <v>58.08</v>
      </c>
      <c r="N137">
        <v>2.5</v>
      </c>
      <c r="O137">
        <v>5.4305800800000004</v>
      </c>
      <c r="Q137" s="1">
        <f t="shared" si="30"/>
        <v>6.7303751462853647</v>
      </c>
      <c r="R137" s="1">
        <v>0.5</v>
      </c>
      <c r="S137" s="1">
        <f t="shared" si="32"/>
        <v>0.13349508554572273</v>
      </c>
      <c r="T137" t="s">
        <v>5</v>
      </c>
      <c r="U137" t="s">
        <v>5</v>
      </c>
      <c r="V137" t="s">
        <v>5</v>
      </c>
    </row>
    <row r="138" spans="8:22" x14ac:dyDescent="0.2">
      <c r="H138" s="1">
        <f t="shared" si="36"/>
        <v>0</v>
      </c>
      <c r="I138" s="1">
        <f t="shared" si="37"/>
        <v>0</v>
      </c>
      <c r="J138" s="1">
        <f t="shared" si="38"/>
        <v>0</v>
      </c>
      <c r="L138">
        <v>79</v>
      </c>
      <c r="M138">
        <v>60.96</v>
      </c>
      <c r="N138">
        <v>2.5</v>
      </c>
      <c r="O138">
        <v>5.4305800800000004</v>
      </c>
      <c r="Q138" s="1">
        <f t="shared" ref="Q138:Q201" si="39">M138/$M$2/$M$3</f>
        <v>7.0641127568449695</v>
      </c>
      <c r="R138" s="1">
        <v>0.5</v>
      </c>
      <c r="S138" s="1">
        <f t="shared" ref="S138:S201" si="40">O138/$M$2/$O$5</f>
        <v>0.13349508554572273</v>
      </c>
      <c r="T138" t="s">
        <v>5</v>
      </c>
      <c r="U138" t="s">
        <v>5</v>
      </c>
      <c r="V138" t="s">
        <v>5</v>
      </c>
    </row>
    <row r="139" spans="8:22" x14ac:dyDescent="0.2">
      <c r="H139" s="1">
        <f t="shared" si="36"/>
        <v>0</v>
      </c>
      <c r="I139" s="1">
        <f t="shared" si="37"/>
        <v>0</v>
      </c>
      <c r="J139" s="1">
        <f t="shared" si="38"/>
        <v>0</v>
      </c>
      <c r="L139">
        <v>79</v>
      </c>
      <c r="M139">
        <v>63.84</v>
      </c>
      <c r="N139">
        <v>2.5</v>
      </c>
      <c r="O139">
        <v>5.4305800800000004</v>
      </c>
      <c r="Q139" s="1">
        <f t="shared" si="39"/>
        <v>7.3978503674045752</v>
      </c>
      <c r="R139" s="1">
        <v>0.5</v>
      </c>
      <c r="S139" s="1">
        <f t="shared" si="40"/>
        <v>0.13349508554572273</v>
      </c>
      <c r="T139" t="s">
        <v>5</v>
      </c>
      <c r="U139" t="s">
        <v>5</v>
      </c>
      <c r="V139" t="s">
        <v>5</v>
      </c>
    </row>
    <row r="140" spans="8:22" x14ac:dyDescent="0.2">
      <c r="H140">
        <f t="shared" si="36"/>
        <v>0</v>
      </c>
      <c r="I140">
        <f t="shared" si="37"/>
        <v>0</v>
      </c>
      <c r="J140">
        <f t="shared" si="38"/>
        <v>0</v>
      </c>
      <c r="L140" s="3">
        <v>79</v>
      </c>
      <c r="M140" s="3">
        <v>63.84</v>
      </c>
      <c r="N140" s="3">
        <v>2.5</v>
      </c>
      <c r="O140" s="3">
        <v>5.4305800800000004</v>
      </c>
      <c r="Q140" s="1">
        <f t="shared" si="39"/>
        <v>7.3978503674045752</v>
      </c>
      <c r="R140" s="1">
        <v>0.5</v>
      </c>
      <c r="S140" s="1">
        <f t="shared" si="40"/>
        <v>0.13349508554572273</v>
      </c>
      <c r="T140" t="s">
        <v>5</v>
      </c>
      <c r="U140" t="s">
        <v>5</v>
      </c>
      <c r="V140" t="s">
        <v>5</v>
      </c>
    </row>
    <row r="141" spans="8:22" x14ac:dyDescent="0.2">
      <c r="H141">
        <f t="shared" si="36"/>
        <v>0</v>
      </c>
      <c r="I141">
        <f t="shared" si="37"/>
        <v>0</v>
      </c>
      <c r="J141">
        <f t="shared" si="38"/>
        <v>0</v>
      </c>
      <c r="L141" s="3">
        <v>79</v>
      </c>
      <c r="M141" s="4">
        <f t="shared" ref="M141:M204" si="41">M75+2.88/3</f>
        <v>23.492671661999999</v>
      </c>
      <c r="N141" s="4">
        <f t="shared" ref="N141:N204" si="42">N75</f>
        <v>2.8765102589999998</v>
      </c>
      <c r="O141" s="4">
        <f t="shared" ref="O141:O204" si="43">O75+2.88*2*SQRT(2)/3</f>
        <v>5.4272900397563415</v>
      </c>
      <c r="Q141" s="5">
        <f t="shared" si="39"/>
        <v>2.7223569812976463</v>
      </c>
      <c r="R141" s="5">
        <f t="shared" ref="R141:R204" si="44">N141/$M$2/$N$4</f>
        <v>0.57735024372591637</v>
      </c>
      <c r="S141" s="5">
        <f t="shared" si="40"/>
        <v>0.13341420943353838</v>
      </c>
      <c r="T141" s="3" t="s">
        <v>5</v>
      </c>
      <c r="U141" s="6" t="s">
        <v>5</v>
      </c>
      <c r="V141" s="6" t="s">
        <v>5</v>
      </c>
    </row>
    <row r="142" spans="8:22" x14ac:dyDescent="0.2">
      <c r="H142">
        <f t="shared" si="36"/>
        <v>0</v>
      </c>
      <c r="I142">
        <f t="shared" si="37"/>
        <v>0</v>
      </c>
      <c r="J142">
        <f t="shared" si="38"/>
        <v>0</v>
      </c>
      <c r="L142">
        <v>79</v>
      </c>
      <c r="M142" s="2">
        <f t="shared" si="41"/>
        <v>26.369182938000002</v>
      </c>
      <c r="N142" s="2">
        <f t="shared" si="42"/>
        <v>2.8765102589999998</v>
      </c>
      <c r="O142" s="2">
        <f t="shared" si="43"/>
        <v>5.4272900397563415</v>
      </c>
      <c r="Q142" s="5">
        <f t="shared" si="39"/>
        <v>3.0556903146309797</v>
      </c>
      <c r="R142" s="5">
        <f t="shared" si="44"/>
        <v>0.57735024372591637</v>
      </c>
      <c r="S142" s="5">
        <f t="shared" si="40"/>
        <v>0.13341420943353838</v>
      </c>
      <c r="T142" s="3" t="s">
        <v>5</v>
      </c>
      <c r="U142" s="3" t="s">
        <v>5</v>
      </c>
      <c r="V142" s="3" t="s">
        <v>5</v>
      </c>
    </row>
    <row r="143" spans="8:22" x14ac:dyDescent="0.2">
      <c r="H143">
        <f t="shared" si="36"/>
        <v>0</v>
      </c>
      <c r="I143">
        <f t="shared" si="37"/>
        <v>0</v>
      </c>
      <c r="J143">
        <f t="shared" si="38"/>
        <v>0</v>
      </c>
      <c r="L143">
        <v>79</v>
      </c>
      <c r="M143" s="2">
        <f t="shared" si="41"/>
        <v>29.245694214</v>
      </c>
      <c r="N143" s="2">
        <f t="shared" si="42"/>
        <v>2.8765102589999998</v>
      </c>
      <c r="O143" s="2">
        <f t="shared" si="43"/>
        <v>5.4272900397563415</v>
      </c>
      <c r="Q143" s="1">
        <f t="shared" si="39"/>
        <v>3.3890236479643132</v>
      </c>
      <c r="R143" s="1">
        <f t="shared" si="44"/>
        <v>0.57735024372591637</v>
      </c>
      <c r="S143" s="1">
        <f t="shared" si="40"/>
        <v>0.13341420943353838</v>
      </c>
      <c r="T143" t="s">
        <v>5</v>
      </c>
      <c r="U143" t="s">
        <v>5</v>
      </c>
      <c r="V143" t="s">
        <v>5</v>
      </c>
    </row>
    <row r="144" spans="8:22" x14ac:dyDescent="0.2">
      <c r="H144">
        <f t="shared" si="36"/>
        <v>0</v>
      </c>
      <c r="I144">
        <f t="shared" si="37"/>
        <v>0</v>
      </c>
      <c r="J144">
        <f t="shared" si="38"/>
        <v>0</v>
      </c>
      <c r="L144">
        <v>79</v>
      </c>
      <c r="M144" s="2">
        <f t="shared" si="41"/>
        <v>32.122205489999999</v>
      </c>
      <c r="N144" s="2">
        <f t="shared" si="42"/>
        <v>2.8765102589999998</v>
      </c>
      <c r="O144" s="2">
        <f t="shared" si="43"/>
        <v>5.4272900397563415</v>
      </c>
      <c r="Q144" s="1">
        <f t="shared" si="39"/>
        <v>3.7223569812976463</v>
      </c>
      <c r="R144" s="1">
        <f t="shared" si="44"/>
        <v>0.57735024372591637</v>
      </c>
      <c r="S144" s="1">
        <f t="shared" si="40"/>
        <v>0.13341420943353838</v>
      </c>
      <c r="T144" t="s">
        <v>5</v>
      </c>
      <c r="U144" t="s">
        <v>5</v>
      </c>
      <c r="V144" t="s">
        <v>5</v>
      </c>
    </row>
    <row r="145" spans="8:22" x14ac:dyDescent="0.2">
      <c r="H145">
        <f t="shared" si="36"/>
        <v>0</v>
      </c>
      <c r="I145">
        <f t="shared" si="37"/>
        <v>0</v>
      </c>
      <c r="J145">
        <f t="shared" si="38"/>
        <v>0</v>
      </c>
      <c r="L145">
        <v>79</v>
      </c>
      <c r="M145" s="2">
        <f t="shared" si="41"/>
        <v>34.998716766000001</v>
      </c>
      <c r="N145" s="2">
        <f t="shared" si="42"/>
        <v>2.8765102589999998</v>
      </c>
      <c r="O145" s="2">
        <f t="shared" si="43"/>
        <v>5.4272900397563415</v>
      </c>
      <c r="Q145" s="1">
        <f t="shared" si="39"/>
        <v>4.0556903146309793</v>
      </c>
      <c r="R145" s="1">
        <f t="shared" si="44"/>
        <v>0.57735024372591637</v>
      </c>
      <c r="S145" s="1">
        <f t="shared" si="40"/>
        <v>0.13341420943353838</v>
      </c>
      <c r="T145" t="s">
        <v>5</v>
      </c>
      <c r="U145" t="s">
        <v>5</v>
      </c>
      <c r="V145" t="s">
        <v>5</v>
      </c>
    </row>
    <row r="146" spans="8:22" x14ac:dyDescent="0.2">
      <c r="H146">
        <f t="shared" si="36"/>
        <v>0</v>
      </c>
      <c r="I146">
        <f t="shared" si="37"/>
        <v>0</v>
      </c>
      <c r="J146">
        <f t="shared" si="38"/>
        <v>0</v>
      </c>
      <c r="L146">
        <v>79</v>
      </c>
      <c r="M146" s="2">
        <f t="shared" si="41"/>
        <v>37.875228042000003</v>
      </c>
      <c r="N146" s="2">
        <f t="shared" si="42"/>
        <v>2.8765102589999998</v>
      </c>
      <c r="O146" s="2">
        <f t="shared" si="43"/>
        <v>5.4272900397563415</v>
      </c>
      <c r="Q146" s="1">
        <f t="shared" si="39"/>
        <v>4.3890236479643132</v>
      </c>
      <c r="R146" s="1">
        <f t="shared" si="44"/>
        <v>0.57735024372591637</v>
      </c>
      <c r="S146" s="1">
        <f t="shared" si="40"/>
        <v>0.13341420943353838</v>
      </c>
      <c r="T146" t="s">
        <v>5</v>
      </c>
      <c r="U146" t="s">
        <v>5</v>
      </c>
      <c r="V146" t="s">
        <v>5</v>
      </c>
    </row>
    <row r="147" spans="8:22" x14ac:dyDescent="0.2">
      <c r="H147">
        <f t="shared" si="36"/>
        <v>0</v>
      </c>
      <c r="I147">
        <f t="shared" si="37"/>
        <v>0</v>
      </c>
      <c r="J147">
        <f t="shared" si="38"/>
        <v>0</v>
      </c>
      <c r="L147">
        <v>79</v>
      </c>
      <c r="M147" s="2">
        <f t="shared" si="41"/>
        <v>40.751739318000006</v>
      </c>
      <c r="N147" s="2">
        <f t="shared" si="42"/>
        <v>2.8765102589999998</v>
      </c>
      <c r="O147" s="2">
        <f t="shared" si="43"/>
        <v>5.4272900397563415</v>
      </c>
      <c r="Q147" s="1">
        <f t="shared" si="39"/>
        <v>4.7223569812976471</v>
      </c>
      <c r="R147" s="1">
        <f t="shared" si="44"/>
        <v>0.57735024372591637</v>
      </c>
      <c r="S147" s="1">
        <f t="shared" si="40"/>
        <v>0.13341420943353838</v>
      </c>
      <c r="T147" t="s">
        <v>5</v>
      </c>
      <c r="U147" t="s">
        <v>5</v>
      </c>
      <c r="V147" t="s">
        <v>5</v>
      </c>
    </row>
    <row r="148" spans="8:22" x14ac:dyDescent="0.2">
      <c r="H148">
        <f t="shared" si="36"/>
        <v>0</v>
      </c>
      <c r="I148">
        <f t="shared" si="37"/>
        <v>0</v>
      </c>
      <c r="J148">
        <f t="shared" si="38"/>
        <v>0</v>
      </c>
      <c r="L148">
        <v>79</v>
      </c>
      <c r="M148" s="2">
        <f t="shared" si="41"/>
        <v>43.628250594000001</v>
      </c>
      <c r="N148" s="2">
        <f t="shared" si="42"/>
        <v>2.8765102589999998</v>
      </c>
      <c r="O148" s="2">
        <f t="shared" si="43"/>
        <v>5.4272900397563415</v>
      </c>
      <c r="Q148" s="1">
        <f t="shared" si="39"/>
        <v>5.0556903146309793</v>
      </c>
      <c r="R148" s="1">
        <f t="shared" si="44"/>
        <v>0.57735024372591637</v>
      </c>
      <c r="S148" s="1">
        <f t="shared" si="40"/>
        <v>0.13341420943353838</v>
      </c>
      <c r="T148" t="s">
        <v>5</v>
      </c>
      <c r="U148" t="s">
        <v>5</v>
      </c>
      <c r="V148" t="s">
        <v>5</v>
      </c>
    </row>
    <row r="149" spans="8:22" x14ac:dyDescent="0.2">
      <c r="H149">
        <f t="shared" si="36"/>
        <v>0</v>
      </c>
      <c r="I149">
        <f t="shared" si="37"/>
        <v>0</v>
      </c>
      <c r="J149">
        <f t="shared" si="38"/>
        <v>0</v>
      </c>
      <c r="L149">
        <v>79</v>
      </c>
      <c r="M149" s="2">
        <f t="shared" si="41"/>
        <v>46.504761870000003</v>
      </c>
      <c r="N149" s="2">
        <f t="shared" si="42"/>
        <v>2.8765102589999998</v>
      </c>
      <c r="O149" s="2">
        <f t="shared" si="43"/>
        <v>5.4272900397563415</v>
      </c>
      <c r="Q149" s="1">
        <f t="shared" si="39"/>
        <v>5.3890236479643132</v>
      </c>
      <c r="R149" s="1">
        <f t="shared" si="44"/>
        <v>0.57735024372591637</v>
      </c>
      <c r="S149" s="1">
        <f t="shared" si="40"/>
        <v>0.13341420943353838</v>
      </c>
      <c r="T149" t="s">
        <v>5</v>
      </c>
      <c r="U149" t="s">
        <v>5</v>
      </c>
      <c r="V149" t="s">
        <v>5</v>
      </c>
    </row>
    <row r="150" spans="8:22" x14ac:dyDescent="0.2">
      <c r="H150">
        <f t="shared" si="36"/>
        <v>0</v>
      </c>
      <c r="I150">
        <f t="shared" si="37"/>
        <v>0</v>
      </c>
      <c r="J150">
        <f t="shared" si="38"/>
        <v>0</v>
      </c>
      <c r="L150">
        <v>79</v>
      </c>
      <c r="M150" s="2">
        <f t="shared" si="41"/>
        <v>49.381273146000005</v>
      </c>
      <c r="N150" s="2">
        <f t="shared" si="42"/>
        <v>2.8765102589999998</v>
      </c>
      <c r="O150" s="2">
        <f t="shared" si="43"/>
        <v>5.4272900397563415</v>
      </c>
      <c r="Q150" s="1">
        <f t="shared" si="39"/>
        <v>5.7223569812976471</v>
      </c>
      <c r="R150" s="1">
        <f t="shared" si="44"/>
        <v>0.57735024372591637</v>
      </c>
      <c r="S150" s="1">
        <f t="shared" si="40"/>
        <v>0.13341420943353838</v>
      </c>
      <c r="T150" t="s">
        <v>5</v>
      </c>
      <c r="U150" t="s">
        <v>5</v>
      </c>
      <c r="V150" t="s">
        <v>5</v>
      </c>
    </row>
    <row r="151" spans="8:22" x14ac:dyDescent="0.2">
      <c r="H151">
        <f t="shared" si="36"/>
        <v>0</v>
      </c>
      <c r="I151">
        <f t="shared" si="37"/>
        <v>0</v>
      </c>
      <c r="J151">
        <f t="shared" si="38"/>
        <v>0</v>
      </c>
      <c r="L151">
        <v>79</v>
      </c>
      <c r="M151" s="2">
        <f t="shared" si="41"/>
        <v>52.257784422</v>
      </c>
      <c r="N151" s="2">
        <f t="shared" si="42"/>
        <v>2.8765102589999998</v>
      </c>
      <c r="O151" s="2">
        <f t="shared" si="43"/>
        <v>5.4272900397563415</v>
      </c>
      <c r="Q151" s="1">
        <f t="shared" si="39"/>
        <v>6.0556903146309802</v>
      </c>
      <c r="R151" s="1">
        <f t="shared" si="44"/>
        <v>0.57735024372591637</v>
      </c>
      <c r="S151" s="1">
        <f t="shared" si="40"/>
        <v>0.13341420943353838</v>
      </c>
      <c r="T151" t="s">
        <v>5</v>
      </c>
      <c r="U151" t="s">
        <v>5</v>
      </c>
      <c r="V151" t="s">
        <v>5</v>
      </c>
    </row>
    <row r="152" spans="8:22" x14ac:dyDescent="0.2">
      <c r="H152">
        <f t="shared" si="36"/>
        <v>0</v>
      </c>
      <c r="I152">
        <f t="shared" si="37"/>
        <v>0</v>
      </c>
      <c r="J152">
        <f t="shared" si="38"/>
        <v>0</v>
      </c>
      <c r="L152">
        <v>79</v>
      </c>
      <c r="M152" s="2">
        <f t="shared" si="41"/>
        <v>55.134295698000003</v>
      </c>
      <c r="N152" s="2">
        <f t="shared" si="42"/>
        <v>2.8765102589999998</v>
      </c>
      <c r="O152" s="2">
        <f t="shared" si="43"/>
        <v>5.4272900397563415</v>
      </c>
      <c r="Q152" s="1">
        <f t="shared" si="39"/>
        <v>6.3890236479643141</v>
      </c>
      <c r="R152" s="1">
        <f t="shared" si="44"/>
        <v>0.57735024372591637</v>
      </c>
      <c r="S152" s="1">
        <f t="shared" si="40"/>
        <v>0.13341420943353838</v>
      </c>
      <c r="T152" t="s">
        <v>5</v>
      </c>
      <c r="U152" t="s">
        <v>5</v>
      </c>
      <c r="V152" t="s">
        <v>5</v>
      </c>
    </row>
    <row r="153" spans="8:22" x14ac:dyDescent="0.2">
      <c r="H153">
        <f t="shared" si="36"/>
        <v>0</v>
      </c>
      <c r="I153">
        <f t="shared" si="37"/>
        <v>0</v>
      </c>
      <c r="J153">
        <f t="shared" si="38"/>
        <v>0</v>
      </c>
      <c r="L153">
        <v>79</v>
      </c>
      <c r="M153" s="2">
        <f t="shared" si="41"/>
        <v>58.010806973999998</v>
      </c>
      <c r="N153" s="2">
        <f t="shared" si="42"/>
        <v>2.8765102589999998</v>
      </c>
      <c r="O153" s="2">
        <f t="shared" si="43"/>
        <v>5.4272900397563415</v>
      </c>
      <c r="Q153" s="1">
        <f t="shared" si="39"/>
        <v>6.7223569812976471</v>
      </c>
      <c r="R153" s="1">
        <f t="shared" si="44"/>
        <v>0.57735024372591637</v>
      </c>
      <c r="S153" s="1">
        <f t="shared" si="40"/>
        <v>0.13341420943353838</v>
      </c>
      <c r="T153" t="s">
        <v>5</v>
      </c>
      <c r="U153" t="s">
        <v>5</v>
      </c>
      <c r="V153" t="s">
        <v>5</v>
      </c>
    </row>
    <row r="154" spans="8:22" x14ac:dyDescent="0.2">
      <c r="H154">
        <f t="shared" si="36"/>
        <v>0</v>
      </c>
      <c r="I154">
        <f t="shared" si="37"/>
        <v>0</v>
      </c>
      <c r="J154">
        <f t="shared" si="38"/>
        <v>0</v>
      </c>
      <c r="L154">
        <v>79</v>
      </c>
      <c r="M154" s="2">
        <f t="shared" si="41"/>
        <v>2.877674184</v>
      </c>
      <c r="N154" s="2">
        <f t="shared" si="42"/>
        <v>0</v>
      </c>
      <c r="O154" s="2">
        <f t="shared" si="43"/>
        <v>8.1392900397563412</v>
      </c>
      <c r="Q154" s="1">
        <f t="shared" si="39"/>
        <v>0.33346809240875719</v>
      </c>
      <c r="R154" s="1">
        <f t="shared" si="44"/>
        <v>0</v>
      </c>
      <c r="S154" s="1">
        <f t="shared" si="40"/>
        <v>0.20008087610020509</v>
      </c>
      <c r="T154" t="s">
        <v>5</v>
      </c>
      <c r="U154" t="s">
        <v>5</v>
      </c>
      <c r="V154" t="s">
        <v>5</v>
      </c>
    </row>
    <row r="155" spans="8:22" x14ac:dyDescent="0.2">
      <c r="H155">
        <f t="shared" si="36"/>
        <v>0</v>
      </c>
      <c r="I155">
        <f t="shared" si="37"/>
        <v>0</v>
      </c>
      <c r="J155">
        <f t="shared" si="38"/>
        <v>0</v>
      </c>
      <c r="L155">
        <v>79</v>
      </c>
      <c r="M155" s="2">
        <f t="shared" si="41"/>
        <v>5.7541854599999995</v>
      </c>
      <c r="N155" s="2">
        <f t="shared" si="42"/>
        <v>0</v>
      </c>
      <c r="O155" s="2">
        <f t="shared" si="43"/>
        <v>8.1392900397563412</v>
      </c>
      <c r="Q155" s="1">
        <f t="shared" si="39"/>
        <v>0.66680142574209045</v>
      </c>
      <c r="R155" s="1">
        <f t="shared" si="44"/>
        <v>0</v>
      </c>
      <c r="S155" s="1">
        <f t="shared" si="40"/>
        <v>0.20008087610020509</v>
      </c>
      <c r="T155" t="s">
        <v>5</v>
      </c>
      <c r="U155" t="s">
        <v>5</v>
      </c>
      <c r="V155" t="s">
        <v>5</v>
      </c>
    </row>
    <row r="156" spans="8:22" x14ac:dyDescent="0.2">
      <c r="H156">
        <f t="shared" si="36"/>
        <v>0</v>
      </c>
      <c r="I156">
        <f t="shared" si="37"/>
        <v>0</v>
      </c>
      <c r="J156">
        <f t="shared" si="38"/>
        <v>0</v>
      </c>
      <c r="L156">
        <v>79</v>
      </c>
      <c r="M156" s="2">
        <f t="shared" si="41"/>
        <v>8.6306967359999991</v>
      </c>
      <c r="N156" s="2">
        <f t="shared" si="42"/>
        <v>0</v>
      </c>
      <c r="O156" s="2">
        <f t="shared" si="43"/>
        <v>8.1392900397563412</v>
      </c>
      <c r="Q156" s="1">
        <f t="shared" si="39"/>
        <v>1.0001347590754237</v>
      </c>
      <c r="R156" s="1">
        <f t="shared" si="44"/>
        <v>0</v>
      </c>
      <c r="S156" s="1">
        <f t="shared" si="40"/>
        <v>0.20008087610020509</v>
      </c>
      <c r="T156" t="s">
        <v>5</v>
      </c>
      <c r="U156" t="s">
        <v>5</v>
      </c>
      <c r="V156" t="s">
        <v>5</v>
      </c>
    </row>
    <row r="157" spans="8:22" x14ac:dyDescent="0.2">
      <c r="H157">
        <f t="shared" si="36"/>
        <v>0</v>
      </c>
      <c r="I157">
        <f t="shared" si="37"/>
        <v>0</v>
      </c>
      <c r="J157">
        <f t="shared" si="38"/>
        <v>0</v>
      </c>
      <c r="L157">
        <v>79</v>
      </c>
      <c r="M157" s="2">
        <f t="shared" si="41"/>
        <v>11.507208012</v>
      </c>
      <c r="N157" s="2">
        <f t="shared" si="42"/>
        <v>0</v>
      </c>
      <c r="O157" s="2">
        <f t="shared" si="43"/>
        <v>8.1392900397563412</v>
      </c>
      <c r="Q157" s="1">
        <f t="shared" si="39"/>
        <v>1.3334680924087572</v>
      </c>
      <c r="R157" s="1">
        <f t="shared" si="44"/>
        <v>0</v>
      </c>
      <c r="S157" s="1">
        <f t="shared" si="40"/>
        <v>0.20008087610020509</v>
      </c>
      <c r="T157" t="s">
        <v>5</v>
      </c>
      <c r="U157" t="s">
        <v>5</v>
      </c>
      <c r="V157" t="s">
        <v>5</v>
      </c>
    </row>
    <row r="158" spans="8:22" x14ac:dyDescent="0.2">
      <c r="H158">
        <f t="shared" si="36"/>
        <v>0</v>
      </c>
      <c r="I158">
        <f t="shared" si="37"/>
        <v>0</v>
      </c>
      <c r="J158">
        <f t="shared" si="38"/>
        <v>0</v>
      </c>
      <c r="L158">
        <v>79</v>
      </c>
      <c r="M158" s="2">
        <f t="shared" si="41"/>
        <v>14.383719287999998</v>
      </c>
      <c r="N158" s="2">
        <f t="shared" si="42"/>
        <v>0</v>
      </c>
      <c r="O158" s="2">
        <f t="shared" si="43"/>
        <v>8.1392900397563412</v>
      </c>
      <c r="Q158" s="1">
        <f t="shared" si="39"/>
        <v>1.6668014257420904</v>
      </c>
      <c r="R158" s="1">
        <f t="shared" si="44"/>
        <v>0</v>
      </c>
      <c r="S158" s="1">
        <f t="shared" si="40"/>
        <v>0.20008087610020509</v>
      </c>
      <c r="T158" t="s">
        <v>5</v>
      </c>
      <c r="U158" t="s">
        <v>5</v>
      </c>
      <c r="V158" t="s">
        <v>5</v>
      </c>
    </row>
    <row r="159" spans="8:22" x14ac:dyDescent="0.2">
      <c r="H159">
        <f t="shared" si="36"/>
        <v>0</v>
      </c>
      <c r="I159">
        <f t="shared" si="37"/>
        <v>0</v>
      </c>
      <c r="J159">
        <f t="shared" si="38"/>
        <v>0</v>
      </c>
      <c r="L159">
        <v>79</v>
      </c>
      <c r="M159" s="2">
        <f t="shared" si="41"/>
        <v>17.260230564</v>
      </c>
      <c r="N159" s="2">
        <f t="shared" si="42"/>
        <v>0</v>
      </c>
      <c r="O159" s="2">
        <f t="shared" si="43"/>
        <v>8.1392900397563412</v>
      </c>
      <c r="Q159" s="1">
        <f t="shared" si="39"/>
        <v>2.0001347590754244</v>
      </c>
      <c r="R159" s="1">
        <f t="shared" si="44"/>
        <v>0</v>
      </c>
      <c r="S159" s="1">
        <f t="shared" si="40"/>
        <v>0.20008087610020509</v>
      </c>
      <c r="T159" t="s">
        <v>5</v>
      </c>
      <c r="U159" t="s">
        <v>5</v>
      </c>
      <c r="V159" t="s">
        <v>5</v>
      </c>
    </row>
    <row r="160" spans="8:22" x14ac:dyDescent="0.2">
      <c r="H160">
        <f t="shared" si="36"/>
        <v>0</v>
      </c>
      <c r="I160">
        <f t="shared" si="37"/>
        <v>0</v>
      </c>
      <c r="J160">
        <f t="shared" si="38"/>
        <v>0</v>
      </c>
      <c r="L160">
        <v>79</v>
      </c>
      <c r="M160" s="2">
        <f t="shared" si="41"/>
        <v>20.136741839999999</v>
      </c>
      <c r="N160" s="2">
        <f t="shared" si="42"/>
        <v>0</v>
      </c>
      <c r="O160" s="2">
        <f t="shared" si="43"/>
        <v>8.1392900397563412</v>
      </c>
      <c r="Q160" s="1">
        <f t="shared" si="39"/>
        <v>2.3334680924087574</v>
      </c>
      <c r="R160" s="1">
        <f t="shared" si="44"/>
        <v>0</v>
      </c>
      <c r="S160" s="1">
        <f t="shared" si="40"/>
        <v>0.20008087610020509</v>
      </c>
      <c r="T160" t="s">
        <v>5</v>
      </c>
      <c r="U160" t="s">
        <v>5</v>
      </c>
      <c r="V160" t="s">
        <v>5</v>
      </c>
    </row>
    <row r="161" spans="8:22" x14ac:dyDescent="0.2">
      <c r="H161">
        <f t="shared" si="36"/>
        <v>0</v>
      </c>
      <c r="I161">
        <f t="shared" si="37"/>
        <v>0</v>
      </c>
      <c r="J161">
        <f t="shared" si="38"/>
        <v>0</v>
      </c>
      <c r="L161">
        <v>79</v>
      </c>
      <c r="M161" s="2">
        <f t="shared" si="41"/>
        <v>23.013253115999998</v>
      </c>
      <c r="N161" s="2">
        <f t="shared" si="42"/>
        <v>0</v>
      </c>
      <c r="O161" s="2">
        <f t="shared" si="43"/>
        <v>8.1392900397563412</v>
      </c>
      <c r="Q161" s="1">
        <f t="shared" si="39"/>
        <v>2.6668014257420904</v>
      </c>
      <c r="R161" s="1">
        <f t="shared" si="44"/>
        <v>0</v>
      </c>
      <c r="S161" s="1">
        <f t="shared" si="40"/>
        <v>0.20008087610020509</v>
      </c>
      <c r="T161" t="s">
        <v>5</v>
      </c>
      <c r="U161" t="s">
        <v>5</v>
      </c>
      <c r="V161" t="s">
        <v>5</v>
      </c>
    </row>
    <row r="162" spans="8:22" x14ac:dyDescent="0.2">
      <c r="H162">
        <f t="shared" si="36"/>
        <v>0</v>
      </c>
      <c r="I162">
        <f t="shared" si="37"/>
        <v>0</v>
      </c>
      <c r="J162">
        <f t="shared" si="38"/>
        <v>0</v>
      </c>
      <c r="L162">
        <v>79</v>
      </c>
      <c r="M162" s="2">
        <f t="shared" si="41"/>
        <v>25.889764392</v>
      </c>
      <c r="N162" s="2">
        <f t="shared" si="42"/>
        <v>0</v>
      </c>
      <c r="O162" s="2">
        <f t="shared" si="43"/>
        <v>8.1392900397563412</v>
      </c>
      <c r="Q162" s="1">
        <f t="shared" si="39"/>
        <v>3.0001347590754244</v>
      </c>
      <c r="R162" s="1">
        <f t="shared" si="44"/>
        <v>0</v>
      </c>
      <c r="S162" s="1">
        <f t="shared" si="40"/>
        <v>0.20008087610020509</v>
      </c>
      <c r="T162" t="s">
        <v>5</v>
      </c>
      <c r="U162" t="s">
        <v>5</v>
      </c>
      <c r="V162" t="s">
        <v>5</v>
      </c>
    </row>
    <row r="163" spans="8:22" x14ac:dyDescent="0.2">
      <c r="H163">
        <f t="shared" si="36"/>
        <v>0</v>
      </c>
      <c r="I163">
        <f t="shared" si="37"/>
        <v>0</v>
      </c>
      <c r="J163">
        <f t="shared" si="38"/>
        <v>0</v>
      </c>
      <c r="L163">
        <v>79</v>
      </c>
      <c r="M163" s="2">
        <f t="shared" si="41"/>
        <v>28.766275667999999</v>
      </c>
      <c r="N163" s="2">
        <f t="shared" si="42"/>
        <v>0</v>
      </c>
      <c r="O163" s="2">
        <f t="shared" si="43"/>
        <v>8.1392900397563412</v>
      </c>
      <c r="Q163" s="1">
        <f t="shared" si="39"/>
        <v>3.3334680924087574</v>
      </c>
      <c r="R163" s="1">
        <f t="shared" si="44"/>
        <v>0</v>
      </c>
      <c r="S163" s="1">
        <f t="shared" si="40"/>
        <v>0.20008087610020509</v>
      </c>
      <c r="T163" t="s">
        <v>5</v>
      </c>
      <c r="U163" t="s">
        <v>5</v>
      </c>
      <c r="V163" t="s">
        <v>5</v>
      </c>
    </row>
    <row r="164" spans="8:22" x14ac:dyDescent="0.2">
      <c r="H164">
        <f t="shared" si="36"/>
        <v>0</v>
      </c>
      <c r="I164">
        <f t="shared" si="37"/>
        <v>0</v>
      </c>
      <c r="J164">
        <f t="shared" si="38"/>
        <v>0</v>
      </c>
      <c r="L164">
        <v>79</v>
      </c>
      <c r="M164" s="2">
        <f t="shared" si="41"/>
        <v>31.642786944000004</v>
      </c>
      <c r="N164" s="2">
        <f t="shared" si="42"/>
        <v>0</v>
      </c>
      <c r="O164" s="2">
        <f t="shared" si="43"/>
        <v>8.1392900397563412</v>
      </c>
      <c r="Q164" s="1">
        <f t="shared" si="39"/>
        <v>3.6668014257420913</v>
      </c>
      <c r="R164" s="1">
        <f t="shared" si="44"/>
        <v>0</v>
      </c>
      <c r="S164" s="1">
        <f t="shared" si="40"/>
        <v>0.20008087610020509</v>
      </c>
      <c r="T164" t="s">
        <v>5</v>
      </c>
      <c r="U164" t="s">
        <v>5</v>
      </c>
      <c r="V164" t="s">
        <v>5</v>
      </c>
    </row>
    <row r="165" spans="8:22" x14ac:dyDescent="0.2">
      <c r="H165">
        <f t="shared" si="36"/>
        <v>0</v>
      </c>
      <c r="I165">
        <f t="shared" si="37"/>
        <v>0</v>
      </c>
      <c r="J165">
        <f t="shared" si="38"/>
        <v>0</v>
      </c>
      <c r="L165">
        <v>79</v>
      </c>
      <c r="M165" s="2">
        <f t="shared" si="41"/>
        <v>34.519298220000003</v>
      </c>
      <c r="N165" s="2">
        <f t="shared" si="42"/>
        <v>0</v>
      </c>
      <c r="O165" s="2">
        <f t="shared" si="43"/>
        <v>8.1392900397563412</v>
      </c>
      <c r="Q165" s="1">
        <f t="shared" si="39"/>
        <v>4.0001347590754239</v>
      </c>
      <c r="R165" s="1">
        <f t="shared" si="44"/>
        <v>0</v>
      </c>
      <c r="S165" s="1">
        <f t="shared" si="40"/>
        <v>0.20008087610020509</v>
      </c>
      <c r="T165" t="s">
        <v>5</v>
      </c>
      <c r="U165" t="s">
        <v>5</v>
      </c>
      <c r="V165" t="s">
        <v>5</v>
      </c>
    </row>
    <row r="166" spans="8:22" x14ac:dyDescent="0.2">
      <c r="H166">
        <f t="shared" si="36"/>
        <v>0</v>
      </c>
      <c r="I166">
        <f t="shared" si="37"/>
        <v>0</v>
      </c>
      <c r="J166">
        <f t="shared" si="38"/>
        <v>0</v>
      </c>
      <c r="L166">
        <v>79</v>
      </c>
      <c r="M166" s="2">
        <f t="shared" si="41"/>
        <v>37.395809496000005</v>
      </c>
      <c r="N166" s="2">
        <f t="shared" si="42"/>
        <v>0</v>
      </c>
      <c r="O166" s="2">
        <f t="shared" si="43"/>
        <v>8.1392900397563412</v>
      </c>
      <c r="Q166" s="1">
        <f t="shared" si="39"/>
        <v>4.3334680924087579</v>
      </c>
      <c r="R166" s="1">
        <f t="shared" si="44"/>
        <v>0</v>
      </c>
      <c r="S166" s="1">
        <f t="shared" si="40"/>
        <v>0.20008087610020509</v>
      </c>
      <c r="T166" t="s">
        <v>5</v>
      </c>
      <c r="U166" t="s">
        <v>5</v>
      </c>
      <c r="V166" t="s">
        <v>5</v>
      </c>
    </row>
    <row r="167" spans="8:22" x14ac:dyDescent="0.2">
      <c r="H167">
        <f t="shared" si="36"/>
        <v>0</v>
      </c>
      <c r="I167">
        <f t="shared" si="37"/>
        <v>0</v>
      </c>
      <c r="J167">
        <f t="shared" si="38"/>
        <v>0</v>
      </c>
      <c r="L167">
        <v>79</v>
      </c>
      <c r="M167" s="2">
        <f t="shared" si="41"/>
        <v>40.272320772000008</v>
      </c>
      <c r="N167" s="2">
        <f t="shared" si="42"/>
        <v>0</v>
      </c>
      <c r="O167" s="2">
        <f t="shared" si="43"/>
        <v>8.1392900397563412</v>
      </c>
      <c r="Q167" s="1">
        <f t="shared" si="39"/>
        <v>4.6668014257420918</v>
      </c>
      <c r="R167" s="1">
        <f t="shared" si="44"/>
        <v>0</v>
      </c>
      <c r="S167" s="1">
        <f t="shared" si="40"/>
        <v>0.20008087610020509</v>
      </c>
      <c r="T167" t="s">
        <v>5</v>
      </c>
      <c r="U167" t="s">
        <v>5</v>
      </c>
      <c r="V167" t="s">
        <v>5</v>
      </c>
    </row>
    <row r="168" spans="8:22" x14ac:dyDescent="0.2">
      <c r="H168">
        <f t="shared" si="36"/>
        <v>0</v>
      </c>
      <c r="I168">
        <f t="shared" si="37"/>
        <v>0</v>
      </c>
      <c r="J168">
        <f t="shared" si="38"/>
        <v>0</v>
      </c>
      <c r="L168">
        <v>79</v>
      </c>
      <c r="M168" s="2">
        <f t="shared" si="41"/>
        <v>43.148832048000003</v>
      </c>
      <c r="N168" s="2">
        <f t="shared" si="42"/>
        <v>0</v>
      </c>
      <c r="O168" s="2">
        <f t="shared" si="43"/>
        <v>8.1392900397563412</v>
      </c>
      <c r="Q168" s="1">
        <f t="shared" si="39"/>
        <v>5.0001347590754239</v>
      </c>
      <c r="R168" s="1">
        <f t="shared" si="44"/>
        <v>0</v>
      </c>
      <c r="S168" s="1">
        <f t="shared" si="40"/>
        <v>0.20008087610020509</v>
      </c>
      <c r="T168" t="s">
        <v>5</v>
      </c>
      <c r="U168" t="s">
        <v>5</v>
      </c>
      <c r="V168" t="s">
        <v>5</v>
      </c>
    </row>
    <row r="169" spans="8:22" x14ac:dyDescent="0.2">
      <c r="H169">
        <f t="shared" si="36"/>
        <v>0</v>
      </c>
      <c r="I169">
        <f t="shared" si="37"/>
        <v>0</v>
      </c>
      <c r="J169">
        <f t="shared" si="38"/>
        <v>0</v>
      </c>
      <c r="L169">
        <v>79</v>
      </c>
      <c r="M169" s="2">
        <f t="shared" si="41"/>
        <v>46.025343324000005</v>
      </c>
      <c r="N169" s="2">
        <f t="shared" si="42"/>
        <v>0</v>
      </c>
      <c r="O169" s="2">
        <f t="shared" si="43"/>
        <v>8.1392900397563412</v>
      </c>
      <c r="Q169" s="1">
        <f t="shared" si="39"/>
        <v>5.3334680924087579</v>
      </c>
      <c r="R169" s="1">
        <f t="shared" si="44"/>
        <v>0</v>
      </c>
      <c r="S169" s="1">
        <f t="shared" si="40"/>
        <v>0.20008087610020509</v>
      </c>
      <c r="T169" t="s">
        <v>5</v>
      </c>
      <c r="U169" t="s">
        <v>5</v>
      </c>
      <c r="V169" t="s">
        <v>5</v>
      </c>
    </row>
    <row r="170" spans="8:22" x14ac:dyDescent="0.2">
      <c r="H170">
        <f t="shared" si="36"/>
        <v>0</v>
      </c>
      <c r="I170">
        <f t="shared" si="37"/>
        <v>0</v>
      </c>
      <c r="J170">
        <f t="shared" si="38"/>
        <v>0</v>
      </c>
      <c r="L170">
        <v>79</v>
      </c>
      <c r="M170" s="2">
        <f t="shared" si="41"/>
        <v>48.901854600000007</v>
      </c>
      <c r="N170" s="2">
        <f t="shared" si="42"/>
        <v>0</v>
      </c>
      <c r="O170" s="2">
        <f t="shared" si="43"/>
        <v>8.1392900397563412</v>
      </c>
      <c r="Q170" s="1">
        <f t="shared" si="39"/>
        <v>5.6668014257420918</v>
      </c>
      <c r="R170" s="1">
        <f t="shared" si="44"/>
        <v>0</v>
      </c>
      <c r="S170" s="1">
        <f t="shared" si="40"/>
        <v>0.20008087610020509</v>
      </c>
      <c r="T170" t="s">
        <v>5</v>
      </c>
      <c r="U170" t="s">
        <v>5</v>
      </c>
      <c r="V170" t="s">
        <v>5</v>
      </c>
    </row>
    <row r="171" spans="8:22" x14ac:dyDescent="0.2">
      <c r="H171">
        <f t="shared" si="36"/>
        <v>0</v>
      </c>
      <c r="I171">
        <f t="shared" si="37"/>
        <v>0</v>
      </c>
      <c r="J171">
        <f t="shared" si="38"/>
        <v>0</v>
      </c>
      <c r="L171">
        <v>79</v>
      </c>
      <c r="M171" s="2">
        <f t="shared" si="41"/>
        <v>51.778365876000002</v>
      </c>
      <c r="N171" s="2">
        <f t="shared" si="42"/>
        <v>0</v>
      </c>
      <c r="O171" s="2">
        <f t="shared" si="43"/>
        <v>8.1392900397563412</v>
      </c>
      <c r="Q171" s="1">
        <f t="shared" si="39"/>
        <v>6.0001347590754248</v>
      </c>
      <c r="R171" s="1">
        <f t="shared" si="44"/>
        <v>0</v>
      </c>
      <c r="S171" s="1">
        <f t="shared" si="40"/>
        <v>0.20008087610020509</v>
      </c>
      <c r="T171" t="s">
        <v>5</v>
      </c>
      <c r="U171" t="s">
        <v>5</v>
      </c>
      <c r="V171" t="s">
        <v>5</v>
      </c>
    </row>
    <row r="172" spans="8:22" x14ac:dyDescent="0.2">
      <c r="H172">
        <f t="shared" si="36"/>
        <v>0</v>
      </c>
      <c r="I172">
        <f t="shared" si="37"/>
        <v>0</v>
      </c>
      <c r="J172">
        <f t="shared" si="38"/>
        <v>0</v>
      </c>
      <c r="L172">
        <v>79</v>
      </c>
      <c r="M172" s="2">
        <f t="shared" si="41"/>
        <v>54.654877152000005</v>
      </c>
      <c r="N172" s="2">
        <f t="shared" si="42"/>
        <v>0</v>
      </c>
      <c r="O172" s="2">
        <f t="shared" si="43"/>
        <v>8.1392900397563412</v>
      </c>
      <c r="Q172" s="1">
        <f t="shared" si="39"/>
        <v>6.3334680924087587</v>
      </c>
      <c r="R172" s="1">
        <f t="shared" si="44"/>
        <v>0</v>
      </c>
      <c r="S172" s="1">
        <f t="shared" si="40"/>
        <v>0.20008087610020509</v>
      </c>
      <c r="T172" t="s">
        <v>5</v>
      </c>
      <c r="U172" t="s">
        <v>5</v>
      </c>
      <c r="V172" t="s">
        <v>5</v>
      </c>
    </row>
    <row r="173" spans="8:22" x14ac:dyDescent="0.2">
      <c r="H173">
        <f t="shared" si="36"/>
        <v>0</v>
      </c>
      <c r="I173">
        <f t="shared" si="37"/>
        <v>0</v>
      </c>
      <c r="J173">
        <f t="shared" si="38"/>
        <v>0</v>
      </c>
      <c r="L173">
        <v>79</v>
      </c>
      <c r="M173" s="2">
        <f t="shared" si="41"/>
        <v>57.531388428</v>
      </c>
      <c r="N173" s="2">
        <f t="shared" si="42"/>
        <v>0</v>
      </c>
      <c r="O173" s="2">
        <f t="shared" si="43"/>
        <v>8.1392900397563412</v>
      </c>
      <c r="Q173" s="1">
        <f t="shared" si="39"/>
        <v>6.6668014257420918</v>
      </c>
      <c r="R173" s="1">
        <f t="shared" si="44"/>
        <v>0</v>
      </c>
      <c r="S173" s="1">
        <f t="shared" si="40"/>
        <v>0.20008087610020509</v>
      </c>
      <c r="T173" t="s">
        <v>5</v>
      </c>
      <c r="U173" t="s">
        <v>5</v>
      </c>
      <c r="V173" t="s">
        <v>5</v>
      </c>
    </row>
    <row r="174" spans="8:22" x14ac:dyDescent="0.2">
      <c r="H174">
        <f t="shared" si="36"/>
        <v>0</v>
      </c>
      <c r="I174">
        <f t="shared" si="37"/>
        <v>0</v>
      </c>
      <c r="J174">
        <f t="shared" si="38"/>
        <v>0</v>
      </c>
      <c r="L174">
        <v>79</v>
      </c>
      <c r="M174" s="2">
        <f t="shared" si="41"/>
        <v>4.3159298219999993</v>
      </c>
      <c r="N174" s="2">
        <f t="shared" si="42"/>
        <v>2.8765102589999998</v>
      </c>
      <c r="O174" s="2">
        <f t="shared" si="43"/>
        <v>8.1392900397563412</v>
      </c>
      <c r="Q174" s="1">
        <f t="shared" si="39"/>
        <v>0.50013475907542382</v>
      </c>
      <c r="R174" s="1">
        <f t="shared" si="44"/>
        <v>0.57735024372591637</v>
      </c>
      <c r="S174" s="1">
        <f t="shared" si="40"/>
        <v>0.20008087610020509</v>
      </c>
      <c r="T174" t="s">
        <v>5</v>
      </c>
      <c r="U174" t="s">
        <v>5</v>
      </c>
      <c r="V174" t="s">
        <v>5</v>
      </c>
    </row>
    <row r="175" spans="8:22" x14ac:dyDescent="0.2">
      <c r="H175">
        <f t="shared" si="36"/>
        <v>0</v>
      </c>
      <c r="I175">
        <f t="shared" si="37"/>
        <v>0</v>
      </c>
      <c r="J175">
        <f t="shared" si="38"/>
        <v>0</v>
      </c>
      <c r="L175">
        <v>79</v>
      </c>
      <c r="M175" s="2">
        <f t="shared" si="41"/>
        <v>7.1924410979999998</v>
      </c>
      <c r="N175" s="2">
        <f t="shared" si="42"/>
        <v>2.8765102589999998</v>
      </c>
      <c r="O175" s="2">
        <f t="shared" si="43"/>
        <v>8.1392900397563412</v>
      </c>
      <c r="Q175" s="1">
        <f t="shared" si="39"/>
        <v>0.83346809240875719</v>
      </c>
      <c r="R175" s="1">
        <f t="shared" si="44"/>
        <v>0.57735024372591637</v>
      </c>
      <c r="S175" s="1">
        <f t="shared" si="40"/>
        <v>0.20008087610020509</v>
      </c>
      <c r="T175" t="s">
        <v>5</v>
      </c>
      <c r="U175" t="s">
        <v>5</v>
      </c>
      <c r="V175" t="s">
        <v>5</v>
      </c>
    </row>
    <row r="176" spans="8:22" x14ac:dyDescent="0.2">
      <c r="H176">
        <f t="shared" si="36"/>
        <v>0</v>
      </c>
      <c r="I176">
        <f t="shared" si="37"/>
        <v>0</v>
      </c>
      <c r="J176">
        <f t="shared" si="38"/>
        <v>0</v>
      </c>
      <c r="L176">
        <v>79</v>
      </c>
      <c r="M176" s="2">
        <f t="shared" si="41"/>
        <v>10.068952373999998</v>
      </c>
      <c r="N176" s="2">
        <f t="shared" si="42"/>
        <v>2.8765102589999998</v>
      </c>
      <c r="O176" s="2">
        <f t="shared" si="43"/>
        <v>8.1392900397563412</v>
      </c>
      <c r="Q176" s="1">
        <f t="shared" si="39"/>
        <v>1.1668014257420904</v>
      </c>
      <c r="R176" s="1">
        <f t="shared" si="44"/>
        <v>0.57735024372591637</v>
      </c>
      <c r="S176" s="1">
        <f t="shared" si="40"/>
        <v>0.20008087610020509</v>
      </c>
      <c r="T176" t="s">
        <v>5</v>
      </c>
      <c r="U176" t="s">
        <v>5</v>
      </c>
      <c r="V176" t="s">
        <v>5</v>
      </c>
    </row>
    <row r="177" spans="8:22" x14ac:dyDescent="0.2">
      <c r="H177">
        <f t="shared" si="36"/>
        <v>0</v>
      </c>
      <c r="I177">
        <f t="shared" si="37"/>
        <v>0</v>
      </c>
      <c r="J177">
        <f t="shared" si="38"/>
        <v>0</v>
      </c>
      <c r="L177">
        <v>79</v>
      </c>
      <c r="M177" s="2">
        <f t="shared" si="41"/>
        <v>12.945463649999997</v>
      </c>
      <c r="N177" s="2">
        <f t="shared" si="42"/>
        <v>2.8765102589999998</v>
      </c>
      <c r="O177" s="2">
        <f t="shared" si="43"/>
        <v>8.1392900397563412</v>
      </c>
      <c r="Q177" s="1">
        <f t="shared" si="39"/>
        <v>1.5001347590754235</v>
      </c>
      <c r="R177" s="1">
        <f t="shared" si="44"/>
        <v>0.57735024372591637</v>
      </c>
      <c r="S177" s="1">
        <f t="shared" si="40"/>
        <v>0.20008087610020509</v>
      </c>
      <c r="T177" t="s">
        <v>5</v>
      </c>
      <c r="U177" t="s">
        <v>5</v>
      </c>
      <c r="V177" t="s">
        <v>5</v>
      </c>
    </row>
    <row r="178" spans="8:22" x14ac:dyDescent="0.2">
      <c r="H178">
        <f t="shared" si="36"/>
        <v>0</v>
      </c>
      <c r="I178">
        <f t="shared" si="37"/>
        <v>0</v>
      </c>
      <c r="J178">
        <f t="shared" si="38"/>
        <v>0</v>
      </c>
      <c r="L178">
        <v>79</v>
      </c>
      <c r="M178" s="2">
        <f t="shared" si="41"/>
        <v>15.821974925999999</v>
      </c>
      <c r="N178" s="2">
        <f t="shared" si="42"/>
        <v>2.8765102589999998</v>
      </c>
      <c r="O178" s="2">
        <f t="shared" si="43"/>
        <v>8.1392900397563412</v>
      </c>
      <c r="Q178" s="1">
        <f t="shared" si="39"/>
        <v>1.8334680924087572</v>
      </c>
      <c r="R178" s="1">
        <f t="shared" si="44"/>
        <v>0.57735024372591637</v>
      </c>
      <c r="S178" s="1">
        <f t="shared" si="40"/>
        <v>0.20008087610020509</v>
      </c>
      <c r="T178" t="s">
        <v>5</v>
      </c>
      <c r="U178" t="s">
        <v>5</v>
      </c>
      <c r="V178" t="s">
        <v>5</v>
      </c>
    </row>
    <row r="179" spans="8:22" x14ac:dyDescent="0.2">
      <c r="H179">
        <f t="shared" si="36"/>
        <v>0</v>
      </c>
      <c r="I179">
        <f t="shared" si="37"/>
        <v>0</v>
      </c>
      <c r="J179">
        <f t="shared" si="38"/>
        <v>0</v>
      </c>
      <c r="L179">
        <v>79</v>
      </c>
      <c r="M179" s="2">
        <f t="shared" si="41"/>
        <v>18.698486202000002</v>
      </c>
      <c r="N179" s="2">
        <f t="shared" si="42"/>
        <v>2.8765102589999998</v>
      </c>
      <c r="O179" s="2">
        <f t="shared" si="43"/>
        <v>8.1392900397563412</v>
      </c>
      <c r="Q179" s="1">
        <f t="shared" si="39"/>
        <v>2.1668014257420909</v>
      </c>
      <c r="R179" s="1">
        <f t="shared" si="44"/>
        <v>0.57735024372591637</v>
      </c>
      <c r="S179" s="1">
        <f t="shared" si="40"/>
        <v>0.20008087610020509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41"/>
        <v>21.574997478</v>
      </c>
      <c r="N180" s="2">
        <f t="shared" si="42"/>
        <v>2.8765102589999998</v>
      </c>
      <c r="O180" s="2">
        <f t="shared" si="43"/>
        <v>8.1392900397563412</v>
      </c>
      <c r="Q180" s="1">
        <f t="shared" si="39"/>
        <v>2.5001347590754244</v>
      </c>
      <c r="R180" s="1">
        <f t="shared" si="44"/>
        <v>0.57735024372591637</v>
      </c>
      <c r="S180" s="1">
        <f t="shared" si="40"/>
        <v>0.20008087610020509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41"/>
        <v>24.451508753999999</v>
      </c>
      <c r="N181" s="2">
        <f t="shared" si="42"/>
        <v>2.8765102589999998</v>
      </c>
      <c r="O181" s="2">
        <f t="shared" si="43"/>
        <v>8.1392900397563412</v>
      </c>
      <c r="Q181" s="1">
        <f t="shared" si="39"/>
        <v>2.8334680924087574</v>
      </c>
      <c r="R181" s="1">
        <f t="shared" si="44"/>
        <v>0.57735024372591637</v>
      </c>
      <c r="S181" s="1">
        <f t="shared" si="40"/>
        <v>0.20008087610020509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41"/>
        <v>27.328020030000001</v>
      </c>
      <c r="N182" s="2">
        <f t="shared" si="42"/>
        <v>2.8765102589999998</v>
      </c>
      <c r="O182" s="2">
        <f t="shared" si="43"/>
        <v>8.1392900397563412</v>
      </c>
      <c r="Q182" s="1">
        <f t="shared" si="39"/>
        <v>3.1668014257420909</v>
      </c>
      <c r="R182" s="1">
        <f t="shared" si="44"/>
        <v>0.57735024372591637</v>
      </c>
      <c r="S182" s="1">
        <f t="shared" si="40"/>
        <v>0.20008087610020509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41"/>
        <v>30.204531306000003</v>
      </c>
      <c r="N183" s="2">
        <f t="shared" si="42"/>
        <v>2.8765102589999998</v>
      </c>
      <c r="O183" s="2">
        <f t="shared" si="43"/>
        <v>8.1392900397563412</v>
      </c>
      <c r="Q183" s="1">
        <f t="shared" si="39"/>
        <v>3.5001347590754248</v>
      </c>
      <c r="R183" s="1">
        <f t="shared" si="44"/>
        <v>0.57735024372591637</v>
      </c>
      <c r="S183" s="1">
        <f t="shared" si="40"/>
        <v>0.20008087610020509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41"/>
        <v>33.081042582000002</v>
      </c>
      <c r="N184" s="2">
        <f t="shared" si="42"/>
        <v>2.8765102589999998</v>
      </c>
      <c r="O184" s="2">
        <f t="shared" si="43"/>
        <v>8.1392900397563412</v>
      </c>
      <c r="Q184" s="1">
        <f t="shared" si="39"/>
        <v>3.8334680924087574</v>
      </c>
      <c r="R184" s="1">
        <f t="shared" si="44"/>
        <v>0.57735024372591637</v>
      </c>
      <c r="S184" s="1">
        <f t="shared" si="40"/>
        <v>0.20008087610020509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41"/>
        <v>35.957553858000004</v>
      </c>
      <c r="N185" s="2">
        <f t="shared" si="42"/>
        <v>2.8765102589999998</v>
      </c>
      <c r="O185" s="2">
        <f t="shared" si="43"/>
        <v>8.1392900397563412</v>
      </c>
      <c r="Q185" s="1">
        <f t="shared" si="39"/>
        <v>4.1668014257420909</v>
      </c>
      <c r="R185" s="1">
        <f t="shared" si="44"/>
        <v>0.57735024372591637</v>
      </c>
      <c r="S185" s="1">
        <f t="shared" si="40"/>
        <v>0.20008087610020509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41"/>
        <v>38.834065134000006</v>
      </c>
      <c r="N186" s="2">
        <f t="shared" si="42"/>
        <v>2.8765102589999998</v>
      </c>
      <c r="O186" s="2">
        <f t="shared" si="43"/>
        <v>8.1392900397563412</v>
      </c>
      <c r="Q186" s="1">
        <f t="shared" si="39"/>
        <v>4.5001347590754248</v>
      </c>
      <c r="R186" s="1">
        <f t="shared" si="44"/>
        <v>0.57735024372591637</v>
      </c>
      <c r="S186" s="1">
        <f t="shared" si="40"/>
        <v>0.20008087610020509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41"/>
        <v>41.710576410000009</v>
      </c>
      <c r="N187" s="2">
        <f t="shared" si="42"/>
        <v>2.8765102589999998</v>
      </c>
      <c r="O187" s="2">
        <f t="shared" si="43"/>
        <v>8.1392900397563412</v>
      </c>
      <c r="Q187" s="1">
        <f t="shared" si="39"/>
        <v>4.8334680924087579</v>
      </c>
      <c r="R187" s="1">
        <f t="shared" si="44"/>
        <v>0.57735024372591637</v>
      </c>
      <c r="S187" s="1">
        <f t="shared" si="40"/>
        <v>0.20008087610020509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41"/>
        <v>44.587087686000004</v>
      </c>
      <c r="N188" s="2">
        <f t="shared" si="42"/>
        <v>2.8765102589999998</v>
      </c>
      <c r="O188" s="2">
        <f t="shared" si="43"/>
        <v>8.1392900397563412</v>
      </c>
      <c r="Q188" s="1">
        <f t="shared" si="39"/>
        <v>5.1668014257420909</v>
      </c>
      <c r="R188" s="1">
        <f t="shared" si="44"/>
        <v>0.57735024372591637</v>
      </c>
      <c r="S188" s="1">
        <f t="shared" si="40"/>
        <v>0.20008087610020509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41"/>
        <v>47.463598962000006</v>
      </c>
      <c r="N189" s="2">
        <f t="shared" si="42"/>
        <v>2.8765102589999998</v>
      </c>
      <c r="O189" s="2">
        <f t="shared" si="43"/>
        <v>8.1392900397563412</v>
      </c>
      <c r="Q189" s="1">
        <f t="shared" si="39"/>
        <v>5.5001347590754248</v>
      </c>
      <c r="R189" s="1">
        <f t="shared" si="44"/>
        <v>0.57735024372591637</v>
      </c>
      <c r="S189" s="1">
        <f t="shared" si="40"/>
        <v>0.20008087610020509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41"/>
        <v>50.340110238000008</v>
      </c>
      <c r="N190" s="2">
        <f t="shared" si="42"/>
        <v>2.8765102589999998</v>
      </c>
      <c r="O190" s="2">
        <f t="shared" si="43"/>
        <v>8.1392900397563412</v>
      </c>
      <c r="Q190" s="1">
        <f t="shared" si="39"/>
        <v>5.8334680924087587</v>
      </c>
      <c r="R190" s="1">
        <f t="shared" si="44"/>
        <v>0.57735024372591637</v>
      </c>
      <c r="S190" s="1">
        <f t="shared" si="40"/>
        <v>0.20008087610020509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41"/>
        <v>53.216621514000003</v>
      </c>
      <c r="N191" s="2">
        <f t="shared" si="42"/>
        <v>2.8765102589999998</v>
      </c>
      <c r="O191" s="2">
        <f t="shared" si="43"/>
        <v>8.1392900397563412</v>
      </c>
      <c r="Q191" s="1">
        <f t="shared" si="39"/>
        <v>6.1668014257420918</v>
      </c>
      <c r="R191" s="1">
        <f t="shared" si="44"/>
        <v>0.57735024372591637</v>
      </c>
      <c r="S191" s="1">
        <f t="shared" si="40"/>
        <v>0.20008087610020509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41"/>
        <v>56.093132790000006</v>
      </c>
      <c r="N192" s="2">
        <f t="shared" si="42"/>
        <v>2.8765102589999998</v>
      </c>
      <c r="O192" s="2">
        <f t="shared" si="43"/>
        <v>8.1392900397563412</v>
      </c>
      <c r="Q192" s="1">
        <f t="shared" si="39"/>
        <v>6.5001347590754257</v>
      </c>
      <c r="R192" s="1">
        <f t="shared" si="44"/>
        <v>0.57735024372591637</v>
      </c>
      <c r="S192" s="1">
        <f t="shared" si="40"/>
        <v>0.20008087610020509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41"/>
        <v>58.969644065999994</v>
      </c>
      <c r="N193" s="2">
        <f t="shared" si="42"/>
        <v>2.8765102589999998</v>
      </c>
      <c r="O193" s="2">
        <f t="shared" si="43"/>
        <v>8.1392900397563412</v>
      </c>
      <c r="Q193" s="1">
        <f t="shared" si="39"/>
        <v>6.833468092408757</v>
      </c>
      <c r="R193" s="1">
        <f t="shared" si="44"/>
        <v>0.57735024372591637</v>
      </c>
      <c r="S193" s="1">
        <f t="shared" si="40"/>
        <v>0.20008087610020509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41"/>
        <v>33.119999999999997</v>
      </c>
      <c r="N194" s="2">
        <f t="shared" si="42"/>
        <v>2.5</v>
      </c>
      <c r="O194" s="2">
        <f t="shared" si="43"/>
        <v>8.1458701197563421</v>
      </c>
      <c r="Q194" s="1">
        <f t="shared" si="39"/>
        <v>3.8379825214354559</v>
      </c>
      <c r="R194" s="1">
        <f t="shared" si="44"/>
        <v>0.50178010135676387</v>
      </c>
      <c r="S194" s="1">
        <f t="shared" si="40"/>
        <v>0.20024262831259448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41"/>
        <v>36</v>
      </c>
      <c r="N195" s="2">
        <f t="shared" si="42"/>
        <v>2.5</v>
      </c>
      <c r="O195" s="2">
        <f t="shared" si="43"/>
        <v>8.1458701197563421</v>
      </c>
      <c r="Q195" s="1">
        <f t="shared" si="39"/>
        <v>4.1717201319950608</v>
      </c>
      <c r="R195" s="1">
        <f t="shared" si="44"/>
        <v>0.50178010135676387</v>
      </c>
      <c r="S195" s="1">
        <f t="shared" si="40"/>
        <v>0.20024262831259448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41"/>
        <v>38.880000000000003</v>
      </c>
      <c r="N196" s="2">
        <f t="shared" si="42"/>
        <v>2.5</v>
      </c>
      <c r="O196" s="2">
        <f t="shared" si="43"/>
        <v>8.1458701197563421</v>
      </c>
      <c r="Q196" s="1">
        <f t="shared" si="39"/>
        <v>4.5054577425546656</v>
      </c>
      <c r="R196" s="1">
        <f t="shared" si="44"/>
        <v>0.50178010135676387</v>
      </c>
      <c r="S196" s="1">
        <f t="shared" si="40"/>
        <v>0.20024262831259448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41"/>
        <v>41.76</v>
      </c>
      <c r="N197" s="2">
        <f t="shared" si="42"/>
        <v>2.5</v>
      </c>
      <c r="O197" s="2">
        <f t="shared" si="43"/>
        <v>8.1458701197563421</v>
      </c>
      <c r="Q197" s="1">
        <f t="shared" si="39"/>
        <v>4.8391953531142704</v>
      </c>
      <c r="R197" s="1">
        <f t="shared" si="44"/>
        <v>0.50178010135676387</v>
      </c>
      <c r="S197" s="1">
        <f t="shared" si="40"/>
        <v>0.20024262831259448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41"/>
        <v>44.64</v>
      </c>
      <c r="N198" s="2">
        <f t="shared" si="42"/>
        <v>2.5</v>
      </c>
      <c r="O198" s="2">
        <f t="shared" si="43"/>
        <v>8.1458701197563421</v>
      </c>
      <c r="Q198" s="1">
        <f t="shared" si="39"/>
        <v>5.1729329636738752</v>
      </c>
      <c r="R198" s="1">
        <f t="shared" si="44"/>
        <v>0.50178010135676387</v>
      </c>
      <c r="S198" s="1">
        <f t="shared" si="40"/>
        <v>0.20024262831259448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41"/>
        <v>47.52</v>
      </c>
      <c r="N199" s="2">
        <f t="shared" si="42"/>
        <v>2.5</v>
      </c>
      <c r="O199" s="2">
        <f t="shared" si="43"/>
        <v>8.1458701197563421</v>
      </c>
      <c r="Q199" s="1">
        <f t="shared" si="39"/>
        <v>5.5066705742334809</v>
      </c>
      <c r="R199" s="1">
        <f t="shared" si="44"/>
        <v>0.50178010135676387</v>
      </c>
      <c r="S199" s="1">
        <f t="shared" si="40"/>
        <v>0.20024262831259448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41"/>
        <v>50.4</v>
      </c>
      <c r="N200" s="2">
        <f t="shared" si="42"/>
        <v>2.5</v>
      </c>
      <c r="O200" s="2">
        <f t="shared" si="43"/>
        <v>8.1458701197563421</v>
      </c>
      <c r="Q200" s="1">
        <f t="shared" si="39"/>
        <v>5.8404081847930858</v>
      </c>
      <c r="R200" s="1">
        <f t="shared" si="44"/>
        <v>0.50178010135676387</v>
      </c>
      <c r="S200" s="1">
        <f t="shared" si="40"/>
        <v>0.20024262831259448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41"/>
        <v>53.28</v>
      </c>
      <c r="N201" s="2">
        <f t="shared" si="42"/>
        <v>2.5</v>
      </c>
      <c r="O201" s="2">
        <f t="shared" si="43"/>
        <v>8.1458701197563421</v>
      </c>
      <c r="Q201" s="1">
        <f t="shared" si="39"/>
        <v>6.1741457953526897</v>
      </c>
      <c r="R201" s="1">
        <f t="shared" si="44"/>
        <v>0.50178010135676387</v>
      </c>
      <c r="S201" s="1">
        <f t="shared" si="40"/>
        <v>0.20024262831259448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41"/>
        <v>56.160000000000004</v>
      </c>
      <c r="N202" s="2">
        <f t="shared" si="42"/>
        <v>2.5</v>
      </c>
      <c r="O202" s="2">
        <f t="shared" si="43"/>
        <v>8.1458701197563421</v>
      </c>
      <c r="Q202" s="1">
        <f t="shared" ref="Q202:Q206" si="45">M202/$M$2/$M$3</f>
        <v>6.5078834059122954</v>
      </c>
      <c r="R202" s="1">
        <f t="shared" si="44"/>
        <v>0.50178010135676387</v>
      </c>
      <c r="S202" s="1">
        <f t="shared" ref="S202:S206" si="46">O202/$M$2/$O$5</f>
        <v>0.20024262831259448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41"/>
        <v>59.04</v>
      </c>
      <c r="N203" s="2">
        <f t="shared" si="42"/>
        <v>2.5</v>
      </c>
      <c r="O203" s="2">
        <f t="shared" si="43"/>
        <v>8.1458701197563421</v>
      </c>
      <c r="Q203" s="1">
        <f t="shared" si="45"/>
        <v>6.8416210164719002</v>
      </c>
      <c r="R203" s="1">
        <f t="shared" si="44"/>
        <v>0.50178010135676387</v>
      </c>
      <c r="S203" s="1">
        <f t="shared" si="46"/>
        <v>0.20024262831259448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si="41"/>
        <v>61.92</v>
      </c>
      <c r="N204" s="2">
        <f t="shared" si="42"/>
        <v>2.5</v>
      </c>
      <c r="O204" s="2">
        <f t="shared" si="43"/>
        <v>8.1458701197563421</v>
      </c>
      <c r="Q204" s="1">
        <f t="shared" si="45"/>
        <v>7.1753586270315051</v>
      </c>
      <c r="R204" s="1">
        <f t="shared" si="44"/>
        <v>0.50178010135676387</v>
      </c>
      <c r="S204" s="1">
        <f t="shared" si="46"/>
        <v>0.20024262831259448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ref="M205" si="47">M139+2.88/3</f>
        <v>64.8</v>
      </c>
      <c r="N205" s="2">
        <f t="shared" ref="N205" si="48">N139</f>
        <v>2.5</v>
      </c>
      <c r="O205" s="2">
        <f t="shared" ref="O205" si="49">O139+2.88*2*SQRT(2)/3</f>
        <v>8.1458701197563421</v>
      </c>
      <c r="Q205" s="1">
        <f t="shared" si="45"/>
        <v>7.5090962375911099</v>
      </c>
      <c r="R205" s="1">
        <f t="shared" ref="R205:R206" si="50">N205/$M$2/$N$4</f>
        <v>0.50178010135676387</v>
      </c>
      <c r="S205" s="1">
        <f t="shared" si="46"/>
        <v>0.20024262831259448</v>
      </c>
      <c r="T205" t="s">
        <v>5</v>
      </c>
      <c r="U205" t="s">
        <v>5</v>
      </c>
      <c r="V205" t="s">
        <v>5</v>
      </c>
    </row>
    <row r="206" spans="12:22" x14ac:dyDescent="0.2">
      <c r="Q206" s="1">
        <f t="shared" si="45"/>
        <v>0</v>
      </c>
      <c r="R206" s="1">
        <f t="shared" si="50"/>
        <v>0</v>
      </c>
      <c r="S206" s="1">
        <f t="shared" si="46"/>
        <v>0</v>
      </c>
      <c r="T206" t="s">
        <v>5</v>
      </c>
      <c r="U206" t="s">
        <v>5</v>
      </c>
      <c r="V20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H10" sqref="H10"/>
    </sheetView>
  </sheetViews>
  <sheetFormatPr baseColWidth="10" defaultRowHeight="15" x14ac:dyDescent="0.2"/>
  <cols>
    <col min="1" max="2" width="12.33203125" bestFit="1" customWidth="1"/>
    <col min="7" max="7" width="11.83203125" bestFit="1" customWidth="1"/>
  </cols>
  <sheetData>
    <row r="1" spans="1:8" x14ac:dyDescent="0.2">
      <c r="A1" t="s">
        <v>14</v>
      </c>
    </row>
    <row r="2" spans="1:8" x14ac:dyDescent="0.2">
      <c r="A2">
        <v>1</v>
      </c>
    </row>
    <row r="3" spans="1:8" x14ac:dyDescent="0.2">
      <c r="A3">
        <v>2.1681704079999999</v>
      </c>
      <c r="B3">
        <v>-1.251793768</v>
      </c>
      <c r="C3">
        <v>0</v>
      </c>
    </row>
    <row r="4" spans="1:8" x14ac:dyDescent="0.2">
      <c r="A4">
        <v>2.1681704079999999</v>
      </c>
      <c r="B4">
        <v>1.251793768</v>
      </c>
      <c r="C4">
        <v>0</v>
      </c>
    </row>
    <row r="5" spans="1:8" x14ac:dyDescent="0.2">
      <c r="A5">
        <v>0</v>
      </c>
      <c r="B5">
        <v>0</v>
      </c>
      <c r="C5">
        <v>26.684999999999899</v>
      </c>
    </row>
    <row r="6" spans="1:8" x14ac:dyDescent="0.2">
      <c r="A6" t="s">
        <v>15</v>
      </c>
    </row>
    <row r="7" spans="1:8" x14ac:dyDescent="0.2">
      <c r="A7" t="s">
        <v>16</v>
      </c>
    </row>
    <row r="8" spans="1:8" x14ac:dyDescent="0.2">
      <c r="A8" t="s">
        <v>6</v>
      </c>
    </row>
    <row r="9" spans="1:8" x14ac:dyDescent="0.2">
      <c r="A9">
        <v>1.4453978961</v>
      </c>
      <c r="B9">
        <v>1.71868E-5</v>
      </c>
      <c r="C9">
        <v>0.1128738145</v>
      </c>
      <c r="E9" t="s">
        <v>17</v>
      </c>
      <c r="F9">
        <f>A9*SQRT($A$3*$A$3+$B$3*$B$3)</f>
        <v>3.6186801587711201</v>
      </c>
      <c r="G9">
        <f>B9*SQRT($A$4*$A$4+$B$4*$B$4)</f>
        <v>4.3028658281971531E-5</v>
      </c>
      <c r="H9">
        <f>C9*$C$5</f>
        <v>3.0120377399324889</v>
      </c>
    </row>
    <row r="10" spans="1:8" x14ac:dyDescent="0.2">
      <c r="A10">
        <v>1.8913799999999998E-5</v>
      </c>
      <c r="B10">
        <v>-1.71868E-5</v>
      </c>
      <c r="C10">
        <v>3.3424755933000001</v>
      </c>
      <c r="E10" t="s">
        <v>17</v>
      </c>
      <c r="F10">
        <f t="shared" ref="F10:F14" si="0">A10*SQRT($A$3*$A$3+$B$3*$B$3)</f>
        <v>4.7352353958477034E-5</v>
      </c>
      <c r="G10">
        <f t="shared" ref="G10:G14" si="1">B10*SQRT($A$4*$A$4+$B$4*$B$4)</f>
        <v>-4.3028658281971531E-5</v>
      </c>
      <c r="H10">
        <f t="shared" ref="H10:H14" si="2">C10*$C$5</f>
        <v>89.193961207210165</v>
      </c>
    </row>
    <row r="11" spans="1:8" x14ac:dyDescent="0.2">
      <c r="A11">
        <v>1.4453708479</v>
      </c>
      <c r="B11">
        <v>-4.5785000000000003E-6</v>
      </c>
      <c r="C11">
        <v>6.5721409070999997</v>
      </c>
      <c r="E11" t="s">
        <v>17</v>
      </c>
      <c r="F11">
        <f t="shared" si="0"/>
        <v>3.6186124412347005</v>
      </c>
      <c r="G11">
        <f t="shared" si="1"/>
        <v>-1.1462675538436862E-5</v>
      </c>
      <c r="H11">
        <f t="shared" si="2"/>
        <v>175.37758010596283</v>
      </c>
    </row>
    <row r="12" spans="1:8" x14ac:dyDescent="0.2">
      <c r="A12">
        <v>-4.6010500000000003E-5</v>
      </c>
      <c r="B12">
        <v>1.7081199999999998E-5</v>
      </c>
      <c r="C12">
        <v>0.11152588200000001</v>
      </c>
      <c r="E12" t="s">
        <v>18</v>
      </c>
      <c r="F12">
        <f t="shared" si="0"/>
        <v>-1.1519131437397603E-4</v>
      </c>
      <c r="G12">
        <f t="shared" si="1"/>
        <v>4.2764279438057816E-5</v>
      </c>
      <c r="H12">
        <f t="shared" si="2"/>
        <v>2.9760681611699891</v>
      </c>
    </row>
    <row r="13" spans="1:8" x14ac:dyDescent="0.2">
      <c r="A13">
        <v>1.4454623929999999</v>
      </c>
      <c r="B13">
        <v>-1.7081199999999998E-5</v>
      </c>
      <c r="C13">
        <v>3.3424755580999999</v>
      </c>
      <c r="E13" t="s">
        <v>18</v>
      </c>
      <c r="F13">
        <f t="shared" si="0"/>
        <v>3.6188416324061392</v>
      </c>
      <c r="G13">
        <f t="shared" si="1"/>
        <v>-4.2764279438057816E-5</v>
      </c>
      <c r="H13">
        <f t="shared" si="2"/>
        <v>89.193960267898163</v>
      </c>
    </row>
    <row r="14" spans="1:8" x14ac:dyDescent="0.2">
      <c r="A14">
        <v>-7.3093800000000001E-5</v>
      </c>
      <c r="B14">
        <v>-4.5785000000000003E-6</v>
      </c>
      <c r="C14">
        <v>6.5734859516000004</v>
      </c>
      <c r="E14" t="s">
        <v>18</v>
      </c>
      <c r="F14">
        <f t="shared" si="0"/>
        <v>-1.8299672671647838E-4</v>
      </c>
      <c r="G14">
        <f t="shared" si="1"/>
        <v>-1.1462675538436862E-5</v>
      </c>
      <c r="H14">
        <f t="shared" si="2"/>
        <v>175.41347261844535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5"/>
  <sheetViews>
    <sheetView tabSelected="1" topLeftCell="C1" workbookViewId="0">
      <selection activeCell="Q9" sqref="Q9:S11"/>
    </sheetView>
  </sheetViews>
  <sheetFormatPr baseColWidth="10" defaultRowHeight="15" x14ac:dyDescent="0.2"/>
  <cols>
    <col min="8" max="8" width="11.6640625" bestFit="1" customWidth="1"/>
    <col min="13" max="13" width="18.5" customWidth="1"/>
    <col min="15" max="15" width="14.83203125" customWidth="1"/>
    <col min="17" max="19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</row>
    <row r="2" spans="1:25" x14ac:dyDescent="0.2">
      <c r="B2">
        <v>1</v>
      </c>
      <c r="M2">
        <v>1</v>
      </c>
    </row>
    <row r="3" spans="1:25" x14ac:dyDescent="0.2">
      <c r="B3">
        <v>34.999641418499898</v>
      </c>
      <c r="C3">
        <v>0</v>
      </c>
      <c r="D3">
        <v>0</v>
      </c>
      <c r="M3">
        <v>34.999641418499898</v>
      </c>
      <c r="N3">
        <v>0</v>
      </c>
      <c r="O3">
        <v>0</v>
      </c>
    </row>
    <row r="4" spans="1:25" x14ac:dyDescent="0.2">
      <c r="B4">
        <v>0</v>
      </c>
      <c r="C4">
        <v>4.9599442482000002</v>
      </c>
      <c r="D4">
        <v>0</v>
      </c>
      <c r="M4">
        <v>0</v>
      </c>
      <c r="N4">
        <v>4.9599442482000002</v>
      </c>
      <c r="O4">
        <v>0</v>
      </c>
    </row>
    <row r="5" spans="1:25" x14ac:dyDescent="0.2">
      <c r="B5">
        <v>0</v>
      </c>
      <c r="C5">
        <v>0</v>
      </c>
      <c r="D5">
        <v>40.497501373299897</v>
      </c>
      <c r="M5">
        <v>0</v>
      </c>
      <c r="N5">
        <v>0</v>
      </c>
      <c r="O5">
        <v>40.497501373299897</v>
      </c>
    </row>
    <row r="6" spans="1:25" x14ac:dyDescent="0.2">
      <c r="B6">
        <v>127</v>
      </c>
      <c r="L6">
        <v>44</v>
      </c>
      <c r="M6">
        <v>1</v>
      </c>
    </row>
    <row r="7" spans="1:25" x14ac:dyDescent="0.2">
      <c r="A7" t="s">
        <v>4</v>
      </c>
      <c r="H7" t="s">
        <v>6</v>
      </c>
      <c r="L7" t="s">
        <v>7</v>
      </c>
      <c r="W7">
        <v>5.6632999499999999</v>
      </c>
    </row>
    <row r="8" spans="1:25" x14ac:dyDescent="0.2">
      <c r="B8" s="3">
        <v>0.451428098992882</v>
      </c>
      <c r="C8" s="3">
        <v>0.51717204036379405</v>
      </c>
      <c r="D8" s="3">
        <v>0.24084243210416401</v>
      </c>
      <c r="E8" t="s">
        <v>8</v>
      </c>
      <c r="F8" t="s">
        <v>8</v>
      </c>
      <c r="G8" t="s">
        <v>9</v>
      </c>
      <c r="H8" s="1">
        <f>B8*B$3*$B$2</f>
        <v>15.799821590985944</v>
      </c>
      <c r="I8" s="1">
        <f>C8*C$4*$B$2</f>
        <v>2.5651444869322586</v>
      </c>
      <c r="J8" s="1">
        <f>D8*D$5*$B$2</f>
        <v>9.7535167248872696</v>
      </c>
      <c r="L8" t="s">
        <v>19</v>
      </c>
      <c r="M8" s="1">
        <v>15.799821590000001</v>
      </c>
      <c r="N8" s="1">
        <v>2.5651444900000002</v>
      </c>
      <c r="O8" s="1">
        <v>9.7535167200000004</v>
      </c>
      <c r="Q8" s="17">
        <f>M8/$M$2/$M$3</f>
        <v>0.45142809896471187</v>
      </c>
      <c r="R8" s="17">
        <f>N8/$M$2/$N$4</f>
        <v>0.5171720409822973</v>
      </c>
      <c r="S8" s="17">
        <f>O8/$M$2/$O$5</f>
        <v>0.24084243198348326</v>
      </c>
      <c r="T8" s="12" t="s">
        <v>5</v>
      </c>
      <c r="U8" s="12" t="s">
        <v>5</v>
      </c>
      <c r="V8" s="12" t="s">
        <v>5</v>
      </c>
      <c r="W8">
        <f>M8-$W$7</f>
        <v>10.136521640000002</v>
      </c>
    </row>
    <row r="9" spans="1:25" x14ac:dyDescent="0.2">
      <c r="A9" t="s">
        <v>13</v>
      </c>
      <c r="B9" s="3"/>
      <c r="C9" s="3"/>
      <c r="D9" s="3"/>
      <c r="H9" s="1">
        <v>16.830621590985945</v>
      </c>
      <c r="I9" s="1">
        <v>3.811744486932259</v>
      </c>
      <c r="J9" s="1">
        <v>9.5430167248872699</v>
      </c>
      <c r="L9" t="s">
        <v>19</v>
      </c>
      <c r="M9" s="1">
        <v>14.769021590000001</v>
      </c>
      <c r="N9" s="1">
        <v>1.3116379753</v>
      </c>
      <c r="O9" s="1">
        <v>10.209662340900001</v>
      </c>
      <c r="Q9" s="17">
        <f t="shared" ref="Q9:Q72" si="0">M9/$M$2/$M$3</f>
        <v>0.42197636865483662</v>
      </c>
      <c r="R9" s="17">
        <f t="shared" ref="R9:R72" si="1">N9/$M$2/$N$4</f>
        <v>0.26444611263039963</v>
      </c>
      <c r="S9" s="17">
        <f t="shared" ref="S9:S72" si="2">O9/$M$2/$O$5</f>
        <v>0.25210598171943654</v>
      </c>
      <c r="T9" s="12" t="s">
        <v>5</v>
      </c>
      <c r="U9" s="12" t="s">
        <v>5</v>
      </c>
      <c r="V9" s="12" t="s">
        <v>5</v>
      </c>
      <c r="W9">
        <f t="shared" ref="W9:W55" si="3">M9-$W$7</f>
        <v>9.1057216400000023</v>
      </c>
    </row>
    <row r="10" spans="1:25" x14ac:dyDescent="0.2">
      <c r="A10" s="1">
        <f>H11-H9</f>
        <v>-0.82890000000000086</v>
      </c>
      <c r="B10" s="3"/>
      <c r="C10" s="3"/>
      <c r="D10" s="3"/>
      <c r="H10" s="1">
        <v>15.837121590985944</v>
      </c>
      <c r="I10" s="1">
        <v>1.7245444869322584</v>
      </c>
      <c r="J10" s="1">
        <v>8.5700167248872692</v>
      </c>
      <c r="L10" t="s">
        <v>19</v>
      </c>
      <c r="M10" s="1">
        <v>15.76252159</v>
      </c>
      <c r="N10" s="1">
        <v>-0.46969602469999994</v>
      </c>
      <c r="O10" s="1">
        <v>8.7440523408999997</v>
      </c>
      <c r="Q10" s="17">
        <f t="shared" si="0"/>
        <v>0.45036237376044491</v>
      </c>
      <c r="R10" s="17">
        <f t="shared" si="1"/>
        <v>-9.4697843603878423E-2</v>
      </c>
      <c r="S10" s="17">
        <f t="shared" si="2"/>
        <v>0.21591584775314002</v>
      </c>
      <c r="T10" s="12" t="s">
        <v>5</v>
      </c>
      <c r="U10" s="12" t="s">
        <v>5</v>
      </c>
      <c r="V10" s="12" t="s">
        <v>5</v>
      </c>
      <c r="W10">
        <f t="shared" si="3"/>
        <v>10.09922164</v>
      </c>
      <c r="X10" s="1">
        <f>Q11-Q9</f>
        <v>2.3683099780612782E-2</v>
      </c>
      <c r="Y10" t="s">
        <v>12</v>
      </c>
    </row>
    <row r="11" spans="1:25" x14ac:dyDescent="0.2">
      <c r="A11" s="1">
        <f>H12-H10</f>
        <v>-15.837121590985944</v>
      </c>
      <c r="B11" s="3"/>
      <c r="C11" s="3"/>
      <c r="D11" s="3"/>
      <c r="H11" s="1">
        <v>16.001721590985944</v>
      </c>
      <c r="I11" s="1">
        <v>2.0134444869322587</v>
      </c>
      <c r="J11" s="1">
        <v>11.081516724887269</v>
      </c>
      <c r="L11" t="s">
        <v>19</v>
      </c>
      <c r="M11" s="1">
        <v>15.597921590000002</v>
      </c>
      <c r="N11" s="1">
        <v>-0.81733802470000017</v>
      </c>
      <c r="O11" s="1">
        <v>11.252432340899999</v>
      </c>
      <c r="Q11" s="17">
        <f t="shared" si="0"/>
        <v>0.4456594684354494</v>
      </c>
      <c r="R11" s="17">
        <f t="shared" si="1"/>
        <v>-0.16478774433737195</v>
      </c>
      <c r="S11" s="17">
        <f t="shared" si="2"/>
        <v>0.27785497769792672</v>
      </c>
      <c r="T11" s="12" t="s">
        <v>5</v>
      </c>
      <c r="U11" s="12" t="s">
        <v>5</v>
      </c>
      <c r="V11" s="12" t="s">
        <v>5</v>
      </c>
      <c r="W11">
        <f t="shared" si="3"/>
        <v>9.9346216400000031</v>
      </c>
      <c r="Y11" s="1">
        <f>X12-X10</f>
        <v>-0.47404547354105769</v>
      </c>
    </row>
    <row r="12" spans="1:25" x14ac:dyDescent="0.2">
      <c r="A12" s="1">
        <f>A11-A10</f>
        <v>-15.008221590985944</v>
      </c>
      <c r="B12" s="3"/>
      <c r="C12" s="3"/>
      <c r="D12" s="3"/>
      <c r="H12" s="1"/>
      <c r="I12" s="1"/>
      <c r="J12" s="1"/>
      <c r="Q12" s="11"/>
      <c r="R12" s="11"/>
      <c r="S12" s="11"/>
      <c r="T12" s="12"/>
      <c r="U12" s="12"/>
      <c r="V12" s="12"/>
      <c r="W12">
        <f t="shared" si="3"/>
        <v>-5.6632999499999999</v>
      </c>
      <c r="X12" s="1">
        <f>Q12-Q10</f>
        <v>-0.45036237376044491</v>
      </c>
    </row>
    <row r="13" spans="1:25" x14ac:dyDescent="0.2">
      <c r="B13" s="3"/>
      <c r="C13" s="3"/>
      <c r="D13" s="3"/>
      <c r="H13" s="1"/>
      <c r="I13" s="1"/>
      <c r="J13" s="1"/>
      <c r="Q13" s="11"/>
      <c r="R13" s="11"/>
      <c r="S13" s="11"/>
      <c r="T13" s="12"/>
      <c r="U13" s="12"/>
      <c r="V13" s="12"/>
      <c r="W13">
        <f t="shared" si="3"/>
        <v>-5.6632999499999999</v>
      </c>
    </row>
    <row r="14" spans="1:25" x14ac:dyDescent="0.2">
      <c r="B14" s="3"/>
      <c r="C14" s="3"/>
      <c r="D14" s="3"/>
      <c r="H14" s="1"/>
      <c r="I14" s="1"/>
      <c r="J14" s="1"/>
      <c r="Q14" s="11"/>
      <c r="R14" s="11"/>
      <c r="S14" s="11"/>
      <c r="T14" s="12"/>
      <c r="U14" s="12"/>
      <c r="V14" s="12"/>
      <c r="W14">
        <f t="shared" si="3"/>
        <v>-5.6632999499999999</v>
      </c>
    </row>
    <row r="15" spans="1:25" x14ac:dyDescent="0.2">
      <c r="B15" s="3"/>
      <c r="C15" s="3"/>
      <c r="D15" s="3"/>
      <c r="H15" s="1"/>
      <c r="I15" s="1"/>
      <c r="J15" s="1"/>
      <c r="Q15" s="11"/>
      <c r="R15" s="11"/>
      <c r="S15" s="11"/>
      <c r="T15" s="12"/>
      <c r="U15" s="12"/>
      <c r="V15" s="12"/>
      <c r="W15">
        <f t="shared" si="3"/>
        <v>-5.6632999499999999</v>
      </c>
    </row>
    <row r="16" spans="1:25" x14ac:dyDescent="0.2">
      <c r="B16" s="3"/>
      <c r="C16" s="3"/>
      <c r="D16" s="3"/>
      <c r="H16" s="1"/>
      <c r="I16" s="1"/>
      <c r="J16" s="1"/>
      <c r="L16" t="s">
        <v>19</v>
      </c>
      <c r="M16">
        <v>-1.1392</v>
      </c>
      <c r="N16">
        <v>-1.2347999999999999</v>
      </c>
      <c r="O16">
        <v>-0.1956</v>
      </c>
      <c r="Q16" s="11">
        <f t="shared" si="0"/>
        <v>-3.2548904898146998E-2</v>
      </c>
      <c r="R16" s="11">
        <f t="shared" si="1"/>
        <v>-0.24895441122107728</v>
      </c>
      <c r="S16" s="11">
        <f t="shared" si="2"/>
        <v>-4.8299276095329566E-3</v>
      </c>
      <c r="T16" s="12" t="s">
        <v>8</v>
      </c>
      <c r="U16" s="12" t="s">
        <v>8</v>
      </c>
      <c r="V16" s="12" t="s">
        <v>8</v>
      </c>
      <c r="W16">
        <f t="shared" si="3"/>
        <v>-6.8024999499999996</v>
      </c>
    </row>
    <row r="17" spans="2:23" x14ac:dyDescent="0.2">
      <c r="B17" s="3"/>
      <c r="C17" s="3"/>
      <c r="D17" s="3"/>
      <c r="H17" s="1"/>
      <c r="I17" s="1"/>
      <c r="J17" s="1"/>
      <c r="L17" t="s">
        <v>19</v>
      </c>
      <c r="M17">
        <v>-2.4390000000000001</v>
      </c>
      <c r="N17">
        <v>-1.3398000000000001</v>
      </c>
      <c r="O17">
        <v>-0.68500000000000005</v>
      </c>
      <c r="Q17" s="11">
        <f t="shared" si="0"/>
        <v>-6.968642823611354E-2</v>
      </c>
      <c r="R17" s="11">
        <f t="shared" si="1"/>
        <v>-0.27012400401198527</v>
      </c>
      <c r="S17" s="11">
        <f t="shared" si="2"/>
        <v>-1.691462378594108E-2</v>
      </c>
      <c r="T17" s="12" t="s">
        <v>8</v>
      </c>
      <c r="U17" s="12" t="s">
        <v>8</v>
      </c>
      <c r="V17" s="12" t="s">
        <v>8</v>
      </c>
      <c r="W17">
        <f t="shared" si="3"/>
        <v>-8.102299949999999</v>
      </c>
    </row>
    <row r="18" spans="2:23" x14ac:dyDescent="0.2">
      <c r="B18" s="3"/>
      <c r="C18" s="3"/>
      <c r="D18" s="3"/>
      <c r="H18" s="1"/>
      <c r="I18" s="1"/>
      <c r="J18" s="1"/>
      <c r="L18" t="s">
        <v>19</v>
      </c>
      <c r="M18">
        <v>-2.7473000000000001</v>
      </c>
      <c r="N18">
        <v>-2.3121999999999998</v>
      </c>
      <c r="O18">
        <v>-1.6145</v>
      </c>
      <c r="Q18" s="11">
        <f t="shared" si="0"/>
        <v>-7.8495089911059746E-2</v>
      </c>
      <c r="R18" s="11">
        <f t="shared" si="1"/>
        <v>-0.46617459477273643</v>
      </c>
      <c r="S18" s="11">
        <f t="shared" si="2"/>
        <v>-3.9866657083798357E-2</v>
      </c>
      <c r="T18" s="12" t="s">
        <v>8</v>
      </c>
      <c r="U18" s="12" t="s">
        <v>8</v>
      </c>
      <c r="V18" s="12" t="s">
        <v>8</v>
      </c>
      <c r="W18">
        <f t="shared" si="3"/>
        <v>-8.4105999499999999</v>
      </c>
    </row>
    <row r="19" spans="2:23" x14ac:dyDescent="0.2">
      <c r="B19" s="3"/>
      <c r="C19" s="3"/>
      <c r="D19" s="3"/>
      <c r="H19" s="1"/>
      <c r="I19" s="1"/>
      <c r="J19" s="1"/>
      <c r="L19" t="s">
        <v>19</v>
      </c>
      <c r="M19">
        <v>-1.7679</v>
      </c>
      <c r="N19">
        <v>-3.1819999999999999</v>
      </c>
      <c r="O19">
        <v>-2.0598999999999998</v>
      </c>
      <c r="Q19" s="11">
        <f t="shared" si="0"/>
        <v>-5.0511946075697055E-2</v>
      </c>
      <c r="R19" s="11">
        <f t="shared" si="1"/>
        <v>-0.64153946914922899</v>
      </c>
      <c r="S19" s="11">
        <f t="shared" si="2"/>
        <v>-5.086486647687595E-2</v>
      </c>
      <c r="T19" s="12" t="s">
        <v>8</v>
      </c>
      <c r="U19" s="12" t="s">
        <v>8</v>
      </c>
      <c r="V19" s="12" t="s">
        <v>8</v>
      </c>
      <c r="W19">
        <f t="shared" si="3"/>
        <v>-7.4311999499999999</v>
      </c>
    </row>
    <row r="20" spans="2:23" x14ac:dyDescent="0.2">
      <c r="B20" s="3">
        <f t="shared" ref="B12:B29" si="4">B19+0.04545</f>
        <v>4.5449999999999997E-2</v>
      </c>
      <c r="C20" s="3">
        <v>0</v>
      </c>
      <c r="D20" s="3">
        <v>0</v>
      </c>
      <c r="E20" t="s">
        <v>8</v>
      </c>
      <c r="F20" t="s">
        <v>8</v>
      </c>
      <c r="G20" t="s">
        <v>9</v>
      </c>
      <c r="H20" s="1" t="e">
        <f>B20*#REF!*$B$2</f>
        <v>#REF!</v>
      </c>
      <c r="I20" s="1">
        <f>C20*B$4*$B$2</f>
        <v>0</v>
      </c>
      <c r="J20" s="1">
        <f>D20*C$5*$B$2</f>
        <v>0</v>
      </c>
      <c r="L20" t="s">
        <v>19</v>
      </c>
      <c r="M20">
        <v>-0.47549999999999998</v>
      </c>
      <c r="N20">
        <v>-3.0821999999999998</v>
      </c>
      <c r="O20">
        <v>-1.5764</v>
      </c>
      <c r="Q20" s="11">
        <f t="shared" si="0"/>
        <v>-1.3585853475306267E-2</v>
      </c>
      <c r="R20" s="11">
        <f t="shared" si="1"/>
        <v>-0.62141827523939464</v>
      </c>
      <c r="S20" s="11">
        <f t="shared" si="2"/>
        <v>-3.8925858300959883E-2</v>
      </c>
      <c r="T20" s="12" t="s">
        <v>8</v>
      </c>
      <c r="U20" s="12" t="s">
        <v>8</v>
      </c>
      <c r="V20" s="12" t="s">
        <v>8</v>
      </c>
      <c r="W20">
        <f t="shared" si="3"/>
        <v>-6.1387999500000001</v>
      </c>
    </row>
    <row r="21" spans="2:23" x14ac:dyDescent="0.2">
      <c r="B21" s="3">
        <f t="shared" si="4"/>
        <v>9.0899999999999995E-2</v>
      </c>
      <c r="C21" s="3">
        <v>0</v>
      </c>
      <c r="D21" s="3">
        <v>0</v>
      </c>
      <c r="E21" t="s">
        <v>8</v>
      </c>
      <c r="F21" t="s">
        <v>8</v>
      </c>
      <c r="G21" t="s">
        <v>9</v>
      </c>
      <c r="H21" s="1" t="e">
        <f>B21*#REF!*$B$2</f>
        <v>#REF!</v>
      </c>
      <c r="I21" s="1">
        <f>C21*B$4*$B$2</f>
        <v>0</v>
      </c>
      <c r="J21" s="1">
        <f>D21*C$5*$B$2</f>
        <v>0</v>
      </c>
      <c r="L21" t="s">
        <v>19</v>
      </c>
      <c r="M21">
        <v>-0.1555</v>
      </c>
      <c r="N21">
        <v>-2.109</v>
      </c>
      <c r="O21">
        <v>-0.65169999999999995</v>
      </c>
      <c r="Q21" s="11">
        <f t="shared" si="0"/>
        <v>-4.4429026612200304E-3</v>
      </c>
      <c r="R21" s="11">
        <f t="shared" si="1"/>
        <v>-0.42520639234309365</v>
      </c>
      <c r="S21" s="11">
        <f t="shared" si="2"/>
        <v>-1.609235083401139E-2</v>
      </c>
      <c r="T21" s="12" t="s">
        <v>8</v>
      </c>
      <c r="U21" s="12" t="s">
        <v>8</v>
      </c>
      <c r="V21" s="12" t="s">
        <v>8</v>
      </c>
      <c r="W21">
        <f t="shared" si="3"/>
        <v>-5.8187999499999998</v>
      </c>
    </row>
    <row r="22" spans="2:23" x14ac:dyDescent="0.2">
      <c r="B22" s="3">
        <f t="shared" si="4"/>
        <v>0.13635</v>
      </c>
      <c r="C22" s="3">
        <v>0</v>
      </c>
      <c r="D22" s="3">
        <v>0</v>
      </c>
      <c r="E22" t="s">
        <v>8</v>
      </c>
      <c r="F22" t="s">
        <v>8</v>
      </c>
      <c r="G22" t="s">
        <v>9</v>
      </c>
      <c r="H22" s="1" t="e">
        <f>B22*#REF!*$B$2</f>
        <v>#REF!</v>
      </c>
      <c r="I22" s="1">
        <f>C22*B$4*$B$2</f>
        <v>0</v>
      </c>
      <c r="J22" s="1">
        <f>D22*C$5*$B$2</f>
        <v>0</v>
      </c>
      <c r="L22" t="s">
        <v>19</v>
      </c>
      <c r="M22">
        <v>1.9881</v>
      </c>
      <c r="N22">
        <v>0.2873</v>
      </c>
      <c r="O22">
        <v>0.44990000000000002</v>
      </c>
      <c r="Q22" s="11">
        <f t="shared" si="0"/>
        <v>5.6803439104640141E-2</v>
      </c>
      <c r="R22" s="11">
        <f t="shared" si="1"/>
        <v>5.7924038179312853E-2</v>
      </c>
      <c r="S22" s="11">
        <f t="shared" si="2"/>
        <v>1.1109327359554588E-2</v>
      </c>
      <c r="T22" s="12" t="s">
        <v>8</v>
      </c>
      <c r="U22" s="12" t="s">
        <v>8</v>
      </c>
      <c r="V22" s="12" t="s">
        <v>8</v>
      </c>
      <c r="W22">
        <f t="shared" si="3"/>
        <v>-3.6751999499999997</v>
      </c>
    </row>
    <row r="23" spans="2:23" x14ac:dyDescent="0.2">
      <c r="B23" s="3">
        <f t="shared" si="4"/>
        <v>0.18179999999999999</v>
      </c>
      <c r="C23" s="3">
        <v>0</v>
      </c>
      <c r="D23" s="3">
        <v>0</v>
      </c>
      <c r="E23" t="s">
        <v>8</v>
      </c>
      <c r="F23" t="s">
        <v>8</v>
      </c>
      <c r="G23" t="s">
        <v>9</v>
      </c>
      <c r="H23" s="1" t="e">
        <f>B23*#REF!*$B$2</f>
        <v>#REF!</v>
      </c>
      <c r="I23" s="1">
        <f>C23*B$4*$B$2</f>
        <v>0</v>
      </c>
      <c r="J23" s="1">
        <f>D23*C$5*$B$2</f>
        <v>0</v>
      </c>
      <c r="L23" t="s">
        <v>19</v>
      </c>
      <c r="M23">
        <v>3.3304</v>
      </c>
      <c r="N23">
        <v>5.3499999999999999E-2</v>
      </c>
      <c r="O23">
        <v>0.66879999999999995</v>
      </c>
      <c r="Q23" s="11">
        <f t="shared" si="0"/>
        <v>9.5155260597602501E-2</v>
      </c>
      <c r="R23" s="11">
        <f t="shared" si="1"/>
        <v>1.0786411564891185E-2</v>
      </c>
      <c r="S23" s="11">
        <f t="shared" si="2"/>
        <v>1.6514599106623933E-2</v>
      </c>
      <c r="T23" s="12" t="s">
        <v>8</v>
      </c>
      <c r="U23" s="12" t="s">
        <v>8</v>
      </c>
      <c r="V23" s="12" t="s">
        <v>8</v>
      </c>
      <c r="W23">
        <f t="shared" si="3"/>
        <v>-2.3328999499999998</v>
      </c>
    </row>
    <row r="24" spans="2:23" x14ac:dyDescent="0.2">
      <c r="B24" s="3">
        <f t="shared" si="4"/>
        <v>0.22724999999999998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 t="e">
        <f>B24*#REF!*$B$2</f>
        <v>#REF!</v>
      </c>
      <c r="I24" s="1">
        <f>C24*B$4*$B$2</f>
        <v>0</v>
      </c>
      <c r="J24" s="1">
        <f>D24*C$5*$B$2</f>
        <v>0</v>
      </c>
      <c r="L24" t="s">
        <v>19</v>
      </c>
      <c r="M24">
        <v>3.7339000000000002</v>
      </c>
      <c r="N24">
        <v>-0.72589999999999999</v>
      </c>
      <c r="O24">
        <v>1.7383</v>
      </c>
      <c r="Q24" s="11">
        <f t="shared" si="0"/>
        <v>0.10668395013973937</v>
      </c>
      <c r="R24" s="11">
        <f t="shared" si="1"/>
        <v>-0.14635245149447684</v>
      </c>
      <c r="S24" s="11">
        <f t="shared" si="2"/>
        <v>4.2923635805987417E-2</v>
      </c>
      <c r="T24" s="12" t="s">
        <v>8</v>
      </c>
      <c r="U24" s="12" t="s">
        <v>8</v>
      </c>
      <c r="V24" s="12" t="s">
        <v>8</v>
      </c>
      <c r="W24">
        <f t="shared" si="3"/>
        <v>-1.9293999499999996</v>
      </c>
    </row>
    <row r="25" spans="2:23" x14ac:dyDescent="0.2">
      <c r="B25" s="3">
        <f t="shared" si="4"/>
        <v>0.2727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 t="e">
        <f>B25*#REF!*$B$2</f>
        <v>#REF!</v>
      </c>
      <c r="I25" s="1">
        <f>C25*B$4*$B$2</f>
        <v>0</v>
      </c>
      <c r="J25" s="1">
        <f>D25*C$5*$B$2</f>
        <v>0</v>
      </c>
      <c r="L25" t="s">
        <v>19</v>
      </c>
      <c r="M25">
        <v>2.7949000000000002</v>
      </c>
      <c r="N25">
        <v>-1.2741</v>
      </c>
      <c r="O25">
        <v>2.5939999999999999</v>
      </c>
      <c r="Q25" s="11">
        <f t="shared" si="0"/>
        <v>7.9855103844655079E-2</v>
      </c>
      <c r="R25" s="11">
        <f t="shared" si="1"/>
        <v>-0.25687788737995998</v>
      </c>
      <c r="S25" s="11">
        <f t="shared" si="2"/>
        <v>6.4053334453622129E-2</v>
      </c>
      <c r="T25" s="12" t="s">
        <v>8</v>
      </c>
      <c r="U25" s="12" t="s">
        <v>8</v>
      </c>
      <c r="V25" s="12" t="s">
        <v>8</v>
      </c>
      <c r="W25">
        <f t="shared" si="3"/>
        <v>-2.8683999499999997</v>
      </c>
    </row>
    <row r="26" spans="2:23" x14ac:dyDescent="0.2">
      <c r="B26" s="3">
        <f t="shared" si="4"/>
        <v>0.31814999999999999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 t="e">
        <f>B26*#REF!*$B$2</f>
        <v>#REF!</v>
      </c>
      <c r="I26" s="1">
        <f>C26*B$4*$B$2</f>
        <v>0</v>
      </c>
      <c r="J26" s="1">
        <f>D26*C$5*$B$2</f>
        <v>0</v>
      </c>
      <c r="L26" t="s">
        <v>20</v>
      </c>
      <c r="M26">
        <v>0.71830000000000005</v>
      </c>
      <c r="N26">
        <v>-1.4713000000000001</v>
      </c>
      <c r="O26">
        <v>3.0546000000000002</v>
      </c>
      <c r="Q26" s="11">
        <f t="shared" si="0"/>
        <v>2.05230674054942E-2</v>
      </c>
      <c r="R26" s="11">
        <f t="shared" si="1"/>
        <v>-0.29663639879297948</v>
      </c>
      <c r="S26" s="11">
        <f t="shared" si="2"/>
        <v>7.5426875644577562E-2</v>
      </c>
      <c r="T26" s="12" t="s">
        <v>8</v>
      </c>
      <c r="U26" s="12" t="s">
        <v>8</v>
      </c>
      <c r="V26" s="12" t="s">
        <v>8</v>
      </c>
      <c r="W26">
        <f t="shared" si="3"/>
        <v>-4.9449999499999997</v>
      </c>
    </row>
    <row r="27" spans="2:23" x14ac:dyDescent="0.2">
      <c r="B27" s="3">
        <f t="shared" si="4"/>
        <v>0.36359999999999998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 t="e">
        <f>B27*#REF!*$B$2</f>
        <v>#REF!</v>
      </c>
      <c r="I27" s="1">
        <f>C27*B$4*$B$2</f>
        <v>0</v>
      </c>
      <c r="J27" s="1">
        <f>D27*C$5*$B$2</f>
        <v>0</v>
      </c>
      <c r="L27" t="s">
        <v>20</v>
      </c>
      <c r="M27">
        <v>-0.47449999999999998</v>
      </c>
      <c r="N27">
        <v>2.8687</v>
      </c>
      <c r="O27">
        <v>1.6829000000000001</v>
      </c>
      <c r="Q27" s="11">
        <f t="shared" si="0"/>
        <v>-1.3557281754012246E-2</v>
      </c>
      <c r="R27" s="11">
        <f t="shared" si="1"/>
        <v>0.57837343656454854</v>
      </c>
      <c r="S27" s="11">
        <f t="shared" si="2"/>
        <v>4.1555650174248532E-2</v>
      </c>
      <c r="T27" s="12" t="s">
        <v>8</v>
      </c>
      <c r="U27" s="12" t="s">
        <v>8</v>
      </c>
      <c r="V27" s="12" t="s">
        <v>8</v>
      </c>
      <c r="W27">
        <f t="shared" si="3"/>
        <v>-6.1377999499999998</v>
      </c>
    </row>
    <row r="28" spans="2:23" x14ac:dyDescent="0.2">
      <c r="B28" s="3">
        <f t="shared" si="4"/>
        <v>0.40904999999999997</v>
      </c>
      <c r="C28" s="3">
        <v>0</v>
      </c>
      <c r="D28" s="3">
        <v>0</v>
      </c>
      <c r="E28" t="s">
        <v>8</v>
      </c>
      <c r="F28" t="s">
        <v>8</v>
      </c>
      <c r="G28" t="s">
        <v>9</v>
      </c>
      <c r="H28" s="1" t="e">
        <f>B28*#REF!*$B$2</f>
        <v>#REF!</v>
      </c>
      <c r="I28" s="1">
        <f>C28*B$4*$B$2</f>
        <v>0</v>
      </c>
      <c r="J28" s="1">
        <f>D28*C$5*$B$2</f>
        <v>0</v>
      </c>
      <c r="L28" t="s">
        <v>20</v>
      </c>
      <c r="M28">
        <v>-0.43009999999999998</v>
      </c>
      <c r="N28">
        <v>4.8992000000000004</v>
      </c>
      <c r="O28">
        <v>0.2949</v>
      </c>
      <c r="Q28" s="11">
        <f t="shared" si="0"/>
        <v>-1.2288697328557781E-2</v>
      </c>
      <c r="R28" s="11">
        <f t="shared" si="1"/>
        <v>0.98775303810682058</v>
      </c>
      <c r="S28" s="11">
        <f t="shared" si="2"/>
        <v>7.2819307364584297E-3</v>
      </c>
      <c r="T28" s="12" t="s">
        <v>8</v>
      </c>
      <c r="U28" s="12" t="s">
        <v>8</v>
      </c>
      <c r="V28" s="12" t="s">
        <v>8</v>
      </c>
      <c r="W28">
        <f t="shared" si="3"/>
        <v>-6.0933999500000002</v>
      </c>
    </row>
    <row r="29" spans="2:23" x14ac:dyDescent="0.2">
      <c r="B29" s="3">
        <f t="shared" si="4"/>
        <v>0.45449999999999996</v>
      </c>
      <c r="C29" s="3">
        <v>0</v>
      </c>
      <c r="D29" s="3">
        <v>0</v>
      </c>
      <c r="E29" t="s">
        <v>8</v>
      </c>
      <c r="F29" t="s">
        <v>8</v>
      </c>
      <c r="G29" t="s">
        <v>9</v>
      </c>
      <c r="H29" s="1" t="e">
        <f>B29*#REF!*$B$2</f>
        <v>#REF!</v>
      </c>
      <c r="I29" s="1">
        <f>C29*B$4*$B$2</f>
        <v>0</v>
      </c>
      <c r="J29" s="1">
        <f>D29*C$5*$B$2</f>
        <v>0</v>
      </c>
      <c r="L29" t="s">
        <v>20</v>
      </c>
      <c r="M29">
        <v>-0.62460000000000004</v>
      </c>
      <c r="N29">
        <v>4.7259000000000002</v>
      </c>
      <c r="O29">
        <v>-2.1520000000000001</v>
      </c>
      <c r="Q29" s="11">
        <f t="shared" si="0"/>
        <v>-1.7845897120244574E-2</v>
      </c>
      <c r="R29" s="11">
        <f>N29/$M$2/$N$4</f>
        <v>0.9528131292433506</v>
      </c>
      <c r="S29" s="11">
        <f t="shared" si="2"/>
        <v>-5.3139080857438258E-2</v>
      </c>
      <c r="T29" s="12" t="s">
        <v>8</v>
      </c>
      <c r="U29" s="12" t="s">
        <v>8</v>
      </c>
      <c r="V29" s="12" t="s">
        <v>8</v>
      </c>
      <c r="W29">
        <f t="shared" si="3"/>
        <v>-6.2878999499999999</v>
      </c>
    </row>
    <row r="30" spans="2:23" x14ac:dyDescent="0.2">
      <c r="B30" s="9">
        <f>B8+0.04545/2</f>
        <v>0.47415309899288199</v>
      </c>
      <c r="C30" s="9">
        <v>0.5</v>
      </c>
      <c r="D30" s="9">
        <v>0</v>
      </c>
      <c r="E30" t="s">
        <v>8</v>
      </c>
      <c r="F30" t="s">
        <v>8</v>
      </c>
      <c r="G30" t="s">
        <v>9</v>
      </c>
      <c r="H30" s="1" t="e">
        <f>B30*#REF!*$B$2</f>
        <v>#REF!</v>
      </c>
      <c r="I30" s="1">
        <f>C30*B$4*$B$2</f>
        <v>0</v>
      </c>
      <c r="J30" s="1">
        <f>D30*C$5*$B$2</f>
        <v>0</v>
      </c>
      <c r="L30" t="s">
        <v>20</v>
      </c>
      <c r="M30">
        <v>-0.86419999999999997</v>
      </c>
      <c r="N30">
        <v>2.5228000000000002</v>
      </c>
      <c r="O30">
        <v>-3.2218</v>
      </c>
      <c r="Q30" s="11">
        <f t="shared" ref="Q30:Q41" si="5">M30/$M$2/$M$3</f>
        <v>-2.4691681542291642E-2</v>
      </c>
      <c r="R30" s="11">
        <f>N30/$M$2/$N$4</f>
        <v>0.50863474945621467</v>
      </c>
      <c r="S30" s="11">
        <f t="shared" ref="S30:S41" si="6">O30/$M$2/$O$5</f>
        <v>-7.9555525421233536E-2</v>
      </c>
      <c r="T30" s="12" t="s">
        <v>8</v>
      </c>
      <c r="U30" s="12" t="s">
        <v>8</v>
      </c>
      <c r="V30" s="12" t="s">
        <v>8</v>
      </c>
      <c r="W30">
        <f t="shared" si="3"/>
        <v>-6.5274999500000002</v>
      </c>
    </row>
    <row r="31" spans="2:23" x14ac:dyDescent="0.2">
      <c r="B31" s="9">
        <f>B30+0.04545</f>
        <v>0.51960309899288204</v>
      </c>
      <c r="C31" s="9">
        <v>0.5</v>
      </c>
      <c r="D31" s="9">
        <v>0</v>
      </c>
      <c r="E31" t="s">
        <v>8</v>
      </c>
      <c r="F31" t="s">
        <v>8</v>
      </c>
      <c r="G31" t="s">
        <v>9</v>
      </c>
      <c r="H31" s="1" t="e">
        <f>B31*#REF!*$B$2</f>
        <v>#REF!</v>
      </c>
      <c r="I31" s="1">
        <f>C31*B$4*$B$2</f>
        <v>0</v>
      </c>
      <c r="J31" s="1">
        <f>D31*C$5*$B$2</f>
        <v>0</v>
      </c>
      <c r="L31" t="s">
        <v>20</v>
      </c>
      <c r="M31">
        <v>-0.90259999999999996</v>
      </c>
      <c r="N31">
        <v>0.48209999999999997</v>
      </c>
      <c r="O31">
        <v>-1.8484</v>
      </c>
      <c r="Q31" s="11">
        <f t="shared" si="5"/>
        <v>-2.5788835639981991E-2</v>
      </c>
      <c r="R31" s="11">
        <f t="shared" ref="R31:R41" si="7">N31/$M$2/$N$4</f>
        <v>9.7198673185682996E-2</v>
      </c>
      <c r="S31" s="11">
        <f t="shared" si="6"/>
        <v>-4.5642322052457655E-2</v>
      </c>
      <c r="T31" s="12" t="s">
        <v>8</v>
      </c>
      <c r="U31" s="12" t="s">
        <v>8</v>
      </c>
      <c r="V31" s="12" t="s">
        <v>8</v>
      </c>
      <c r="W31">
        <f t="shared" si="3"/>
        <v>-6.5658999499999995</v>
      </c>
    </row>
    <row r="32" spans="2:23" x14ac:dyDescent="0.2">
      <c r="B32" s="9">
        <f t="shared" ref="B32:B51" si="8">B31+0.04545</f>
        <v>0.56505309899288203</v>
      </c>
      <c r="C32" s="9">
        <v>0.5</v>
      </c>
      <c r="D32" s="9">
        <v>0</v>
      </c>
      <c r="E32" t="s">
        <v>8</v>
      </c>
      <c r="F32" t="s">
        <v>8</v>
      </c>
      <c r="G32" t="s">
        <v>9</v>
      </c>
      <c r="H32" s="1" t="e">
        <f>B32*#REF!*$B$2</f>
        <v>#REF!</v>
      </c>
      <c r="I32" s="1">
        <f>C32*B$4*$B$2</f>
        <v>0</v>
      </c>
      <c r="J32" s="1">
        <f>D32*C$5*$B$2</f>
        <v>0</v>
      </c>
      <c r="L32" t="s">
        <v>20</v>
      </c>
      <c r="M32">
        <v>-3.2044000000000001</v>
      </c>
      <c r="N32">
        <v>-0.66169999999999995</v>
      </c>
      <c r="O32">
        <v>-0.33750000000000002</v>
      </c>
      <c r="Q32" s="11">
        <f t="shared" si="5"/>
        <v>-9.1555223714556058E-2</v>
      </c>
      <c r="R32" s="11">
        <f t="shared" si="7"/>
        <v>-0.13340875761660742</v>
      </c>
      <c r="S32" s="11">
        <f t="shared" si="6"/>
        <v>-8.33384748577389E-3</v>
      </c>
      <c r="T32" s="12" t="s">
        <v>8</v>
      </c>
      <c r="U32" s="12" t="s">
        <v>8</v>
      </c>
      <c r="V32" s="12" t="s">
        <v>8</v>
      </c>
      <c r="W32">
        <f t="shared" si="3"/>
        <v>-8.8676999500000004</v>
      </c>
    </row>
    <row r="33" spans="2:23" x14ac:dyDescent="0.2">
      <c r="B33" s="9">
        <f t="shared" si="8"/>
        <v>0.61050309899288202</v>
      </c>
      <c r="C33" s="9">
        <v>0.5</v>
      </c>
      <c r="D33" s="9">
        <v>0</v>
      </c>
      <c r="E33" t="s">
        <v>8</v>
      </c>
      <c r="F33" t="s">
        <v>8</v>
      </c>
      <c r="G33" t="s">
        <v>9</v>
      </c>
      <c r="H33" s="1" t="e">
        <f>B33*#REF!*$B$2</f>
        <v>#REF!</v>
      </c>
      <c r="I33" s="1">
        <f>C33*B$4*$B$2</f>
        <v>0</v>
      </c>
      <c r="J33" s="1">
        <f>D33*C$5*$B$2</f>
        <v>0</v>
      </c>
      <c r="L33" t="s">
        <v>20</v>
      </c>
      <c r="M33">
        <v>-3.7547999999999999</v>
      </c>
      <c r="N33">
        <v>-2.3944000000000001</v>
      </c>
      <c r="O33">
        <v>-1.9946999999999999</v>
      </c>
      <c r="Q33" s="11">
        <f t="shared" si="5"/>
        <v>-0.10728109911478437</v>
      </c>
      <c r="R33" s="11">
        <f t="shared" si="7"/>
        <v>-0.48274736170047583</v>
      </c>
      <c r="S33" s="11">
        <f t="shared" si="6"/>
        <v>-4.9254890607031636E-2</v>
      </c>
      <c r="T33" s="12" t="s">
        <v>8</v>
      </c>
      <c r="U33" s="12" t="s">
        <v>8</v>
      </c>
      <c r="V33" s="12" t="s">
        <v>8</v>
      </c>
      <c r="W33">
        <f t="shared" si="3"/>
        <v>-9.4180999500000002</v>
      </c>
    </row>
    <row r="34" spans="2:23" x14ac:dyDescent="0.2">
      <c r="B34" s="9">
        <f t="shared" si="8"/>
        <v>0.65595309899288201</v>
      </c>
      <c r="C34" s="9">
        <v>0.5</v>
      </c>
      <c r="D34" s="9">
        <v>0</v>
      </c>
      <c r="E34" t="s">
        <v>8</v>
      </c>
      <c r="F34" t="s">
        <v>8</v>
      </c>
      <c r="G34" t="s">
        <v>9</v>
      </c>
      <c r="H34" s="1" t="e">
        <f>B34*#REF!*$B$2</f>
        <v>#REF!</v>
      </c>
      <c r="I34" s="1">
        <f>C34*B$4*$B$2</f>
        <v>0</v>
      </c>
      <c r="J34" s="1">
        <f>D34*C$5*$B$2</f>
        <v>0</v>
      </c>
      <c r="L34" t="s">
        <v>20</v>
      </c>
      <c r="M34">
        <v>-2.0133000000000001</v>
      </c>
      <c r="N34">
        <v>-3.9419</v>
      </c>
      <c r="O34">
        <v>-2.7871000000000001</v>
      </c>
      <c r="Q34" s="11">
        <f t="shared" si="5"/>
        <v>-5.7523446481249442E-2</v>
      </c>
      <c r="R34" s="11">
        <f t="shared" si="7"/>
        <v>-0.79474683640457133</v>
      </c>
      <c r="S34" s="11">
        <f t="shared" si="6"/>
        <v>-6.8821529859556765E-2</v>
      </c>
      <c r="T34" s="12" t="s">
        <v>8</v>
      </c>
      <c r="U34" s="12" t="s">
        <v>8</v>
      </c>
      <c r="V34" s="12" t="s">
        <v>8</v>
      </c>
      <c r="W34">
        <f t="shared" si="3"/>
        <v>-7.67659995</v>
      </c>
    </row>
    <row r="35" spans="2:23" x14ac:dyDescent="0.2">
      <c r="B35" s="9">
        <f t="shared" si="8"/>
        <v>0.701403098992882</v>
      </c>
      <c r="C35" s="9">
        <v>0.5</v>
      </c>
      <c r="D35" s="9">
        <v>0</v>
      </c>
      <c r="E35" t="s">
        <v>8</v>
      </c>
      <c r="F35" t="s">
        <v>8</v>
      </c>
      <c r="G35" t="s">
        <v>9</v>
      </c>
      <c r="H35" s="1" t="e">
        <f>B35*#REF!*$B$2</f>
        <v>#REF!</v>
      </c>
      <c r="I35" s="1">
        <f>C35*B$4*$B$2</f>
        <v>0</v>
      </c>
      <c r="J35" s="1">
        <f>D35*C$5*$B$2</f>
        <v>0</v>
      </c>
      <c r="L35" t="s">
        <v>20</v>
      </c>
      <c r="M35">
        <v>0.2853</v>
      </c>
      <c r="N35">
        <v>-3.7641</v>
      </c>
      <c r="O35">
        <v>-1.9267000000000001</v>
      </c>
      <c r="Q35" s="11">
        <f t="shared" si="5"/>
        <v>8.1515120851837607E-3</v>
      </c>
      <c r="R35" s="11">
        <f>N35/$M$2/$N$4</f>
        <v>-0.7588996592786339</v>
      </c>
      <c r="S35" s="11">
        <f t="shared" si="6"/>
        <v>-4.7575774669157196E-2</v>
      </c>
      <c r="T35" s="12" t="s">
        <v>8</v>
      </c>
      <c r="U35" s="12" t="s">
        <v>8</v>
      </c>
      <c r="V35" s="12" t="s">
        <v>8</v>
      </c>
      <c r="W35">
        <f t="shared" si="3"/>
        <v>-5.3779999499999995</v>
      </c>
    </row>
    <row r="36" spans="2:23" x14ac:dyDescent="0.2">
      <c r="B36" s="9">
        <f t="shared" si="8"/>
        <v>0.74685309899288199</v>
      </c>
      <c r="C36" s="9">
        <v>0.5</v>
      </c>
      <c r="D36" s="9">
        <v>0</v>
      </c>
      <c r="E36" t="s">
        <v>8</v>
      </c>
      <c r="F36" t="s">
        <v>8</v>
      </c>
      <c r="G36" t="s">
        <v>9</v>
      </c>
      <c r="H36" s="1" t="e">
        <f>B36*#REF!*$B$2</f>
        <v>#REF!</v>
      </c>
      <c r="I36" s="1">
        <f>C36*B$4*$B$2</f>
        <v>0</v>
      </c>
      <c r="J36" s="1">
        <f>D36*C$5*$B$2</f>
        <v>0</v>
      </c>
      <c r="L36" t="s">
        <v>20</v>
      </c>
      <c r="M36">
        <v>0.8538</v>
      </c>
      <c r="N36">
        <v>-2.0318999999999998</v>
      </c>
      <c r="O36">
        <v>-0.27489999999999998</v>
      </c>
      <c r="Q36" s="11">
        <f t="shared" si="5"/>
        <v>2.4394535640833839E-2</v>
      </c>
      <c r="R36" s="11">
        <f t="shared" si="7"/>
        <v>-0.40966186277948408</v>
      </c>
      <c r="S36" s="11">
        <f t="shared" si="6"/>
        <v>-6.7880731076718284E-3</v>
      </c>
      <c r="T36" s="12" t="s">
        <v>8</v>
      </c>
      <c r="U36" s="12" t="s">
        <v>8</v>
      </c>
      <c r="V36" s="12" t="s">
        <v>8</v>
      </c>
      <c r="W36">
        <f t="shared" si="3"/>
        <v>-4.8094999500000002</v>
      </c>
    </row>
    <row r="37" spans="2:23" x14ac:dyDescent="0.2">
      <c r="B37" s="9">
        <f t="shared" si="8"/>
        <v>0.79230309899288198</v>
      </c>
      <c r="C37" s="9">
        <v>0.5</v>
      </c>
      <c r="D37" s="9">
        <v>0</v>
      </c>
      <c r="E37" t="s">
        <v>8</v>
      </c>
      <c r="F37" t="s">
        <v>8</v>
      </c>
      <c r="G37" t="s">
        <v>9</v>
      </c>
      <c r="H37" s="1" t="e">
        <f>B37*#REF!*$B$2</f>
        <v>#REF!</v>
      </c>
      <c r="I37" s="1">
        <f>C37*B$4*$B$2</f>
        <v>0</v>
      </c>
      <c r="J37" s="1">
        <f>D37*C$5*$B$2</f>
        <v>0</v>
      </c>
      <c r="L37" t="s">
        <v>20</v>
      </c>
      <c r="M37">
        <v>1.6740999999999999</v>
      </c>
      <c r="N37">
        <v>0.8952</v>
      </c>
      <c r="O37">
        <v>-0.38569999999999999</v>
      </c>
      <c r="Q37" s="11">
        <f t="shared" si="5"/>
        <v>4.7831918618318023E-2</v>
      </c>
      <c r="R37" s="11">
        <f t="shared" si="7"/>
        <v>0.18048589968019793</v>
      </c>
      <c r="S37" s="11">
        <f t="shared" si="6"/>
        <v>-9.5240443711495978E-3</v>
      </c>
      <c r="T37" s="12" t="s">
        <v>8</v>
      </c>
      <c r="U37" s="12" t="s">
        <v>8</v>
      </c>
      <c r="V37" s="12" t="s">
        <v>8</v>
      </c>
      <c r="W37">
        <f t="shared" si="3"/>
        <v>-3.9891999499999997</v>
      </c>
    </row>
    <row r="38" spans="2:23" x14ac:dyDescent="0.2">
      <c r="B38" s="9">
        <f t="shared" si="8"/>
        <v>0.83775309899288197</v>
      </c>
      <c r="C38" s="9">
        <v>0.5</v>
      </c>
      <c r="D38" s="9">
        <v>0</v>
      </c>
      <c r="E38" t="s">
        <v>8</v>
      </c>
      <c r="F38" t="s">
        <v>8</v>
      </c>
      <c r="G38" t="s">
        <v>9</v>
      </c>
      <c r="H38" s="1" t="e">
        <f>B38*#REF!*$B$2</f>
        <v>#REF!</v>
      </c>
      <c r="I38" s="1">
        <f>C38*B$4*$B$2</f>
        <v>0</v>
      </c>
      <c r="J38" s="1">
        <f>D38*C$5*$B$2</f>
        <v>0</v>
      </c>
      <c r="L38" t="s">
        <v>20</v>
      </c>
      <c r="M38">
        <v>4.0673000000000004</v>
      </c>
      <c r="N38">
        <v>0.47939999999999999</v>
      </c>
      <c r="O38">
        <v>3.8999999999999998E-3</v>
      </c>
      <c r="Q38" s="11">
        <f t="shared" si="5"/>
        <v>0.11620976201916547</v>
      </c>
      <c r="R38" s="11">
        <f t="shared" si="7"/>
        <v>9.6654312228202505E-2</v>
      </c>
      <c r="S38" s="11">
        <f t="shared" si="6"/>
        <v>9.6302237613387164E-5</v>
      </c>
      <c r="T38" s="12" t="s">
        <v>8</v>
      </c>
      <c r="U38" s="12" t="s">
        <v>8</v>
      </c>
      <c r="V38" s="12" t="s">
        <v>8</v>
      </c>
      <c r="W38">
        <f t="shared" si="3"/>
        <v>-1.5959999499999995</v>
      </c>
    </row>
    <row r="39" spans="2:23" x14ac:dyDescent="0.2">
      <c r="B39" s="9">
        <f t="shared" si="8"/>
        <v>0.88320309899288196</v>
      </c>
      <c r="C39" s="9">
        <v>0.5</v>
      </c>
      <c r="D39" s="9">
        <v>0</v>
      </c>
      <c r="E39" t="s">
        <v>8</v>
      </c>
      <c r="F39" t="s">
        <v>8</v>
      </c>
      <c r="G39" t="s">
        <v>9</v>
      </c>
      <c r="H39" s="1" t="e">
        <f>B39*#REF!*$B$2</f>
        <v>#REF!</v>
      </c>
      <c r="I39" s="1">
        <f>C39*B$4*$B$2</f>
        <v>0</v>
      </c>
      <c r="J39" s="1">
        <f>D39*C$5*$B$2</f>
        <v>0</v>
      </c>
      <c r="L39" t="s">
        <v>20</v>
      </c>
      <c r="M39">
        <v>4.7853000000000003</v>
      </c>
      <c r="N39">
        <v>-0.90710000000000002</v>
      </c>
      <c r="O39">
        <v>1.9058999999999999</v>
      </c>
      <c r="Q39" s="11">
        <f t="shared" si="5"/>
        <v>0.13672425790827147</v>
      </c>
      <c r="R39" s="11">
        <f t="shared" si="7"/>
        <v>-0.18288512019650083</v>
      </c>
      <c r="S39" s="11">
        <f t="shared" si="6"/>
        <v>4.7062162735219126E-2</v>
      </c>
      <c r="T39" s="12" t="s">
        <v>8</v>
      </c>
      <c r="U39" s="12" t="s">
        <v>8</v>
      </c>
      <c r="V39" s="12" t="s">
        <v>8</v>
      </c>
      <c r="W39">
        <f t="shared" si="3"/>
        <v>-0.87799994999999953</v>
      </c>
    </row>
    <row r="40" spans="2:23" x14ac:dyDescent="0.2">
      <c r="B40" s="9">
        <f>B39+0.04545</f>
        <v>0.92865309899288195</v>
      </c>
      <c r="C40" s="9">
        <v>0.5</v>
      </c>
      <c r="D40" s="9">
        <v>0</v>
      </c>
      <c r="E40" t="s">
        <v>8</v>
      </c>
      <c r="F40" t="s">
        <v>8</v>
      </c>
      <c r="G40" t="s">
        <v>9</v>
      </c>
      <c r="H40" s="1" t="e">
        <f>B40*#REF!*$B$2</f>
        <v>#REF!</v>
      </c>
      <c r="I40" s="1">
        <f>C40*B$4*$B$2</f>
        <v>0</v>
      </c>
      <c r="J40" s="1">
        <f>D40*C$5*$B$2</f>
        <v>0</v>
      </c>
      <c r="L40" t="s">
        <v>20</v>
      </c>
      <c r="M40">
        <v>3.1150000000000002</v>
      </c>
      <c r="N40">
        <v>-1.8817999999999999</v>
      </c>
      <c r="O40">
        <v>3.4274</v>
      </c>
      <c r="Q40" s="11">
        <f t="shared" si="5"/>
        <v>8.9000911830870708E-2</v>
      </c>
      <c r="R40" s="11">
        <f t="shared" si="7"/>
        <v>-0.37939942584695763</v>
      </c>
      <c r="S40" s="11">
        <f t="shared" si="6"/>
        <v>8.4632381845159796E-2</v>
      </c>
      <c r="T40" s="12" t="s">
        <v>8</v>
      </c>
      <c r="U40" s="12" t="s">
        <v>8</v>
      </c>
      <c r="V40" s="12" t="s">
        <v>8</v>
      </c>
      <c r="W40">
        <f t="shared" si="3"/>
        <v>-2.5482999499999996</v>
      </c>
    </row>
    <row r="41" spans="2:23" x14ac:dyDescent="0.2">
      <c r="B41" s="9">
        <f t="shared" si="8"/>
        <v>0.97410309899288194</v>
      </c>
      <c r="C41" s="9">
        <v>0.5</v>
      </c>
      <c r="D41" s="9">
        <v>0</v>
      </c>
      <c r="E41" t="s">
        <v>8</v>
      </c>
      <c r="F41" t="s">
        <v>8</v>
      </c>
      <c r="G41" t="s">
        <v>9</v>
      </c>
      <c r="H41" s="1" t="e">
        <f>B41*#REF!*$B$2</f>
        <v>#REF!</v>
      </c>
      <c r="I41" s="1">
        <f>C41*B$4*$B$2</f>
        <v>0</v>
      </c>
      <c r="J41" s="1">
        <f>D41*C$5*$B$2</f>
        <v>0</v>
      </c>
      <c r="L41" t="s">
        <v>21</v>
      </c>
      <c r="M41">
        <v>-0.72729999999999995</v>
      </c>
      <c r="N41">
        <v>4.1099999999999998E-2</v>
      </c>
      <c r="O41">
        <v>1.0264</v>
      </c>
      <c r="Q41" s="11">
        <f t="shared" si="5"/>
        <v>-2.0780212897140372E-2</v>
      </c>
      <c r="R41" s="11">
        <f t="shared" si="7"/>
        <v>8.2863834638696766E-3</v>
      </c>
      <c r="S41" s="11">
        <f t="shared" si="6"/>
        <v>2.5344773509328358E-2</v>
      </c>
      <c r="T41" s="12" t="s">
        <v>8</v>
      </c>
      <c r="U41" s="12" t="s">
        <v>8</v>
      </c>
      <c r="V41" s="12" t="s">
        <v>8</v>
      </c>
      <c r="W41">
        <f t="shared" si="3"/>
        <v>-6.3905999499999995</v>
      </c>
    </row>
    <row r="42" spans="2:23" x14ac:dyDescent="0.2">
      <c r="B42" s="9">
        <f t="shared" si="8"/>
        <v>1.019553098992882</v>
      </c>
      <c r="C42" s="9">
        <v>0.5</v>
      </c>
      <c r="D42" s="9">
        <v>0</v>
      </c>
      <c r="E42" t="s">
        <v>8</v>
      </c>
      <c r="F42" t="s">
        <v>8</v>
      </c>
      <c r="G42" t="s">
        <v>9</v>
      </c>
      <c r="H42" s="1" t="e">
        <f>B42*#REF!*$B$2</f>
        <v>#REF!</v>
      </c>
      <c r="I42" s="1">
        <f>C42*B$4*$B$2</f>
        <v>0</v>
      </c>
      <c r="J42" s="1">
        <f>D42*C$5*$B$2</f>
        <v>0</v>
      </c>
      <c r="Q42" s="11"/>
      <c r="R42" s="11"/>
      <c r="S42" s="11"/>
      <c r="T42" s="12"/>
      <c r="U42" s="12"/>
      <c r="V42" s="12"/>
      <c r="W42">
        <f t="shared" si="3"/>
        <v>-5.6632999499999999</v>
      </c>
    </row>
    <row r="43" spans="2:23" x14ac:dyDescent="0.2">
      <c r="B43" s="9">
        <f t="shared" si="8"/>
        <v>1.065003098992882</v>
      </c>
      <c r="C43" s="9">
        <v>0.5</v>
      </c>
      <c r="D43" s="9">
        <v>0</v>
      </c>
      <c r="E43" t="s">
        <v>8</v>
      </c>
      <c r="F43" t="s">
        <v>8</v>
      </c>
      <c r="G43" t="s">
        <v>9</v>
      </c>
      <c r="H43" s="1" t="e">
        <f>B43*#REF!*$B$2</f>
        <v>#REF!</v>
      </c>
      <c r="I43" s="1">
        <f>C43*B$4*$B$2</f>
        <v>0</v>
      </c>
      <c r="J43" s="1">
        <f>D43*C$5*$B$2</f>
        <v>0</v>
      </c>
      <c r="Q43" s="11"/>
      <c r="R43" s="11"/>
      <c r="S43" s="11"/>
      <c r="T43" s="12"/>
      <c r="U43" s="12"/>
      <c r="V43" s="12"/>
      <c r="W43">
        <f t="shared" si="3"/>
        <v>-5.6632999499999999</v>
      </c>
    </row>
    <row r="44" spans="2:23" x14ac:dyDescent="0.2">
      <c r="B44" s="9">
        <f t="shared" si="8"/>
        <v>1.110453098992882</v>
      </c>
      <c r="C44" s="9">
        <v>0.5</v>
      </c>
      <c r="D44" s="9">
        <v>0</v>
      </c>
      <c r="E44" t="s">
        <v>5</v>
      </c>
      <c r="F44" t="s">
        <v>5</v>
      </c>
      <c r="G44" t="s">
        <v>9</v>
      </c>
      <c r="H44" s="1" t="e">
        <f>B44*#REF!*$B$2</f>
        <v>#REF!</v>
      </c>
      <c r="I44" s="1">
        <f>C44*B$4*$B$2</f>
        <v>0</v>
      </c>
      <c r="J44" s="1">
        <f>D44*C$5*$B$2</f>
        <v>0</v>
      </c>
      <c r="Q44" s="11"/>
      <c r="R44" s="11"/>
      <c r="S44" s="11"/>
      <c r="T44" s="12"/>
      <c r="U44" s="12"/>
      <c r="V44" s="12"/>
      <c r="W44">
        <f t="shared" si="3"/>
        <v>-5.6632999499999999</v>
      </c>
    </row>
    <row r="45" spans="2:23" x14ac:dyDescent="0.2">
      <c r="B45" s="9">
        <f t="shared" si="8"/>
        <v>1.155903098992882</v>
      </c>
      <c r="C45" s="9">
        <v>0.5</v>
      </c>
      <c r="D45" s="9">
        <v>0</v>
      </c>
      <c r="E45" t="s">
        <v>5</v>
      </c>
      <c r="F45" t="s">
        <v>5</v>
      </c>
      <c r="G45" t="s">
        <v>9</v>
      </c>
      <c r="H45" s="1" t="e">
        <f>B45*#REF!*$B$2</f>
        <v>#REF!</v>
      </c>
      <c r="I45" s="1">
        <f>C45*B$4*$B$2</f>
        <v>0</v>
      </c>
      <c r="J45" s="1">
        <f>D45*C$5*$B$2</f>
        <v>0</v>
      </c>
      <c r="Q45" s="11"/>
      <c r="R45" s="11"/>
      <c r="S45" s="11"/>
      <c r="T45" s="12"/>
      <c r="U45" s="12"/>
      <c r="V45" s="12"/>
      <c r="W45">
        <f t="shared" si="3"/>
        <v>-5.6632999499999999</v>
      </c>
    </row>
    <row r="46" spans="2:23" x14ac:dyDescent="0.2">
      <c r="B46" s="9">
        <f t="shared" si="8"/>
        <v>1.201353098992882</v>
      </c>
      <c r="C46" s="9">
        <v>0.5</v>
      </c>
      <c r="D46" s="9">
        <v>0</v>
      </c>
      <c r="E46" t="s">
        <v>5</v>
      </c>
      <c r="F46" t="s">
        <v>5</v>
      </c>
      <c r="G46" t="s">
        <v>9</v>
      </c>
      <c r="H46" s="1" t="e">
        <f>B46*#REF!*$B$2</f>
        <v>#REF!</v>
      </c>
      <c r="I46" s="1">
        <f>C46*B$4*$B$2</f>
        <v>0</v>
      </c>
      <c r="J46" s="1">
        <f>D46*C$5*$B$2</f>
        <v>0</v>
      </c>
      <c r="Q46" s="11"/>
      <c r="R46" s="11"/>
      <c r="S46" s="11"/>
      <c r="T46" s="12"/>
      <c r="U46" s="12"/>
      <c r="V46" s="12"/>
      <c r="W46">
        <f t="shared" si="3"/>
        <v>-5.6632999499999999</v>
      </c>
    </row>
    <row r="47" spans="2:23" x14ac:dyDescent="0.2">
      <c r="B47" s="9">
        <f>B46+0.04545</f>
        <v>1.246803098992882</v>
      </c>
      <c r="C47" s="9">
        <v>0.5</v>
      </c>
      <c r="D47" s="9">
        <v>0</v>
      </c>
      <c r="E47" t="s">
        <v>5</v>
      </c>
      <c r="F47" t="s">
        <v>5</v>
      </c>
      <c r="G47" t="s">
        <v>9</v>
      </c>
      <c r="H47" s="1" t="e">
        <f>B47*#REF!*$B$2</f>
        <v>#REF!</v>
      </c>
      <c r="I47" s="1">
        <f>C47*B$4*$B$2</f>
        <v>0</v>
      </c>
      <c r="J47" s="1">
        <f>D47*C$5*$B$2</f>
        <v>0</v>
      </c>
      <c r="Q47" s="11"/>
      <c r="R47" s="11"/>
      <c r="S47" s="11"/>
      <c r="T47" s="12"/>
      <c r="U47" s="12"/>
      <c r="V47" s="12"/>
      <c r="W47">
        <f t="shared" si="3"/>
        <v>-5.6632999499999999</v>
      </c>
    </row>
    <row r="48" spans="2:23" x14ac:dyDescent="0.2">
      <c r="B48" s="9">
        <f t="shared" si="8"/>
        <v>1.292253098992882</v>
      </c>
      <c r="C48" s="9">
        <v>0.5</v>
      </c>
      <c r="D48" s="9">
        <v>0</v>
      </c>
      <c r="E48" t="s">
        <v>5</v>
      </c>
      <c r="F48" t="s">
        <v>5</v>
      </c>
      <c r="G48" t="s">
        <v>9</v>
      </c>
      <c r="H48" s="1" t="e">
        <f>B48*#REF!*$B$2</f>
        <v>#REF!</v>
      </c>
      <c r="I48" s="1">
        <f>C48*B$4*$B$2</f>
        <v>0</v>
      </c>
      <c r="J48" s="1">
        <f>D48*C$5*$B$2</f>
        <v>0</v>
      </c>
      <c r="L48">
        <v>79</v>
      </c>
      <c r="M48">
        <v>53.210137060000001</v>
      </c>
      <c r="N48">
        <v>2.4911310699999998</v>
      </c>
      <c r="O48">
        <v>0</v>
      </c>
      <c r="Q48" s="11">
        <f t="shared" si="0"/>
        <v>1.5203052060948976</v>
      </c>
      <c r="R48" s="11">
        <v>0.5</v>
      </c>
      <c r="S48" s="11">
        <f t="shared" si="2"/>
        <v>0</v>
      </c>
      <c r="T48" s="12" t="s">
        <v>8</v>
      </c>
      <c r="U48" s="12" t="s">
        <v>8</v>
      </c>
      <c r="V48" s="12" t="s">
        <v>8</v>
      </c>
      <c r="W48">
        <f t="shared" si="3"/>
        <v>47.546837109999998</v>
      </c>
    </row>
    <row r="49" spans="2:23" x14ac:dyDescent="0.2">
      <c r="B49" s="9">
        <f t="shared" si="8"/>
        <v>1.337703098992882</v>
      </c>
      <c r="C49" s="9">
        <v>0.5</v>
      </c>
      <c r="D49" s="9">
        <v>0</v>
      </c>
      <c r="E49" t="s">
        <v>5</v>
      </c>
      <c r="F49" t="s">
        <v>5</v>
      </c>
      <c r="G49" t="s">
        <v>9</v>
      </c>
      <c r="H49" s="1" t="e">
        <f>B49*#REF!*$B$2</f>
        <v>#REF!</v>
      </c>
      <c r="I49" s="1">
        <f>C49*B$4*$B$2</f>
        <v>0</v>
      </c>
      <c r="J49" s="1">
        <f>D49*C$5*$B$2</f>
        <v>0</v>
      </c>
      <c r="L49">
        <v>79</v>
      </c>
      <c r="M49">
        <v>56.086360689999999</v>
      </c>
      <c r="N49">
        <v>2.4911310699999998</v>
      </c>
      <c r="O49">
        <v>0</v>
      </c>
      <c r="Q49" s="11">
        <f t="shared" si="0"/>
        <v>1.6024838660305305</v>
      </c>
      <c r="R49" s="11">
        <v>0.5</v>
      </c>
      <c r="S49" s="11">
        <f t="shared" si="2"/>
        <v>0</v>
      </c>
      <c r="T49" s="12" t="s">
        <v>8</v>
      </c>
      <c r="U49" s="12" t="s">
        <v>8</v>
      </c>
      <c r="V49" s="12" t="s">
        <v>8</v>
      </c>
      <c r="W49">
        <f t="shared" si="3"/>
        <v>50.423060739999997</v>
      </c>
    </row>
    <row r="50" spans="2:23" x14ac:dyDescent="0.2">
      <c r="B50" s="9">
        <f t="shared" si="8"/>
        <v>1.383153098992882</v>
      </c>
      <c r="C50" s="9">
        <v>0.5</v>
      </c>
      <c r="D50" s="9">
        <v>0</v>
      </c>
      <c r="E50" t="s">
        <v>5</v>
      </c>
      <c r="F50" t="s">
        <v>5</v>
      </c>
      <c r="G50" t="s">
        <v>9</v>
      </c>
      <c r="H50" s="1" t="e">
        <f>B50*#REF!*$B$2</f>
        <v>#REF!</v>
      </c>
      <c r="I50" s="1">
        <f>C50*B$4*$B$2</f>
        <v>0</v>
      </c>
      <c r="J50" s="1">
        <f>D50*C$5*$B$2</f>
        <v>0</v>
      </c>
      <c r="L50">
        <v>79</v>
      </c>
      <c r="M50">
        <v>58.962584309999997</v>
      </c>
      <c r="N50">
        <v>2.4911310699999998</v>
      </c>
      <c r="O50">
        <v>0</v>
      </c>
      <c r="Q50" s="11">
        <f t="shared" si="0"/>
        <v>1.6846625256804464</v>
      </c>
      <c r="R50" s="11">
        <v>0.5</v>
      </c>
      <c r="S50" s="11">
        <f t="shared" si="2"/>
        <v>0</v>
      </c>
      <c r="T50" s="12" t="s">
        <v>8</v>
      </c>
      <c r="U50" s="12" t="s">
        <v>8</v>
      </c>
      <c r="V50" s="12" t="s">
        <v>8</v>
      </c>
      <c r="W50">
        <f t="shared" si="3"/>
        <v>53.299284359999994</v>
      </c>
    </row>
    <row r="51" spans="2:23" x14ac:dyDescent="0.2">
      <c r="B51" s="9">
        <f t="shared" si="8"/>
        <v>1.428603098992882</v>
      </c>
      <c r="C51" s="9">
        <v>0.5</v>
      </c>
      <c r="D51" s="9">
        <v>0</v>
      </c>
      <c r="E51" t="s">
        <v>5</v>
      </c>
      <c r="F51" t="s">
        <v>5</v>
      </c>
      <c r="G51" t="s">
        <v>9</v>
      </c>
      <c r="H51" s="1" t="e">
        <f>B51*#REF!*$B$2</f>
        <v>#REF!</v>
      </c>
      <c r="I51" s="1">
        <f>C51*B$4*$B$2</f>
        <v>0</v>
      </c>
      <c r="J51" s="1">
        <f>D51*C$5*$B$2</f>
        <v>0</v>
      </c>
      <c r="L51">
        <v>79</v>
      </c>
      <c r="M51">
        <v>61.838807930000002</v>
      </c>
      <c r="N51">
        <v>2.4911310699999998</v>
      </c>
      <c r="O51">
        <v>0</v>
      </c>
      <c r="Q51" s="11">
        <f t="shared" si="0"/>
        <v>1.7668411853303623</v>
      </c>
      <c r="R51" s="11">
        <v>0.5</v>
      </c>
      <c r="S51" s="11">
        <f t="shared" si="2"/>
        <v>0</v>
      </c>
      <c r="T51" s="12" t="s">
        <v>8</v>
      </c>
      <c r="U51" s="12" t="s">
        <v>8</v>
      </c>
      <c r="V51" s="12" t="s">
        <v>8</v>
      </c>
      <c r="W51">
        <f t="shared" si="3"/>
        <v>56.175507979999999</v>
      </c>
    </row>
    <row r="52" spans="2:23" x14ac:dyDescent="0.2">
      <c r="B52" s="8">
        <f>B8+0.4545/22</f>
        <v>0.4720871899019729</v>
      </c>
      <c r="C52">
        <f>C8+1/3</f>
        <v>0.85050537369712731</v>
      </c>
      <c r="D52">
        <f>D8+2/3/10</f>
        <v>0.30750909877083066</v>
      </c>
      <c r="E52" t="s">
        <v>5</v>
      </c>
      <c r="F52" t="s">
        <v>5</v>
      </c>
      <c r="G52" t="s">
        <v>9</v>
      </c>
      <c r="H52" s="1" t="e">
        <f>B52*#REF!*$B$2</f>
        <v>#REF!</v>
      </c>
      <c r="I52" s="1">
        <f>C52*B$4*$B$2</f>
        <v>0</v>
      </c>
      <c r="J52" s="1">
        <f>D52*C$5*$B$2</f>
        <v>0</v>
      </c>
      <c r="L52">
        <v>79</v>
      </c>
      <c r="M52">
        <v>1.30737437</v>
      </c>
      <c r="N52">
        <v>1.66075405</v>
      </c>
      <c r="O52">
        <v>2.7120000000000002</v>
      </c>
      <c r="Q52" s="11">
        <f t="shared" si="0"/>
        <v>3.7353936126584317E-2</v>
      </c>
      <c r="R52" s="11">
        <f t="shared" si="1"/>
        <v>0.33483320918429671</v>
      </c>
      <c r="S52" s="11">
        <f t="shared" si="2"/>
        <v>6.6967094463463078E-2</v>
      </c>
      <c r="T52" s="12" t="s">
        <v>8</v>
      </c>
      <c r="U52" s="12" t="s">
        <v>8</v>
      </c>
      <c r="V52" s="12" t="s">
        <v>8</v>
      </c>
      <c r="W52">
        <f t="shared" si="3"/>
        <v>-4.3559255800000001</v>
      </c>
    </row>
    <row r="53" spans="2:23" x14ac:dyDescent="0.2">
      <c r="B53" s="8">
        <f t="shared" ref="B53:B116" si="9">B9+0.4545/22</f>
        <v>2.0659090909090908E-2</v>
      </c>
      <c r="C53">
        <f t="shared" ref="C53:C116" si="10">C9+1/3</f>
        <v>0.33333333333333331</v>
      </c>
      <c r="D53">
        <f t="shared" ref="D53:D116" si="11">D9+2/3/10</f>
        <v>6.6666666666666666E-2</v>
      </c>
      <c r="G53" t="s">
        <v>9</v>
      </c>
      <c r="H53" s="1" t="e">
        <f>B53*#REF!*$B$2</f>
        <v>#REF!</v>
      </c>
      <c r="I53" s="1">
        <f>C53*B$4*$B$2</f>
        <v>0</v>
      </c>
      <c r="J53" s="1">
        <f>D53*C$5*$B$2</f>
        <v>0</v>
      </c>
      <c r="L53">
        <v>79</v>
      </c>
      <c r="M53">
        <v>4.1835979999999999</v>
      </c>
      <c r="N53">
        <v>1.66075405</v>
      </c>
      <c r="O53">
        <v>2.7120000000000002</v>
      </c>
      <c r="Q53" s="11">
        <f t="shared" si="0"/>
        <v>0.11953259606221735</v>
      </c>
      <c r="R53" s="11">
        <f t="shared" si="1"/>
        <v>0.33483320918429671</v>
      </c>
      <c r="S53" s="11">
        <f t="shared" si="2"/>
        <v>6.6967094463463078E-2</v>
      </c>
      <c r="T53" s="12" t="s">
        <v>8</v>
      </c>
      <c r="U53" s="12" t="s">
        <v>8</v>
      </c>
      <c r="V53" s="12" t="s">
        <v>8</v>
      </c>
      <c r="W53">
        <f t="shared" si="3"/>
        <v>-1.4797019499999999</v>
      </c>
    </row>
    <row r="54" spans="2:23" x14ac:dyDescent="0.2">
      <c r="B54" s="8">
        <f t="shared" si="9"/>
        <v>2.0659090909090908E-2</v>
      </c>
      <c r="C54">
        <f t="shared" si="10"/>
        <v>0.33333333333333331</v>
      </c>
      <c r="D54">
        <f t="shared" si="11"/>
        <v>6.6666666666666666E-2</v>
      </c>
      <c r="G54" t="s">
        <v>9</v>
      </c>
      <c r="H54" s="1" t="e">
        <f>B54*#REF!*$B$2</f>
        <v>#REF!</v>
      </c>
      <c r="I54" s="1">
        <f>C54*B$4*$B$2</f>
        <v>0</v>
      </c>
      <c r="J54" s="1">
        <f>D54*C$5*$B$2</f>
        <v>0</v>
      </c>
      <c r="L54">
        <v>79</v>
      </c>
      <c r="M54">
        <v>7.0598216200000001</v>
      </c>
      <c r="N54">
        <v>1.66075405</v>
      </c>
      <c r="O54">
        <v>2.7120000000000002</v>
      </c>
      <c r="Q54" s="11">
        <f t="shared" si="0"/>
        <v>0.20171125571213316</v>
      </c>
      <c r="R54" s="11">
        <f t="shared" si="1"/>
        <v>0.33483320918429671</v>
      </c>
      <c r="S54" s="11">
        <f t="shared" si="2"/>
        <v>6.6967094463463078E-2</v>
      </c>
      <c r="T54" s="12" t="s">
        <v>8</v>
      </c>
      <c r="U54" s="12" t="s">
        <v>8</v>
      </c>
      <c r="V54" s="12" t="s">
        <v>8</v>
      </c>
      <c r="W54">
        <f t="shared" si="3"/>
        <v>1.3965216700000003</v>
      </c>
    </row>
    <row r="55" spans="2:23" x14ac:dyDescent="0.2">
      <c r="B55" s="8">
        <f t="shared" si="9"/>
        <v>2.0659090909090908E-2</v>
      </c>
      <c r="C55">
        <f t="shared" si="10"/>
        <v>0.33333333333333331</v>
      </c>
      <c r="D55">
        <f t="shared" si="11"/>
        <v>6.6666666666666666E-2</v>
      </c>
      <c r="G55" t="s">
        <v>9</v>
      </c>
      <c r="H55" s="1" t="e">
        <f>B55*#REF!*$B$2</f>
        <v>#REF!</v>
      </c>
      <c r="I55" s="1">
        <f>C55*B$4*$B$2</f>
        <v>0</v>
      </c>
      <c r="J55" s="1">
        <f>D55*C$5*$B$2</f>
        <v>0</v>
      </c>
      <c r="L55">
        <v>79</v>
      </c>
      <c r="M55">
        <v>9.9360452499999994</v>
      </c>
      <c r="N55">
        <v>1.66075405</v>
      </c>
      <c r="O55">
        <v>2.7120000000000002</v>
      </c>
      <c r="Q55" s="11">
        <f t="shared" si="0"/>
        <v>0.28388991564776617</v>
      </c>
      <c r="R55" s="11">
        <f t="shared" si="1"/>
        <v>0.33483320918429671</v>
      </c>
      <c r="S55" s="11">
        <f t="shared" si="2"/>
        <v>6.6967094463463078E-2</v>
      </c>
      <c r="T55" s="12" t="s">
        <v>8</v>
      </c>
      <c r="U55" s="12" t="s">
        <v>8</v>
      </c>
      <c r="V55" s="12" t="s">
        <v>8</v>
      </c>
      <c r="W55">
        <f t="shared" si="3"/>
        <v>4.2727452999999995</v>
      </c>
    </row>
    <row r="56" spans="2:23" x14ac:dyDescent="0.2">
      <c r="B56" s="8">
        <f t="shared" si="9"/>
        <v>2.0659090909090908E-2</v>
      </c>
      <c r="C56">
        <f t="shared" si="10"/>
        <v>0.33333333333333331</v>
      </c>
      <c r="D56">
        <f t="shared" si="11"/>
        <v>6.6666666666666666E-2</v>
      </c>
      <c r="G56" t="s">
        <v>9</v>
      </c>
      <c r="H56" s="1" t="e">
        <f>B56*#REF!*$B$2</f>
        <v>#REF!</v>
      </c>
      <c r="I56" s="1">
        <f>C56*B$4*$B$2</f>
        <v>0</v>
      </c>
      <c r="J56" s="1">
        <f>D56*C$5*$B$2</f>
        <v>0</v>
      </c>
      <c r="L56">
        <v>79</v>
      </c>
      <c r="M56">
        <v>12.81226887</v>
      </c>
      <c r="N56">
        <v>1.66075405</v>
      </c>
      <c r="O56">
        <v>2.7120000000000002</v>
      </c>
      <c r="Q56" s="11">
        <f t="shared" si="0"/>
        <v>0.366068575297682</v>
      </c>
      <c r="R56" s="11">
        <f t="shared" si="1"/>
        <v>0.33483320918429671</v>
      </c>
      <c r="S56" s="11">
        <f t="shared" si="2"/>
        <v>6.6967094463463078E-2</v>
      </c>
      <c r="T56" s="12" t="s">
        <v>8</v>
      </c>
      <c r="U56" s="12" t="s">
        <v>8</v>
      </c>
      <c r="V56" s="12" t="s">
        <v>8</v>
      </c>
    </row>
    <row r="57" spans="2:23" x14ac:dyDescent="0.2">
      <c r="B57" s="8">
        <f t="shared" si="9"/>
        <v>2.0659090909090908E-2</v>
      </c>
      <c r="C57">
        <f t="shared" si="10"/>
        <v>0.33333333333333331</v>
      </c>
      <c r="D57">
        <f t="shared" si="11"/>
        <v>6.6666666666666666E-2</v>
      </c>
      <c r="G57" t="s">
        <v>9</v>
      </c>
      <c r="H57" s="1" t="e">
        <f>B57*#REF!*$B$2</f>
        <v>#REF!</v>
      </c>
      <c r="I57" s="1">
        <f>C57*B$4*$B$2</f>
        <v>0</v>
      </c>
      <c r="J57" s="1">
        <f>D57*C$5*$B$2</f>
        <v>0</v>
      </c>
      <c r="L57">
        <v>79</v>
      </c>
      <c r="M57">
        <v>15.688492500000001</v>
      </c>
      <c r="N57">
        <v>1.66075405</v>
      </c>
      <c r="O57">
        <v>2.7120000000000002</v>
      </c>
      <c r="Q57" s="11">
        <f t="shared" si="0"/>
        <v>0.44824723523331506</v>
      </c>
      <c r="R57" s="11">
        <f t="shared" si="1"/>
        <v>0.33483320918429671</v>
      </c>
      <c r="S57" s="11">
        <f t="shared" si="2"/>
        <v>6.6967094463463078E-2</v>
      </c>
      <c r="T57" s="12" t="s">
        <v>8</v>
      </c>
      <c r="U57" s="12" t="s">
        <v>8</v>
      </c>
      <c r="V57" s="12" t="s">
        <v>8</v>
      </c>
    </row>
    <row r="58" spans="2:23" x14ac:dyDescent="0.2">
      <c r="B58" s="8">
        <f t="shared" si="9"/>
        <v>2.0659090909090908E-2</v>
      </c>
      <c r="C58">
        <f t="shared" si="10"/>
        <v>0.33333333333333331</v>
      </c>
      <c r="D58">
        <f t="shared" si="11"/>
        <v>6.6666666666666666E-2</v>
      </c>
      <c r="G58" t="s">
        <v>9</v>
      </c>
      <c r="H58" s="1" t="e">
        <f>B58*#REF!*$B$2</f>
        <v>#REF!</v>
      </c>
      <c r="I58" s="1">
        <f>C58*B$4*$B$2</f>
        <v>0</v>
      </c>
      <c r="J58" s="1">
        <f>D58*C$5*$B$2</f>
        <v>0</v>
      </c>
      <c r="L58">
        <v>79</v>
      </c>
      <c r="M58">
        <v>18.56471612</v>
      </c>
      <c r="N58">
        <v>1.66075405</v>
      </c>
      <c r="O58">
        <v>2.7120000000000002</v>
      </c>
      <c r="Q58" s="11">
        <f t="shared" si="0"/>
        <v>0.53042589488323089</v>
      </c>
      <c r="R58" s="11">
        <f t="shared" si="1"/>
        <v>0.33483320918429671</v>
      </c>
      <c r="S58" s="11">
        <f t="shared" si="2"/>
        <v>6.6967094463463078E-2</v>
      </c>
      <c r="T58" s="12" t="s">
        <v>8</v>
      </c>
      <c r="U58" s="12" t="s">
        <v>8</v>
      </c>
      <c r="V58" s="12" t="s">
        <v>8</v>
      </c>
    </row>
    <row r="59" spans="2:23" x14ac:dyDescent="0.2">
      <c r="B59" s="8">
        <f t="shared" si="9"/>
        <v>2.0659090909090908E-2</v>
      </c>
      <c r="C59">
        <f t="shared" si="10"/>
        <v>0.33333333333333331</v>
      </c>
      <c r="D59">
        <f t="shared" si="11"/>
        <v>6.6666666666666666E-2</v>
      </c>
      <c r="G59" t="s">
        <v>9</v>
      </c>
      <c r="H59" s="1" t="e">
        <f>B59*#REF!*$B$2</f>
        <v>#REF!</v>
      </c>
      <c r="I59" s="1">
        <f>C59*B$4*$B$2</f>
        <v>0</v>
      </c>
      <c r="J59" s="1">
        <f>D59*C$5*$B$2</f>
        <v>0</v>
      </c>
      <c r="L59">
        <v>79</v>
      </c>
      <c r="M59">
        <v>21.440939749999998</v>
      </c>
      <c r="N59">
        <v>1.66075405</v>
      </c>
      <c r="O59">
        <v>2.7120000000000002</v>
      </c>
      <c r="Q59" s="11">
        <f t="shared" si="0"/>
        <v>0.61260455481886389</v>
      </c>
      <c r="R59" s="11">
        <f t="shared" si="1"/>
        <v>0.33483320918429671</v>
      </c>
      <c r="S59" s="11">
        <f t="shared" si="2"/>
        <v>6.6967094463463078E-2</v>
      </c>
      <c r="T59" s="12" t="s">
        <v>8</v>
      </c>
      <c r="U59" s="12" t="s">
        <v>8</v>
      </c>
      <c r="V59" s="12" t="s">
        <v>8</v>
      </c>
    </row>
    <row r="60" spans="2:23" x14ac:dyDescent="0.2">
      <c r="B60" s="8">
        <f t="shared" si="9"/>
        <v>2.0659090909090908E-2</v>
      </c>
      <c r="C60">
        <f t="shared" si="10"/>
        <v>0.33333333333333331</v>
      </c>
      <c r="D60">
        <f t="shared" si="11"/>
        <v>6.6666666666666666E-2</v>
      </c>
      <c r="G60" t="s">
        <v>9</v>
      </c>
      <c r="H60" s="1" t="e">
        <f>B60*#REF!*$B$2</f>
        <v>#REF!</v>
      </c>
      <c r="I60" s="1">
        <f>C60*B$4*$B$2</f>
        <v>0</v>
      </c>
      <c r="J60" s="1">
        <f>D60*C$5*$B$2</f>
        <v>0</v>
      </c>
      <c r="L60">
        <v>79</v>
      </c>
      <c r="M60">
        <v>24.317163369999999</v>
      </c>
      <c r="N60">
        <v>1.66075405</v>
      </c>
      <c r="O60">
        <v>2.7120000000000002</v>
      </c>
      <c r="Q60" s="11">
        <f t="shared" si="0"/>
        <v>0.69478321446877966</v>
      </c>
      <c r="R60" s="11">
        <f t="shared" si="1"/>
        <v>0.33483320918429671</v>
      </c>
      <c r="S60" s="11">
        <f t="shared" si="2"/>
        <v>6.6967094463463078E-2</v>
      </c>
      <c r="T60" s="12" t="s">
        <v>8</v>
      </c>
      <c r="U60" s="12" t="s">
        <v>8</v>
      </c>
      <c r="V60" s="12" t="s">
        <v>8</v>
      </c>
    </row>
    <row r="61" spans="2:23" x14ac:dyDescent="0.2">
      <c r="B61" s="8">
        <f t="shared" si="9"/>
        <v>2.0659090909090908E-2</v>
      </c>
      <c r="C61">
        <f t="shared" si="10"/>
        <v>0.33333333333333331</v>
      </c>
      <c r="D61">
        <f t="shared" si="11"/>
        <v>6.6666666666666666E-2</v>
      </c>
      <c r="G61" t="s">
        <v>9</v>
      </c>
      <c r="H61" s="1" t="e">
        <f>B61*#REF!*$B$2</f>
        <v>#REF!</v>
      </c>
      <c r="I61" s="1">
        <f>C61*B$4*$B$2</f>
        <v>0</v>
      </c>
      <c r="J61" s="1">
        <f>D61*C$5*$B$2</f>
        <v>0</v>
      </c>
      <c r="L61">
        <v>79</v>
      </c>
      <c r="M61">
        <v>27.193387000000001</v>
      </c>
      <c r="N61">
        <v>1.66075405</v>
      </c>
      <c r="O61">
        <v>2.7120000000000002</v>
      </c>
      <c r="Q61" s="11">
        <f t="shared" si="0"/>
        <v>0.77696187440441278</v>
      </c>
      <c r="R61" s="11">
        <f t="shared" si="1"/>
        <v>0.33483320918429671</v>
      </c>
      <c r="S61" s="11">
        <f t="shared" si="2"/>
        <v>6.6967094463463078E-2</v>
      </c>
      <c r="T61" s="12" t="s">
        <v>8</v>
      </c>
      <c r="U61" s="12" t="s">
        <v>8</v>
      </c>
      <c r="V61" s="12" t="s">
        <v>8</v>
      </c>
    </row>
    <row r="62" spans="2:23" x14ac:dyDescent="0.2">
      <c r="B62" s="8">
        <f t="shared" si="9"/>
        <v>2.0659090909090908E-2</v>
      </c>
      <c r="C62">
        <f t="shared" si="10"/>
        <v>0.33333333333333331</v>
      </c>
      <c r="D62">
        <f t="shared" si="11"/>
        <v>6.6666666666666666E-2</v>
      </c>
      <c r="G62" t="s">
        <v>9</v>
      </c>
      <c r="H62" s="1" t="e">
        <f>B62*#REF!*$B$2</f>
        <v>#REF!</v>
      </c>
      <c r="I62" s="1">
        <f>C62*B$4*$B$2</f>
        <v>0</v>
      </c>
      <c r="J62" s="1">
        <f>D62*C$5*$B$2</f>
        <v>0</v>
      </c>
      <c r="L62">
        <v>79</v>
      </c>
      <c r="M62">
        <v>30.069610619999999</v>
      </c>
      <c r="N62">
        <v>1.66075405</v>
      </c>
      <c r="O62">
        <v>2.7120000000000002</v>
      </c>
      <c r="Q62" s="11">
        <f t="shared" si="0"/>
        <v>0.85914053405432855</v>
      </c>
      <c r="R62" s="11">
        <f t="shared" si="1"/>
        <v>0.33483320918429671</v>
      </c>
      <c r="S62" s="11">
        <f t="shared" si="2"/>
        <v>6.6967094463463078E-2</v>
      </c>
      <c r="T62" s="12" t="s">
        <v>8</v>
      </c>
      <c r="U62" s="12" t="s">
        <v>8</v>
      </c>
      <c r="V62" s="12" t="s">
        <v>8</v>
      </c>
    </row>
    <row r="63" spans="2:23" x14ac:dyDescent="0.2">
      <c r="B63" s="8">
        <f t="shared" si="9"/>
        <v>2.0659090909090908E-2</v>
      </c>
      <c r="C63">
        <f t="shared" si="10"/>
        <v>0.33333333333333331</v>
      </c>
      <c r="D63">
        <f t="shared" si="11"/>
        <v>6.6666666666666666E-2</v>
      </c>
      <c r="G63" t="s">
        <v>9</v>
      </c>
      <c r="H63" s="1" t="e">
        <f>B63*#REF!*$B$2</f>
        <v>#REF!</v>
      </c>
      <c r="I63" s="1">
        <f>C63*B$4*$B$2</f>
        <v>0</v>
      </c>
      <c r="J63" s="1">
        <f>D63*C$5*$B$2</f>
        <v>0</v>
      </c>
      <c r="L63">
        <v>79</v>
      </c>
      <c r="M63">
        <v>32.945834249999997</v>
      </c>
      <c r="N63">
        <v>1.66075405</v>
      </c>
      <c r="O63">
        <v>2.7120000000000002</v>
      </c>
      <c r="Q63" s="11">
        <f t="shared" si="0"/>
        <v>0.94131919398996156</v>
      </c>
      <c r="R63" s="11">
        <f t="shared" si="1"/>
        <v>0.33483320918429671</v>
      </c>
      <c r="S63" s="11">
        <f t="shared" si="2"/>
        <v>6.6967094463463078E-2</v>
      </c>
      <c r="T63" s="12" t="s">
        <v>8</v>
      </c>
      <c r="U63" s="12" t="s">
        <v>8</v>
      </c>
      <c r="V63" s="12" t="s">
        <v>8</v>
      </c>
    </row>
    <row r="64" spans="2:23" x14ac:dyDescent="0.2">
      <c r="B64" s="8">
        <f t="shared" si="9"/>
        <v>6.6109090909090909E-2</v>
      </c>
      <c r="C64">
        <f t="shared" si="10"/>
        <v>0.33333333333333331</v>
      </c>
      <c r="D64">
        <f t="shared" si="11"/>
        <v>6.6666666666666666E-2</v>
      </c>
      <c r="G64" t="s">
        <v>9</v>
      </c>
      <c r="H64" s="1" t="e">
        <f>B64*#REF!*$B$2</f>
        <v>#REF!</v>
      </c>
      <c r="I64" s="1">
        <f>C64*B$4*$B$2</f>
        <v>0</v>
      </c>
      <c r="J64" s="1">
        <f>D64*C$5*$B$2</f>
        <v>0</v>
      </c>
      <c r="L64">
        <v>79</v>
      </c>
      <c r="M64">
        <v>35.822057870000002</v>
      </c>
      <c r="N64">
        <v>1.66075405</v>
      </c>
      <c r="O64">
        <v>2.7120000000000002</v>
      </c>
      <c r="Q64" s="11">
        <f t="shared" si="0"/>
        <v>1.0234978536398776</v>
      </c>
      <c r="R64" s="11">
        <f t="shared" si="1"/>
        <v>0.33483320918429671</v>
      </c>
      <c r="S64" s="11">
        <f t="shared" si="2"/>
        <v>6.6967094463463078E-2</v>
      </c>
      <c r="T64" s="12" t="s">
        <v>8</v>
      </c>
      <c r="U64" s="12" t="s">
        <v>8</v>
      </c>
      <c r="V64" s="12" t="s">
        <v>8</v>
      </c>
    </row>
    <row r="65" spans="2:22" x14ac:dyDescent="0.2">
      <c r="B65" s="8">
        <f t="shared" si="9"/>
        <v>0.1115590909090909</v>
      </c>
      <c r="C65">
        <f t="shared" si="10"/>
        <v>0.33333333333333331</v>
      </c>
      <c r="D65">
        <f t="shared" si="11"/>
        <v>6.6666666666666666E-2</v>
      </c>
      <c r="G65" t="s">
        <v>9</v>
      </c>
      <c r="H65" s="1" t="e">
        <f>B65*#REF!*$B$2</f>
        <v>#REF!</v>
      </c>
      <c r="I65" s="1">
        <f>C65*B$4*$B$2</f>
        <v>0</v>
      </c>
      <c r="J65" s="1">
        <f>D65*C$5*$B$2</f>
        <v>0</v>
      </c>
      <c r="L65">
        <v>79</v>
      </c>
      <c r="M65">
        <v>38.6982815</v>
      </c>
      <c r="N65">
        <v>1.66075405</v>
      </c>
      <c r="O65">
        <v>2.7120000000000002</v>
      </c>
      <c r="Q65" s="11">
        <f t="shared" si="0"/>
        <v>1.1056765135755104</v>
      </c>
      <c r="R65" s="11">
        <f t="shared" si="1"/>
        <v>0.33483320918429671</v>
      </c>
      <c r="S65" s="11">
        <f t="shared" si="2"/>
        <v>6.6967094463463078E-2</v>
      </c>
      <c r="T65" s="12" t="s">
        <v>8</v>
      </c>
      <c r="U65" s="12" t="s">
        <v>8</v>
      </c>
      <c r="V65" s="12" t="s">
        <v>8</v>
      </c>
    </row>
    <row r="66" spans="2:22" x14ac:dyDescent="0.2">
      <c r="B66" s="8">
        <f t="shared" si="9"/>
        <v>0.1570090909090909</v>
      </c>
      <c r="C66">
        <f t="shared" si="10"/>
        <v>0.33333333333333331</v>
      </c>
      <c r="D66">
        <f t="shared" si="11"/>
        <v>6.6666666666666666E-2</v>
      </c>
      <c r="G66" t="s">
        <v>9</v>
      </c>
      <c r="H66" s="1" t="e">
        <f>B66*#REF!*$B$2</f>
        <v>#REF!</v>
      </c>
      <c r="I66" s="1">
        <f>C66*B$4*$B$2</f>
        <v>0</v>
      </c>
      <c r="J66" s="1">
        <f>D66*C$5*$B$2</f>
        <v>0</v>
      </c>
      <c r="L66">
        <v>79</v>
      </c>
      <c r="M66">
        <v>41.574505119999998</v>
      </c>
      <c r="N66">
        <v>1.66075405</v>
      </c>
      <c r="O66">
        <v>2.7120000000000002</v>
      </c>
      <c r="Q66" s="11">
        <f t="shared" si="0"/>
        <v>1.1878551732254261</v>
      </c>
      <c r="R66" s="11">
        <f t="shared" si="1"/>
        <v>0.33483320918429671</v>
      </c>
      <c r="S66" s="11">
        <f t="shared" si="2"/>
        <v>6.6967094463463078E-2</v>
      </c>
      <c r="T66" s="12" t="s">
        <v>8</v>
      </c>
      <c r="U66" s="12" t="s">
        <v>8</v>
      </c>
      <c r="V66" s="12" t="s">
        <v>8</v>
      </c>
    </row>
    <row r="67" spans="2:22" x14ac:dyDescent="0.2">
      <c r="B67" s="8">
        <f t="shared" si="9"/>
        <v>0.20245909090909089</v>
      </c>
      <c r="C67">
        <f t="shared" si="10"/>
        <v>0.33333333333333331</v>
      </c>
      <c r="D67">
        <f t="shared" si="11"/>
        <v>6.6666666666666666E-2</v>
      </c>
      <c r="G67" t="s">
        <v>9</v>
      </c>
      <c r="H67" s="1" t="e">
        <f>B67*#REF!*$B$2</f>
        <v>#REF!</v>
      </c>
      <c r="I67" s="1">
        <f>C67*B$4*$B$2</f>
        <v>0</v>
      </c>
      <c r="J67" s="1">
        <f>D67*C$5*$B$2</f>
        <v>0</v>
      </c>
      <c r="L67">
        <v>79</v>
      </c>
      <c r="M67">
        <v>44.450728750000003</v>
      </c>
      <c r="N67">
        <v>1.66075405</v>
      </c>
      <c r="O67">
        <v>2.7120000000000002</v>
      </c>
      <c r="Q67" s="11">
        <f t="shared" si="0"/>
        <v>1.2700338331610594</v>
      </c>
      <c r="R67" s="11">
        <f t="shared" si="1"/>
        <v>0.33483320918429671</v>
      </c>
      <c r="S67" s="11">
        <f t="shared" si="2"/>
        <v>6.6967094463463078E-2</v>
      </c>
      <c r="T67" s="12" t="s">
        <v>8</v>
      </c>
      <c r="U67" s="12" t="s">
        <v>8</v>
      </c>
      <c r="V67" s="12" t="s">
        <v>8</v>
      </c>
    </row>
    <row r="68" spans="2:22" x14ac:dyDescent="0.2">
      <c r="B68" s="8">
        <f t="shared" si="9"/>
        <v>0.24790909090909088</v>
      </c>
      <c r="C68">
        <f t="shared" si="10"/>
        <v>0.33333333333333331</v>
      </c>
      <c r="D68">
        <f t="shared" si="11"/>
        <v>6.6666666666666666E-2</v>
      </c>
      <c r="G68" t="s">
        <v>9</v>
      </c>
      <c r="H68" s="1" t="e">
        <f>B68*#REF!*$B$2</f>
        <v>#REF!</v>
      </c>
      <c r="I68" s="1">
        <f>C68*B$4*$B$2</f>
        <v>0</v>
      </c>
      <c r="J68" s="1">
        <f>D68*C$5*$B$2</f>
        <v>0</v>
      </c>
      <c r="L68">
        <v>79</v>
      </c>
      <c r="M68">
        <v>47.326952370000001</v>
      </c>
      <c r="N68">
        <v>1.66075405</v>
      </c>
      <c r="O68">
        <v>2.7120000000000002</v>
      </c>
      <c r="Q68" s="11">
        <f t="shared" si="0"/>
        <v>1.3522124928109751</v>
      </c>
      <c r="R68" s="11">
        <f t="shared" si="1"/>
        <v>0.33483320918429671</v>
      </c>
      <c r="S68" s="11">
        <f t="shared" si="2"/>
        <v>6.6967094463463078E-2</v>
      </c>
      <c r="T68" s="12" t="s">
        <v>8</v>
      </c>
      <c r="U68" s="12" t="s">
        <v>8</v>
      </c>
      <c r="V68" s="12" t="s">
        <v>8</v>
      </c>
    </row>
    <row r="69" spans="2:22" x14ac:dyDescent="0.2">
      <c r="B69" s="8">
        <f t="shared" si="9"/>
        <v>0.2933590909090909</v>
      </c>
      <c r="C69">
        <f t="shared" si="10"/>
        <v>0.33333333333333331</v>
      </c>
      <c r="D69">
        <f t="shared" si="11"/>
        <v>6.6666666666666666E-2</v>
      </c>
      <c r="G69" t="s">
        <v>9</v>
      </c>
      <c r="H69" s="1" t="e">
        <f>B69*#REF!*$B$2</f>
        <v>#REF!</v>
      </c>
      <c r="I69" s="1">
        <f>C69*B$4*$B$2</f>
        <v>0</v>
      </c>
      <c r="J69" s="1">
        <f>D69*C$5*$B$2</f>
        <v>0</v>
      </c>
      <c r="L69">
        <v>79</v>
      </c>
      <c r="M69">
        <v>50.203175999999999</v>
      </c>
      <c r="N69">
        <v>1.66075405</v>
      </c>
      <c r="O69">
        <v>2.7120000000000002</v>
      </c>
      <c r="Q69" s="11">
        <f t="shared" si="0"/>
        <v>1.434391152746608</v>
      </c>
      <c r="R69" s="11">
        <f t="shared" si="1"/>
        <v>0.33483320918429671</v>
      </c>
      <c r="S69" s="11">
        <f t="shared" si="2"/>
        <v>6.6967094463463078E-2</v>
      </c>
      <c r="T69" s="12" t="s">
        <v>8</v>
      </c>
      <c r="U69" s="12" t="s">
        <v>8</v>
      </c>
      <c r="V69" s="12" t="s">
        <v>8</v>
      </c>
    </row>
    <row r="70" spans="2:22" x14ac:dyDescent="0.2">
      <c r="B70" s="8">
        <f t="shared" si="9"/>
        <v>0.33880909090909089</v>
      </c>
      <c r="C70">
        <f t="shared" si="10"/>
        <v>0.33333333333333331</v>
      </c>
      <c r="D70">
        <f t="shared" si="11"/>
        <v>6.6666666666666666E-2</v>
      </c>
      <c r="G70" t="s">
        <v>9</v>
      </c>
      <c r="H70" s="1" t="e">
        <f>B70*#REF!*$B$2</f>
        <v>#REF!</v>
      </c>
      <c r="I70" s="1">
        <f>C70*B$4*$B$2</f>
        <v>0</v>
      </c>
      <c r="J70" s="1">
        <f>D70*C$5*$B$2</f>
        <v>0</v>
      </c>
      <c r="L70">
        <v>79</v>
      </c>
      <c r="M70">
        <v>53.079399619999997</v>
      </c>
      <c r="N70">
        <v>1.66075405</v>
      </c>
      <c r="O70">
        <v>2.7120000000000002</v>
      </c>
      <c r="Q70" s="11">
        <f t="shared" si="0"/>
        <v>1.5165698123965239</v>
      </c>
      <c r="R70" s="11">
        <f t="shared" si="1"/>
        <v>0.33483320918429671</v>
      </c>
      <c r="S70" s="11">
        <f t="shared" si="2"/>
        <v>6.6967094463463078E-2</v>
      </c>
      <c r="T70" s="12" t="s">
        <v>8</v>
      </c>
      <c r="U70" s="12" t="s">
        <v>8</v>
      </c>
      <c r="V70" s="12" t="s">
        <v>8</v>
      </c>
    </row>
    <row r="71" spans="2:22" x14ac:dyDescent="0.2">
      <c r="B71" s="8">
        <f t="shared" si="9"/>
        <v>0.38425909090909088</v>
      </c>
      <c r="C71">
        <f t="shared" si="10"/>
        <v>0.33333333333333331</v>
      </c>
      <c r="D71">
        <f t="shared" si="11"/>
        <v>6.6666666666666666E-2</v>
      </c>
      <c r="G71" t="s">
        <v>9</v>
      </c>
      <c r="H71" s="1" t="e">
        <f>B71*#REF!*$B$2</f>
        <v>#REF!</v>
      </c>
      <c r="I71" s="1">
        <f>C71*B$4*$B$2</f>
        <v>0</v>
      </c>
      <c r="J71" s="1">
        <f>D71*C$5*$B$2</f>
        <v>0</v>
      </c>
      <c r="L71">
        <v>79</v>
      </c>
      <c r="M71">
        <v>55.955623250000002</v>
      </c>
      <c r="N71">
        <v>1.66075405</v>
      </c>
      <c r="O71">
        <v>2.7120000000000002</v>
      </c>
      <c r="Q71" s="11">
        <f t="shared" si="0"/>
        <v>1.598748472332157</v>
      </c>
      <c r="R71" s="11">
        <f t="shared" si="1"/>
        <v>0.33483320918429671</v>
      </c>
      <c r="S71" s="11">
        <f t="shared" si="2"/>
        <v>6.6967094463463078E-2</v>
      </c>
      <c r="T71" s="12" t="s">
        <v>8</v>
      </c>
      <c r="U71" s="12" t="s">
        <v>8</v>
      </c>
      <c r="V71" s="12" t="s">
        <v>8</v>
      </c>
    </row>
    <row r="72" spans="2:22" x14ac:dyDescent="0.2">
      <c r="B72" s="8">
        <f t="shared" si="9"/>
        <v>0.42970909090909087</v>
      </c>
      <c r="C72">
        <f t="shared" si="10"/>
        <v>0.33333333333333331</v>
      </c>
      <c r="D72">
        <f t="shared" si="11"/>
        <v>6.6666666666666666E-2</v>
      </c>
      <c r="G72" t="s">
        <v>9</v>
      </c>
      <c r="H72" s="1" t="e">
        <f>B72*#REF!*$B$2</f>
        <v>#REF!</v>
      </c>
      <c r="I72" s="1">
        <f>C72*B$4*$B$2</f>
        <v>0</v>
      </c>
      <c r="J72" s="1">
        <f>D72*C$5*$B$2</f>
        <v>0</v>
      </c>
      <c r="L72">
        <v>79</v>
      </c>
      <c r="M72">
        <v>58.83184687</v>
      </c>
      <c r="N72">
        <v>1.66075405</v>
      </c>
      <c r="O72">
        <v>2.7120000000000002</v>
      </c>
      <c r="Q72" s="11">
        <f t="shared" si="0"/>
        <v>1.6809271319820729</v>
      </c>
      <c r="R72" s="11">
        <f t="shared" si="1"/>
        <v>0.33483320918429671</v>
      </c>
      <c r="S72" s="11">
        <f t="shared" si="2"/>
        <v>6.6967094463463078E-2</v>
      </c>
      <c r="T72" s="12" t="s">
        <v>8</v>
      </c>
      <c r="U72" s="12" t="s">
        <v>8</v>
      </c>
      <c r="V72" s="12" t="s">
        <v>8</v>
      </c>
    </row>
    <row r="73" spans="2:22" x14ac:dyDescent="0.2">
      <c r="B73" s="8">
        <f t="shared" si="9"/>
        <v>0.47515909090909086</v>
      </c>
      <c r="C73">
        <f t="shared" si="10"/>
        <v>0.33333333333333331</v>
      </c>
      <c r="D73">
        <f t="shared" si="11"/>
        <v>6.6666666666666666E-2</v>
      </c>
      <c r="G73" t="s">
        <v>9</v>
      </c>
      <c r="H73" s="1" t="e">
        <f>B73*#REF!*$B$2</f>
        <v>#REF!</v>
      </c>
      <c r="I73" s="1">
        <f>C73*B$4*$B$2</f>
        <v>0</v>
      </c>
      <c r="J73" s="1">
        <f>D73*C$5*$B$2</f>
        <v>0</v>
      </c>
      <c r="L73">
        <v>79</v>
      </c>
      <c r="M73">
        <v>61.708070499999998</v>
      </c>
      <c r="N73">
        <v>1.66075405</v>
      </c>
      <c r="O73">
        <v>2.7120000000000002</v>
      </c>
      <c r="Q73" s="11">
        <f t="shared" ref="Q73:Q136" si="12">M73/$M$2/$M$3</f>
        <v>1.7631057919177058</v>
      </c>
      <c r="R73" s="11">
        <f t="shared" ref="R73:R117" si="13">N73/$M$2/$N$4</f>
        <v>0.33483320918429671</v>
      </c>
      <c r="S73" s="11">
        <f t="shared" ref="S73:S136" si="14">O73/$M$2/$O$5</f>
        <v>6.6967094463463078E-2</v>
      </c>
      <c r="T73" s="12" t="s">
        <v>8</v>
      </c>
      <c r="U73" s="12" t="s">
        <v>8</v>
      </c>
      <c r="V73" s="12" t="s">
        <v>8</v>
      </c>
    </row>
    <row r="74" spans="2:22" x14ac:dyDescent="0.2">
      <c r="B74" s="8">
        <f t="shared" si="9"/>
        <v>0.4948121899019729</v>
      </c>
      <c r="C74">
        <f t="shared" si="10"/>
        <v>0.83333333333333326</v>
      </c>
      <c r="D74">
        <f t="shared" si="11"/>
        <v>6.6666666666666666E-2</v>
      </c>
      <c r="G74" t="s">
        <v>9</v>
      </c>
      <c r="H74" s="1" t="e">
        <f>B74*#REF!*$B$2</f>
        <v>#REF!</v>
      </c>
      <c r="I74" s="1">
        <f>C74*B$4*$B$2</f>
        <v>0</v>
      </c>
      <c r="J74" s="1">
        <f>D74*C$5*$B$2</f>
        <v>0</v>
      </c>
      <c r="L74">
        <v>79</v>
      </c>
      <c r="M74">
        <v>2.7454861899999998</v>
      </c>
      <c r="N74">
        <v>4.1518851100000003</v>
      </c>
      <c r="O74">
        <v>2.7120000000000002</v>
      </c>
      <c r="Q74" s="11">
        <f t="shared" si="12"/>
        <v>7.8443266237259432E-2</v>
      </c>
      <c r="R74" s="11">
        <v>0.5</v>
      </c>
      <c r="S74" s="11">
        <f t="shared" si="14"/>
        <v>6.6967094463463078E-2</v>
      </c>
      <c r="T74" s="12" t="s">
        <v>8</v>
      </c>
      <c r="U74" s="12" t="s">
        <v>8</v>
      </c>
      <c r="V74" s="12" t="s">
        <v>8</v>
      </c>
    </row>
    <row r="75" spans="2:22" x14ac:dyDescent="0.2">
      <c r="B75" s="8">
        <f t="shared" si="9"/>
        <v>0.54026218990197294</v>
      </c>
      <c r="C75">
        <f t="shared" si="10"/>
        <v>0.83333333333333326</v>
      </c>
      <c r="D75">
        <f t="shared" si="11"/>
        <v>6.6666666666666666E-2</v>
      </c>
      <c r="G75" t="s">
        <v>9</v>
      </c>
      <c r="H75" s="1" t="e">
        <f>B75*#REF!*$B$2</f>
        <v>#REF!</v>
      </c>
      <c r="I75" s="1">
        <f>C75*B$4*$B$2</f>
        <v>0</v>
      </c>
      <c r="J75" s="1">
        <f>D75*C$5*$B$2</f>
        <v>0</v>
      </c>
      <c r="L75">
        <v>79</v>
      </c>
      <c r="M75">
        <v>5.6217098099999996</v>
      </c>
      <c r="N75">
        <v>4.1518851100000003</v>
      </c>
      <c r="O75">
        <v>2.7120000000000002</v>
      </c>
      <c r="Q75" s="11">
        <f t="shared" si="12"/>
        <v>0.16062192588717525</v>
      </c>
      <c r="R75" s="11">
        <v>0.5</v>
      </c>
      <c r="S75" s="11">
        <f t="shared" si="14"/>
        <v>6.6967094463463078E-2</v>
      </c>
      <c r="T75" s="12" t="s">
        <v>8</v>
      </c>
      <c r="U75" s="12" t="s">
        <v>8</v>
      </c>
      <c r="V75" s="12" t="s">
        <v>8</v>
      </c>
    </row>
    <row r="76" spans="2:22" x14ac:dyDescent="0.2">
      <c r="B76" s="8">
        <f t="shared" si="9"/>
        <v>0.58571218990197293</v>
      </c>
      <c r="C76">
        <f t="shared" si="10"/>
        <v>0.83333333333333326</v>
      </c>
      <c r="D76">
        <f t="shared" si="11"/>
        <v>6.6666666666666666E-2</v>
      </c>
      <c r="G76" t="s">
        <v>9</v>
      </c>
      <c r="H76" s="1" t="e">
        <f>B76*#REF!*$B$2</f>
        <v>#REF!</v>
      </c>
      <c r="I76" s="1">
        <f>C76*B$4*$B$2</f>
        <v>0</v>
      </c>
      <c r="J76" s="1">
        <f>D76*C$5*$B$2</f>
        <v>0</v>
      </c>
      <c r="L76">
        <v>79</v>
      </c>
      <c r="M76">
        <v>8.4979334400000006</v>
      </c>
      <c r="N76">
        <v>4.1518851100000003</v>
      </c>
      <c r="O76">
        <v>2.7120000000000002</v>
      </c>
      <c r="Q76" s="11">
        <f t="shared" si="12"/>
        <v>0.24280058582280831</v>
      </c>
      <c r="R76" s="11">
        <v>0.5</v>
      </c>
      <c r="S76" s="11">
        <f t="shared" si="14"/>
        <v>6.6967094463463078E-2</v>
      </c>
      <c r="T76" s="12" t="s">
        <v>8</v>
      </c>
      <c r="U76" s="12" t="s">
        <v>8</v>
      </c>
      <c r="V76" s="12" t="s">
        <v>8</v>
      </c>
    </row>
    <row r="77" spans="2:22" x14ac:dyDescent="0.2">
      <c r="B77" s="8">
        <f t="shared" si="9"/>
        <v>0.63116218990197293</v>
      </c>
      <c r="C77">
        <f t="shared" si="10"/>
        <v>0.83333333333333326</v>
      </c>
      <c r="D77">
        <f t="shared" si="11"/>
        <v>6.6666666666666666E-2</v>
      </c>
      <c r="G77" t="s">
        <v>9</v>
      </c>
      <c r="H77" s="1" t="e">
        <f>B77*#REF!*$B$2</f>
        <v>#REF!</v>
      </c>
      <c r="I77" s="1">
        <f>C77*B$4*$B$2</f>
        <v>0</v>
      </c>
      <c r="J77" s="1">
        <f>D77*C$5*$B$2</f>
        <v>0</v>
      </c>
      <c r="L77">
        <v>79</v>
      </c>
      <c r="M77">
        <v>11.37415706</v>
      </c>
      <c r="N77">
        <v>4.1518851100000003</v>
      </c>
      <c r="O77">
        <v>2.7120000000000002</v>
      </c>
      <c r="Q77" s="11">
        <f t="shared" si="12"/>
        <v>0.32497924547272411</v>
      </c>
      <c r="R77" s="11">
        <v>0.5</v>
      </c>
      <c r="S77" s="11">
        <f t="shared" si="14"/>
        <v>6.6967094463463078E-2</v>
      </c>
      <c r="T77" s="12" t="s">
        <v>8</v>
      </c>
      <c r="U77" s="12" t="s">
        <v>8</v>
      </c>
      <c r="V77" s="12" t="s">
        <v>8</v>
      </c>
    </row>
    <row r="78" spans="2:22" x14ac:dyDescent="0.2">
      <c r="B78" s="8">
        <f t="shared" si="9"/>
        <v>0.67661218990197292</v>
      </c>
      <c r="C78">
        <f t="shared" si="10"/>
        <v>0.83333333333333326</v>
      </c>
      <c r="D78">
        <f t="shared" si="11"/>
        <v>6.6666666666666666E-2</v>
      </c>
      <c r="G78" t="s">
        <v>9</v>
      </c>
      <c r="H78" s="1" t="e">
        <f>B78*#REF!*$B$2</f>
        <v>#REF!</v>
      </c>
      <c r="I78" s="1">
        <f>C78*B$4*$B$2</f>
        <v>0</v>
      </c>
      <c r="J78" s="1">
        <f>D78*C$5*$B$2</f>
        <v>0</v>
      </c>
      <c r="L78">
        <v>79</v>
      </c>
      <c r="M78">
        <v>14.25038069</v>
      </c>
      <c r="N78">
        <v>4.1518851100000003</v>
      </c>
      <c r="O78">
        <v>2.7120000000000002</v>
      </c>
      <c r="Q78" s="11">
        <f t="shared" si="12"/>
        <v>0.40715790540835711</v>
      </c>
      <c r="R78" s="11">
        <v>0.5</v>
      </c>
      <c r="S78" s="11">
        <f t="shared" si="14"/>
        <v>6.6967094463463078E-2</v>
      </c>
      <c r="T78" s="12" t="s">
        <v>8</v>
      </c>
      <c r="U78" s="12" t="s">
        <v>8</v>
      </c>
      <c r="V78" s="12" t="s">
        <v>8</v>
      </c>
    </row>
    <row r="79" spans="2:22" x14ac:dyDescent="0.2">
      <c r="B79" s="8">
        <f t="shared" si="9"/>
        <v>0.72206218990197291</v>
      </c>
      <c r="C79">
        <f t="shared" si="10"/>
        <v>0.83333333333333326</v>
      </c>
      <c r="D79">
        <f t="shared" si="11"/>
        <v>6.6666666666666666E-2</v>
      </c>
      <c r="G79" t="s">
        <v>9</v>
      </c>
      <c r="H79" s="1" t="e">
        <f>B79*#REF!*$B$2</f>
        <v>#REF!</v>
      </c>
      <c r="I79" s="1">
        <f>C79*B$4*$B$2</f>
        <v>0</v>
      </c>
      <c r="J79" s="1">
        <f>D79*C$5*$B$2</f>
        <v>0</v>
      </c>
      <c r="L79">
        <v>79</v>
      </c>
      <c r="M79">
        <v>17.126604310000001</v>
      </c>
      <c r="N79">
        <v>4.1518851100000003</v>
      </c>
      <c r="O79">
        <v>2.7120000000000002</v>
      </c>
      <c r="Q79" s="11">
        <f t="shared" si="12"/>
        <v>0.489336565058273</v>
      </c>
      <c r="R79" s="11">
        <v>0.5</v>
      </c>
      <c r="S79" s="11">
        <f t="shared" si="14"/>
        <v>6.6967094463463078E-2</v>
      </c>
      <c r="T79" s="12" t="s">
        <v>8</v>
      </c>
      <c r="U79" s="12" t="s">
        <v>8</v>
      </c>
      <c r="V79" s="12" t="s">
        <v>8</v>
      </c>
    </row>
    <row r="80" spans="2:22" x14ac:dyDescent="0.2">
      <c r="B80" s="8">
        <f t="shared" si="9"/>
        <v>0.7675121899019729</v>
      </c>
      <c r="C80">
        <f t="shared" si="10"/>
        <v>0.83333333333333326</v>
      </c>
      <c r="D80">
        <f t="shared" si="11"/>
        <v>6.6666666666666666E-2</v>
      </c>
      <c r="G80" t="s">
        <v>9</v>
      </c>
      <c r="H80" s="1" t="e">
        <f>B80*#REF!*$B$2</f>
        <v>#REF!</v>
      </c>
      <c r="I80" s="1">
        <f>C80*B$4*$B$2</f>
        <v>0</v>
      </c>
      <c r="J80" s="1">
        <f>D80*C$5*$B$2</f>
        <v>0</v>
      </c>
      <c r="L80">
        <v>79</v>
      </c>
      <c r="M80">
        <v>20.00282794</v>
      </c>
      <c r="N80">
        <v>4.1518851100000003</v>
      </c>
      <c r="O80">
        <v>2.7120000000000002</v>
      </c>
      <c r="Q80" s="11">
        <f t="shared" si="12"/>
        <v>0.57151522499390595</v>
      </c>
      <c r="R80" s="11">
        <v>0.5</v>
      </c>
      <c r="S80" s="11">
        <f t="shared" si="14"/>
        <v>6.6967094463463078E-2</v>
      </c>
      <c r="T80" s="12" t="s">
        <v>8</v>
      </c>
      <c r="U80" s="12" t="s">
        <v>8</v>
      </c>
      <c r="V80" s="12" t="s">
        <v>8</v>
      </c>
    </row>
    <row r="81" spans="2:22" x14ac:dyDescent="0.2">
      <c r="B81" s="8">
        <f t="shared" si="9"/>
        <v>0.81296218990197289</v>
      </c>
      <c r="C81">
        <f t="shared" si="10"/>
        <v>0.83333333333333326</v>
      </c>
      <c r="D81">
        <f t="shared" si="11"/>
        <v>6.6666666666666666E-2</v>
      </c>
      <c r="G81" t="s">
        <v>9</v>
      </c>
      <c r="H81" s="1" t="e">
        <f>B81*#REF!*$B$2</f>
        <v>#REF!</v>
      </c>
      <c r="I81" s="1">
        <f>C81*B$4*$B$2</f>
        <v>0</v>
      </c>
      <c r="J81" s="1">
        <f>D81*C$5*$B$2</f>
        <v>0</v>
      </c>
      <c r="L81">
        <v>79</v>
      </c>
      <c r="M81">
        <v>22.879051560000001</v>
      </c>
      <c r="N81">
        <v>4.1518851100000003</v>
      </c>
      <c r="O81">
        <v>2.7120000000000002</v>
      </c>
      <c r="Q81" s="11">
        <f t="shared" si="12"/>
        <v>0.65369388464382183</v>
      </c>
      <c r="R81" s="11">
        <v>0.5</v>
      </c>
      <c r="S81" s="11">
        <f t="shared" si="14"/>
        <v>6.6967094463463078E-2</v>
      </c>
      <c r="T81" s="12" t="s">
        <v>8</v>
      </c>
      <c r="U81" s="12" t="s">
        <v>8</v>
      </c>
      <c r="V81" s="12" t="s">
        <v>8</v>
      </c>
    </row>
    <row r="82" spans="2:22" x14ac:dyDescent="0.2">
      <c r="B82" s="8">
        <f t="shared" si="9"/>
        <v>0.85841218990197288</v>
      </c>
      <c r="C82">
        <f t="shared" si="10"/>
        <v>0.83333333333333326</v>
      </c>
      <c r="D82">
        <f t="shared" si="11"/>
        <v>6.6666666666666666E-2</v>
      </c>
      <c r="G82" t="s">
        <v>9</v>
      </c>
      <c r="H82" s="1" t="e">
        <f>B82*#REF!*$B$2</f>
        <v>#REF!</v>
      </c>
      <c r="I82" s="1">
        <f>C82*B$4*$B$2</f>
        <v>0</v>
      </c>
      <c r="J82" s="1">
        <f>D82*C$5*$B$2</f>
        <v>0</v>
      </c>
      <c r="L82">
        <v>79</v>
      </c>
      <c r="M82">
        <v>25.755275189999999</v>
      </c>
      <c r="N82">
        <v>4.1518851100000003</v>
      </c>
      <c r="O82">
        <v>2.7120000000000002</v>
      </c>
      <c r="Q82" s="11">
        <f t="shared" si="12"/>
        <v>0.73587254457945483</v>
      </c>
      <c r="R82" s="11">
        <v>0.5</v>
      </c>
      <c r="S82" s="11">
        <f t="shared" si="14"/>
        <v>6.6967094463463078E-2</v>
      </c>
      <c r="T82" s="12" t="s">
        <v>8</v>
      </c>
      <c r="U82" s="12" t="s">
        <v>8</v>
      </c>
      <c r="V82" s="12" t="s">
        <v>8</v>
      </c>
    </row>
    <row r="83" spans="2:22" x14ac:dyDescent="0.2">
      <c r="B83" s="8">
        <f t="shared" si="9"/>
        <v>0.90386218990197287</v>
      </c>
      <c r="C83">
        <f t="shared" si="10"/>
        <v>0.83333333333333326</v>
      </c>
      <c r="D83">
        <f t="shared" si="11"/>
        <v>6.6666666666666666E-2</v>
      </c>
      <c r="G83" t="s">
        <v>9</v>
      </c>
      <c r="H83" s="1" t="e">
        <f>B83*#REF!*$B$2</f>
        <v>#REF!</v>
      </c>
      <c r="I83" s="1">
        <f>C83*B$4*$B$2</f>
        <v>0</v>
      </c>
      <c r="J83" s="1">
        <f>D83*C$5*$B$2</f>
        <v>0</v>
      </c>
      <c r="L83">
        <v>79</v>
      </c>
      <c r="M83">
        <v>28.63149881</v>
      </c>
      <c r="N83">
        <v>4.1518851100000003</v>
      </c>
      <c r="O83">
        <v>2.7120000000000002</v>
      </c>
      <c r="Q83" s="11">
        <f t="shared" si="12"/>
        <v>0.81805120422937061</v>
      </c>
      <c r="R83" s="11">
        <v>0.5</v>
      </c>
      <c r="S83" s="11">
        <f t="shared" si="14"/>
        <v>6.6967094463463078E-2</v>
      </c>
      <c r="T83" s="12" t="s">
        <v>8</v>
      </c>
      <c r="U83" s="12" t="s">
        <v>8</v>
      </c>
      <c r="V83" s="12" t="s">
        <v>8</v>
      </c>
    </row>
    <row r="84" spans="2:22" x14ac:dyDescent="0.2">
      <c r="B84" s="8">
        <f t="shared" si="9"/>
        <v>0.94931218990197286</v>
      </c>
      <c r="C84">
        <f t="shared" si="10"/>
        <v>0.83333333333333326</v>
      </c>
      <c r="D84">
        <f t="shared" si="11"/>
        <v>6.6666666666666666E-2</v>
      </c>
      <c r="G84" t="s">
        <v>9</v>
      </c>
      <c r="H84" s="1" t="e">
        <f>B84*#REF!*$B$2</f>
        <v>#REF!</v>
      </c>
      <c r="I84" s="1">
        <f>C84*B$4*$B$2</f>
        <v>0</v>
      </c>
      <c r="J84" s="1">
        <f>D84*C$5*$B$2</f>
        <v>0</v>
      </c>
      <c r="L84">
        <v>79</v>
      </c>
      <c r="M84">
        <v>31.507722439999998</v>
      </c>
      <c r="N84">
        <v>4.1518851100000003</v>
      </c>
      <c r="O84">
        <v>2.7120000000000002</v>
      </c>
      <c r="Q84" s="11">
        <f t="shared" si="12"/>
        <v>0.90022986416500361</v>
      </c>
      <c r="R84" s="11">
        <v>0.5</v>
      </c>
      <c r="S84" s="11">
        <f t="shared" si="14"/>
        <v>6.6967094463463078E-2</v>
      </c>
      <c r="T84" s="12" t="s">
        <v>8</v>
      </c>
      <c r="U84" s="12" t="s">
        <v>8</v>
      </c>
      <c r="V84" s="12" t="s">
        <v>8</v>
      </c>
    </row>
    <row r="85" spans="2:22" x14ac:dyDescent="0.2">
      <c r="B85" s="8">
        <f t="shared" si="9"/>
        <v>0.99476218990197285</v>
      </c>
      <c r="C85">
        <f t="shared" si="10"/>
        <v>0.83333333333333326</v>
      </c>
      <c r="D85">
        <f t="shared" si="11"/>
        <v>6.6666666666666666E-2</v>
      </c>
      <c r="G85" t="s">
        <v>9</v>
      </c>
      <c r="H85" s="1" t="e">
        <f>B85*#REF!*$B$2</f>
        <v>#REF!</v>
      </c>
      <c r="I85" s="1">
        <f>C85*B$4*$B$2</f>
        <v>0</v>
      </c>
      <c r="J85" s="1">
        <f>D85*C$5*$B$2</f>
        <v>0</v>
      </c>
      <c r="L85">
        <v>79</v>
      </c>
      <c r="M85">
        <v>34.38394606</v>
      </c>
      <c r="N85">
        <v>4.1518851100000003</v>
      </c>
      <c r="O85">
        <v>2.7120000000000002</v>
      </c>
      <c r="Q85" s="11">
        <f t="shared" si="12"/>
        <v>0.9824085238149195</v>
      </c>
      <c r="R85" s="11">
        <v>0.5</v>
      </c>
      <c r="S85" s="11">
        <f t="shared" si="14"/>
        <v>6.6967094463463078E-2</v>
      </c>
      <c r="T85" s="12" t="s">
        <v>8</v>
      </c>
      <c r="U85" s="12" t="s">
        <v>8</v>
      </c>
      <c r="V85" s="12" t="s">
        <v>8</v>
      </c>
    </row>
    <row r="86" spans="2:22" x14ac:dyDescent="0.2">
      <c r="B86" s="8">
        <f t="shared" si="9"/>
        <v>1.040212189901973</v>
      </c>
      <c r="C86">
        <f t="shared" si="10"/>
        <v>0.83333333333333326</v>
      </c>
      <c r="D86">
        <f t="shared" si="11"/>
        <v>6.6666666666666666E-2</v>
      </c>
      <c r="G86" t="s">
        <v>9</v>
      </c>
      <c r="H86" s="1" t="e">
        <f>B86*#REF!*$B$2</f>
        <v>#REF!</v>
      </c>
      <c r="I86" s="1">
        <f>C86*B$4*$B$2</f>
        <v>0</v>
      </c>
      <c r="J86" s="1">
        <f>D86*C$5*$B$2</f>
        <v>0</v>
      </c>
      <c r="L86">
        <v>79</v>
      </c>
      <c r="M86">
        <v>37.260169689999998</v>
      </c>
      <c r="N86">
        <v>4.1518851100000003</v>
      </c>
      <c r="O86">
        <v>2.7120000000000002</v>
      </c>
      <c r="Q86" s="11">
        <f t="shared" si="12"/>
        <v>1.0645871837505525</v>
      </c>
      <c r="R86" s="11">
        <v>0.5</v>
      </c>
      <c r="S86" s="11">
        <f t="shared" si="14"/>
        <v>6.6967094463463078E-2</v>
      </c>
      <c r="T86" s="12" t="s">
        <v>8</v>
      </c>
      <c r="U86" s="12" t="s">
        <v>8</v>
      </c>
      <c r="V86" s="12" t="s">
        <v>8</v>
      </c>
    </row>
    <row r="87" spans="2:22" x14ac:dyDescent="0.2">
      <c r="B87" s="8">
        <f t="shared" si="9"/>
        <v>1.0856621899019729</v>
      </c>
      <c r="C87">
        <f t="shared" si="10"/>
        <v>0.83333333333333326</v>
      </c>
      <c r="D87">
        <f t="shared" si="11"/>
        <v>6.6666666666666666E-2</v>
      </c>
      <c r="G87" t="s">
        <v>9</v>
      </c>
      <c r="H87" s="1" t="e">
        <f>B87*#REF!*$B$2</f>
        <v>#REF!</v>
      </c>
      <c r="I87" s="1">
        <f>C87*B$4*$B$2</f>
        <v>0</v>
      </c>
      <c r="J87" s="1">
        <f>D87*C$5*$B$2</f>
        <v>0</v>
      </c>
      <c r="L87">
        <v>79</v>
      </c>
      <c r="M87">
        <v>40.136393310000003</v>
      </c>
      <c r="N87">
        <v>4.1518851100000003</v>
      </c>
      <c r="O87">
        <v>2.7120000000000002</v>
      </c>
      <c r="Q87" s="11">
        <f t="shared" si="12"/>
        <v>1.1467658434004684</v>
      </c>
      <c r="R87" s="11">
        <v>0.5</v>
      </c>
      <c r="S87" s="11">
        <f t="shared" si="14"/>
        <v>6.6967094463463078E-2</v>
      </c>
      <c r="T87" s="12" t="s">
        <v>8</v>
      </c>
      <c r="U87" s="12" t="s">
        <v>8</v>
      </c>
      <c r="V87" s="12" t="s">
        <v>8</v>
      </c>
    </row>
    <row r="88" spans="2:22" x14ac:dyDescent="0.2">
      <c r="B88" s="8">
        <f t="shared" si="9"/>
        <v>1.1311121899019729</v>
      </c>
      <c r="C88">
        <f t="shared" si="10"/>
        <v>0.83333333333333326</v>
      </c>
      <c r="D88">
        <f t="shared" si="11"/>
        <v>6.6666666666666666E-2</v>
      </c>
      <c r="G88" t="s">
        <v>9</v>
      </c>
      <c r="H88" s="1" t="e">
        <f>B88*#REF!*$B$2</f>
        <v>#REF!</v>
      </c>
      <c r="I88" s="1">
        <f>C88*B$4*$B$2</f>
        <v>0</v>
      </c>
      <c r="J88" s="1">
        <f>D88*C$5*$B$2</f>
        <v>0</v>
      </c>
      <c r="L88">
        <v>79</v>
      </c>
      <c r="M88">
        <v>43.012616940000001</v>
      </c>
      <c r="N88">
        <v>4.1518851100000003</v>
      </c>
      <c r="O88">
        <v>2.7120000000000002</v>
      </c>
      <c r="Q88" s="11">
        <f t="shared" si="12"/>
        <v>1.2289445033361015</v>
      </c>
      <c r="R88" s="11">
        <v>0.5</v>
      </c>
      <c r="S88" s="11">
        <f t="shared" si="14"/>
        <v>6.6967094463463078E-2</v>
      </c>
      <c r="T88" s="12" t="s">
        <v>8</v>
      </c>
      <c r="U88" s="12" t="s">
        <v>8</v>
      </c>
      <c r="V88" s="12" t="s">
        <v>8</v>
      </c>
    </row>
    <row r="89" spans="2:22" x14ac:dyDescent="0.2">
      <c r="B89" s="8">
        <f t="shared" si="9"/>
        <v>1.1765621899019729</v>
      </c>
      <c r="C89">
        <f t="shared" si="10"/>
        <v>0.83333333333333326</v>
      </c>
      <c r="D89">
        <f t="shared" si="11"/>
        <v>6.6666666666666666E-2</v>
      </c>
      <c r="G89" t="s">
        <v>9</v>
      </c>
      <c r="H89" s="1" t="e">
        <f>B89*#REF!*$B$2</f>
        <v>#REF!</v>
      </c>
      <c r="I89" s="1">
        <f>C89*B$4*$B$2</f>
        <v>0</v>
      </c>
      <c r="J89" s="1">
        <f>D89*C$5*$B$2</f>
        <v>0</v>
      </c>
      <c r="L89">
        <v>79</v>
      </c>
      <c r="M89">
        <v>45.888840559999998</v>
      </c>
      <c r="N89">
        <v>4.1518851100000003</v>
      </c>
      <c r="O89">
        <v>2.7120000000000002</v>
      </c>
      <c r="Q89" s="11">
        <f t="shared" si="12"/>
        <v>1.3111231629860172</v>
      </c>
      <c r="R89" s="11">
        <v>0.5</v>
      </c>
      <c r="S89" s="11">
        <f t="shared" si="14"/>
        <v>6.6967094463463078E-2</v>
      </c>
      <c r="T89" s="12" t="s">
        <v>8</v>
      </c>
      <c r="U89" s="12" t="s">
        <v>8</v>
      </c>
      <c r="V89" s="12" t="s">
        <v>8</v>
      </c>
    </row>
    <row r="90" spans="2:22" x14ac:dyDescent="0.2">
      <c r="B90" s="8">
        <f t="shared" si="9"/>
        <v>1.2220121899019729</v>
      </c>
      <c r="C90">
        <f t="shared" si="10"/>
        <v>0.83333333333333326</v>
      </c>
      <c r="D90">
        <f t="shared" si="11"/>
        <v>6.6666666666666666E-2</v>
      </c>
      <c r="G90" t="s">
        <v>9</v>
      </c>
      <c r="H90" s="1" t="e">
        <f>B90*#REF!*$B$2</f>
        <v>#REF!</v>
      </c>
      <c r="I90" s="1">
        <f>C90*B$4*$B$2</f>
        <v>0</v>
      </c>
      <c r="J90" s="1">
        <f>D90*C$5*$B$2</f>
        <v>0</v>
      </c>
      <c r="L90">
        <v>79</v>
      </c>
      <c r="M90">
        <v>48.765064189999997</v>
      </c>
      <c r="N90">
        <v>4.1518851100000003</v>
      </c>
      <c r="O90">
        <v>2.7120000000000002</v>
      </c>
      <c r="Q90" s="11">
        <f t="shared" si="12"/>
        <v>1.3933018229216501</v>
      </c>
      <c r="R90" s="11">
        <v>0.5</v>
      </c>
      <c r="S90" s="11">
        <f t="shared" si="14"/>
        <v>6.6967094463463078E-2</v>
      </c>
      <c r="T90" s="12" t="s">
        <v>8</v>
      </c>
      <c r="U90" s="12" t="s">
        <v>8</v>
      </c>
      <c r="V90" s="12" t="s">
        <v>8</v>
      </c>
    </row>
    <row r="91" spans="2:22" x14ac:dyDescent="0.2">
      <c r="B91" s="8">
        <f t="shared" si="9"/>
        <v>1.2674621899019729</v>
      </c>
      <c r="C91">
        <f t="shared" si="10"/>
        <v>0.83333333333333326</v>
      </c>
      <c r="D91">
        <f t="shared" si="11"/>
        <v>6.6666666666666666E-2</v>
      </c>
      <c r="G91" t="s">
        <v>9</v>
      </c>
      <c r="H91" s="1" t="e">
        <f>B91*#REF!*$B$2</f>
        <v>#REF!</v>
      </c>
      <c r="I91" s="1">
        <f>C91*B$4*$B$2</f>
        <v>0</v>
      </c>
      <c r="J91" s="1">
        <f>D91*C$5*$B$2</f>
        <v>0</v>
      </c>
      <c r="L91">
        <v>79</v>
      </c>
      <c r="M91">
        <v>51.641287810000001</v>
      </c>
      <c r="N91">
        <v>4.1518851100000003</v>
      </c>
      <c r="O91">
        <v>2.7120000000000002</v>
      </c>
      <c r="Q91" s="11">
        <f t="shared" si="12"/>
        <v>1.4754804825715662</v>
      </c>
      <c r="R91" s="11">
        <v>0.5</v>
      </c>
      <c r="S91" s="11">
        <f t="shared" si="14"/>
        <v>6.6967094463463078E-2</v>
      </c>
      <c r="T91" s="12" t="s">
        <v>8</v>
      </c>
      <c r="U91" s="12" t="s">
        <v>8</v>
      </c>
      <c r="V91" s="12" t="s">
        <v>8</v>
      </c>
    </row>
    <row r="92" spans="2:22" x14ac:dyDescent="0.2">
      <c r="B92" s="8">
        <f t="shared" si="9"/>
        <v>1.3129121899019729</v>
      </c>
      <c r="C92">
        <f t="shared" si="10"/>
        <v>0.83333333333333326</v>
      </c>
      <c r="D92">
        <f t="shared" si="11"/>
        <v>6.6666666666666666E-2</v>
      </c>
      <c r="G92" t="s">
        <v>9</v>
      </c>
      <c r="H92" s="1" t="e">
        <f>B92*#REF!*$B$2</f>
        <v>#REF!</v>
      </c>
      <c r="I92" s="1">
        <f>C92*B$4*$B$2</f>
        <v>0</v>
      </c>
      <c r="J92" s="1">
        <f>D92*C$5*$B$2</f>
        <v>0</v>
      </c>
      <c r="L92">
        <v>79</v>
      </c>
      <c r="M92">
        <v>54.51751144</v>
      </c>
      <c r="N92">
        <v>4.1518851100000003</v>
      </c>
      <c r="O92">
        <v>2.7120000000000002</v>
      </c>
      <c r="Q92" s="11">
        <f t="shared" si="12"/>
        <v>1.5576591425071991</v>
      </c>
      <c r="R92" s="11">
        <v>0.5</v>
      </c>
      <c r="S92" s="11">
        <f t="shared" si="14"/>
        <v>6.6967094463463078E-2</v>
      </c>
      <c r="T92" s="12" t="s">
        <v>8</v>
      </c>
      <c r="U92" s="12" t="s">
        <v>8</v>
      </c>
      <c r="V92" s="12" t="s">
        <v>8</v>
      </c>
    </row>
    <row r="93" spans="2:22" x14ac:dyDescent="0.2">
      <c r="B93" s="8">
        <f t="shared" si="9"/>
        <v>1.3583621899019729</v>
      </c>
      <c r="C93">
        <f t="shared" si="10"/>
        <v>0.83333333333333326</v>
      </c>
      <c r="D93">
        <f>D49+2/3/10</f>
        <v>6.6666666666666666E-2</v>
      </c>
      <c r="G93" t="s">
        <v>9</v>
      </c>
      <c r="H93" s="1" t="e">
        <f>B93*#REF!*$B$2</f>
        <v>#REF!</v>
      </c>
      <c r="I93" s="1">
        <f>C93*B$4*$B$2</f>
        <v>0</v>
      </c>
      <c r="J93" s="1">
        <f>D93*C$5*$B$2</f>
        <v>0</v>
      </c>
      <c r="L93">
        <v>79</v>
      </c>
      <c r="M93">
        <v>57.393735059999997</v>
      </c>
      <c r="N93">
        <v>4.1518851100000003</v>
      </c>
      <c r="O93">
        <v>2.7120000000000002</v>
      </c>
      <c r="Q93" s="11">
        <f t="shared" si="12"/>
        <v>1.6398378021571147</v>
      </c>
      <c r="R93" s="11">
        <v>0.5</v>
      </c>
      <c r="S93" s="11">
        <f t="shared" si="14"/>
        <v>6.6967094463463078E-2</v>
      </c>
      <c r="T93" s="12" t="s">
        <v>8</v>
      </c>
      <c r="U93" s="12" t="s">
        <v>8</v>
      </c>
      <c r="V93" s="12" t="s">
        <v>8</v>
      </c>
    </row>
    <row r="94" spans="2:22" x14ac:dyDescent="0.2">
      <c r="B94" s="8">
        <f t="shared" si="9"/>
        <v>1.4038121899019729</v>
      </c>
      <c r="C94">
        <f t="shared" si="10"/>
        <v>0.83333333333333326</v>
      </c>
      <c r="D94">
        <f t="shared" si="11"/>
        <v>6.6666666666666666E-2</v>
      </c>
      <c r="G94" t="s">
        <v>9</v>
      </c>
      <c r="H94" s="1" t="e">
        <f>B94*#REF!*$B$2</f>
        <v>#REF!</v>
      </c>
      <c r="I94" s="1">
        <f>C94*B$4*$B$2</f>
        <v>0</v>
      </c>
      <c r="J94" s="1">
        <f>D94*C$5*$B$2</f>
        <v>0</v>
      </c>
      <c r="L94">
        <v>79</v>
      </c>
      <c r="M94">
        <v>60.269958680000002</v>
      </c>
      <c r="N94">
        <v>4.1518851100000003</v>
      </c>
      <c r="O94">
        <v>2.7120000000000002</v>
      </c>
      <c r="Q94" s="11">
        <f t="shared" si="12"/>
        <v>1.7220164618070308</v>
      </c>
      <c r="R94" s="11">
        <v>0.5</v>
      </c>
      <c r="S94" s="11">
        <f t="shared" si="14"/>
        <v>6.6967094463463078E-2</v>
      </c>
      <c r="T94" s="12" t="s">
        <v>8</v>
      </c>
      <c r="U94" s="12" t="s">
        <v>8</v>
      </c>
      <c r="V94" s="12" t="s">
        <v>8</v>
      </c>
    </row>
    <row r="95" spans="2:22" x14ac:dyDescent="0.2">
      <c r="B95" s="8"/>
      <c r="G95" t="s">
        <v>9</v>
      </c>
      <c r="H95" s="1" t="e">
        <f>B95*#REF!*$B$2</f>
        <v>#REF!</v>
      </c>
      <c r="I95" s="1">
        <f>C95*B$4*$B$2</f>
        <v>0</v>
      </c>
      <c r="J95" s="1">
        <f>D95*C$5*$B$2</f>
        <v>0</v>
      </c>
      <c r="L95">
        <v>79</v>
      </c>
      <c r="M95">
        <v>2.61474875</v>
      </c>
      <c r="N95">
        <v>3.32150809</v>
      </c>
      <c r="O95">
        <v>5.4240000000000004</v>
      </c>
      <c r="Q95" s="11">
        <f t="shared" si="12"/>
        <v>7.4707872538885833E-2</v>
      </c>
      <c r="R95" s="11">
        <v>0.5</v>
      </c>
      <c r="S95" s="11">
        <f t="shared" si="14"/>
        <v>0.13393418892692616</v>
      </c>
      <c r="T95" s="12" t="s">
        <v>5</v>
      </c>
      <c r="U95" s="12" t="s">
        <v>5</v>
      </c>
      <c r="V95" s="12" t="s">
        <v>5</v>
      </c>
    </row>
    <row r="96" spans="2:22" x14ac:dyDescent="0.2">
      <c r="B96" s="8">
        <f>B52+0.4545/22</f>
        <v>0.49274628081106381</v>
      </c>
      <c r="C96">
        <f t="shared" si="10"/>
        <v>1.1838387070304606</v>
      </c>
      <c r="D96">
        <f t="shared" si="11"/>
        <v>0.37417576543749731</v>
      </c>
      <c r="G96" t="s">
        <v>10</v>
      </c>
      <c r="H96" s="1" t="e">
        <f>B96*#REF!*$B$2</f>
        <v>#REF!</v>
      </c>
      <c r="I96" s="1">
        <f>C96*B$4*$B$2</f>
        <v>0</v>
      </c>
      <c r="J96" s="1">
        <f>D96*C$5*$B$2</f>
        <v>0</v>
      </c>
      <c r="L96">
        <v>79</v>
      </c>
      <c r="M96">
        <v>5.4909723699999997</v>
      </c>
      <c r="N96">
        <v>3.32150809</v>
      </c>
      <c r="O96">
        <v>5.4240000000000004</v>
      </c>
      <c r="Q96" s="11">
        <f t="shared" si="12"/>
        <v>0.15688653218880164</v>
      </c>
      <c r="R96" s="11">
        <f t="shared" si="13"/>
        <v>0.66966641635244173</v>
      </c>
      <c r="S96" s="11">
        <f t="shared" si="14"/>
        <v>0.13393418892692616</v>
      </c>
      <c r="T96" s="12" t="s">
        <v>5</v>
      </c>
      <c r="U96" s="12" t="s">
        <v>5</v>
      </c>
      <c r="V96" s="12" t="s">
        <v>5</v>
      </c>
    </row>
    <row r="97" spans="2:22" x14ac:dyDescent="0.2">
      <c r="B97" s="8">
        <f t="shared" si="9"/>
        <v>4.1318181818181816E-2</v>
      </c>
      <c r="C97">
        <f t="shared" si="10"/>
        <v>0.66666666666666663</v>
      </c>
      <c r="D97">
        <f>D53+2/3/10</f>
        <v>0.13333333333333333</v>
      </c>
      <c r="G97" t="s">
        <v>10</v>
      </c>
      <c r="H97" s="1" t="e">
        <f>B97*#REF!*$B$2</f>
        <v>#REF!</v>
      </c>
      <c r="I97" s="1">
        <f>C97*B$4*$B$2</f>
        <v>0</v>
      </c>
      <c r="J97" s="1">
        <f>D97*C$5*$B$2</f>
        <v>0</v>
      </c>
      <c r="L97">
        <v>79</v>
      </c>
      <c r="M97">
        <v>8.3671959999999999</v>
      </c>
      <c r="N97">
        <v>3.32150809</v>
      </c>
      <c r="O97">
        <v>5.4240000000000004</v>
      </c>
      <c r="Q97" s="11">
        <f t="shared" si="12"/>
        <v>0.23906519212443469</v>
      </c>
      <c r="R97" s="11">
        <f t="shared" si="13"/>
        <v>0.66966641635244173</v>
      </c>
      <c r="S97" s="11">
        <f t="shared" si="14"/>
        <v>0.13393418892692616</v>
      </c>
      <c r="T97" s="12" t="s">
        <v>5</v>
      </c>
      <c r="U97" s="12" t="s">
        <v>5</v>
      </c>
      <c r="V97" s="12" t="s">
        <v>5</v>
      </c>
    </row>
    <row r="98" spans="2:22" x14ac:dyDescent="0.2">
      <c r="B98" s="8">
        <f t="shared" si="9"/>
        <v>4.1318181818181816E-2</v>
      </c>
      <c r="C98">
        <f t="shared" si="10"/>
        <v>0.66666666666666663</v>
      </c>
      <c r="D98">
        <f t="shared" si="11"/>
        <v>0.13333333333333333</v>
      </c>
      <c r="G98" t="s">
        <v>10</v>
      </c>
      <c r="H98" s="1" t="e">
        <f>B98*#REF!*$B$2</f>
        <v>#REF!</v>
      </c>
      <c r="I98" s="1">
        <f>C98*B$4*$B$2</f>
        <v>0</v>
      </c>
      <c r="J98" s="1">
        <f>D98*C$5*$B$2</f>
        <v>0</v>
      </c>
      <c r="L98">
        <v>79</v>
      </c>
      <c r="M98">
        <v>11.243419619999999</v>
      </c>
      <c r="N98">
        <v>3.32150809</v>
      </c>
      <c r="O98">
        <v>5.4240000000000004</v>
      </c>
      <c r="Q98" s="11">
        <f t="shared" si="12"/>
        <v>0.3212438517743505</v>
      </c>
      <c r="R98" s="11">
        <f t="shared" si="13"/>
        <v>0.66966641635244173</v>
      </c>
      <c r="S98" s="11">
        <f t="shared" si="14"/>
        <v>0.13393418892692616</v>
      </c>
      <c r="T98" s="12" t="s">
        <v>5</v>
      </c>
      <c r="U98" s="12" t="s">
        <v>5</v>
      </c>
      <c r="V98" s="12" t="s">
        <v>5</v>
      </c>
    </row>
    <row r="99" spans="2:22" x14ac:dyDescent="0.2">
      <c r="B99" s="8">
        <f t="shared" si="9"/>
        <v>4.1318181818181816E-2</v>
      </c>
      <c r="C99">
        <f t="shared" si="10"/>
        <v>0.66666666666666663</v>
      </c>
      <c r="D99">
        <f t="shared" si="11"/>
        <v>0.13333333333333333</v>
      </c>
      <c r="G99" t="s">
        <v>10</v>
      </c>
      <c r="H99" s="1" t="e">
        <f>B99*#REF!*$B$2</f>
        <v>#REF!</v>
      </c>
      <c r="I99" s="1">
        <f>C99*B$4*$B$2</f>
        <v>0</v>
      </c>
      <c r="J99" s="1">
        <f>D99*C$5*$B$2</f>
        <v>0</v>
      </c>
      <c r="L99">
        <v>79</v>
      </c>
      <c r="M99">
        <v>14.119643249999999</v>
      </c>
      <c r="N99">
        <v>3.32150809</v>
      </c>
      <c r="O99">
        <v>5.4240000000000004</v>
      </c>
      <c r="Q99" s="11">
        <f t="shared" si="12"/>
        <v>0.4034225117099835</v>
      </c>
      <c r="R99" s="11">
        <f t="shared" si="13"/>
        <v>0.66966641635244173</v>
      </c>
      <c r="S99" s="11">
        <f t="shared" si="14"/>
        <v>0.13393418892692616</v>
      </c>
      <c r="T99" s="12" t="s">
        <v>5</v>
      </c>
      <c r="U99" s="12" t="s">
        <v>5</v>
      </c>
      <c r="V99" s="12" t="s">
        <v>5</v>
      </c>
    </row>
    <row r="100" spans="2:22" x14ac:dyDescent="0.2">
      <c r="B100" s="8">
        <f t="shared" si="9"/>
        <v>4.1318181818181816E-2</v>
      </c>
      <c r="C100">
        <f t="shared" si="10"/>
        <v>0.66666666666666663</v>
      </c>
      <c r="D100">
        <f t="shared" si="11"/>
        <v>0.13333333333333333</v>
      </c>
      <c r="H100" s="1" t="e">
        <f>B100*#REF!*$B$2</f>
        <v>#REF!</v>
      </c>
      <c r="I100" s="1">
        <f>C100*B$4*$B$2</f>
        <v>0</v>
      </c>
      <c r="J100" s="1">
        <f>D100*C$5*$B$2</f>
        <v>0</v>
      </c>
      <c r="L100">
        <v>79</v>
      </c>
      <c r="M100">
        <v>16.99586687</v>
      </c>
      <c r="N100">
        <v>3.32150809</v>
      </c>
      <c r="O100">
        <v>5.4240000000000004</v>
      </c>
      <c r="Q100" s="11">
        <f t="shared" si="12"/>
        <v>0.48560117135989939</v>
      </c>
      <c r="R100" s="11">
        <f t="shared" si="13"/>
        <v>0.66966641635244173</v>
      </c>
      <c r="S100" s="11">
        <f t="shared" si="14"/>
        <v>0.13393418892692616</v>
      </c>
      <c r="T100" s="12" t="s">
        <v>5</v>
      </c>
      <c r="U100" s="12" t="s">
        <v>5</v>
      </c>
      <c r="V100" s="12" t="s">
        <v>5</v>
      </c>
    </row>
    <row r="101" spans="2:22" x14ac:dyDescent="0.2">
      <c r="B101" s="8">
        <f t="shared" si="9"/>
        <v>4.1318181818181816E-2</v>
      </c>
      <c r="C101">
        <f t="shared" si="10"/>
        <v>0.66666666666666663</v>
      </c>
      <c r="D101">
        <f t="shared" si="11"/>
        <v>0.13333333333333333</v>
      </c>
      <c r="H101" s="1" t="e">
        <f>B101*#REF!*$B$2</f>
        <v>#REF!</v>
      </c>
      <c r="I101" s="1">
        <f>C101*B$4*$B$2</f>
        <v>0</v>
      </c>
      <c r="J101" s="1">
        <f>D101*C$5*$B$2</f>
        <v>0</v>
      </c>
      <c r="L101">
        <v>79</v>
      </c>
      <c r="M101">
        <v>19.872090499999999</v>
      </c>
      <c r="N101">
        <v>3.32150809</v>
      </c>
      <c r="O101">
        <v>5.4240000000000004</v>
      </c>
      <c r="Q101" s="11">
        <f t="shared" si="12"/>
        <v>0.56777983129553233</v>
      </c>
      <c r="R101" s="11">
        <f t="shared" si="13"/>
        <v>0.66966641635244173</v>
      </c>
      <c r="S101" s="11">
        <f t="shared" si="14"/>
        <v>0.13393418892692616</v>
      </c>
      <c r="T101" s="12" t="s">
        <v>5</v>
      </c>
      <c r="U101" s="12" t="s">
        <v>5</v>
      </c>
      <c r="V101" s="12" t="s">
        <v>5</v>
      </c>
    </row>
    <row r="102" spans="2:22" x14ac:dyDescent="0.2">
      <c r="B102" s="8">
        <f t="shared" si="9"/>
        <v>4.1318181818181816E-2</v>
      </c>
      <c r="C102">
        <f t="shared" si="10"/>
        <v>0.66666666666666663</v>
      </c>
      <c r="D102">
        <f t="shared" si="11"/>
        <v>0.13333333333333333</v>
      </c>
      <c r="H102" s="1" t="e">
        <f>B102*#REF!*$B$2</f>
        <v>#REF!</v>
      </c>
      <c r="I102" s="1">
        <f>C102*B$4*$B$2</f>
        <v>0</v>
      </c>
      <c r="J102" s="1">
        <f>D102*C$5*$B$2</f>
        <v>0</v>
      </c>
      <c r="L102">
        <v>79</v>
      </c>
      <c r="M102">
        <v>22.74831412</v>
      </c>
      <c r="N102">
        <v>3.32150809</v>
      </c>
      <c r="O102">
        <v>5.4240000000000004</v>
      </c>
      <c r="Q102" s="11">
        <f t="shared" si="12"/>
        <v>0.64995849094544822</v>
      </c>
      <c r="R102" s="11">
        <f t="shared" si="13"/>
        <v>0.66966641635244173</v>
      </c>
      <c r="S102" s="11">
        <f t="shared" si="14"/>
        <v>0.13393418892692616</v>
      </c>
      <c r="T102" s="12" t="s">
        <v>5</v>
      </c>
      <c r="U102" s="12" t="s">
        <v>5</v>
      </c>
      <c r="V102" s="12" t="s">
        <v>5</v>
      </c>
    </row>
    <row r="103" spans="2:22" x14ac:dyDescent="0.2">
      <c r="B103" s="8">
        <f t="shared" si="9"/>
        <v>4.1318181818181816E-2</v>
      </c>
      <c r="C103">
        <f t="shared" si="10"/>
        <v>0.66666666666666663</v>
      </c>
      <c r="D103">
        <f t="shared" si="11"/>
        <v>0.13333333333333333</v>
      </c>
      <c r="H103" s="1" t="e">
        <f>B103*#REF!*$B$2</f>
        <v>#REF!</v>
      </c>
      <c r="I103" s="1">
        <f>C103*B$4*$B$2</f>
        <v>0</v>
      </c>
      <c r="J103" s="1">
        <f>D103*C$5*$B$2</f>
        <v>0</v>
      </c>
      <c r="L103">
        <v>79</v>
      </c>
      <c r="M103">
        <v>25.624537749999998</v>
      </c>
      <c r="N103">
        <v>3.32150809</v>
      </c>
      <c r="O103">
        <v>5.4240000000000004</v>
      </c>
      <c r="Q103" s="11">
        <f t="shared" si="12"/>
        <v>0.73213715088108122</v>
      </c>
      <c r="R103" s="11">
        <f t="shared" si="13"/>
        <v>0.66966641635244173</v>
      </c>
      <c r="S103" s="11">
        <f t="shared" si="14"/>
        <v>0.13393418892692616</v>
      </c>
      <c r="T103" s="12" t="s">
        <v>5</v>
      </c>
      <c r="U103" s="12" t="s">
        <v>5</v>
      </c>
      <c r="V103" s="12" t="s">
        <v>5</v>
      </c>
    </row>
    <row r="104" spans="2:22" x14ac:dyDescent="0.2">
      <c r="B104" s="8">
        <f t="shared" si="9"/>
        <v>4.1318181818181816E-2</v>
      </c>
      <c r="C104">
        <f t="shared" si="10"/>
        <v>0.66666666666666663</v>
      </c>
      <c r="D104">
        <f>D60+2/3/10</f>
        <v>0.13333333333333333</v>
      </c>
      <c r="H104" s="1" t="e">
        <f>B104*#REF!*$B$2</f>
        <v>#REF!</v>
      </c>
      <c r="I104" s="1">
        <f>C104*B$4*$B$2</f>
        <v>0</v>
      </c>
      <c r="J104" s="1">
        <f>D104*C$5*$B$2</f>
        <v>0</v>
      </c>
      <c r="L104">
        <v>79</v>
      </c>
      <c r="M104">
        <v>28.500761369999999</v>
      </c>
      <c r="N104">
        <v>3.32150809</v>
      </c>
      <c r="O104">
        <v>5.4240000000000004</v>
      </c>
      <c r="Q104" s="11">
        <f t="shared" si="12"/>
        <v>0.814315810530997</v>
      </c>
      <c r="R104" s="11">
        <f t="shared" si="13"/>
        <v>0.66966641635244173</v>
      </c>
      <c r="S104" s="11">
        <f t="shared" si="14"/>
        <v>0.13393418892692616</v>
      </c>
      <c r="T104" s="12" t="s">
        <v>5</v>
      </c>
      <c r="U104" s="12" t="s">
        <v>5</v>
      </c>
      <c r="V104" s="12" t="s">
        <v>5</v>
      </c>
    </row>
    <row r="105" spans="2:22" x14ac:dyDescent="0.2">
      <c r="B105" s="8">
        <f t="shared" si="9"/>
        <v>4.1318181818181816E-2</v>
      </c>
      <c r="C105">
        <f t="shared" si="10"/>
        <v>0.66666666666666663</v>
      </c>
      <c r="D105">
        <f t="shared" si="11"/>
        <v>0.13333333333333333</v>
      </c>
      <c r="H105" s="1" t="e">
        <f>B105*#REF!*$B$2</f>
        <v>#REF!</v>
      </c>
      <c r="I105" s="1">
        <f>C105*B$4*$B$2</f>
        <v>0</v>
      </c>
      <c r="J105" s="1">
        <f>D105*C$5*$B$2</f>
        <v>0</v>
      </c>
      <c r="L105">
        <v>79</v>
      </c>
      <c r="M105">
        <v>31.376985000000001</v>
      </c>
      <c r="N105">
        <v>3.32150809</v>
      </c>
      <c r="O105">
        <v>5.4240000000000004</v>
      </c>
      <c r="Q105" s="11">
        <f t="shared" si="12"/>
        <v>0.89649447046663011</v>
      </c>
      <c r="R105" s="11">
        <f t="shared" si="13"/>
        <v>0.66966641635244173</v>
      </c>
      <c r="S105" s="11">
        <f t="shared" si="14"/>
        <v>0.13393418892692616</v>
      </c>
      <c r="T105" s="12" t="s">
        <v>5</v>
      </c>
      <c r="U105" s="12" t="s">
        <v>5</v>
      </c>
      <c r="V105" s="12" t="s">
        <v>5</v>
      </c>
    </row>
    <row r="106" spans="2:22" x14ac:dyDescent="0.2">
      <c r="B106" s="8">
        <f t="shared" si="9"/>
        <v>4.1318181818181816E-2</v>
      </c>
      <c r="C106">
        <f t="shared" si="10"/>
        <v>0.66666666666666663</v>
      </c>
      <c r="D106">
        <f t="shared" si="11"/>
        <v>0.13333333333333333</v>
      </c>
      <c r="H106" s="1" t="e">
        <f>B106*#REF!*$B$2</f>
        <v>#REF!</v>
      </c>
      <c r="I106" s="1">
        <f>C106*B$4*$B$2</f>
        <v>0</v>
      </c>
      <c r="J106" s="1">
        <f>D106*C$5*$B$2</f>
        <v>0</v>
      </c>
      <c r="L106">
        <v>79</v>
      </c>
      <c r="M106">
        <v>34.253208620000002</v>
      </c>
      <c r="N106">
        <v>3.32150809</v>
      </c>
      <c r="O106">
        <v>5.4240000000000004</v>
      </c>
      <c r="Q106" s="11">
        <f t="shared" si="12"/>
        <v>0.978673130116546</v>
      </c>
      <c r="R106" s="11">
        <f t="shared" si="13"/>
        <v>0.66966641635244173</v>
      </c>
      <c r="S106" s="11">
        <f t="shared" si="14"/>
        <v>0.13393418892692616</v>
      </c>
      <c r="T106" s="12" t="s">
        <v>5</v>
      </c>
      <c r="U106" s="12" t="s">
        <v>5</v>
      </c>
      <c r="V106" s="12" t="s">
        <v>5</v>
      </c>
    </row>
    <row r="107" spans="2:22" x14ac:dyDescent="0.2">
      <c r="B107" s="8">
        <f t="shared" si="9"/>
        <v>4.1318181818181816E-2</v>
      </c>
      <c r="C107">
        <f t="shared" si="10"/>
        <v>0.66666666666666663</v>
      </c>
      <c r="D107">
        <f t="shared" si="11"/>
        <v>0.13333333333333333</v>
      </c>
      <c r="H107" s="1" t="e">
        <f>B107*#REF!*$B$2</f>
        <v>#REF!</v>
      </c>
      <c r="I107" s="1">
        <f>C107*B$4*$B$2</f>
        <v>0</v>
      </c>
      <c r="J107" s="1">
        <f>D107*C$5*$B$2</f>
        <v>0</v>
      </c>
      <c r="L107">
        <v>79</v>
      </c>
      <c r="M107">
        <v>37.129432250000001</v>
      </c>
      <c r="N107">
        <v>3.32150809</v>
      </c>
      <c r="O107">
        <v>5.4240000000000004</v>
      </c>
      <c r="Q107" s="11">
        <f t="shared" si="12"/>
        <v>1.060851790052179</v>
      </c>
      <c r="R107" s="11">
        <f t="shared" si="13"/>
        <v>0.66966641635244173</v>
      </c>
      <c r="S107" s="11">
        <f t="shared" si="14"/>
        <v>0.13393418892692616</v>
      </c>
      <c r="T107" s="12" t="s">
        <v>5</v>
      </c>
      <c r="U107" s="12" t="s">
        <v>5</v>
      </c>
      <c r="V107" s="12" t="s">
        <v>5</v>
      </c>
    </row>
    <row r="108" spans="2:22" x14ac:dyDescent="0.2">
      <c r="B108" s="8">
        <f t="shared" si="9"/>
        <v>8.6768181818181814E-2</v>
      </c>
      <c r="C108">
        <f t="shared" si="10"/>
        <v>0.66666666666666663</v>
      </c>
      <c r="D108">
        <f t="shared" si="11"/>
        <v>0.13333333333333333</v>
      </c>
      <c r="H108" s="1" t="e">
        <f>B108*#REF!*$B$2</f>
        <v>#REF!</v>
      </c>
      <c r="I108" s="1">
        <f>C108*B$4*$B$2</f>
        <v>0</v>
      </c>
      <c r="J108" s="1">
        <f>D108*C$5*$B$2</f>
        <v>0</v>
      </c>
      <c r="L108">
        <v>79</v>
      </c>
      <c r="M108">
        <v>40.005655869999998</v>
      </c>
      <c r="N108">
        <v>3.32150809</v>
      </c>
      <c r="O108">
        <v>5.4240000000000004</v>
      </c>
      <c r="Q108" s="11">
        <f t="shared" si="12"/>
        <v>1.1430304497020947</v>
      </c>
      <c r="R108" s="11">
        <f t="shared" si="13"/>
        <v>0.66966641635244173</v>
      </c>
      <c r="S108" s="11">
        <f t="shared" si="14"/>
        <v>0.13393418892692616</v>
      </c>
      <c r="T108" s="12" t="s">
        <v>5</v>
      </c>
      <c r="U108" s="12" t="s">
        <v>5</v>
      </c>
      <c r="V108" s="12" t="s">
        <v>5</v>
      </c>
    </row>
    <row r="109" spans="2:22" x14ac:dyDescent="0.2">
      <c r="B109" s="8">
        <f t="shared" si="9"/>
        <v>0.13221818181818182</v>
      </c>
      <c r="C109">
        <f t="shared" si="10"/>
        <v>0.66666666666666663</v>
      </c>
      <c r="D109">
        <f t="shared" si="11"/>
        <v>0.13333333333333333</v>
      </c>
      <c r="H109" s="1" t="e">
        <f>B109*#REF!*$B$2</f>
        <v>#REF!</v>
      </c>
      <c r="I109" s="1">
        <f>C109*B$4*$B$2</f>
        <v>0</v>
      </c>
      <c r="J109" s="1">
        <f>D109*C$5*$B$2</f>
        <v>0</v>
      </c>
      <c r="L109">
        <v>79</v>
      </c>
      <c r="M109">
        <v>42.881879499999997</v>
      </c>
      <c r="N109">
        <v>3.32150809</v>
      </c>
      <c r="O109">
        <v>5.4240000000000004</v>
      </c>
      <c r="Q109" s="11">
        <f t="shared" si="12"/>
        <v>1.2252091096377278</v>
      </c>
      <c r="R109" s="11">
        <f t="shared" si="13"/>
        <v>0.66966641635244173</v>
      </c>
      <c r="S109" s="11">
        <f t="shared" si="14"/>
        <v>0.13393418892692616</v>
      </c>
      <c r="T109" s="12" t="s">
        <v>5</v>
      </c>
      <c r="U109" s="12" t="s">
        <v>5</v>
      </c>
      <c r="V109" s="12" t="s">
        <v>5</v>
      </c>
    </row>
    <row r="110" spans="2:22" x14ac:dyDescent="0.2">
      <c r="B110" s="8">
        <f t="shared" si="9"/>
        <v>0.17766818181818181</v>
      </c>
      <c r="C110">
        <f t="shared" si="10"/>
        <v>0.66666666666666663</v>
      </c>
      <c r="D110">
        <f t="shared" si="11"/>
        <v>0.13333333333333333</v>
      </c>
      <c r="H110" s="1" t="e">
        <f>B110*#REF!*$B$2</f>
        <v>#REF!</v>
      </c>
      <c r="I110" s="1">
        <f>C110*B$4*$B$2</f>
        <v>0</v>
      </c>
      <c r="J110" s="1">
        <f>D110*C$5*$B$2</f>
        <v>0</v>
      </c>
      <c r="L110">
        <v>79</v>
      </c>
      <c r="M110">
        <v>45.758103120000001</v>
      </c>
      <c r="N110">
        <v>3.32150809</v>
      </c>
      <c r="O110">
        <v>5.4240000000000004</v>
      </c>
      <c r="Q110" s="11">
        <f t="shared" si="12"/>
        <v>1.3073877692876437</v>
      </c>
      <c r="R110" s="11">
        <f t="shared" si="13"/>
        <v>0.66966641635244173</v>
      </c>
      <c r="S110" s="11">
        <f t="shared" si="14"/>
        <v>0.13393418892692616</v>
      </c>
      <c r="T110" s="12" t="s">
        <v>5</v>
      </c>
      <c r="U110" s="12" t="s">
        <v>5</v>
      </c>
      <c r="V110" s="12" t="s">
        <v>5</v>
      </c>
    </row>
    <row r="111" spans="2:22" x14ac:dyDescent="0.2">
      <c r="B111" s="8">
        <f t="shared" si="9"/>
        <v>0.2231181818181818</v>
      </c>
      <c r="C111">
        <f t="shared" si="10"/>
        <v>0.66666666666666663</v>
      </c>
      <c r="D111">
        <f t="shared" si="11"/>
        <v>0.13333333333333333</v>
      </c>
      <c r="H111" s="1" t="e">
        <f>B111*#REF!*$B$2</f>
        <v>#REF!</v>
      </c>
      <c r="I111" s="1">
        <f>C111*B$4*$B$2</f>
        <v>0</v>
      </c>
      <c r="J111" s="1">
        <f>D111*C$5*$B$2</f>
        <v>0</v>
      </c>
      <c r="L111">
        <v>79</v>
      </c>
      <c r="M111">
        <v>48.63432675</v>
      </c>
      <c r="N111">
        <v>3.32150809</v>
      </c>
      <c r="O111">
        <v>5.4240000000000004</v>
      </c>
      <c r="Q111" s="11">
        <f t="shared" si="12"/>
        <v>1.3895664292232766</v>
      </c>
      <c r="R111" s="11">
        <f t="shared" si="13"/>
        <v>0.66966641635244173</v>
      </c>
      <c r="S111" s="11">
        <f t="shared" si="14"/>
        <v>0.13393418892692616</v>
      </c>
      <c r="T111" s="12" t="s">
        <v>5</v>
      </c>
      <c r="U111" s="12" t="s">
        <v>5</v>
      </c>
      <c r="V111" s="12" t="s">
        <v>5</v>
      </c>
    </row>
    <row r="112" spans="2:22" x14ac:dyDescent="0.2">
      <c r="B112" s="8">
        <f t="shared" si="9"/>
        <v>0.26856818181818182</v>
      </c>
      <c r="C112">
        <f t="shared" si="10"/>
        <v>0.66666666666666663</v>
      </c>
      <c r="D112">
        <f t="shared" si="11"/>
        <v>0.13333333333333333</v>
      </c>
      <c r="H112" s="1" t="e">
        <f>B112*#REF!*$B$2</f>
        <v>#REF!</v>
      </c>
      <c r="I112" s="1">
        <f>C112*B$4*$B$2</f>
        <v>0</v>
      </c>
      <c r="J112" s="1">
        <f>D112*C$5*$B$2</f>
        <v>0</v>
      </c>
      <c r="L112">
        <v>79</v>
      </c>
      <c r="M112">
        <v>51.510550369999997</v>
      </c>
      <c r="N112">
        <v>3.32150809</v>
      </c>
      <c r="O112">
        <v>5.4240000000000004</v>
      </c>
      <c r="Q112" s="11">
        <f t="shared" si="12"/>
        <v>1.4717450888731924</v>
      </c>
      <c r="R112" s="11">
        <f t="shared" si="13"/>
        <v>0.66966641635244173</v>
      </c>
      <c r="S112" s="11">
        <f t="shared" si="14"/>
        <v>0.13393418892692616</v>
      </c>
      <c r="T112" s="12" t="s">
        <v>5</v>
      </c>
      <c r="U112" s="12" t="s">
        <v>5</v>
      </c>
      <c r="V112" s="12" t="s">
        <v>5</v>
      </c>
    </row>
    <row r="113" spans="2:22" x14ac:dyDescent="0.2">
      <c r="B113" s="8">
        <f t="shared" si="9"/>
        <v>0.31401818181818181</v>
      </c>
      <c r="C113">
        <f t="shared" si="10"/>
        <v>0.66666666666666663</v>
      </c>
      <c r="D113">
        <f t="shared" si="11"/>
        <v>0.13333333333333333</v>
      </c>
      <c r="H113" s="1" t="e">
        <f>B113*#REF!*$B$2</f>
        <v>#REF!</v>
      </c>
      <c r="I113" s="1">
        <f>C113*B$4*$B$2</f>
        <v>0</v>
      </c>
      <c r="J113" s="1">
        <f>D113*C$5*$B$2</f>
        <v>0</v>
      </c>
      <c r="L113">
        <v>79</v>
      </c>
      <c r="M113">
        <v>54.386774000000003</v>
      </c>
      <c r="N113">
        <v>3.32150809</v>
      </c>
      <c r="O113">
        <v>5.4240000000000004</v>
      </c>
      <c r="Q113" s="11">
        <f t="shared" si="12"/>
        <v>1.5539237488088256</v>
      </c>
      <c r="R113" s="11">
        <f t="shared" si="13"/>
        <v>0.66966641635244173</v>
      </c>
      <c r="S113" s="11">
        <f t="shared" si="14"/>
        <v>0.13393418892692616</v>
      </c>
      <c r="T113" s="12" t="s">
        <v>5</v>
      </c>
      <c r="U113" s="12" t="s">
        <v>5</v>
      </c>
      <c r="V113" s="12" t="s">
        <v>5</v>
      </c>
    </row>
    <row r="114" spans="2:22" x14ac:dyDescent="0.2">
      <c r="B114" s="8">
        <f t="shared" si="9"/>
        <v>0.3594681818181818</v>
      </c>
      <c r="C114">
        <f t="shared" si="10"/>
        <v>0.66666666666666663</v>
      </c>
      <c r="D114">
        <f t="shared" si="11"/>
        <v>0.13333333333333333</v>
      </c>
      <c r="H114" s="1" t="e">
        <f>B114*#REF!*$B$2</f>
        <v>#REF!</v>
      </c>
      <c r="I114" s="1">
        <f>C114*B$4*$B$2</f>
        <v>0</v>
      </c>
      <c r="J114" s="1">
        <f>D114*C$5*$B$2</f>
        <v>0</v>
      </c>
      <c r="L114">
        <v>79</v>
      </c>
      <c r="M114">
        <v>57.26299762</v>
      </c>
      <c r="N114">
        <v>3.32150809</v>
      </c>
      <c r="O114">
        <v>5.4240000000000004</v>
      </c>
      <c r="Q114" s="11">
        <f t="shared" si="12"/>
        <v>1.6361024084587412</v>
      </c>
      <c r="R114" s="11">
        <f t="shared" si="13"/>
        <v>0.66966641635244173</v>
      </c>
      <c r="S114" s="11">
        <f t="shared" si="14"/>
        <v>0.13393418892692616</v>
      </c>
      <c r="T114" s="12" t="s">
        <v>5</v>
      </c>
      <c r="U114" s="12" t="s">
        <v>5</v>
      </c>
      <c r="V114" s="12" t="s">
        <v>5</v>
      </c>
    </row>
    <row r="115" spans="2:22" x14ac:dyDescent="0.2">
      <c r="B115" s="8">
        <f t="shared" si="9"/>
        <v>0.40491818181818179</v>
      </c>
      <c r="C115">
        <f t="shared" si="10"/>
        <v>0.66666666666666663</v>
      </c>
      <c r="D115">
        <f t="shared" si="11"/>
        <v>0.13333333333333333</v>
      </c>
      <c r="H115" s="1" t="e">
        <f>B115*#REF!*$B$2</f>
        <v>#REF!</v>
      </c>
      <c r="I115" s="1">
        <f>C115*B$4*$B$2</f>
        <v>0</v>
      </c>
      <c r="J115" s="1">
        <f>D115*C$5*$B$2</f>
        <v>0</v>
      </c>
      <c r="L115">
        <v>79</v>
      </c>
      <c r="M115">
        <v>60.139221249999999</v>
      </c>
      <c r="N115">
        <v>3.32150809</v>
      </c>
      <c r="O115">
        <v>5.4240000000000004</v>
      </c>
      <c r="Q115" s="11">
        <f t="shared" si="12"/>
        <v>1.7182810683943743</v>
      </c>
      <c r="R115" s="11">
        <f t="shared" si="13"/>
        <v>0.66966641635244173</v>
      </c>
      <c r="S115" s="11">
        <f t="shared" si="14"/>
        <v>0.13393418892692616</v>
      </c>
      <c r="T115" s="12" t="s">
        <v>5</v>
      </c>
      <c r="U115" s="12" t="s">
        <v>5</v>
      </c>
      <c r="V115" s="12" t="s">
        <v>5</v>
      </c>
    </row>
    <row r="116" spans="2:22" x14ac:dyDescent="0.2">
      <c r="B116" s="8">
        <f t="shared" si="9"/>
        <v>0.45036818181818178</v>
      </c>
      <c r="C116">
        <f t="shared" si="10"/>
        <v>0.66666666666666663</v>
      </c>
      <c r="D116">
        <f t="shared" si="11"/>
        <v>0.13333333333333333</v>
      </c>
      <c r="H116" s="1" t="e">
        <f>B116*#REF!*$B$2</f>
        <v>#REF!</v>
      </c>
      <c r="I116" s="1">
        <f>C116*B$4*$B$2</f>
        <v>0</v>
      </c>
      <c r="J116" s="1">
        <f>D116*C$5*$B$2</f>
        <v>0</v>
      </c>
      <c r="L116" s="8">
        <v>79</v>
      </c>
      <c r="M116">
        <v>63.015444870000003</v>
      </c>
      <c r="N116">
        <v>3.32150809</v>
      </c>
      <c r="O116">
        <v>5.4240000000000004</v>
      </c>
      <c r="P116" s="8"/>
      <c r="Q116" s="13">
        <f t="shared" si="12"/>
        <v>1.8004597280442902</v>
      </c>
      <c r="R116" s="13">
        <f t="shared" si="13"/>
        <v>0.66966641635244173</v>
      </c>
      <c r="S116" s="13">
        <f t="shared" si="14"/>
        <v>0.13393418892692616</v>
      </c>
      <c r="T116" s="14" t="s">
        <v>5</v>
      </c>
      <c r="U116" s="14" t="s">
        <v>5</v>
      </c>
      <c r="V116" s="14" t="s">
        <v>5</v>
      </c>
    </row>
    <row r="117" spans="2:22" x14ac:dyDescent="0.2">
      <c r="B117" s="8">
        <f t="shared" ref="B117:B161" si="15">B73+0.4545/22</f>
        <v>0.49581818181818177</v>
      </c>
      <c r="C117">
        <f t="shared" ref="C117" si="16">C73+1/3</f>
        <v>0.66666666666666663</v>
      </c>
      <c r="D117">
        <f>D73+2/3/10</f>
        <v>0.13333333333333333</v>
      </c>
      <c r="H117" s="1" t="e">
        <f>B117*#REF!*$B$2</f>
        <v>#REF!</v>
      </c>
      <c r="I117" s="1">
        <f>C117*B$4*$B$2</f>
        <v>0</v>
      </c>
      <c r="J117" s="1">
        <f>D117*C$5*$B$2</f>
        <v>0</v>
      </c>
      <c r="L117">
        <v>79</v>
      </c>
      <c r="M117">
        <v>4.0528605600000001</v>
      </c>
      <c r="N117">
        <v>0.83037702000000002</v>
      </c>
      <c r="O117">
        <v>5.4240000000000004</v>
      </c>
      <c r="Q117" s="11">
        <f t="shared" si="12"/>
        <v>0.11579720236384375</v>
      </c>
      <c r="R117" s="11">
        <f t="shared" si="13"/>
        <v>0.16741660358407251</v>
      </c>
      <c r="S117" s="11">
        <f t="shared" si="14"/>
        <v>0.13393418892692616</v>
      </c>
      <c r="T117" s="12" t="s">
        <v>5</v>
      </c>
      <c r="U117" s="12" t="s">
        <v>5</v>
      </c>
      <c r="V117" s="12" t="s">
        <v>5</v>
      </c>
    </row>
    <row r="118" spans="2:22" x14ac:dyDescent="0.2">
      <c r="B118" s="8">
        <f t="shared" si="15"/>
        <v>0.51547128081106386</v>
      </c>
      <c r="C118">
        <f>C74+1/3-1</f>
        <v>0.16666666666666652</v>
      </c>
      <c r="D118">
        <f t="shared" ref="D118:D127" si="17">D74+2/3/10</f>
        <v>0.13333333333333333</v>
      </c>
      <c r="H118" s="1" t="e">
        <f>B118*#REF!*$B$2</f>
        <v>#REF!</v>
      </c>
      <c r="I118" s="1">
        <f>C118*B$4*$B$2</f>
        <v>0</v>
      </c>
      <c r="J118" s="1">
        <f>D118*C$5*$B$2</f>
        <v>0</v>
      </c>
      <c r="L118">
        <v>79</v>
      </c>
      <c r="M118">
        <v>6.9290841900000002</v>
      </c>
      <c r="N118">
        <v>0.83037702000000002</v>
      </c>
      <c r="O118">
        <v>5.4240000000000004</v>
      </c>
      <c r="Q118" s="11">
        <f t="shared" si="12"/>
        <v>0.19797586229947678</v>
      </c>
      <c r="R118" s="11">
        <v>0.5</v>
      </c>
      <c r="S118" s="11">
        <f t="shared" si="14"/>
        <v>0.13393418892692616</v>
      </c>
      <c r="T118" s="12" t="s">
        <v>5</v>
      </c>
      <c r="U118" s="12" t="s">
        <v>5</v>
      </c>
      <c r="V118" s="12" t="s">
        <v>5</v>
      </c>
    </row>
    <row r="119" spans="2:22" x14ac:dyDescent="0.2">
      <c r="B119" s="8">
        <f t="shared" si="15"/>
        <v>0.56092128081106385</v>
      </c>
      <c r="C119">
        <f t="shared" ref="C119:C161" si="18">C75+1/3-1</f>
        <v>0.16666666666666652</v>
      </c>
      <c r="D119">
        <f t="shared" si="17"/>
        <v>0.13333333333333333</v>
      </c>
      <c r="H119" s="1" t="e">
        <f>B119*#REF!*$B$2</f>
        <v>#REF!</v>
      </c>
      <c r="I119" s="1">
        <f>C119*B$4*$B$2</f>
        <v>0</v>
      </c>
      <c r="J119" s="1">
        <f>D119*C$5*$B$2</f>
        <v>0</v>
      </c>
      <c r="L119">
        <v>79</v>
      </c>
      <c r="M119">
        <v>9.8053078100000004</v>
      </c>
      <c r="N119">
        <v>0.83037702000000002</v>
      </c>
      <c r="O119">
        <v>5.4240000000000004</v>
      </c>
      <c r="Q119" s="11">
        <f t="shared" si="12"/>
        <v>0.28015452194939261</v>
      </c>
      <c r="R119" s="11">
        <v>0.5</v>
      </c>
      <c r="S119" s="11">
        <f t="shared" si="14"/>
        <v>0.13393418892692616</v>
      </c>
      <c r="T119" s="12" t="s">
        <v>5</v>
      </c>
      <c r="U119" s="12" t="s">
        <v>5</v>
      </c>
      <c r="V119" s="12" t="s">
        <v>5</v>
      </c>
    </row>
    <row r="120" spans="2:22" x14ac:dyDescent="0.2">
      <c r="B120" s="8">
        <f t="shared" si="15"/>
        <v>0.60637128081106384</v>
      </c>
      <c r="C120">
        <f t="shared" si="18"/>
        <v>0.16666666666666652</v>
      </c>
      <c r="D120">
        <f t="shared" si="17"/>
        <v>0.13333333333333333</v>
      </c>
      <c r="H120" s="1" t="e">
        <f>B120*#REF!*$B$2</f>
        <v>#REF!</v>
      </c>
      <c r="I120" s="1">
        <f>C120*B$4*$B$2</f>
        <v>0</v>
      </c>
      <c r="J120" s="1">
        <f>D120*C$5*$B$2</f>
        <v>0</v>
      </c>
      <c r="L120">
        <v>79</v>
      </c>
      <c r="M120">
        <v>12.681531440000001</v>
      </c>
      <c r="N120">
        <v>0.83037702000000002</v>
      </c>
      <c r="O120">
        <v>5.4240000000000004</v>
      </c>
      <c r="Q120" s="11">
        <f t="shared" si="12"/>
        <v>0.36233318188502567</v>
      </c>
      <c r="R120" s="11">
        <v>0.5</v>
      </c>
      <c r="S120" s="11">
        <f t="shared" si="14"/>
        <v>0.13393418892692616</v>
      </c>
      <c r="T120" s="12" t="s">
        <v>5</v>
      </c>
      <c r="U120" s="12" t="s">
        <v>5</v>
      </c>
      <c r="V120" s="12" t="s">
        <v>5</v>
      </c>
    </row>
    <row r="121" spans="2:22" x14ac:dyDescent="0.2">
      <c r="B121" s="8">
        <f t="shared" si="15"/>
        <v>0.65182128081106383</v>
      </c>
      <c r="C121">
        <f t="shared" si="18"/>
        <v>0.16666666666666652</v>
      </c>
      <c r="D121">
        <f t="shared" si="17"/>
        <v>0.13333333333333333</v>
      </c>
      <c r="H121" s="1" t="e">
        <f>B121*#REF!*$B$2</f>
        <v>#REF!</v>
      </c>
      <c r="I121" s="1">
        <f>C121*B$4*$B$2</f>
        <v>0</v>
      </c>
      <c r="J121" s="1">
        <f>D121*C$5*$B$2</f>
        <v>0</v>
      </c>
      <c r="L121">
        <v>79</v>
      </c>
      <c r="M121">
        <v>15.55775506</v>
      </c>
      <c r="N121">
        <v>0.83037702000000002</v>
      </c>
      <c r="O121">
        <v>5.4240000000000004</v>
      </c>
      <c r="Q121" s="11">
        <f t="shared" si="12"/>
        <v>0.44451184153494144</v>
      </c>
      <c r="R121" s="11">
        <v>0.5</v>
      </c>
      <c r="S121" s="11">
        <f t="shared" si="14"/>
        <v>0.13393418892692616</v>
      </c>
      <c r="T121" s="12" t="s">
        <v>5</v>
      </c>
      <c r="U121" s="12" t="s">
        <v>5</v>
      </c>
      <c r="V121" s="12" t="s">
        <v>5</v>
      </c>
    </row>
    <row r="122" spans="2:22" x14ac:dyDescent="0.2">
      <c r="B122" s="8">
        <f t="shared" si="15"/>
        <v>0.69727128081106382</v>
      </c>
      <c r="C122">
        <f t="shared" si="18"/>
        <v>0.16666666666666652</v>
      </c>
      <c r="D122">
        <f t="shared" si="17"/>
        <v>0.13333333333333333</v>
      </c>
      <c r="H122" s="1" t="e">
        <f>B122*#REF!*$B$2</f>
        <v>#REF!</v>
      </c>
      <c r="I122" s="1">
        <f>C122*B$4*$B$2</f>
        <v>0</v>
      </c>
      <c r="J122" s="1">
        <f>D122*C$5*$B$2</f>
        <v>0</v>
      </c>
      <c r="L122">
        <v>79</v>
      </c>
      <c r="M122">
        <v>18.43397869</v>
      </c>
      <c r="N122">
        <v>0.83037702000000002</v>
      </c>
      <c r="O122">
        <v>5.4240000000000004</v>
      </c>
      <c r="Q122" s="11">
        <f t="shared" si="12"/>
        <v>0.5266905014705745</v>
      </c>
      <c r="R122" s="11">
        <v>0.5</v>
      </c>
      <c r="S122" s="11">
        <f t="shared" si="14"/>
        <v>0.13393418892692616</v>
      </c>
      <c r="T122" s="12" t="s">
        <v>5</v>
      </c>
      <c r="U122" s="12" t="s">
        <v>5</v>
      </c>
      <c r="V122" s="12" t="s">
        <v>5</v>
      </c>
    </row>
    <row r="123" spans="2:22" x14ac:dyDescent="0.2">
      <c r="B123" s="8">
        <f t="shared" si="15"/>
        <v>0.74272128081106381</v>
      </c>
      <c r="C123">
        <f t="shared" si="18"/>
        <v>0.16666666666666652</v>
      </c>
      <c r="D123">
        <f t="shared" si="17"/>
        <v>0.13333333333333333</v>
      </c>
      <c r="H123" s="1" t="e">
        <f>B123*#REF!*$B$2</f>
        <v>#REF!</v>
      </c>
      <c r="I123" s="1">
        <f>C123*B$4*$B$2</f>
        <v>0</v>
      </c>
      <c r="J123" s="1">
        <f>D123*C$5*$B$2</f>
        <v>0</v>
      </c>
      <c r="L123">
        <v>79</v>
      </c>
      <c r="M123">
        <v>21.310202310000001</v>
      </c>
      <c r="N123">
        <v>0.83037702000000002</v>
      </c>
      <c r="O123">
        <v>5.4240000000000004</v>
      </c>
      <c r="Q123" s="11">
        <f t="shared" si="12"/>
        <v>0.60886916112049028</v>
      </c>
      <c r="R123" s="11">
        <v>0.5</v>
      </c>
      <c r="S123" s="11">
        <f t="shared" si="14"/>
        <v>0.13393418892692616</v>
      </c>
      <c r="T123" s="12" t="s">
        <v>5</v>
      </c>
      <c r="U123" s="12" t="s">
        <v>5</v>
      </c>
      <c r="V123" s="12" t="s">
        <v>5</v>
      </c>
    </row>
    <row r="124" spans="2:22" x14ac:dyDescent="0.2">
      <c r="B124" s="8">
        <f t="shared" si="15"/>
        <v>0.7881712808110638</v>
      </c>
      <c r="C124">
        <f t="shared" si="18"/>
        <v>0.16666666666666652</v>
      </c>
      <c r="D124">
        <f t="shared" si="17"/>
        <v>0.13333333333333333</v>
      </c>
      <c r="H124" s="1" t="e">
        <f>B124*#REF!*$B$2</f>
        <v>#REF!</v>
      </c>
      <c r="I124" s="1">
        <f>C124*B$4*$B$2</f>
        <v>0</v>
      </c>
      <c r="J124" s="1">
        <f>D124*C$5*$B$2</f>
        <v>0</v>
      </c>
      <c r="L124">
        <v>79</v>
      </c>
      <c r="M124">
        <v>24.186425939999999</v>
      </c>
      <c r="N124">
        <v>0.83037702000000002</v>
      </c>
      <c r="O124">
        <v>5.4240000000000004</v>
      </c>
      <c r="Q124" s="11">
        <f t="shared" si="12"/>
        <v>0.69104782105612328</v>
      </c>
      <c r="R124" s="11">
        <v>0.5</v>
      </c>
      <c r="S124" s="11">
        <f t="shared" si="14"/>
        <v>0.13393418892692616</v>
      </c>
      <c r="T124" s="12" t="s">
        <v>5</v>
      </c>
      <c r="U124" s="12" t="s">
        <v>5</v>
      </c>
      <c r="V124" s="12" t="s">
        <v>5</v>
      </c>
    </row>
    <row r="125" spans="2:22" x14ac:dyDescent="0.2">
      <c r="B125" s="8">
        <f t="shared" si="15"/>
        <v>0.83362128081106379</v>
      </c>
      <c r="C125">
        <f t="shared" si="18"/>
        <v>0.16666666666666652</v>
      </c>
      <c r="D125">
        <f t="shared" si="17"/>
        <v>0.13333333333333333</v>
      </c>
      <c r="H125" s="1" t="e">
        <f>B125*#REF!*$B$2</f>
        <v>#REF!</v>
      </c>
      <c r="I125" s="1">
        <f>C125*B$4*$B$2</f>
        <v>0</v>
      </c>
      <c r="J125" s="1">
        <f>D125*C$5*$B$2</f>
        <v>0</v>
      </c>
      <c r="L125">
        <v>79</v>
      </c>
      <c r="M125">
        <v>27.062649560000001</v>
      </c>
      <c r="N125">
        <v>0.83037702000000002</v>
      </c>
      <c r="O125">
        <v>5.4240000000000004</v>
      </c>
      <c r="Q125" s="11">
        <f t="shared" si="12"/>
        <v>0.77322648070603917</v>
      </c>
      <c r="R125" s="11">
        <v>0.5</v>
      </c>
      <c r="S125" s="11">
        <f t="shared" si="14"/>
        <v>0.13393418892692616</v>
      </c>
      <c r="T125" s="12" t="s">
        <v>5</v>
      </c>
      <c r="U125" s="12" t="s">
        <v>5</v>
      </c>
      <c r="V125" s="12" t="s">
        <v>5</v>
      </c>
    </row>
    <row r="126" spans="2:22" x14ac:dyDescent="0.2">
      <c r="B126" s="8">
        <f t="shared" si="15"/>
        <v>0.87907128081106378</v>
      </c>
      <c r="C126">
        <f t="shared" si="18"/>
        <v>0.16666666666666652</v>
      </c>
      <c r="D126">
        <f t="shared" si="17"/>
        <v>0.13333333333333333</v>
      </c>
      <c r="H126" s="1" t="e">
        <f>B126*#REF!*$B$2</f>
        <v>#REF!</v>
      </c>
      <c r="I126" s="1">
        <f>C126*B$4*$B$2</f>
        <v>0</v>
      </c>
      <c r="J126" s="1">
        <f>D126*C$5*$B$2</f>
        <v>0</v>
      </c>
      <c r="L126">
        <v>79</v>
      </c>
      <c r="M126">
        <v>29.938873189999999</v>
      </c>
      <c r="N126">
        <v>0.83037702000000002</v>
      </c>
      <c r="O126">
        <v>5.4240000000000004</v>
      </c>
      <c r="Q126" s="11">
        <f t="shared" si="12"/>
        <v>0.85540514064167217</v>
      </c>
      <c r="R126" s="11">
        <v>0.5</v>
      </c>
      <c r="S126" s="11">
        <f t="shared" si="14"/>
        <v>0.13393418892692616</v>
      </c>
      <c r="T126" s="12" t="s">
        <v>5</v>
      </c>
      <c r="U126" s="12" t="s">
        <v>5</v>
      </c>
      <c r="V126" s="12" t="s">
        <v>5</v>
      </c>
    </row>
    <row r="127" spans="2:22" x14ac:dyDescent="0.2">
      <c r="B127" s="8">
        <f t="shared" si="15"/>
        <v>0.92452128081106377</v>
      </c>
      <c r="C127">
        <f t="shared" si="18"/>
        <v>0.16666666666666652</v>
      </c>
      <c r="D127">
        <f t="shared" si="17"/>
        <v>0.13333333333333333</v>
      </c>
      <c r="H127" s="1" t="e">
        <f>B127*#REF!*$B$2</f>
        <v>#REF!</v>
      </c>
      <c r="I127" s="1">
        <f>C127*B$4*$B$2</f>
        <v>0</v>
      </c>
      <c r="J127" s="1">
        <f>D127*C$5*$B$2</f>
        <v>0</v>
      </c>
      <c r="L127">
        <v>79</v>
      </c>
      <c r="M127">
        <v>32.81509681</v>
      </c>
      <c r="N127">
        <v>0.83037702000000002</v>
      </c>
      <c r="O127">
        <v>5.4240000000000004</v>
      </c>
      <c r="Q127" s="1">
        <f t="shared" si="12"/>
        <v>0.93758380029158794</v>
      </c>
      <c r="R127" s="1">
        <v>0.5</v>
      </c>
      <c r="S127" s="1">
        <f t="shared" si="14"/>
        <v>0.13393418892692616</v>
      </c>
      <c r="T127" t="s">
        <v>5</v>
      </c>
      <c r="U127" t="s">
        <v>5</v>
      </c>
      <c r="V127" t="s">
        <v>5</v>
      </c>
    </row>
    <row r="128" spans="2:22" x14ac:dyDescent="0.2">
      <c r="B128" s="8">
        <f t="shared" si="15"/>
        <v>0.96997128081106376</v>
      </c>
      <c r="C128">
        <f t="shared" si="18"/>
        <v>0.16666666666666652</v>
      </c>
      <c r="D128">
        <f>D84+2/3/10</f>
        <v>0.13333333333333333</v>
      </c>
      <c r="H128" s="1" t="e">
        <f>B128*#REF!*$B$2</f>
        <v>#REF!</v>
      </c>
      <c r="I128" s="1">
        <f>C128*B$4*$B$2</f>
        <v>0</v>
      </c>
      <c r="J128" s="1">
        <f>D128*C$5*$B$2</f>
        <v>0</v>
      </c>
      <c r="L128" s="9">
        <v>79</v>
      </c>
      <c r="M128" s="9">
        <v>35.691320439999998</v>
      </c>
      <c r="N128" s="9">
        <v>0.83037702000000002</v>
      </c>
      <c r="O128" s="9">
        <v>5.4240000000000004</v>
      </c>
      <c r="P128" s="9"/>
      <c r="Q128" s="10">
        <f t="shared" si="12"/>
        <v>1.0197624602272211</v>
      </c>
      <c r="R128" s="10">
        <v>0.5</v>
      </c>
      <c r="S128" s="1">
        <f t="shared" si="14"/>
        <v>0.13393418892692616</v>
      </c>
      <c r="T128" t="s">
        <v>5</v>
      </c>
      <c r="U128" t="s">
        <v>5</v>
      </c>
      <c r="V128" t="s">
        <v>5</v>
      </c>
    </row>
    <row r="129" spans="2:22" x14ac:dyDescent="0.2">
      <c r="B129" s="8">
        <f t="shared" si="15"/>
        <v>1.0154212808110639</v>
      </c>
      <c r="C129">
        <f t="shared" si="18"/>
        <v>0.16666666666666652</v>
      </c>
      <c r="D129">
        <f t="shared" ref="D129" si="19">D85+2/3/10</f>
        <v>0.13333333333333333</v>
      </c>
      <c r="H129" s="1" t="e">
        <f>B129*#REF!*$B$2</f>
        <v>#REF!</v>
      </c>
      <c r="I129" s="1">
        <f>C129*B$4*$B$2</f>
        <v>0</v>
      </c>
      <c r="J129" s="1">
        <f>D129*C$5*$B$2</f>
        <v>0</v>
      </c>
      <c r="L129">
        <v>79</v>
      </c>
      <c r="M129">
        <v>38.567544060000003</v>
      </c>
      <c r="N129">
        <v>0.83037702000000002</v>
      </c>
      <c r="O129">
        <v>5.4240000000000004</v>
      </c>
      <c r="Q129" s="1">
        <f t="shared" si="12"/>
        <v>1.1019411198771369</v>
      </c>
      <c r="R129" s="1">
        <v>0.5</v>
      </c>
      <c r="S129" s="1">
        <f t="shared" si="14"/>
        <v>0.13393418892692616</v>
      </c>
      <c r="T129" t="s">
        <v>5</v>
      </c>
      <c r="U129" t="s">
        <v>5</v>
      </c>
      <c r="V129" t="s">
        <v>5</v>
      </c>
    </row>
    <row r="130" spans="2:22" x14ac:dyDescent="0.2">
      <c r="B130" s="8">
        <f t="shared" si="15"/>
        <v>1.0608712808110639</v>
      </c>
      <c r="C130">
        <f t="shared" si="18"/>
        <v>0.16666666666666652</v>
      </c>
      <c r="D130">
        <f>D86+2/3/10</f>
        <v>0.13333333333333333</v>
      </c>
      <c r="H130" s="1" t="e">
        <f>B130*#REF!*$B$2</f>
        <v>#REF!</v>
      </c>
      <c r="I130" s="1">
        <f>C130*B$4*$B$2</f>
        <v>0</v>
      </c>
      <c r="J130" s="1">
        <f>D130*C$5*$B$2</f>
        <v>0</v>
      </c>
      <c r="L130">
        <v>79</v>
      </c>
      <c r="M130">
        <v>41.443767690000001</v>
      </c>
      <c r="N130">
        <v>0.83037702000000002</v>
      </c>
      <c r="O130">
        <v>5.4240000000000004</v>
      </c>
      <c r="Q130" s="1">
        <f t="shared" si="12"/>
        <v>1.1841197798127698</v>
      </c>
      <c r="R130" s="1">
        <v>0.5</v>
      </c>
      <c r="S130" s="1">
        <f t="shared" si="14"/>
        <v>0.13393418892692616</v>
      </c>
      <c r="T130" t="s">
        <v>5</v>
      </c>
      <c r="U130" t="s">
        <v>5</v>
      </c>
      <c r="V130" t="s">
        <v>5</v>
      </c>
    </row>
    <row r="131" spans="2:22" x14ac:dyDescent="0.2">
      <c r="B131" s="8">
        <f t="shared" si="15"/>
        <v>1.1063212808110638</v>
      </c>
      <c r="C131">
        <f t="shared" si="18"/>
        <v>0.16666666666666652</v>
      </c>
      <c r="D131">
        <f t="shared" ref="D131:D161" si="20">D87+2/3/10</f>
        <v>0.13333333333333333</v>
      </c>
      <c r="H131" s="1" t="e">
        <f>B131*#REF!*$B$2</f>
        <v>#REF!</v>
      </c>
      <c r="I131" s="1">
        <f>C131*B$4*$B$2</f>
        <v>0</v>
      </c>
      <c r="J131" s="1">
        <f>D131*C$5*$B$2</f>
        <v>0</v>
      </c>
      <c r="L131">
        <v>79</v>
      </c>
      <c r="M131">
        <v>44.319991309999999</v>
      </c>
      <c r="N131">
        <v>0.83037702000000002</v>
      </c>
      <c r="O131">
        <v>5.4240000000000004</v>
      </c>
      <c r="Q131" s="1">
        <f t="shared" si="12"/>
        <v>1.2662984394626857</v>
      </c>
      <c r="R131" s="1">
        <v>0.5</v>
      </c>
      <c r="S131" s="1">
        <f t="shared" si="14"/>
        <v>0.13393418892692616</v>
      </c>
      <c r="T131" t="s">
        <v>5</v>
      </c>
      <c r="U131" t="s">
        <v>5</v>
      </c>
      <c r="V131" t="s">
        <v>5</v>
      </c>
    </row>
    <row r="132" spans="2:22" x14ac:dyDescent="0.2">
      <c r="B132" s="8">
        <f t="shared" si="15"/>
        <v>1.1517712808110638</v>
      </c>
      <c r="C132">
        <f t="shared" si="18"/>
        <v>0.16666666666666652</v>
      </c>
      <c r="D132">
        <f t="shared" si="20"/>
        <v>0.13333333333333333</v>
      </c>
      <c r="H132" s="1" t="e">
        <f>B132*#REF!*$B$2</f>
        <v>#REF!</v>
      </c>
      <c r="I132" s="1">
        <f>C132*B$4*$B$2</f>
        <v>0</v>
      </c>
      <c r="J132" s="1">
        <f>D132*C$5*$B$2</f>
        <v>0</v>
      </c>
      <c r="L132">
        <v>79</v>
      </c>
      <c r="M132">
        <v>47.196214939999997</v>
      </c>
      <c r="N132">
        <v>0.83037702000000002</v>
      </c>
      <c r="O132">
        <v>5.4240000000000004</v>
      </c>
      <c r="Q132" s="1">
        <f t="shared" si="12"/>
        <v>1.3484770993983186</v>
      </c>
      <c r="R132" s="1">
        <v>0.5</v>
      </c>
      <c r="S132" s="1">
        <f t="shared" si="14"/>
        <v>0.13393418892692616</v>
      </c>
      <c r="T132" t="s">
        <v>5</v>
      </c>
      <c r="U132" t="s">
        <v>5</v>
      </c>
      <c r="V132" t="s">
        <v>5</v>
      </c>
    </row>
    <row r="133" spans="2:22" x14ac:dyDescent="0.2">
      <c r="B133" s="8">
        <f t="shared" si="15"/>
        <v>1.1972212808110638</v>
      </c>
      <c r="C133">
        <f t="shared" si="18"/>
        <v>0.16666666666666652</v>
      </c>
      <c r="D133">
        <f t="shared" si="20"/>
        <v>0.13333333333333333</v>
      </c>
      <c r="H133" s="1" t="e">
        <f>B133*#REF!*$B$2</f>
        <v>#REF!</v>
      </c>
      <c r="I133" s="1">
        <f>C133*B$4*$B$2</f>
        <v>0</v>
      </c>
      <c r="J133" s="1">
        <f>D133*C$5*$B$2</f>
        <v>0</v>
      </c>
      <c r="L133">
        <v>79</v>
      </c>
      <c r="M133">
        <v>50.072438560000002</v>
      </c>
      <c r="N133">
        <v>0.83037702000000002</v>
      </c>
      <c r="O133">
        <v>5.4240000000000004</v>
      </c>
      <c r="Q133" s="1">
        <f t="shared" si="12"/>
        <v>1.4306557590482345</v>
      </c>
      <c r="R133" s="1">
        <v>0.5</v>
      </c>
      <c r="S133" s="1">
        <f t="shared" si="14"/>
        <v>0.13393418892692616</v>
      </c>
      <c r="T133" t="s">
        <v>5</v>
      </c>
      <c r="U133" t="s">
        <v>5</v>
      </c>
      <c r="V133" t="s">
        <v>5</v>
      </c>
    </row>
    <row r="134" spans="2:22" x14ac:dyDescent="0.2">
      <c r="B134" s="8">
        <f t="shared" si="15"/>
        <v>1.2426712808110638</v>
      </c>
      <c r="C134">
        <f t="shared" si="18"/>
        <v>0.16666666666666652</v>
      </c>
      <c r="D134">
        <f t="shared" si="20"/>
        <v>0.13333333333333333</v>
      </c>
      <c r="H134" s="1" t="e">
        <f>B134*#REF!*$B$2</f>
        <v>#REF!</v>
      </c>
      <c r="I134" s="1">
        <f>C134*B$4*$B$2</f>
        <v>0</v>
      </c>
      <c r="J134" s="1">
        <f>D134*C$5*$B$2</f>
        <v>0</v>
      </c>
      <c r="L134">
        <v>79</v>
      </c>
      <c r="M134">
        <v>52.94866219</v>
      </c>
      <c r="N134">
        <v>0.83037702000000002</v>
      </c>
      <c r="O134">
        <v>5.4240000000000004</v>
      </c>
      <c r="Q134" s="1">
        <f t="shared" si="12"/>
        <v>1.5128344189838676</v>
      </c>
      <c r="R134" s="1">
        <v>0.5</v>
      </c>
      <c r="S134" s="1">
        <f t="shared" si="14"/>
        <v>0.13393418892692616</v>
      </c>
      <c r="T134" t="s">
        <v>5</v>
      </c>
      <c r="U134" t="s">
        <v>5</v>
      </c>
      <c r="V134" t="s">
        <v>5</v>
      </c>
    </row>
    <row r="135" spans="2:22" x14ac:dyDescent="0.2">
      <c r="B135" s="8">
        <f t="shared" si="15"/>
        <v>1.2881212808110638</v>
      </c>
      <c r="C135">
        <f t="shared" si="18"/>
        <v>0.16666666666666652</v>
      </c>
      <c r="D135">
        <f t="shared" si="20"/>
        <v>0.13333333333333333</v>
      </c>
      <c r="H135" s="1" t="e">
        <f>B135*#REF!*$B$2</f>
        <v>#REF!</v>
      </c>
      <c r="I135" s="1">
        <f>C135*B$4*$B$2</f>
        <v>0</v>
      </c>
      <c r="J135" s="1">
        <f>D135*C$5*$B$2</f>
        <v>0</v>
      </c>
      <c r="L135">
        <v>79</v>
      </c>
      <c r="M135">
        <v>55.824885809999998</v>
      </c>
      <c r="N135">
        <v>0.83037702000000002</v>
      </c>
      <c r="O135">
        <v>5.4240000000000004</v>
      </c>
      <c r="Q135" s="1">
        <f t="shared" si="12"/>
        <v>1.5950130786337833</v>
      </c>
      <c r="R135" s="1">
        <v>0.5</v>
      </c>
      <c r="S135" s="1">
        <f t="shared" si="14"/>
        <v>0.13393418892692616</v>
      </c>
      <c r="T135" t="s">
        <v>5</v>
      </c>
      <c r="U135" t="s">
        <v>5</v>
      </c>
      <c r="V135" t="s">
        <v>5</v>
      </c>
    </row>
    <row r="136" spans="2:22" x14ac:dyDescent="0.2">
      <c r="B136" s="8">
        <f t="shared" si="15"/>
        <v>1.3335712808110638</v>
      </c>
      <c r="C136">
        <f t="shared" si="18"/>
        <v>0.16666666666666652</v>
      </c>
      <c r="D136">
        <f t="shared" si="20"/>
        <v>0.13333333333333333</v>
      </c>
      <c r="H136" s="1" t="e">
        <f>B136*#REF!*$B$2</f>
        <v>#REF!</v>
      </c>
      <c r="I136" s="1">
        <f>C136*B$4*$B$2</f>
        <v>0</v>
      </c>
      <c r="J136" s="1">
        <f>D136*C$5*$B$2</f>
        <v>0</v>
      </c>
      <c r="L136">
        <v>79</v>
      </c>
      <c r="M136">
        <v>58.701109430000002</v>
      </c>
      <c r="N136">
        <v>0.83037702000000002</v>
      </c>
      <c r="O136">
        <v>5.4240000000000004</v>
      </c>
      <c r="Q136" s="1">
        <f t="shared" si="12"/>
        <v>1.6771917382836992</v>
      </c>
      <c r="R136" s="1">
        <v>0.5</v>
      </c>
      <c r="S136" s="1">
        <f t="shared" si="14"/>
        <v>0.13393418892692616</v>
      </c>
      <c r="T136" t="s">
        <v>5</v>
      </c>
      <c r="U136" t="s">
        <v>5</v>
      </c>
      <c r="V136" t="s">
        <v>5</v>
      </c>
    </row>
    <row r="137" spans="2:22" x14ac:dyDescent="0.2">
      <c r="B137" s="8">
        <f t="shared" si="15"/>
        <v>1.3790212808110638</v>
      </c>
      <c r="C137">
        <f t="shared" si="18"/>
        <v>0.16666666666666652</v>
      </c>
      <c r="D137">
        <f t="shared" si="20"/>
        <v>0.13333333333333333</v>
      </c>
      <c r="H137" s="1" t="e">
        <f>B137*#REF!*$B$2</f>
        <v>#REF!</v>
      </c>
      <c r="I137" s="1">
        <f>C137*B$4*$B$2</f>
        <v>0</v>
      </c>
      <c r="J137" s="1">
        <f>D137*C$5*$B$2</f>
        <v>0</v>
      </c>
      <c r="L137">
        <v>79</v>
      </c>
      <c r="M137">
        <v>61.577333060000001</v>
      </c>
      <c r="N137">
        <v>0.83037702000000002</v>
      </c>
      <c r="O137">
        <v>5.4240000000000004</v>
      </c>
      <c r="Q137" s="1">
        <f t="shared" ref="Q137:Q200" si="21">M137/$M$2/$M$3</f>
        <v>1.7593703982193323</v>
      </c>
      <c r="R137" s="1">
        <v>0.5</v>
      </c>
      <c r="S137" s="1">
        <f t="shared" ref="S137:S200" si="22">O137/$M$2/$O$5</f>
        <v>0.13393418892692616</v>
      </c>
      <c r="T137" t="s">
        <v>5</v>
      </c>
      <c r="U137" t="s">
        <v>5</v>
      </c>
      <c r="V137" t="s">
        <v>5</v>
      </c>
    </row>
    <row r="138" spans="2:22" x14ac:dyDescent="0.2">
      <c r="B138" s="8">
        <f t="shared" si="15"/>
        <v>1.4244712808110638</v>
      </c>
      <c r="C138">
        <f t="shared" si="18"/>
        <v>0.16666666666666652</v>
      </c>
      <c r="D138">
        <f t="shared" si="20"/>
        <v>0.13333333333333333</v>
      </c>
      <c r="H138" s="1" t="e">
        <f>B138*#REF!*$B$2</f>
        <v>#REF!</v>
      </c>
      <c r="I138" s="1">
        <f>C138*B$4*$B$2</f>
        <v>0</v>
      </c>
      <c r="J138" s="1">
        <f>D138*C$5*$B$2</f>
        <v>0</v>
      </c>
      <c r="Q138" s="1"/>
      <c r="R138" s="1"/>
      <c r="S138" s="1"/>
    </row>
    <row r="139" spans="2:22" x14ac:dyDescent="0.2">
      <c r="B139" s="8">
        <f t="shared" si="15"/>
        <v>2.0659090909090908E-2</v>
      </c>
      <c r="C139">
        <f t="shared" si="18"/>
        <v>-0.66666666666666674</v>
      </c>
      <c r="D139">
        <f t="shared" si="20"/>
        <v>6.6666666666666666E-2</v>
      </c>
      <c r="H139" s="1" t="e">
        <f>B139*#REF!*$B$2</f>
        <v>#REF!</v>
      </c>
      <c r="I139" s="1">
        <f>C139*B$4*$B$2</f>
        <v>0</v>
      </c>
      <c r="J139" s="1">
        <f>D139*C$5*$B$2</f>
        <v>0</v>
      </c>
      <c r="L139">
        <v>79</v>
      </c>
      <c r="M139">
        <v>63.84</v>
      </c>
      <c r="N139">
        <v>2.5</v>
      </c>
      <c r="O139">
        <v>5.4305800800000004</v>
      </c>
      <c r="Q139" s="1">
        <f t="shared" si="21"/>
        <v>1.8240186874102042</v>
      </c>
      <c r="R139" s="1">
        <v>0.5</v>
      </c>
      <c r="S139" s="1">
        <f t="shared" si="22"/>
        <v>0.13409667006222747</v>
      </c>
      <c r="T139" t="s">
        <v>5</v>
      </c>
      <c r="U139" t="s">
        <v>5</v>
      </c>
      <c r="V139" t="s">
        <v>5</v>
      </c>
    </row>
    <row r="140" spans="2:22" x14ac:dyDescent="0.2">
      <c r="B140" s="8">
        <f t="shared" si="15"/>
        <v>0.51340537172015477</v>
      </c>
      <c r="C140">
        <f t="shared" si="18"/>
        <v>0.51717204036379383</v>
      </c>
      <c r="D140">
        <f t="shared" si="20"/>
        <v>0.44084243210416396</v>
      </c>
      <c r="H140" t="e">
        <f>B140*#REF!*$B$2</f>
        <v>#REF!</v>
      </c>
      <c r="I140">
        <f>C140*B$4*$B$2</f>
        <v>0</v>
      </c>
      <c r="J140">
        <f>D140*C$5*$B$2</f>
        <v>0</v>
      </c>
      <c r="L140" s="3">
        <v>79</v>
      </c>
      <c r="M140" s="3">
        <v>63.84</v>
      </c>
      <c r="N140" s="3">
        <v>2.5</v>
      </c>
      <c r="O140" s="3">
        <v>5.4305800800000004</v>
      </c>
      <c r="P140" s="3"/>
      <c r="Q140" s="5">
        <f t="shared" si="21"/>
        <v>1.8240186874102042</v>
      </c>
      <c r="R140" s="5">
        <f t="shared" ref="R140:R203" si="23">N140/$M$2/$N$4</f>
        <v>0.50403792359304611</v>
      </c>
      <c r="S140" s="5">
        <f t="shared" si="22"/>
        <v>0.13409667006222747</v>
      </c>
      <c r="T140" s="3" t="s">
        <v>5</v>
      </c>
      <c r="U140" s="6" t="s">
        <v>5</v>
      </c>
      <c r="V140" s="6" t="s">
        <v>5</v>
      </c>
    </row>
    <row r="141" spans="2:22" x14ac:dyDescent="0.2">
      <c r="B141" s="8">
        <f t="shared" si="15"/>
        <v>6.1977272727272728E-2</v>
      </c>
      <c r="C141">
        <f t="shared" si="18"/>
        <v>0</v>
      </c>
      <c r="D141">
        <f t="shared" si="20"/>
        <v>0.2</v>
      </c>
      <c r="H141" t="e">
        <f>B141*#REF!*$B$2</f>
        <v>#REF!</v>
      </c>
      <c r="I141">
        <f>C141*B$4*$B$2</f>
        <v>0</v>
      </c>
      <c r="J141">
        <f>D141*C$5*$B$2</f>
        <v>0</v>
      </c>
      <c r="L141" s="3">
        <v>79</v>
      </c>
      <c r="M141" s="4">
        <f t="shared" ref="M141:M204" si="24">M75+2.88/3</f>
        <v>6.5817098099999995</v>
      </c>
      <c r="N141" s="4">
        <f t="shared" ref="N141:N204" si="25">N75</f>
        <v>4.1518851100000003</v>
      </c>
      <c r="O141" s="4">
        <f t="shared" ref="O141:O204" si="26">O75+2.88*2*SQRT(2)/3</f>
        <v>5.4272900397563424</v>
      </c>
      <c r="P141" s="3"/>
      <c r="Q141" s="5">
        <f t="shared" si="21"/>
        <v>0.18805077832943395</v>
      </c>
      <c r="R141" s="5">
        <f t="shared" si="23"/>
        <v>0.83708301993651435</v>
      </c>
      <c r="S141" s="5">
        <f t="shared" si="22"/>
        <v>0.13401542948856021</v>
      </c>
      <c r="T141" s="3" t="s">
        <v>5</v>
      </c>
      <c r="U141" s="3" t="s">
        <v>5</v>
      </c>
      <c r="V141" s="3" t="s">
        <v>5</v>
      </c>
    </row>
    <row r="142" spans="2:22" x14ac:dyDescent="0.2">
      <c r="B142" s="8">
        <f t="shared" si="15"/>
        <v>6.1977272727272728E-2</v>
      </c>
      <c r="C142">
        <f t="shared" si="18"/>
        <v>0</v>
      </c>
      <c r="D142">
        <f t="shared" si="20"/>
        <v>0.2</v>
      </c>
      <c r="H142" t="e">
        <f>B142*#REF!*$B$2</f>
        <v>#REF!</v>
      </c>
      <c r="I142">
        <f>C142*B$4*$B$2</f>
        <v>0</v>
      </c>
      <c r="J142">
        <f>D142*C$5*$B$2</f>
        <v>0</v>
      </c>
      <c r="L142">
        <v>79</v>
      </c>
      <c r="M142" s="2">
        <f t="shared" si="24"/>
        <v>9.4579334400000015</v>
      </c>
      <c r="N142" s="2">
        <f t="shared" si="25"/>
        <v>4.1518851100000003</v>
      </c>
      <c r="O142" s="2">
        <f t="shared" si="26"/>
        <v>5.4272900397563424</v>
      </c>
      <c r="Q142" s="1">
        <f t="shared" si="21"/>
        <v>0.27022943826506701</v>
      </c>
      <c r="R142" s="1">
        <f t="shared" si="23"/>
        <v>0.83708301993651435</v>
      </c>
      <c r="S142" s="1">
        <f t="shared" si="22"/>
        <v>0.13401542948856021</v>
      </c>
      <c r="T142" t="s">
        <v>5</v>
      </c>
      <c r="U142" t="s">
        <v>5</v>
      </c>
      <c r="V142" t="s">
        <v>5</v>
      </c>
    </row>
    <row r="143" spans="2:22" x14ac:dyDescent="0.2">
      <c r="B143" s="8">
        <f t="shared" si="15"/>
        <v>6.1977272727272728E-2</v>
      </c>
      <c r="C143">
        <f t="shared" si="18"/>
        <v>0</v>
      </c>
      <c r="D143">
        <f t="shared" si="20"/>
        <v>0.2</v>
      </c>
      <c r="H143" t="e">
        <f>B143*#REF!*$B$2</f>
        <v>#REF!</v>
      </c>
      <c r="I143">
        <f>C143*B$4*$B$2</f>
        <v>0</v>
      </c>
      <c r="J143">
        <f>D143*C$5*$B$2</f>
        <v>0</v>
      </c>
      <c r="L143">
        <v>79</v>
      </c>
      <c r="M143" s="2">
        <f t="shared" si="24"/>
        <v>12.334157059999999</v>
      </c>
      <c r="N143" s="2">
        <f t="shared" si="25"/>
        <v>4.1518851100000003</v>
      </c>
      <c r="O143" s="2">
        <f t="shared" si="26"/>
        <v>5.4272900397563424</v>
      </c>
      <c r="Q143" s="1">
        <f t="shared" si="21"/>
        <v>0.35240809791498279</v>
      </c>
      <c r="R143" s="1">
        <f t="shared" si="23"/>
        <v>0.83708301993651435</v>
      </c>
      <c r="S143" s="1">
        <f t="shared" si="22"/>
        <v>0.13401542948856021</v>
      </c>
      <c r="T143" t="s">
        <v>5</v>
      </c>
      <c r="U143" t="s">
        <v>5</v>
      </c>
      <c r="V143" t="s">
        <v>5</v>
      </c>
    </row>
    <row r="144" spans="2:22" x14ac:dyDescent="0.2">
      <c r="B144" s="8">
        <f t="shared" si="15"/>
        <v>6.1977272727272728E-2</v>
      </c>
      <c r="C144">
        <f t="shared" si="18"/>
        <v>0</v>
      </c>
      <c r="D144">
        <f t="shared" si="20"/>
        <v>0.2</v>
      </c>
      <c r="H144" t="e">
        <f>B144*#REF!*$B$2</f>
        <v>#REF!</v>
      </c>
      <c r="I144">
        <f>C144*B$4*$B$2</f>
        <v>0</v>
      </c>
      <c r="J144">
        <f>D144*C$5*$B$2</f>
        <v>0</v>
      </c>
      <c r="L144">
        <v>79</v>
      </c>
      <c r="M144" s="2">
        <f t="shared" si="24"/>
        <v>15.210380690000001</v>
      </c>
      <c r="N144" s="2">
        <f t="shared" si="25"/>
        <v>4.1518851100000003</v>
      </c>
      <c r="O144" s="2">
        <f t="shared" si="26"/>
        <v>5.4272900397563424</v>
      </c>
      <c r="Q144" s="1">
        <f t="shared" si="21"/>
        <v>0.43458675785061585</v>
      </c>
      <c r="R144" s="1">
        <f t="shared" si="23"/>
        <v>0.83708301993651435</v>
      </c>
      <c r="S144" s="1">
        <f t="shared" si="22"/>
        <v>0.13401542948856021</v>
      </c>
      <c r="T144" t="s">
        <v>5</v>
      </c>
      <c r="U144" t="s">
        <v>5</v>
      </c>
      <c r="V144" t="s">
        <v>5</v>
      </c>
    </row>
    <row r="145" spans="2:22" x14ac:dyDescent="0.2">
      <c r="B145" s="8">
        <f t="shared" si="15"/>
        <v>6.1977272727272728E-2</v>
      </c>
      <c r="C145">
        <f t="shared" si="18"/>
        <v>0</v>
      </c>
      <c r="D145">
        <f t="shared" si="20"/>
        <v>0.2</v>
      </c>
      <c r="H145" t="e">
        <f>B145*#REF!*$B$2</f>
        <v>#REF!</v>
      </c>
      <c r="I145">
        <f>C145*B$4*$B$2</f>
        <v>0</v>
      </c>
      <c r="J145">
        <f>D145*C$5*$B$2</f>
        <v>0</v>
      </c>
      <c r="L145">
        <v>79</v>
      </c>
      <c r="M145" s="2">
        <f t="shared" si="24"/>
        <v>18.086604310000002</v>
      </c>
      <c r="N145" s="2">
        <f t="shared" si="25"/>
        <v>4.1518851100000003</v>
      </c>
      <c r="O145" s="2">
        <f t="shared" si="26"/>
        <v>5.4272900397563424</v>
      </c>
      <c r="Q145" s="1">
        <f t="shared" si="21"/>
        <v>0.51676541750053173</v>
      </c>
      <c r="R145" s="1">
        <f t="shared" si="23"/>
        <v>0.83708301993651435</v>
      </c>
      <c r="S145" s="1">
        <f t="shared" si="22"/>
        <v>0.13401542948856021</v>
      </c>
      <c r="T145" t="s">
        <v>5</v>
      </c>
      <c r="U145" t="s">
        <v>5</v>
      </c>
      <c r="V145" t="s">
        <v>5</v>
      </c>
    </row>
    <row r="146" spans="2:22" x14ac:dyDescent="0.2">
      <c r="B146" s="8">
        <f t="shared" si="15"/>
        <v>6.1977272727272728E-2</v>
      </c>
      <c r="C146">
        <f t="shared" si="18"/>
        <v>0</v>
      </c>
      <c r="D146">
        <f t="shared" si="20"/>
        <v>0.2</v>
      </c>
      <c r="H146" t="e">
        <f>B146*#REF!*$B$2</f>
        <v>#REF!</v>
      </c>
      <c r="I146">
        <f>C146*B$4*$B$2</f>
        <v>0</v>
      </c>
      <c r="J146">
        <f>D146*C$5*$B$2</f>
        <v>0</v>
      </c>
      <c r="L146">
        <v>79</v>
      </c>
      <c r="M146" s="2">
        <f t="shared" si="24"/>
        <v>20.96282794</v>
      </c>
      <c r="N146" s="2">
        <f t="shared" si="25"/>
        <v>4.1518851100000003</v>
      </c>
      <c r="O146" s="2">
        <f t="shared" si="26"/>
        <v>5.4272900397563424</v>
      </c>
      <c r="Q146" s="1">
        <f t="shared" si="21"/>
        <v>0.59894407743616473</v>
      </c>
      <c r="R146" s="1">
        <f t="shared" si="23"/>
        <v>0.83708301993651435</v>
      </c>
      <c r="S146" s="1">
        <f t="shared" si="22"/>
        <v>0.13401542948856021</v>
      </c>
      <c r="T146" t="s">
        <v>5</v>
      </c>
      <c r="U146" t="s">
        <v>5</v>
      </c>
      <c r="V146" t="s">
        <v>5</v>
      </c>
    </row>
    <row r="147" spans="2:22" x14ac:dyDescent="0.2">
      <c r="B147" s="8">
        <f t="shared" si="15"/>
        <v>6.1977272727272728E-2</v>
      </c>
      <c r="C147">
        <f t="shared" si="18"/>
        <v>0</v>
      </c>
      <c r="D147">
        <f t="shared" si="20"/>
        <v>0.2</v>
      </c>
      <c r="H147" t="e">
        <f>B147*#REF!*$B$2</f>
        <v>#REF!</v>
      </c>
      <c r="I147">
        <f>C147*B$4*$B$2</f>
        <v>0</v>
      </c>
      <c r="J147">
        <f>D147*C$5*$B$2</f>
        <v>0</v>
      </c>
      <c r="L147">
        <v>79</v>
      </c>
      <c r="M147" s="2">
        <f t="shared" si="24"/>
        <v>23.839051560000001</v>
      </c>
      <c r="N147" s="2">
        <f t="shared" si="25"/>
        <v>4.1518851100000003</v>
      </c>
      <c r="O147" s="2">
        <f t="shared" si="26"/>
        <v>5.4272900397563424</v>
      </c>
      <c r="Q147" s="1">
        <f t="shared" si="21"/>
        <v>0.68112273708608051</v>
      </c>
      <c r="R147" s="1">
        <f t="shared" si="23"/>
        <v>0.83708301993651435</v>
      </c>
      <c r="S147" s="1">
        <f t="shared" si="22"/>
        <v>0.13401542948856021</v>
      </c>
      <c r="T147" t="s">
        <v>5</v>
      </c>
      <c r="U147" t="s">
        <v>5</v>
      </c>
      <c r="V147" t="s">
        <v>5</v>
      </c>
    </row>
    <row r="148" spans="2:22" x14ac:dyDescent="0.2">
      <c r="B148" s="8">
        <f t="shared" si="15"/>
        <v>6.1977272727272728E-2</v>
      </c>
      <c r="C148">
        <f t="shared" si="18"/>
        <v>0</v>
      </c>
      <c r="D148">
        <f t="shared" si="20"/>
        <v>0.2</v>
      </c>
      <c r="H148" t="e">
        <f>B148*#REF!*$B$2</f>
        <v>#REF!</v>
      </c>
      <c r="I148">
        <f>C148*B$4*$B$2</f>
        <v>0</v>
      </c>
      <c r="J148">
        <f>D148*C$5*$B$2</f>
        <v>0</v>
      </c>
      <c r="L148">
        <v>79</v>
      </c>
      <c r="M148" s="2">
        <f t="shared" si="24"/>
        <v>26.71527519</v>
      </c>
      <c r="N148" s="2">
        <f t="shared" si="25"/>
        <v>4.1518851100000003</v>
      </c>
      <c r="O148" s="2">
        <f t="shared" si="26"/>
        <v>5.4272900397563424</v>
      </c>
      <c r="Q148" s="1">
        <f t="shared" si="21"/>
        <v>0.76330139702171351</v>
      </c>
      <c r="R148" s="1">
        <f t="shared" si="23"/>
        <v>0.83708301993651435</v>
      </c>
      <c r="S148" s="1">
        <f t="shared" si="22"/>
        <v>0.13401542948856021</v>
      </c>
      <c r="T148" t="s">
        <v>5</v>
      </c>
      <c r="U148" t="s">
        <v>5</v>
      </c>
      <c r="V148" t="s">
        <v>5</v>
      </c>
    </row>
    <row r="149" spans="2:22" x14ac:dyDescent="0.2">
      <c r="B149" s="8">
        <f t="shared" si="15"/>
        <v>6.1977272727272728E-2</v>
      </c>
      <c r="C149">
        <f t="shared" si="18"/>
        <v>0</v>
      </c>
      <c r="D149">
        <f t="shared" si="20"/>
        <v>0.2</v>
      </c>
      <c r="H149" t="e">
        <f>B149*#REF!*$B$2</f>
        <v>#REF!</v>
      </c>
      <c r="I149">
        <f>C149*B$4*$B$2</f>
        <v>0</v>
      </c>
      <c r="J149">
        <f>D149*C$5*$B$2</f>
        <v>0</v>
      </c>
      <c r="L149">
        <v>79</v>
      </c>
      <c r="M149" s="2">
        <f t="shared" si="24"/>
        <v>29.591498810000001</v>
      </c>
      <c r="N149" s="2">
        <f t="shared" si="25"/>
        <v>4.1518851100000003</v>
      </c>
      <c r="O149" s="2">
        <f t="shared" si="26"/>
        <v>5.4272900397563424</v>
      </c>
      <c r="Q149" s="1">
        <f t="shared" si="21"/>
        <v>0.8454800566716294</v>
      </c>
      <c r="R149" s="1">
        <f t="shared" si="23"/>
        <v>0.83708301993651435</v>
      </c>
      <c r="S149" s="1">
        <f t="shared" si="22"/>
        <v>0.13401542948856021</v>
      </c>
      <c r="T149" t="s">
        <v>5</v>
      </c>
      <c r="U149" t="s">
        <v>5</v>
      </c>
      <c r="V149" t="s">
        <v>5</v>
      </c>
    </row>
    <row r="150" spans="2:22" x14ac:dyDescent="0.2">
      <c r="B150" s="8">
        <f t="shared" si="15"/>
        <v>6.1977272727272728E-2</v>
      </c>
      <c r="C150">
        <f t="shared" si="18"/>
        <v>0</v>
      </c>
      <c r="D150">
        <f t="shared" si="20"/>
        <v>0.2</v>
      </c>
      <c r="H150" t="e">
        <f>B150*#REF!*$B$2</f>
        <v>#REF!</v>
      </c>
      <c r="I150">
        <f>C150*B$4*$B$2</f>
        <v>0</v>
      </c>
      <c r="J150">
        <f>D150*C$5*$B$2</f>
        <v>0</v>
      </c>
      <c r="L150">
        <v>79</v>
      </c>
      <c r="M150" s="2">
        <f t="shared" si="24"/>
        <v>32.467722439999996</v>
      </c>
      <c r="N150" s="2">
        <f t="shared" si="25"/>
        <v>4.1518851100000003</v>
      </c>
      <c r="O150" s="2">
        <f t="shared" si="26"/>
        <v>5.4272900397563424</v>
      </c>
      <c r="Q150" s="1">
        <f t="shared" si="21"/>
        <v>0.92765871660726229</v>
      </c>
      <c r="R150" s="1">
        <f t="shared" si="23"/>
        <v>0.83708301993651435</v>
      </c>
      <c r="S150" s="1">
        <f t="shared" si="22"/>
        <v>0.13401542948856021</v>
      </c>
      <c r="T150" t="s">
        <v>5</v>
      </c>
      <c r="U150" t="s">
        <v>5</v>
      </c>
      <c r="V150" t="s">
        <v>5</v>
      </c>
    </row>
    <row r="151" spans="2:22" x14ac:dyDescent="0.2">
      <c r="B151" s="8">
        <f t="shared" si="15"/>
        <v>6.1977272727272728E-2</v>
      </c>
      <c r="C151">
        <f t="shared" si="18"/>
        <v>0</v>
      </c>
      <c r="D151">
        <f t="shared" si="20"/>
        <v>0.2</v>
      </c>
      <c r="H151" t="e">
        <f>B151*#REF!*$B$2</f>
        <v>#REF!</v>
      </c>
      <c r="I151">
        <f>C151*B$4*$B$2</f>
        <v>0</v>
      </c>
      <c r="J151">
        <f>D151*C$5*$B$2</f>
        <v>0</v>
      </c>
      <c r="L151">
        <v>79</v>
      </c>
      <c r="M151" s="2">
        <f t="shared" si="24"/>
        <v>35.34394606</v>
      </c>
      <c r="N151" s="2">
        <f t="shared" si="25"/>
        <v>4.1518851100000003</v>
      </c>
      <c r="O151" s="2">
        <f t="shared" si="26"/>
        <v>5.4272900397563424</v>
      </c>
      <c r="Q151" s="1">
        <f t="shared" si="21"/>
        <v>1.0098373762571782</v>
      </c>
      <c r="R151" s="1">
        <f t="shared" si="23"/>
        <v>0.83708301993651435</v>
      </c>
      <c r="S151" s="1">
        <f t="shared" si="22"/>
        <v>0.13401542948856021</v>
      </c>
      <c r="T151" t="s">
        <v>5</v>
      </c>
      <c r="U151" t="s">
        <v>5</v>
      </c>
      <c r="V151" t="s">
        <v>5</v>
      </c>
    </row>
    <row r="152" spans="2:22" x14ac:dyDescent="0.2">
      <c r="B152" s="8">
        <f t="shared" si="15"/>
        <v>0.10742727272727272</v>
      </c>
      <c r="C152">
        <f t="shared" si="18"/>
        <v>0</v>
      </c>
      <c r="D152">
        <f t="shared" si="20"/>
        <v>0.2</v>
      </c>
      <c r="H152" t="e">
        <f>B152*#REF!*$B$2</f>
        <v>#REF!</v>
      </c>
      <c r="I152">
        <f>C152*B$4*$B$2</f>
        <v>0</v>
      </c>
      <c r="J152">
        <f>D152*C$5*$B$2</f>
        <v>0</v>
      </c>
      <c r="L152">
        <v>79</v>
      </c>
      <c r="M152" s="2">
        <f t="shared" si="24"/>
        <v>38.220169689999999</v>
      </c>
      <c r="N152" s="2">
        <f t="shared" si="25"/>
        <v>4.1518851100000003</v>
      </c>
      <c r="O152" s="2">
        <f t="shared" si="26"/>
        <v>5.4272900397563424</v>
      </c>
      <c r="Q152" s="1">
        <f t="shared" si="21"/>
        <v>1.0920160361928113</v>
      </c>
      <c r="R152" s="1">
        <f t="shared" si="23"/>
        <v>0.83708301993651435</v>
      </c>
      <c r="S152" s="1">
        <f t="shared" si="22"/>
        <v>0.13401542948856021</v>
      </c>
      <c r="T152" t="s">
        <v>5</v>
      </c>
      <c r="U152" t="s">
        <v>5</v>
      </c>
      <c r="V152" t="s">
        <v>5</v>
      </c>
    </row>
    <row r="153" spans="2:22" x14ac:dyDescent="0.2">
      <c r="B153" s="8">
        <f t="shared" si="15"/>
        <v>0.15287727272727272</v>
      </c>
      <c r="C153">
        <f t="shared" si="18"/>
        <v>0</v>
      </c>
      <c r="D153">
        <f t="shared" si="20"/>
        <v>0.2</v>
      </c>
      <c r="H153" t="e">
        <f>B153*#REF!*$B$2</f>
        <v>#REF!</v>
      </c>
      <c r="I153">
        <f>C153*B$4*$B$2</f>
        <v>0</v>
      </c>
      <c r="J153">
        <f>D153*C$5*$B$2</f>
        <v>0</v>
      </c>
      <c r="L153">
        <v>79</v>
      </c>
      <c r="M153" s="2">
        <f t="shared" si="24"/>
        <v>41.096393310000003</v>
      </c>
      <c r="N153" s="2">
        <f t="shared" si="25"/>
        <v>4.1518851100000003</v>
      </c>
      <c r="O153" s="2">
        <f t="shared" si="26"/>
        <v>5.4272900397563424</v>
      </c>
      <c r="Q153" s="1">
        <f t="shared" si="21"/>
        <v>1.1741946958427272</v>
      </c>
      <c r="R153" s="1">
        <f t="shared" si="23"/>
        <v>0.83708301993651435</v>
      </c>
      <c r="S153" s="1">
        <f t="shared" si="22"/>
        <v>0.13401542948856021</v>
      </c>
      <c r="T153" t="s">
        <v>5</v>
      </c>
      <c r="U153" t="s">
        <v>5</v>
      </c>
      <c r="V153" t="s">
        <v>5</v>
      </c>
    </row>
    <row r="154" spans="2:22" x14ac:dyDescent="0.2">
      <c r="B154" s="8">
        <f t="shared" si="15"/>
        <v>0.19832727272727271</v>
      </c>
      <c r="C154">
        <f t="shared" si="18"/>
        <v>0</v>
      </c>
      <c r="D154">
        <f t="shared" si="20"/>
        <v>0.2</v>
      </c>
      <c r="H154" t="e">
        <f>B154*#REF!*$B$2</f>
        <v>#REF!</v>
      </c>
      <c r="I154">
        <f>C154*B$4*$B$2</f>
        <v>0</v>
      </c>
      <c r="J154">
        <f>D154*C$5*$B$2</f>
        <v>0</v>
      </c>
      <c r="L154">
        <v>79</v>
      </c>
      <c r="M154" s="2">
        <f t="shared" si="24"/>
        <v>43.972616940000002</v>
      </c>
      <c r="N154" s="2">
        <f t="shared" si="25"/>
        <v>4.1518851100000003</v>
      </c>
      <c r="O154" s="2">
        <f t="shared" si="26"/>
        <v>5.4272900397563424</v>
      </c>
      <c r="Q154" s="1">
        <f t="shared" si="21"/>
        <v>1.2563733557783601</v>
      </c>
      <c r="R154" s="1">
        <f t="shared" si="23"/>
        <v>0.83708301993651435</v>
      </c>
      <c r="S154" s="1">
        <f t="shared" si="22"/>
        <v>0.13401542948856021</v>
      </c>
      <c r="T154" t="s">
        <v>5</v>
      </c>
      <c r="U154" t="s">
        <v>5</v>
      </c>
      <c r="V154" t="s">
        <v>5</v>
      </c>
    </row>
    <row r="155" spans="2:22" x14ac:dyDescent="0.2">
      <c r="B155" s="8">
        <f t="shared" si="15"/>
        <v>0.2437772727272727</v>
      </c>
      <c r="C155">
        <f t="shared" si="18"/>
        <v>0</v>
      </c>
      <c r="D155">
        <f t="shared" si="20"/>
        <v>0.2</v>
      </c>
      <c r="H155" t="e">
        <f>B155*#REF!*$B$2</f>
        <v>#REF!</v>
      </c>
      <c r="I155">
        <f>C155*B$4*$B$2</f>
        <v>0</v>
      </c>
      <c r="J155">
        <f>D155*C$5*$B$2</f>
        <v>0</v>
      </c>
      <c r="L155">
        <v>79</v>
      </c>
      <c r="M155" s="2">
        <f t="shared" si="24"/>
        <v>46.848840559999999</v>
      </c>
      <c r="N155" s="2">
        <f t="shared" si="25"/>
        <v>4.1518851100000003</v>
      </c>
      <c r="O155" s="2">
        <f t="shared" si="26"/>
        <v>5.4272900397563424</v>
      </c>
      <c r="Q155" s="1">
        <f t="shared" si="21"/>
        <v>1.338552015428276</v>
      </c>
      <c r="R155" s="1">
        <f t="shared" si="23"/>
        <v>0.83708301993651435</v>
      </c>
      <c r="S155" s="1">
        <f t="shared" si="22"/>
        <v>0.13401542948856021</v>
      </c>
      <c r="T155" t="s">
        <v>5</v>
      </c>
      <c r="U155" t="s">
        <v>5</v>
      </c>
      <c r="V155" t="s">
        <v>5</v>
      </c>
    </row>
    <row r="156" spans="2:22" x14ac:dyDescent="0.2">
      <c r="B156" s="8">
        <f t="shared" si="15"/>
        <v>0.28922727272727272</v>
      </c>
      <c r="C156">
        <f t="shared" si="18"/>
        <v>0</v>
      </c>
      <c r="D156">
        <f t="shared" si="20"/>
        <v>0.2</v>
      </c>
      <c r="H156" t="e">
        <f>B156*#REF!*$B$2</f>
        <v>#REF!</v>
      </c>
      <c r="I156">
        <f>C156*B$4*$B$2</f>
        <v>0</v>
      </c>
      <c r="J156">
        <f>D156*C$5*$B$2</f>
        <v>0</v>
      </c>
      <c r="L156">
        <v>79</v>
      </c>
      <c r="M156" s="2">
        <f t="shared" si="24"/>
        <v>49.725064189999998</v>
      </c>
      <c r="N156" s="2">
        <f t="shared" si="25"/>
        <v>4.1518851100000003</v>
      </c>
      <c r="O156" s="2">
        <f t="shared" si="26"/>
        <v>5.4272900397563424</v>
      </c>
      <c r="Q156" s="1">
        <f t="shared" si="21"/>
        <v>1.4207306753639088</v>
      </c>
      <c r="R156" s="1">
        <f t="shared" si="23"/>
        <v>0.83708301993651435</v>
      </c>
      <c r="S156" s="1">
        <f t="shared" si="22"/>
        <v>0.13401542948856021</v>
      </c>
      <c r="T156" t="s">
        <v>5</v>
      </c>
      <c r="U156" t="s">
        <v>5</v>
      </c>
      <c r="V156" t="s">
        <v>5</v>
      </c>
    </row>
    <row r="157" spans="2:22" x14ac:dyDescent="0.2">
      <c r="B157" s="8">
        <f t="shared" si="15"/>
        <v>0.33467727272727271</v>
      </c>
      <c r="C157">
        <f t="shared" si="18"/>
        <v>0</v>
      </c>
      <c r="D157">
        <f t="shared" si="20"/>
        <v>0.2</v>
      </c>
      <c r="H157" t="e">
        <f>B157*#REF!*$B$2</f>
        <v>#REF!</v>
      </c>
      <c r="I157">
        <f>C157*B$4*$B$2</f>
        <v>0</v>
      </c>
      <c r="J157">
        <f>D157*C$5*$B$2</f>
        <v>0</v>
      </c>
      <c r="L157">
        <v>79</v>
      </c>
      <c r="M157" s="2">
        <f t="shared" si="24"/>
        <v>52.601287810000002</v>
      </c>
      <c r="N157" s="2">
        <f t="shared" si="25"/>
        <v>4.1518851100000003</v>
      </c>
      <c r="O157" s="2">
        <f t="shared" si="26"/>
        <v>5.4272900397563424</v>
      </c>
      <c r="Q157" s="1">
        <f t="shared" si="21"/>
        <v>1.5029093350138247</v>
      </c>
      <c r="R157" s="1">
        <f t="shared" si="23"/>
        <v>0.83708301993651435</v>
      </c>
      <c r="S157" s="1">
        <f t="shared" si="22"/>
        <v>0.13401542948856021</v>
      </c>
      <c r="T157" t="s">
        <v>5</v>
      </c>
      <c r="U157" t="s">
        <v>5</v>
      </c>
      <c r="V157" t="s">
        <v>5</v>
      </c>
    </row>
    <row r="158" spans="2:22" x14ac:dyDescent="0.2">
      <c r="B158" s="8">
        <f t="shared" si="15"/>
        <v>0.3801272727272727</v>
      </c>
      <c r="C158">
        <f t="shared" si="18"/>
        <v>0</v>
      </c>
      <c r="D158">
        <f t="shared" si="20"/>
        <v>0.2</v>
      </c>
      <c r="H158" t="e">
        <f>B158*#REF!*$B$2</f>
        <v>#REF!</v>
      </c>
      <c r="I158">
        <f>C158*B$4*$B$2</f>
        <v>0</v>
      </c>
      <c r="J158">
        <f>D158*C$5*$B$2</f>
        <v>0</v>
      </c>
      <c r="L158">
        <v>79</v>
      </c>
      <c r="M158" s="2">
        <f t="shared" si="24"/>
        <v>55.477511440000001</v>
      </c>
      <c r="N158" s="2">
        <f t="shared" si="25"/>
        <v>4.1518851100000003</v>
      </c>
      <c r="O158" s="2">
        <f t="shared" si="26"/>
        <v>5.4272900397563424</v>
      </c>
      <c r="Q158" s="1">
        <f t="shared" si="21"/>
        <v>1.5850879949494578</v>
      </c>
      <c r="R158" s="1">
        <f t="shared" si="23"/>
        <v>0.83708301993651435</v>
      </c>
      <c r="S158" s="1">
        <f t="shared" si="22"/>
        <v>0.13401542948856021</v>
      </c>
      <c r="T158" t="s">
        <v>5</v>
      </c>
      <c r="U158" t="s">
        <v>5</v>
      </c>
      <c r="V158" t="s">
        <v>5</v>
      </c>
    </row>
    <row r="159" spans="2:22" x14ac:dyDescent="0.2">
      <c r="B159" s="8">
        <f t="shared" si="15"/>
        <v>0.42557727272727269</v>
      </c>
      <c r="C159">
        <f t="shared" si="18"/>
        <v>0</v>
      </c>
      <c r="D159">
        <f t="shared" si="20"/>
        <v>0.2</v>
      </c>
      <c r="H159" t="e">
        <f>B159*#REF!*$B$2</f>
        <v>#REF!</v>
      </c>
      <c r="I159">
        <f>C159*B$4*$B$2</f>
        <v>0</v>
      </c>
      <c r="J159">
        <f>D159*C$5*$B$2</f>
        <v>0</v>
      </c>
      <c r="L159">
        <v>79</v>
      </c>
      <c r="M159" s="2">
        <f t="shared" si="24"/>
        <v>58.353735059999998</v>
      </c>
      <c r="N159" s="2">
        <f t="shared" si="25"/>
        <v>4.1518851100000003</v>
      </c>
      <c r="O159" s="2">
        <f t="shared" si="26"/>
        <v>5.4272900397563424</v>
      </c>
      <c r="Q159" s="1">
        <f t="shared" si="21"/>
        <v>1.6672666545993735</v>
      </c>
      <c r="R159" s="1">
        <f t="shared" si="23"/>
        <v>0.83708301993651435</v>
      </c>
      <c r="S159" s="1">
        <f t="shared" si="22"/>
        <v>0.13401542948856021</v>
      </c>
      <c r="T159" t="s">
        <v>5</v>
      </c>
      <c r="U159" t="s">
        <v>5</v>
      </c>
      <c r="V159" t="s">
        <v>5</v>
      </c>
    </row>
    <row r="160" spans="2:22" x14ac:dyDescent="0.2">
      <c r="B160" s="8">
        <f t="shared" si="15"/>
        <v>0.47102727272727268</v>
      </c>
      <c r="C160">
        <f t="shared" si="18"/>
        <v>0</v>
      </c>
      <c r="D160">
        <f t="shared" si="20"/>
        <v>0.2</v>
      </c>
      <c r="H160" t="e">
        <f>B160*#REF!*$B$2</f>
        <v>#REF!</v>
      </c>
      <c r="I160">
        <f>C160*B$4*$B$2</f>
        <v>0</v>
      </c>
      <c r="J160">
        <f>D160*C$5*$B$2</f>
        <v>0</v>
      </c>
      <c r="L160">
        <v>79</v>
      </c>
      <c r="M160" s="2">
        <f t="shared" si="24"/>
        <v>61.229958680000003</v>
      </c>
      <c r="N160" s="2">
        <f t="shared" si="25"/>
        <v>4.1518851100000003</v>
      </c>
      <c r="O160" s="2">
        <f t="shared" si="26"/>
        <v>5.4272900397563424</v>
      </c>
      <c r="Q160" s="1">
        <f t="shared" si="21"/>
        <v>1.7494453142492894</v>
      </c>
      <c r="R160" s="1">
        <f t="shared" si="23"/>
        <v>0.83708301993651435</v>
      </c>
      <c r="S160" s="1">
        <f t="shared" si="22"/>
        <v>0.13401542948856021</v>
      </c>
      <c r="T160" t="s">
        <v>5</v>
      </c>
      <c r="U160" t="s">
        <v>5</v>
      </c>
      <c r="V160" t="s">
        <v>5</v>
      </c>
    </row>
    <row r="161" spans="2:22" x14ac:dyDescent="0.2">
      <c r="B161" s="8">
        <f t="shared" si="15"/>
        <v>0.51647727272727273</v>
      </c>
      <c r="C161">
        <f t="shared" si="18"/>
        <v>0</v>
      </c>
      <c r="D161">
        <f t="shared" si="20"/>
        <v>0.2</v>
      </c>
      <c r="H161" t="e">
        <f>B161*#REF!*$B$2</f>
        <v>#REF!</v>
      </c>
      <c r="I161">
        <f>C161*B$4*$B$2</f>
        <v>0</v>
      </c>
      <c r="J161">
        <f>D161*C$5*$B$2</f>
        <v>0</v>
      </c>
      <c r="L161">
        <v>79</v>
      </c>
      <c r="M161" s="2">
        <f t="shared" si="24"/>
        <v>3.5747487499999999</v>
      </c>
      <c r="N161" s="2">
        <f t="shared" si="25"/>
        <v>3.32150809</v>
      </c>
      <c r="O161" s="2">
        <f t="shared" si="26"/>
        <v>8.139290039756343</v>
      </c>
      <c r="Q161" s="1">
        <f t="shared" si="21"/>
        <v>0.10213672498114455</v>
      </c>
      <c r="R161" s="1">
        <f t="shared" si="23"/>
        <v>0.66966641635244173</v>
      </c>
      <c r="S161" s="1">
        <f t="shared" si="22"/>
        <v>0.20098252395202329</v>
      </c>
      <c r="T161" t="s">
        <v>5</v>
      </c>
      <c r="U161" t="s">
        <v>5</v>
      </c>
      <c r="V161" t="s">
        <v>5</v>
      </c>
    </row>
    <row r="162" spans="2:22" x14ac:dyDescent="0.2">
      <c r="H162" t="e">
        <f>B162*#REF!*$B$2</f>
        <v>#REF!</v>
      </c>
      <c r="I162">
        <f>C162*B$4*$B$2</f>
        <v>0</v>
      </c>
      <c r="J162">
        <f>D162*C$5*$B$2</f>
        <v>0</v>
      </c>
      <c r="L162">
        <v>79</v>
      </c>
      <c r="M162" s="2">
        <f t="shared" si="24"/>
        <v>6.4509723699999997</v>
      </c>
      <c r="N162" s="2">
        <f t="shared" si="25"/>
        <v>3.32150809</v>
      </c>
      <c r="O162" s="2">
        <f t="shared" si="26"/>
        <v>8.139290039756343</v>
      </c>
      <c r="Q162" s="1">
        <f t="shared" si="21"/>
        <v>0.18431538463106037</v>
      </c>
      <c r="R162" s="1">
        <f t="shared" si="23"/>
        <v>0.66966641635244173</v>
      </c>
      <c r="S162" s="1">
        <f t="shared" si="22"/>
        <v>0.20098252395202329</v>
      </c>
      <c r="T162" t="s">
        <v>5</v>
      </c>
      <c r="U162" t="s">
        <v>5</v>
      </c>
      <c r="V162" t="s">
        <v>5</v>
      </c>
    </row>
    <row r="163" spans="2:22" x14ac:dyDescent="0.2">
      <c r="H163" t="e">
        <f>B163*#REF!*$B$2</f>
        <v>#REF!</v>
      </c>
      <c r="I163">
        <f>C163*B$4*$B$2</f>
        <v>0</v>
      </c>
      <c r="J163">
        <f>D163*C$5*$B$2</f>
        <v>0</v>
      </c>
      <c r="L163">
        <v>79</v>
      </c>
      <c r="M163" s="2">
        <f t="shared" si="24"/>
        <v>9.3271960000000007</v>
      </c>
      <c r="N163" s="2">
        <f t="shared" si="25"/>
        <v>3.32150809</v>
      </c>
      <c r="O163" s="2">
        <f t="shared" si="26"/>
        <v>8.139290039756343</v>
      </c>
      <c r="Q163" s="1">
        <f t="shared" si="21"/>
        <v>0.2664940445666934</v>
      </c>
      <c r="R163" s="1">
        <f t="shared" si="23"/>
        <v>0.66966641635244173</v>
      </c>
      <c r="S163" s="1">
        <f t="shared" si="22"/>
        <v>0.20098252395202329</v>
      </c>
      <c r="T163" t="s">
        <v>5</v>
      </c>
      <c r="U163" t="s">
        <v>5</v>
      </c>
      <c r="V163" t="s">
        <v>5</v>
      </c>
    </row>
    <row r="164" spans="2:22" x14ac:dyDescent="0.2">
      <c r="H164" t="e">
        <f>B164*#REF!*$B$2</f>
        <v>#REF!</v>
      </c>
      <c r="I164">
        <f>C164*B$4*$B$2</f>
        <v>0</v>
      </c>
      <c r="J164">
        <f>D164*C$5*$B$2</f>
        <v>0</v>
      </c>
      <c r="L164">
        <v>79</v>
      </c>
      <c r="M164" s="2">
        <f t="shared" si="24"/>
        <v>12.203419619999998</v>
      </c>
      <c r="N164" s="2">
        <f t="shared" si="25"/>
        <v>3.32150809</v>
      </c>
      <c r="O164" s="2">
        <f t="shared" si="26"/>
        <v>8.139290039756343</v>
      </c>
      <c r="Q164" s="1">
        <f t="shared" si="21"/>
        <v>0.34867270421660918</v>
      </c>
      <c r="R164" s="1">
        <f t="shared" si="23"/>
        <v>0.66966641635244173</v>
      </c>
      <c r="S164" s="1">
        <f t="shared" si="22"/>
        <v>0.20098252395202329</v>
      </c>
      <c r="T164" t="s">
        <v>5</v>
      </c>
      <c r="U164" t="s">
        <v>5</v>
      </c>
      <c r="V164" t="s">
        <v>5</v>
      </c>
    </row>
    <row r="165" spans="2:22" x14ac:dyDescent="0.2">
      <c r="H165" t="e">
        <f>B165*#REF!*$B$2</f>
        <v>#REF!</v>
      </c>
      <c r="I165">
        <f>C165*B$4*$B$2</f>
        <v>0</v>
      </c>
      <c r="J165">
        <f>D165*C$5*$B$2</f>
        <v>0</v>
      </c>
      <c r="L165">
        <v>79</v>
      </c>
      <c r="M165" s="2">
        <f t="shared" si="24"/>
        <v>15.07964325</v>
      </c>
      <c r="N165" s="2">
        <f t="shared" si="25"/>
        <v>3.32150809</v>
      </c>
      <c r="O165" s="2">
        <f t="shared" si="26"/>
        <v>8.139290039756343</v>
      </c>
      <c r="Q165" s="1">
        <f t="shared" si="21"/>
        <v>0.43085136415224223</v>
      </c>
      <c r="R165" s="1">
        <f t="shared" si="23"/>
        <v>0.66966641635244173</v>
      </c>
      <c r="S165" s="1">
        <f t="shared" si="22"/>
        <v>0.20098252395202329</v>
      </c>
      <c r="T165" t="s">
        <v>5</v>
      </c>
      <c r="U165" t="s">
        <v>5</v>
      </c>
      <c r="V165" t="s">
        <v>5</v>
      </c>
    </row>
    <row r="166" spans="2:22" x14ac:dyDescent="0.2">
      <c r="H166" t="e">
        <f>B166*#REF!*$B$2</f>
        <v>#REF!</v>
      </c>
      <c r="I166">
        <f>C166*B$4*$B$2</f>
        <v>0</v>
      </c>
      <c r="J166">
        <f>D166*C$5*$B$2</f>
        <v>0</v>
      </c>
      <c r="L166">
        <v>79</v>
      </c>
      <c r="M166" s="2">
        <f t="shared" si="24"/>
        <v>17.955866870000001</v>
      </c>
      <c r="N166" s="2">
        <f t="shared" si="25"/>
        <v>3.32150809</v>
      </c>
      <c r="O166" s="2">
        <f t="shared" si="26"/>
        <v>8.139290039756343</v>
      </c>
      <c r="Q166" s="1">
        <f t="shared" si="21"/>
        <v>0.51303002380215812</v>
      </c>
      <c r="R166" s="1">
        <f t="shared" si="23"/>
        <v>0.66966641635244173</v>
      </c>
      <c r="S166" s="1">
        <f t="shared" si="22"/>
        <v>0.20098252395202329</v>
      </c>
      <c r="T166" t="s">
        <v>5</v>
      </c>
      <c r="U166" t="s">
        <v>5</v>
      </c>
      <c r="V166" t="s">
        <v>5</v>
      </c>
    </row>
    <row r="167" spans="2:22" x14ac:dyDescent="0.2">
      <c r="H167" t="e">
        <f>B167*#REF!*$B$2</f>
        <v>#REF!</v>
      </c>
      <c r="I167">
        <f>C167*B$4*$B$2</f>
        <v>0</v>
      </c>
      <c r="J167">
        <f>D167*C$5*$B$2</f>
        <v>0</v>
      </c>
      <c r="L167">
        <v>79</v>
      </c>
      <c r="M167" s="2">
        <f t="shared" si="24"/>
        <v>20.8320905</v>
      </c>
      <c r="N167" s="2">
        <f t="shared" si="25"/>
        <v>3.32150809</v>
      </c>
      <c r="O167" s="2">
        <f t="shared" si="26"/>
        <v>8.139290039756343</v>
      </c>
      <c r="Q167" s="1">
        <f t="shared" si="21"/>
        <v>0.59520868373779112</v>
      </c>
      <c r="R167" s="1">
        <f t="shared" si="23"/>
        <v>0.66966641635244173</v>
      </c>
      <c r="S167" s="1">
        <f t="shared" si="22"/>
        <v>0.20098252395202329</v>
      </c>
      <c r="T167" t="s">
        <v>5</v>
      </c>
      <c r="U167" t="s">
        <v>5</v>
      </c>
      <c r="V167" t="s">
        <v>5</v>
      </c>
    </row>
    <row r="168" spans="2:22" x14ac:dyDescent="0.2">
      <c r="H168" t="e">
        <f>B168*#REF!*$B$2</f>
        <v>#REF!</v>
      </c>
      <c r="I168">
        <f>C168*B$4*$B$2</f>
        <v>0</v>
      </c>
      <c r="J168">
        <f>D168*C$5*$B$2</f>
        <v>0</v>
      </c>
      <c r="L168">
        <v>79</v>
      </c>
      <c r="M168" s="2">
        <f t="shared" si="24"/>
        <v>23.708314120000001</v>
      </c>
      <c r="N168" s="2">
        <f t="shared" si="25"/>
        <v>3.32150809</v>
      </c>
      <c r="O168" s="2">
        <f t="shared" si="26"/>
        <v>8.139290039756343</v>
      </c>
      <c r="Q168" s="1">
        <f t="shared" si="21"/>
        <v>0.6773873433877069</v>
      </c>
      <c r="R168" s="1">
        <f t="shared" si="23"/>
        <v>0.66966641635244173</v>
      </c>
      <c r="S168" s="1">
        <f t="shared" si="22"/>
        <v>0.20098252395202329</v>
      </c>
      <c r="T168" t="s">
        <v>5</v>
      </c>
      <c r="U168" t="s">
        <v>5</v>
      </c>
      <c r="V168" t="s">
        <v>5</v>
      </c>
    </row>
    <row r="169" spans="2:22" x14ac:dyDescent="0.2">
      <c r="H169" t="e">
        <f>B169*#REF!*$B$2</f>
        <v>#REF!</v>
      </c>
      <c r="I169">
        <f>C169*B$4*$B$2</f>
        <v>0</v>
      </c>
      <c r="J169">
        <f>D169*C$5*$B$2</f>
        <v>0</v>
      </c>
      <c r="L169">
        <v>79</v>
      </c>
      <c r="M169" s="2">
        <f t="shared" si="24"/>
        <v>26.584537749999999</v>
      </c>
      <c r="N169" s="2">
        <f t="shared" si="25"/>
        <v>3.32150809</v>
      </c>
      <c r="O169" s="2">
        <f t="shared" si="26"/>
        <v>8.139290039756343</v>
      </c>
      <c r="Q169" s="1">
        <f t="shared" si="21"/>
        <v>0.7595660033233399</v>
      </c>
      <c r="R169" s="1">
        <f t="shared" si="23"/>
        <v>0.66966641635244173</v>
      </c>
      <c r="S169" s="1">
        <f t="shared" si="22"/>
        <v>0.20098252395202329</v>
      </c>
      <c r="T169" t="s">
        <v>5</v>
      </c>
      <c r="U169" t="s">
        <v>5</v>
      </c>
      <c r="V169" t="s">
        <v>5</v>
      </c>
    </row>
    <row r="170" spans="2:22" x14ac:dyDescent="0.2">
      <c r="H170" t="e">
        <f>B170*#REF!*$B$2</f>
        <v>#REF!</v>
      </c>
      <c r="I170">
        <f>C170*B$4*$B$2</f>
        <v>0</v>
      </c>
      <c r="J170">
        <f>D170*C$5*$B$2</f>
        <v>0</v>
      </c>
      <c r="L170">
        <v>79</v>
      </c>
      <c r="M170" s="2">
        <f t="shared" si="24"/>
        <v>29.46076137</v>
      </c>
      <c r="N170" s="2">
        <f t="shared" si="25"/>
        <v>3.32150809</v>
      </c>
      <c r="O170" s="2">
        <f t="shared" si="26"/>
        <v>8.139290039756343</v>
      </c>
      <c r="Q170" s="1">
        <f t="shared" si="21"/>
        <v>0.84174466297325579</v>
      </c>
      <c r="R170" s="1">
        <f t="shared" si="23"/>
        <v>0.66966641635244173</v>
      </c>
      <c r="S170" s="1">
        <f t="shared" si="22"/>
        <v>0.20098252395202329</v>
      </c>
      <c r="T170" t="s">
        <v>5</v>
      </c>
      <c r="U170" t="s">
        <v>5</v>
      </c>
      <c r="V170" t="s">
        <v>5</v>
      </c>
    </row>
    <row r="171" spans="2:22" x14ac:dyDescent="0.2">
      <c r="H171" t="e">
        <f>B171*#REF!*$B$2</f>
        <v>#REF!</v>
      </c>
      <c r="I171">
        <f>C171*B$4*$B$2</f>
        <v>0</v>
      </c>
      <c r="J171">
        <f>D171*C$5*$B$2</f>
        <v>0</v>
      </c>
      <c r="L171">
        <v>79</v>
      </c>
      <c r="M171" s="2">
        <f t="shared" si="24"/>
        <v>32.336984999999999</v>
      </c>
      <c r="N171" s="2">
        <f t="shared" si="25"/>
        <v>3.32150809</v>
      </c>
      <c r="O171" s="2">
        <f t="shared" si="26"/>
        <v>8.139290039756343</v>
      </c>
      <c r="Q171" s="1">
        <f t="shared" si="21"/>
        <v>0.92392332290888879</v>
      </c>
      <c r="R171" s="1">
        <f t="shared" si="23"/>
        <v>0.66966641635244173</v>
      </c>
      <c r="S171" s="1">
        <f t="shared" si="22"/>
        <v>0.20098252395202329</v>
      </c>
      <c r="T171" t="s">
        <v>5</v>
      </c>
      <c r="U171" t="s">
        <v>5</v>
      </c>
      <c r="V171" t="s">
        <v>5</v>
      </c>
    </row>
    <row r="172" spans="2:22" x14ac:dyDescent="0.2">
      <c r="H172" t="e">
        <f>B172*#REF!*$B$2</f>
        <v>#REF!</v>
      </c>
      <c r="I172">
        <f>C172*B$4*$B$2</f>
        <v>0</v>
      </c>
      <c r="J172">
        <f>D172*C$5*$B$2</f>
        <v>0</v>
      </c>
      <c r="L172">
        <v>79</v>
      </c>
      <c r="M172" s="2">
        <f t="shared" si="24"/>
        <v>35.213208620000003</v>
      </c>
      <c r="N172" s="2">
        <f t="shared" si="25"/>
        <v>3.32150809</v>
      </c>
      <c r="O172" s="2">
        <f t="shared" si="26"/>
        <v>8.139290039756343</v>
      </c>
      <c r="Q172" s="1">
        <f t="shared" si="21"/>
        <v>1.0061019825588047</v>
      </c>
      <c r="R172" s="1">
        <f t="shared" si="23"/>
        <v>0.66966641635244173</v>
      </c>
      <c r="S172" s="1">
        <f t="shared" si="22"/>
        <v>0.20098252395202329</v>
      </c>
      <c r="T172" t="s">
        <v>5</v>
      </c>
      <c r="U172" t="s">
        <v>5</v>
      </c>
      <c r="V172" t="s">
        <v>5</v>
      </c>
    </row>
    <row r="173" spans="2:22" x14ac:dyDescent="0.2">
      <c r="H173" t="e">
        <f>B173*#REF!*$B$2</f>
        <v>#REF!</v>
      </c>
      <c r="I173">
        <f>C173*B$4*$B$2</f>
        <v>0</v>
      </c>
      <c r="J173">
        <f>D173*C$5*$B$2</f>
        <v>0</v>
      </c>
      <c r="L173">
        <v>79</v>
      </c>
      <c r="M173" s="2">
        <f t="shared" si="24"/>
        <v>38.089432250000002</v>
      </c>
      <c r="N173" s="2">
        <f t="shared" si="25"/>
        <v>3.32150809</v>
      </c>
      <c r="O173" s="2">
        <f t="shared" si="26"/>
        <v>8.139290039756343</v>
      </c>
      <c r="Q173" s="1">
        <f t="shared" si="21"/>
        <v>1.0882806424944378</v>
      </c>
      <c r="R173" s="1">
        <f t="shared" si="23"/>
        <v>0.66966641635244173</v>
      </c>
      <c r="S173" s="1">
        <f t="shared" si="22"/>
        <v>0.20098252395202329</v>
      </c>
      <c r="T173" t="s">
        <v>5</v>
      </c>
      <c r="U173" t="s">
        <v>5</v>
      </c>
      <c r="V173" t="s">
        <v>5</v>
      </c>
    </row>
    <row r="174" spans="2:22" x14ac:dyDescent="0.2">
      <c r="H174" t="e">
        <f>B174*#REF!*$B$2</f>
        <v>#REF!</v>
      </c>
      <c r="I174">
        <f>C174*B$4*$B$2</f>
        <v>0</v>
      </c>
      <c r="J174">
        <f>D174*C$5*$B$2</f>
        <v>0</v>
      </c>
      <c r="L174">
        <v>79</v>
      </c>
      <c r="M174" s="2">
        <f t="shared" si="24"/>
        <v>40.965655869999999</v>
      </c>
      <c r="N174" s="2">
        <f t="shared" si="25"/>
        <v>3.32150809</v>
      </c>
      <c r="O174" s="2">
        <f t="shared" si="26"/>
        <v>8.139290039756343</v>
      </c>
      <c r="Q174" s="1">
        <f t="shared" si="21"/>
        <v>1.1704593021443535</v>
      </c>
      <c r="R174" s="1">
        <f t="shared" si="23"/>
        <v>0.66966641635244173</v>
      </c>
      <c r="S174" s="1">
        <f t="shared" si="22"/>
        <v>0.20098252395202329</v>
      </c>
      <c r="T174" t="s">
        <v>5</v>
      </c>
      <c r="U174" t="s">
        <v>5</v>
      </c>
      <c r="V174" t="s">
        <v>5</v>
      </c>
    </row>
    <row r="175" spans="2:22" x14ac:dyDescent="0.2">
      <c r="H175" t="e">
        <f>B175*#REF!*$B$2</f>
        <v>#REF!</v>
      </c>
      <c r="I175">
        <f>C175*B$4*$B$2</f>
        <v>0</v>
      </c>
      <c r="J175">
        <f>D175*C$5*$B$2</f>
        <v>0</v>
      </c>
      <c r="L175">
        <v>79</v>
      </c>
      <c r="M175" s="2">
        <f t="shared" si="24"/>
        <v>43.841879499999997</v>
      </c>
      <c r="N175" s="2">
        <f t="shared" si="25"/>
        <v>3.32150809</v>
      </c>
      <c r="O175" s="2">
        <f t="shared" si="26"/>
        <v>8.139290039756343</v>
      </c>
      <c r="Q175" s="1">
        <f t="shared" si="21"/>
        <v>1.2526379620799863</v>
      </c>
      <c r="R175" s="1">
        <f t="shared" si="23"/>
        <v>0.66966641635244173</v>
      </c>
      <c r="S175" s="1">
        <f t="shared" si="22"/>
        <v>0.20098252395202329</v>
      </c>
      <c r="T175" t="s">
        <v>5</v>
      </c>
      <c r="U175" t="s">
        <v>5</v>
      </c>
      <c r="V175" t="s">
        <v>5</v>
      </c>
    </row>
    <row r="176" spans="2:22" x14ac:dyDescent="0.2">
      <c r="H176" t="e">
        <f>B176*#REF!*$B$2</f>
        <v>#REF!</v>
      </c>
      <c r="I176">
        <f>C176*B$4*$B$2</f>
        <v>0</v>
      </c>
      <c r="J176">
        <f>D176*C$5*$B$2</f>
        <v>0</v>
      </c>
      <c r="L176">
        <v>79</v>
      </c>
      <c r="M176" s="2">
        <f t="shared" si="24"/>
        <v>46.718103120000002</v>
      </c>
      <c r="N176" s="2">
        <f t="shared" si="25"/>
        <v>3.32150809</v>
      </c>
      <c r="O176" s="2">
        <f t="shared" si="26"/>
        <v>8.139290039756343</v>
      </c>
      <c r="Q176" s="1">
        <f t="shared" si="21"/>
        <v>1.3348166217299025</v>
      </c>
      <c r="R176" s="1">
        <f t="shared" si="23"/>
        <v>0.66966641635244173</v>
      </c>
      <c r="S176" s="1">
        <f t="shared" si="22"/>
        <v>0.20098252395202329</v>
      </c>
      <c r="T176" t="s">
        <v>5</v>
      </c>
      <c r="U176" t="s">
        <v>5</v>
      </c>
      <c r="V176" t="s">
        <v>5</v>
      </c>
    </row>
    <row r="177" spans="8:22" x14ac:dyDescent="0.2">
      <c r="H177" t="e">
        <f>B177*#REF!*$B$2</f>
        <v>#REF!</v>
      </c>
      <c r="I177">
        <f>C177*B$4*$B$2</f>
        <v>0</v>
      </c>
      <c r="J177">
        <f>D177*C$5*$B$2</f>
        <v>0</v>
      </c>
      <c r="L177">
        <v>79</v>
      </c>
      <c r="M177" s="2">
        <f t="shared" si="24"/>
        <v>49.59432675</v>
      </c>
      <c r="N177" s="2">
        <f t="shared" si="25"/>
        <v>3.32150809</v>
      </c>
      <c r="O177" s="2">
        <f t="shared" si="26"/>
        <v>8.139290039756343</v>
      </c>
      <c r="Q177" s="1">
        <f t="shared" si="21"/>
        <v>1.4169952816655353</v>
      </c>
      <c r="R177" s="1">
        <f t="shared" si="23"/>
        <v>0.66966641635244173</v>
      </c>
      <c r="S177" s="1">
        <f t="shared" si="22"/>
        <v>0.20098252395202329</v>
      </c>
      <c r="T177" t="s">
        <v>5</v>
      </c>
      <c r="U177" t="s">
        <v>5</v>
      </c>
      <c r="V177" t="s">
        <v>5</v>
      </c>
    </row>
    <row r="178" spans="8:22" x14ac:dyDescent="0.2">
      <c r="H178" t="e">
        <f>B178*#REF!*$B$2</f>
        <v>#REF!</v>
      </c>
      <c r="I178">
        <f>C178*B$4*$B$2</f>
        <v>0</v>
      </c>
      <c r="J178">
        <f>D178*C$5*$B$2</f>
        <v>0</v>
      </c>
      <c r="L178">
        <v>79</v>
      </c>
      <c r="M178" s="2">
        <f t="shared" si="24"/>
        <v>52.470550369999998</v>
      </c>
      <c r="N178" s="2">
        <f t="shared" si="25"/>
        <v>3.32150809</v>
      </c>
      <c r="O178" s="2">
        <f t="shared" si="26"/>
        <v>8.139290039756343</v>
      </c>
      <c r="Q178" s="1">
        <f t="shared" si="21"/>
        <v>1.499173941315451</v>
      </c>
      <c r="R178" s="1">
        <f t="shared" si="23"/>
        <v>0.66966641635244173</v>
      </c>
      <c r="S178" s="1">
        <f t="shared" si="22"/>
        <v>0.20098252395202329</v>
      </c>
      <c r="T178" t="s">
        <v>5</v>
      </c>
      <c r="U178" t="s">
        <v>5</v>
      </c>
      <c r="V178" t="s">
        <v>5</v>
      </c>
    </row>
    <row r="179" spans="8:22" x14ac:dyDescent="0.2">
      <c r="H179" t="e">
        <f>B179*#REF!*$B$2</f>
        <v>#REF!</v>
      </c>
      <c r="I179">
        <f>C179*B$4*$B$2</f>
        <v>0</v>
      </c>
      <c r="J179">
        <f>D179*C$5*$B$2</f>
        <v>0</v>
      </c>
      <c r="L179">
        <v>79</v>
      </c>
      <c r="M179" s="2">
        <f t="shared" si="24"/>
        <v>55.346774000000003</v>
      </c>
      <c r="N179" s="2">
        <f t="shared" si="25"/>
        <v>3.32150809</v>
      </c>
      <c r="O179" s="2">
        <f t="shared" si="26"/>
        <v>8.139290039756343</v>
      </c>
      <c r="Q179" s="1">
        <f t="shared" si="21"/>
        <v>1.5813526012510843</v>
      </c>
      <c r="R179" s="1">
        <f t="shared" si="23"/>
        <v>0.66966641635244173</v>
      </c>
      <c r="S179" s="1">
        <f t="shared" si="22"/>
        <v>0.20098252395202329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24"/>
        <v>58.222997620000001</v>
      </c>
      <c r="N180" s="2">
        <f t="shared" si="25"/>
        <v>3.32150809</v>
      </c>
      <c r="O180" s="2">
        <f t="shared" si="26"/>
        <v>8.139290039756343</v>
      </c>
      <c r="Q180" s="1">
        <f t="shared" si="21"/>
        <v>1.663531260901</v>
      </c>
      <c r="R180" s="1">
        <f t="shared" si="23"/>
        <v>0.66966641635244173</v>
      </c>
      <c r="S180" s="1">
        <f t="shared" si="22"/>
        <v>0.20098252395202329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24"/>
        <v>61.099221249999999</v>
      </c>
      <c r="N181" s="2">
        <f t="shared" si="25"/>
        <v>3.32150809</v>
      </c>
      <c r="O181" s="2">
        <f t="shared" si="26"/>
        <v>8.139290039756343</v>
      </c>
      <c r="Q181" s="1">
        <f t="shared" si="21"/>
        <v>1.7457099208366331</v>
      </c>
      <c r="R181" s="1">
        <f t="shared" si="23"/>
        <v>0.66966641635244173</v>
      </c>
      <c r="S181" s="1">
        <f t="shared" si="22"/>
        <v>0.20098252395202329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24"/>
        <v>63.975444870000004</v>
      </c>
      <c r="N182" s="2">
        <f t="shared" si="25"/>
        <v>3.32150809</v>
      </c>
      <c r="O182" s="2">
        <f t="shared" si="26"/>
        <v>8.139290039756343</v>
      </c>
      <c r="Q182" s="1">
        <f t="shared" si="21"/>
        <v>1.827888580486549</v>
      </c>
      <c r="R182" s="1">
        <f t="shared" si="23"/>
        <v>0.66966641635244173</v>
      </c>
      <c r="S182" s="1">
        <f t="shared" si="22"/>
        <v>0.20098252395202329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24"/>
        <v>5.01286056</v>
      </c>
      <c r="N183" s="2">
        <f t="shared" si="25"/>
        <v>0.83037702000000002</v>
      </c>
      <c r="O183" s="2">
        <f t="shared" si="26"/>
        <v>8.139290039756343</v>
      </c>
      <c r="Q183" s="1">
        <f t="shared" si="21"/>
        <v>0.14322605480610245</v>
      </c>
      <c r="R183" s="1">
        <f t="shared" si="23"/>
        <v>0.16741660358407251</v>
      </c>
      <c r="S183" s="1">
        <f t="shared" si="22"/>
        <v>0.20098252395202329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24"/>
        <v>7.8890841900000002</v>
      </c>
      <c r="N184" s="2">
        <f t="shared" si="25"/>
        <v>0.83037702000000002</v>
      </c>
      <c r="O184" s="2">
        <f t="shared" si="26"/>
        <v>8.139290039756343</v>
      </c>
      <c r="Q184" s="1">
        <f t="shared" si="21"/>
        <v>0.22540471474173548</v>
      </c>
      <c r="R184" s="1">
        <f t="shared" si="23"/>
        <v>0.16741660358407251</v>
      </c>
      <c r="S184" s="1">
        <f t="shared" si="22"/>
        <v>0.20098252395202329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24"/>
        <v>10.765307809999999</v>
      </c>
      <c r="N185" s="2">
        <f t="shared" si="25"/>
        <v>0.83037702000000002</v>
      </c>
      <c r="O185" s="2">
        <f t="shared" si="26"/>
        <v>8.139290039756343</v>
      </c>
      <c r="Q185" s="1">
        <f t="shared" si="21"/>
        <v>0.30758337439165129</v>
      </c>
      <c r="R185" s="1">
        <f t="shared" si="23"/>
        <v>0.16741660358407251</v>
      </c>
      <c r="S185" s="1">
        <f t="shared" si="22"/>
        <v>0.20098252395202329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24"/>
        <v>13.641531440000001</v>
      </c>
      <c r="N186" s="2">
        <f t="shared" si="25"/>
        <v>0.83037702000000002</v>
      </c>
      <c r="O186" s="2">
        <f t="shared" si="26"/>
        <v>8.139290039756343</v>
      </c>
      <c r="Q186" s="1">
        <f t="shared" si="21"/>
        <v>0.3897620343272844</v>
      </c>
      <c r="R186" s="1">
        <f t="shared" si="23"/>
        <v>0.16741660358407251</v>
      </c>
      <c r="S186" s="1">
        <f t="shared" si="22"/>
        <v>0.20098252395202329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24"/>
        <v>16.517755059999999</v>
      </c>
      <c r="N187" s="2">
        <f t="shared" si="25"/>
        <v>0.83037702000000002</v>
      </c>
      <c r="O187" s="2">
        <f t="shared" si="26"/>
        <v>8.139290039756343</v>
      </c>
      <c r="Q187" s="1">
        <f t="shared" si="21"/>
        <v>0.47194069397720012</v>
      </c>
      <c r="R187" s="1">
        <f t="shared" si="23"/>
        <v>0.16741660358407251</v>
      </c>
      <c r="S187" s="1">
        <f t="shared" si="22"/>
        <v>0.20098252395202329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24"/>
        <v>19.393978690000001</v>
      </c>
      <c r="N188" s="2">
        <f t="shared" si="25"/>
        <v>0.83037702000000002</v>
      </c>
      <c r="O188" s="2">
        <f t="shared" si="26"/>
        <v>8.139290039756343</v>
      </c>
      <c r="Q188" s="1">
        <f t="shared" si="21"/>
        <v>0.55411935391283318</v>
      </c>
      <c r="R188" s="1">
        <f t="shared" si="23"/>
        <v>0.16741660358407251</v>
      </c>
      <c r="S188" s="1">
        <f t="shared" si="22"/>
        <v>0.20098252395202329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24"/>
        <v>22.270202310000002</v>
      </c>
      <c r="N189" s="2">
        <f t="shared" si="25"/>
        <v>0.83037702000000002</v>
      </c>
      <c r="O189" s="2">
        <f t="shared" si="26"/>
        <v>8.139290039756343</v>
      </c>
      <c r="Q189" s="1">
        <f t="shared" si="21"/>
        <v>0.63629801356274907</v>
      </c>
      <c r="R189" s="1">
        <f t="shared" si="23"/>
        <v>0.16741660358407251</v>
      </c>
      <c r="S189" s="1">
        <f t="shared" si="22"/>
        <v>0.20098252395202329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24"/>
        <v>25.14642594</v>
      </c>
      <c r="N190" s="2">
        <f t="shared" si="25"/>
        <v>0.83037702000000002</v>
      </c>
      <c r="O190" s="2">
        <f t="shared" si="26"/>
        <v>8.139290039756343</v>
      </c>
      <c r="Q190" s="1">
        <f t="shared" si="21"/>
        <v>0.71847667349838207</v>
      </c>
      <c r="R190" s="1">
        <f t="shared" si="23"/>
        <v>0.16741660358407251</v>
      </c>
      <c r="S190" s="1">
        <f t="shared" si="22"/>
        <v>0.20098252395202329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24"/>
        <v>28.022649560000001</v>
      </c>
      <c r="N191" s="2">
        <f t="shared" si="25"/>
        <v>0.83037702000000002</v>
      </c>
      <c r="O191" s="2">
        <f t="shared" si="26"/>
        <v>8.139290039756343</v>
      </c>
      <c r="Q191" s="1">
        <f t="shared" si="21"/>
        <v>0.80065533314829784</v>
      </c>
      <c r="R191" s="1">
        <f t="shared" si="23"/>
        <v>0.16741660358407251</v>
      </c>
      <c r="S191" s="1">
        <f t="shared" si="22"/>
        <v>0.20098252395202329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24"/>
        <v>30.89887319</v>
      </c>
      <c r="N192" s="2">
        <f t="shared" si="25"/>
        <v>0.83037702000000002</v>
      </c>
      <c r="O192" s="2">
        <f t="shared" si="26"/>
        <v>8.139290039756343</v>
      </c>
      <c r="Q192" s="1">
        <f t="shared" si="21"/>
        <v>0.88283399308393085</v>
      </c>
      <c r="R192" s="1">
        <f t="shared" si="23"/>
        <v>0.16741660358407251</v>
      </c>
      <c r="S192" s="1">
        <f t="shared" si="22"/>
        <v>0.20098252395202329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24"/>
        <v>33.775096810000001</v>
      </c>
      <c r="N193" s="2">
        <f t="shared" si="25"/>
        <v>0.83037702000000002</v>
      </c>
      <c r="O193" s="2">
        <f t="shared" si="26"/>
        <v>8.139290039756343</v>
      </c>
      <c r="Q193" s="1">
        <f t="shared" si="21"/>
        <v>0.96501265273384673</v>
      </c>
      <c r="R193" s="1">
        <f t="shared" si="23"/>
        <v>0.16741660358407251</v>
      </c>
      <c r="S193" s="1">
        <f t="shared" si="22"/>
        <v>0.20098252395202329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24"/>
        <v>36.651320439999999</v>
      </c>
      <c r="N194" s="2">
        <f t="shared" si="25"/>
        <v>0.83037702000000002</v>
      </c>
      <c r="O194" s="2">
        <f t="shared" si="26"/>
        <v>8.139290039756343</v>
      </c>
      <c r="Q194" s="1">
        <f t="shared" si="21"/>
        <v>1.0471913126694796</v>
      </c>
      <c r="R194" s="1">
        <f t="shared" si="23"/>
        <v>0.16741660358407251</v>
      </c>
      <c r="S194" s="1">
        <f t="shared" si="22"/>
        <v>0.20098252395202329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24"/>
        <v>39.527544060000004</v>
      </c>
      <c r="N195" s="2">
        <f t="shared" si="25"/>
        <v>0.83037702000000002</v>
      </c>
      <c r="O195" s="2">
        <f t="shared" si="26"/>
        <v>8.139290039756343</v>
      </c>
      <c r="Q195" s="1">
        <f t="shared" si="21"/>
        <v>1.1293699723193957</v>
      </c>
      <c r="R195" s="1">
        <f t="shared" si="23"/>
        <v>0.16741660358407251</v>
      </c>
      <c r="S195" s="1">
        <f t="shared" si="22"/>
        <v>0.20098252395202329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24"/>
        <v>42.403767690000002</v>
      </c>
      <c r="N196" s="2">
        <f t="shared" si="25"/>
        <v>0.83037702000000002</v>
      </c>
      <c r="O196" s="2">
        <f t="shared" si="26"/>
        <v>8.139290039756343</v>
      </c>
      <c r="Q196" s="1">
        <f t="shared" si="21"/>
        <v>1.2115486322550286</v>
      </c>
      <c r="R196" s="1">
        <f t="shared" si="23"/>
        <v>0.16741660358407251</v>
      </c>
      <c r="S196" s="1">
        <f t="shared" si="22"/>
        <v>0.20098252395202329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24"/>
        <v>45.27999131</v>
      </c>
      <c r="N197" s="2">
        <f t="shared" si="25"/>
        <v>0.83037702000000002</v>
      </c>
      <c r="O197" s="2">
        <f t="shared" si="26"/>
        <v>8.139290039756343</v>
      </c>
      <c r="Q197" s="1">
        <f t="shared" si="21"/>
        <v>1.2937272919049443</v>
      </c>
      <c r="R197" s="1">
        <f t="shared" si="23"/>
        <v>0.16741660358407251</v>
      </c>
      <c r="S197" s="1">
        <f t="shared" si="22"/>
        <v>0.20098252395202329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24"/>
        <v>48.156214939999998</v>
      </c>
      <c r="N198" s="2">
        <f t="shared" si="25"/>
        <v>0.83037702000000002</v>
      </c>
      <c r="O198" s="2">
        <f t="shared" si="26"/>
        <v>8.139290039756343</v>
      </c>
      <c r="Q198" s="1">
        <f t="shared" si="21"/>
        <v>1.3759059518405774</v>
      </c>
      <c r="R198" s="1">
        <f t="shared" si="23"/>
        <v>0.16741660358407251</v>
      </c>
      <c r="S198" s="1">
        <f t="shared" si="22"/>
        <v>0.20098252395202329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24"/>
        <v>51.032438560000003</v>
      </c>
      <c r="N199" s="2">
        <f t="shared" si="25"/>
        <v>0.83037702000000002</v>
      </c>
      <c r="O199" s="2">
        <f t="shared" si="26"/>
        <v>8.139290039756343</v>
      </c>
      <c r="Q199" s="1">
        <f t="shared" si="21"/>
        <v>1.4580846114904933</v>
      </c>
      <c r="R199" s="1">
        <f t="shared" si="23"/>
        <v>0.16741660358407251</v>
      </c>
      <c r="S199" s="1">
        <f t="shared" si="22"/>
        <v>0.20098252395202329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24"/>
        <v>53.908662190000001</v>
      </c>
      <c r="N200" s="2">
        <f t="shared" si="25"/>
        <v>0.83037702000000002</v>
      </c>
      <c r="O200" s="2">
        <f t="shared" si="26"/>
        <v>8.139290039756343</v>
      </c>
      <c r="Q200" s="1">
        <f t="shared" si="21"/>
        <v>1.5402632714261264</v>
      </c>
      <c r="R200" s="1">
        <f t="shared" si="23"/>
        <v>0.16741660358407251</v>
      </c>
      <c r="S200" s="1">
        <f t="shared" si="22"/>
        <v>0.20098252395202329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24"/>
        <v>56.784885809999999</v>
      </c>
      <c r="N201" s="2">
        <f t="shared" si="25"/>
        <v>0.83037702000000002</v>
      </c>
      <c r="O201" s="2">
        <f t="shared" si="26"/>
        <v>8.139290039756343</v>
      </c>
      <c r="Q201" s="1">
        <f t="shared" ref="Q201:Q205" si="27">M201/$M$2/$M$3</f>
        <v>1.6224419310760421</v>
      </c>
      <c r="R201" s="1">
        <f t="shared" si="23"/>
        <v>0.16741660358407251</v>
      </c>
      <c r="S201" s="1">
        <f t="shared" ref="S201:S205" si="28">O201/$M$2/$O$5</f>
        <v>0.20098252395202329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24"/>
        <v>59.661109430000003</v>
      </c>
      <c r="N202" s="2">
        <f t="shared" si="25"/>
        <v>0.83037702000000002</v>
      </c>
      <c r="O202" s="2">
        <f t="shared" si="26"/>
        <v>8.139290039756343</v>
      </c>
      <c r="Q202" s="1">
        <f t="shared" si="27"/>
        <v>1.704620590725958</v>
      </c>
      <c r="R202" s="1">
        <f t="shared" si="23"/>
        <v>0.16741660358407251</v>
      </c>
      <c r="S202" s="1">
        <f t="shared" si="28"/>
        <v>0.20098252395202329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24"/>
        <v>62.537333060000002</v>
      </c>
      <c r="N203" s="2">
        <f t="shared" si="25"/>
        <v>0.83037702000000002</v>
      </c>
      <c r="O203" s="2">
        <f t="shared" si="26"/>
        <v>8.139290039756343</v>
      </c>
      <c r="Q203" s="1">
        <f t="shared" si="27"/>
        <v>1.7867992506615911</v>
      </c>
      <c r="R203" s="1">
        <f t="shared" si="23"/>
        <v>0.16741660358407251</v>
      </c>
      <c r="S203" s="1">
        <f t="shared" si="28"/>
        <v>0.20098252395202329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si="24"/>
        <v>0.96</v>
      </c>
      <c r="N204" s="2">
        <f t="shared" si="25"/>
        <v>0</v>
      </c>
      <c r="O204" s="2">
        <f t="shared" si="26"/>
        <v>2.7152900397563422</v>
      </c>
      <c r="Q204" s="1">
        <f t="shared" si="27"/>
        <v>2.7428852442258709E-2</v>
      </c>
      <c r="R204" s="1">
        <f t="shared" ref="R204:R205" si="29">N204/$M$2/$N$4</f>
        <v>0</v>
      </c>
      <c r="S204" s="1">
        <f t="shared" si="28"/>
        <v>6.7048335025097119E-2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ref="M205" si="30">M139+2.88/3</f>
        <v>64.8</v>
      </c>
      <c r="N205" s="2">
        <f t="shared" ref="N205" si="31">N139</f>
        <v>2.5</v>
      </c>
      <c r="O205" s="2">
        <f t="shared" ref="O205" si="32">O139+2.88*2*SQRT(2)/3</f>
        <v>8.1458701197563421</v>
      </c>
      <c r="Q205" s="1">
        <f t="shared" si="27"/>
        <v>1.8514475398524628</v>
      </c>
      <c r="R205" s="1">
        <f t="shared" si="29"/>
        <v>0.50403792359304611</v>
      </c>
      <c r="S205" s="1">
        <f t="shared" si="28"/>
        <v>0.20114500508732458</v>
      </c>
      <c r="T205" t="s">
        <v>5</v>
      </c>
      <c r="U205" t="s">
        <v>5</v>
      </c>
      <c r="V205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05"/>
  <sheetViews>
    <sheetView topLeftCell="I1" zoomScale="71" workbookViewId="0">
      <selection activeCell="R114" sqref="R114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</row>
    <row r="2" spans="1:29" x14ac:dyDescent="0.2">
      <c r="B2">
        <v>4.0679999999999996</v>
      </c>
      <c r="M2" s="16">
        <v>5.6574999999999998</v>
      </c>
      <c r="N2" s="16"/>
      <c r="O2" s="16"/>
    </row>
    <row r="3" spans="1:29" x14ac:dyDescent="0.2">
      <c r="B3">
        <f>1.414214*22/2</f>
        <v>15.556354000000001</v>
      </c>
      <c r="C3">
        <v>0</v>
      </c>
      <c r="D3">
        <v>0</v>
      </c>
      <c r="M3" s="16">
        <v>2.0392098986999598</v>
      </c>
      <c r="N3" s="16">
        <v>0</v>
      </c>
      <c r="O3" s="16">
        <v>0</v>
      </c>
    </row>
    <row r="4" spans="1:29" x14ac:dyDescent="0.2">
      <c r="B4">
        <v>0</v>
      </c>
      <c r="C4">
        <f>SQRT(6)/2</f>
        <v>1.2247448713915889</v>
      </c>
      <c r="D4">
        <v>0</v>
      </c>
      <c r="M4" s="16">
        <v>0</v>
      </c>
      <c r="N4" s="16">
        <v>2.8840396452855201</v>
      </c>
      <c r="O4" s="16">
        <v>0</v>
      </c>
      <c r="Q4">
        <f>SQRT(2)/2</f>
        <v>0.70710678118654757</v>
      </c>
    </row>
    <row r="5" spans="1:29" x14ac:dyDescent="0.2">
      <c r="B5">
        <v>0</v>
      </c>
      <c r="C5">
        <v>0</v>
      </c>
      <c r="D5">
        <v>10</v>
      </c>
      <c r="M5" s="16">
        <v>0</v>
      </c>
      <c r="N5" s="16">
        <v>0</v>
      </c>
      <c r="O5" s="16">
        <v>5.7680792905710501</v>
      </c>
    </row>
    <row r="6" spans="1:29" x14ac:dyDescent="0.2">
      <c r="B6">
        <v>127</v>
      </c>
      <c r="L6">
        <v>8</v>
      </c>
      <c r="M6">
        <v>8</v>
      </c>
      <c r="N6">
        <v>1</v>
      </c>
    </row>
    <row r="7" spans="1:29" x14ac:dyDescent="0.2">
      <c r="A7" t="s">
        <v>4</v>
      </c>
      <c r="H7" t="s">
        <v>6</v>
      </c>
      <c r="L7" t="s">
        <v>7</v>
      </c>
      <c r="W7">
        <v>6.101</v>
      </c>
      <c r="AA7">
        <v>0</v>
      </c>
      <c r="AB7">
        <v>0</v>
      </c>
      <c r="AC7">
        <v>0</v>
      </c>
    </row>
    <row r="8" spans="1:29" x14ac:dyDescent="0.2">
      <c r="B8" s="3">
        <v>0</v>
      </c>
      <c r="C8" s="3">
        <v>0</v>
      </c>
      <c r="D8" s="3">
        <v>0</v>
      </c>
      <c r="E8" t="s">
        <v>8</v>
      </c>
      <c r="F8" t="s">
        <v>8</v>
      </c>
      <c r="G8" t="s">
        <v>9</v>
      </c>
      <c r="H8" s="1">
        <f>B8*B$3*$B$2</f>
        <v>0</v>
      </c>
      <c r="I8" s="1">
        <f>C8*C$4*$B$2</f>
        <v>0</v>
      </c>
      <c r="J8" s="1">
        <f>D8*D$5*$B$2</f>
        <v>0</v>
      </c>
      <c r="L8">
        <v>1</v>
      </c>
      <c r="M8">
        <v>10.994055100000001</v>
      </c>
      <c r="N8">
        <v>16.315990490000001</v>
      </c>
      <c r="O8">
        <v>0.75720803000000003</v>
      </c>
      <c r="Q8" s="11">
        <f>M8/$M$2/$M$3</f>
        <v>0.95295285604400282</v>
      </c>
      <c r="R8" s="11">
        <f>N8/$M$2/$N$4</f>
        <v>0.99997157451033825</v>
      </c>
      <c r="S8" s="11">
        <f>O8/$M$2/$O$5</f>
        <v>2.3203816723693437E-2</v>
      </c>
      <c r="T8" s="12" t="s">
        <v>5</v>
      </c>
      <c r="U8" s="12" t="s">
        <v>5</v>
      </c>
      <c r="V8" s="12" t="s">
        <v>5</v>
      </c>
      <c r="W8">
        <f>M8-$W$7</f>
        <v>4.8930551000000007</v>
      </c>
      <c r="AA8">
        <v>2.8762236248723996</v>
      </c>
      <c r="AB8">
        <v>0</v>
      </c>
      <c r="AC8">
        <v>0</v>
      </c>
    </row>
    <row r="9" spans="1:29" x14ac:dyDescent="0.2">
      <c r="A9" t="s">
        <v>13</v>
      </c>
      <c r="B9" s="3">
        <v>4.5449999999999997E-2</v>
      </c>
      <c r="C9" s="3">
        <v>0</v>
      </c>
      <c r="D9" s="3">
        <v>0</v>
      </c>
      <c r="E9" t="s">
        <v>8</v>
      </c>
      <c r="F9" t="s">
        <v>8</v>
      </c>
      <c r="G9" t="s">
        <v>9</v>
      </c>
      <c r="H9" s="1">
        <f>B9*B$3*$B$2</f>
        <v>2.8762236248723996</v>
      </c>
      <c r="I9" s="1">
        <f t="shared" ref="I9:I72" si="0">C9*C$4*$B$2</f>
        <v>0</v>
      </c>
      <c r="J9" s="1">
        <f t="shared" ref="J9:J72" si="1">D9*D$5*$B$2</f>
        <v>0</v>
      </c>
      <c r="L9">
        <v>1</v>
      </c>
      <c r="M9">
        <v>10.995503080000001</v>
      </c>
      <c r="N9">
        <v>4.0801343599999997</v>
      </c>
      <c r="O9">
        <v>0.75847759000000003</v>
      </c>
      <c r="Q9" s="11">
        <f t="shared" ref="Q9:Q72" si="2">M9/$M$2/$M$3</f>
        <v>0.95307836539100388</v>
      </c>
      <c r="R9" s="11">
        <f t="shared" ref="R9:R72" si="3">N9/$M$2/$N$4</f>
        <v>0.25006256179687997</v>
      </c>
      <c r="S9" s="11">
        <f t="shared" ref="S9:S72" si="4">O9/$M$2/$O$5</f>
        <v>2.324272100942814E-2</v>
      </c>
      <c r="T9" s="12" t="s">
        <v>5</v>
      </c>
      <c r="U9" s="12" t="s">
        <v>5</v>
      </c>
      <c r="V9" s="12" t="s">
        <v>5</v>
      </c>
      <c r="W9">
        <f t="shared" ref="W9:W55" si="5">M9-$W$7</f>
        <v>4.8945030800000007</v>
      </c>
      <c r="AA9">
        <v>1.3073743749419999</v>
      </c>
      <c r="AB9">
        <v>1.6607540456069945</v>
      </c>
      <c r="AC9">
        <v>2.7119999999999997</v>
      </c>
    </row>
    <row r="10" spans="1:29" x14ac:dyDescent="0.2">
      <c r="A10" s="1">
        <f>H11-H9</f>
        <v>5.7524472497447983</v>
      </c>
      <c r="B10" s="3">
        <f>B9+0.04545</f>
        <v>9.0899999999999995E-2</v>
      </c>
      <c r="C10" s="3">
        <v>0</v>
      </c>
      <c r="D10" s="3">
        <v>0</v>
      </c>
      <c r="E10" t="s">
        <v>8</v>
      </c>
      <c r="F10" t="s">
        <v>8</v>
      </c>
      <c r="G10" t="s">
        <v>9</v>
      </c>
      <c r="H10" s="1">
        <f t="shared" ref="H10:H73" si="6">B10*B$3*$B$2</f>
        <v>5.7524472497447992</v>
      </c>
      <c r="I10" s="1">
        <f t="shared" si="0"/>
        <v>0</v>
      </c>
      <c r="J10" s="1">
        <f t="shared" si="1"/>
        <v>0</v>
      </c>
      <c r="L10">
        <v>1</v>
      </c>
      <c r="M10">
        <v>10.996170469999999</v>
      </c>
      <c r="N10">
        <v>8.1578089299999998</v>
      </c>
      <c r="O10">
        <v>0.75908856000000002</v>
      </c>
      <c r="Q10" s="11">
        <f t="shared" si="2"/>
        <v>0.95313621403745952</v>
      </c>
      <c r="R10" s="11">
        <f t="shared" si="3"/>
        <v>0.499974368414001</v>
      </c>
      <c r="S10" s="11">
        <f t="shared" si="4"/>
        <v>2.3261443520735468E-2</v>
      </c>
      <c r="T10" s="12" t="s">
        <v>5</v>
      </c>
      <c r="U10" s="12" t="s">
        <v>5</v>
      </c>
      <c r="V10" s="12" t="s">
        <v>5</v>
      </c>
      <c r="W10">
        <f t="shared" si="5"/>
        <v>4.8951704699999992</v>
      </c>
      <c r="X10" s="1">
        <f>Q11-Q9</f>
        <v>-2.5518274946678687E-5</v>
      </c>
      <c r="Y10" t="s">
        <v>12</v>
      </c>
      <c r="AA10">
        <v>4.1835979998143991</v>
      </c>
      <c r="AB10">
        <v>1.6607540456069945</v>
      </c>
      <c r="AC10">
        <v>2.7119999999999997</v>
      </c>
    </row>
    <row r="11" spans="1:29" x14ac:dyDescent="0.2">
      <c r="A11" s="1">
        <f>H12-H10</f>
        <v>5.7524472497447992</v>
      </c>
      <c r="B11" s="3">
        <f>B10+0.04545</f>
        <v>0.13635</v>
      </c>
      <c r="C11" s="3">
        <v>0</v>
      </c>
      <c r="D11" s="3">
        <v>0</v>
      </c>
      <c r="E11" t="s">
        <v>8</v>
      </c>
      <c r="F11" t="s">
        <v>8</v>
      </c>
      <c r="G11" t="s">
        <v>9</v>
      </c>
      <c r="H11" s="1">
        <f t="shared" si="6"/>
        <v>8.6286708746171978</v>
      </c>
      <c r="I11" s="1">
        <f t="shared" si="0"/>
        <v>0</v>
      </c>
      <c r="J11" s="1">
        <f t="shared" si="1"/>
        <v>0</v>
      </c>
      <c r="L11">
        <v>1</v>
      </c>
      <c r="M11">
        <v>10.995208679999999</v>
      </c>
      <c r="N11">
        <v>12.234679549999999</v>
      </c>
      <c r="O11">
        <v>0.75829464000000002</v>
      </c>
      <c r="Q11" s="11">
        <f t="shared" si="2"/>
        <v>0.9530528471160572</v>
      </c>
      <c r="R11" s="11">
        <f t="shared" si="3"/>
        <v>0.74983690268398373</v>
      </c>
      <c r="S11" s="11">
        <f t="shared" si="4"/>
        <v>2.3237114705610153E-2</v>
      </c>
      <c r="T11" s="12" t="s">
        <v>5</v>
      </c>
      <c r="U11" s="12" t="s">
        <v>5</v>
      </c>
      <c r="V11" s="12" t="s">
        <v>5</v>
      </c>
      <c r="W11">
        <f t="shared" si="5"/>
        <v>4.8942086799999993</v>
      </c>
      <c r="Y11" s="1">
        <f>X12-X10</f>
        <v>-0.78041203766728806</v>
      </c>
      <c r="AA11">
        <f>AA7</f>
        <v>0</v>
      </c>
      <c r="AB11">
        <f>AB7</f>
        <v>0</v>
      </c>
      <c r="AC11">
        <f>AC9+2.712</f>
        <v>5.4239999999999995</v>
      </c>
    </row>
    <row r="12" spans="1:29" x14ac:dyDescent="0.2">
      <c r="A12" s="1">
        <f>A11-A10</f>
        <v>0</v>
      </c>
      <c r="B12" s="3">
        <f t="shared" ref="B12:B29" si="7">B11+0.04545</f>
        <v>0.18179999999999999</v>
      </c>
      <c r="C12" s="3">
        <v>0</v>
      </c>
      <c r="D12" s="3">
        <v>0</v>
      </c>
      <c r="H12" s="1">
        <f t="shared" si="6"/>
        <v>11.504894499489598</v>
      </c>
      <c r="I12" s="1">
        <f t="shared" si="0"/>
        <v>0</v>
      </c>
      <c r="J12" s="1">
        <f t="shared" si="1"/>
        <v>0</v>
      </c>
      <c r="L12">
        <v>1</v>
      </c>
      <c r="M12">
        <v>1.99239506</v>
      </c>
      <c r="N12">
        <v>2.0349619799999998</v>
      </c>
      <c r="O12">
        <v>0.75212705000000002</v>
      </c>
      <c r="Q12" s="11">
        <f t="shared" si="2"/>
        <v>0.17269865809522478</v>
      </c>
      <c r="R12" s="11">
        <f t="shared" si="3"/>
        <v>0.12471839429279263</v>
      </c>
      <c r="S12" s="11">
        <f t="shared" si="4"/>
        <v>2.3048115616433981E-2</v>
      </c>
      <c r="T12" s="12" t="s">
        <v>5</v>
      </c>
      <c r="U12" s="12" t="s">
        <v>5</v>
      </c>
      <c r="V12" s="12" t="s">
        <v>5</v>
      </c>
      <c r="W12">
        <f t="shared" si="5"/>
        <v>-4.1086049400000002</v>
      </c>
      <c r="X12" s="1">
        <f>Q12-Q10</f>
        <v>-0.78043755594223474</v>
      </c>
      <c r="AA12">
        <f t="shared" ref="AA12:AA20" si="8">AA8</f>
        <v>2.8762236248723996</v>
      </c>
      <c r="AB12">
        <f t="shared" ref="AB12:AB20" si="9">AB8</f>
        <v>0</v>
      </c>
      <c r="AC12">
        <f t="shared" ref="AC12:AC20" si="10">AC10+2.712</f>
        <v>5.4239999999999995</v>
      </c>
    </row>
    <row r="13" spans="1:29" x14ac:dyDescent="0.2">
      <c r="B13" s="3">
        <f t="shared" si="7"/>
        <v>0.22724999999999998</v>
      </c>
      <c r="C13" s="3">
        <v>0</v>
      </c>
      <c r="D13" s="3">
        <v>0</v>
      </c>
      <c r="H13" s="1">
        <f>B13*B$3*$B$2</f>
        <v>14.381118124361997</v>
      </c>
      <c r="I13" s="1">
        <f t="shared" si="0"/>
        <v>0</v>
      </c>
      <c r="J13" s="1">
        <f t="shared" si="1"/>
        <v>0</v>
      </c>
      <c r="L13">
        <v>1</v>
      </c>
      <c r="M13">
        <v>1.9909807100000001</v>
      </c>
      <c r="N13">
        <v>6.12266127</v>
      </c>
      <c r="O13">
        <v>0.75311841000000002</v>
      </c>
      <c r="Q13" s="11">
        <f t="shared" si="2"/>
        <v>0.17257606376040599</v>
      </c>
      <c r="R13" s="11">
        <f t="shared" si="3"/>
        <v>0.37524459419780937</v>
      </c>
      <c r="S13" s="11">
        <f t="shared" si="4"/>
        <v>2.3078494765671476E-2</v>
      </c>
      <c r="T13" s="12" t="s">
        <v>5</v>
      </c>
      <c r="U13" s="12" t="s">
        <v>5</v>
      </c>
      <c r="V13" s="12" t="s">
        <v>5</v>
      </c>
      <c r="W13">
        <f t="shared" si="5"/>
        <v>-4.1100192900000003</v>
      </c>
      <c r="AA13">
        <f t="shared" si="8"/>
        <v>1.3073743749419999</v>
      </c>
      <c r="AB13">
        <f t="shared" si="9"/>
        <v>1.6607540456069945</v>
      </c>
      <c r="AC13">
        <f t="shared" si="10"/>
        <v>8.1359999999999992</v>
      </c>
    </row>
    <row r="14" spans="1:29" x14ac:dyDescent="0.2">
      <c r="B14" s="3">
        <f t="shared" si="7"/>
        <v>0.2727</v>
      </c>
      <c r="C14" s="3">
        <v>0</v>
      </c>
      <c r="D14" s="3">
        <v>0</v>
      </c>
      <c r="E14" t="s">
        <v>8</v>
      </c>
      <c r="F14" t="s">
        <v>8</v>
      </c>
      <c r="G14" t="s">
        <v>9</v>
      </c>
      <c r="H14" s="1">
        <f t="shared" si="6"/>
        <v>17.257341749234396</v>
      </c>
      <c r="I14" s="1">
        <f t="shared" si="0"/>
        <v>0</v>
      </c>
      <c r="J14" s="1">
        <f t="shared" si="1"/>
        <v>0</v>
      </c>
      <c r="L14">
        <v>1</v>
      </c>
      <c r="M14">
        <v>1.9862027900000001</v>
      </c>
      <c r="N14">
        <v>10.196275910000001</v>
      </c>
      <c r="O14">
        <v>0.75659573000000002</v>
      </c>
      <c r="Q14" s="11">
        <f t="shared" si="2"/>
        <v>0.17216191880037665</v>
      </c>
      <c r="R14" s="11">
        <f t="shared" si="3"/>
        <v>0.6249075765344192</v>
      </c>
      <c r="S14" s="11">
        <f t="shared" si="4"/>
        <v>2.3185053455982291E-2</v>
      </c>
      <c r="T14" s="12" t="s">
        <v>5</v>
      </c>
      <c r="U14" s="12" t="s">
        <v>5</v>
      </c>
      <c r="V14" s="12" t="s">
        <v>5</v>
      </c>
      <c r="W14">
        <f t="shared" si="5"/>
        <v>-4.1147972099999999</v>
      </c>
      <c r="AA14">
        <f t="shared" si="8"/>
        <v>4.1835979998143991</v>
      </c>
      <c r="AB14">
        <f t="shared" si="9"/>
        <v>1.6607540456069945</v>
      </c>
      <c r="AC14">
        <f t="shared" si="10"/>
        <v>8.1359999999999992</v>
      </c>
    </row>
    <row r="15" spans="1:29" x14ac:dyDescent="0.2">
      <c r="B15" s="3">
        <f t="shared" si="7"/>
        <v>0.31814999999999999</v>
      </c>
      <c r="C15" s="3">
        <v>0</v>
      </c>
      <c r="D15" s="3">
        <v>0</v>
      </c>
      <c r="E15" t="s">
        <v>8</v>
      </c>
      <c r="F15" t="s">
        <v>8</v>
      </c>
      <c r="G15" t="s">
        <v>9</v>
      </c>
      <c r="H15" s="1">
        <f t="shared" si="6"/>
        <v>20.133565374106798</v>
      </c>
      <c r="I15" s="1">
        <f t="shared" si="0"/>
        <v>0</v>
      </c>
      <c r="J15" s="1">
        <f t="shared" si="1"/>
        <v>0</v>
      </c>
      <c r="L15">
        <v>1</v>
      </c>
      <c r="M15">
        <v>1.9925442600000001</v>
      </c>
      <c r="N15">
        <v>14.27542732</v>
      </c>
      <c r="O15">
        <v>0.75225333000000005</v>
      </c>
      <c r="Q15" s="11">
        <f t="shared" si="2"/>
        <v>0.17271159059054417</v>
      </c>
      <c r="R15" s="11">
        <f t="shared" si="3"/>
        <v>0.87490989546343489</v>
      </c>
      <c r="S15" s="11">
        <f t="shared" si="4"/>
        <v>2.3051985329722503E-2</v>
      </c>
      <c r="T15" s="12" t="s">
        <v>5</v>
      </c>
      <c r="U15" s="12" t="s">
        <v>5</v>
      </c>
      <c r="V15" s="12" t="s">
        <v>5</v>
      </c>
      <c r="W15">
        <f t="shared" si="5"/>
        <v>-4.1084557400000001</v>
      </c>
      <c r="AA15">
        <f t="shared" si="8"/>
        <v>0</v>
      </c>
      <c r="AB15">
        <f t="shared" si="9"/>
        <v>0</v>
      </c>
      <c r="AC15">
        <f t="shared" si="10"/>
        <v>10.847999999999999</v>
      </c>
    </row>
    <row r="16" spans="1:29" x14ac:dyDescent="0.2">
      <c r="B16" s="3">
        <f t="shared" si="7"/>
        <v>0.36359999999999998</v>
      </c>
      <c r="C16" s="3">
        <v>0</v>
      </c>
      <c r="D16" s="3">
        <v>0</v>
      </c>
      <c r="E16" t="s">
        <v>8</v>
      </c>
      <c r="F16" t="s">
        <v>8</v>
      </c>
      <c r="G16" t="s">
        <v>9</v>
      </c>
      <c r="H16" s="1">
        <f t="shared" si="6"/>
        <v>23.009788998979197</v>
      </c>
      <c r="I16" s="1">
        <f t="shared" si="0"/>
        <v>0</v>
      </c>
      <c r="J16" s="1">
        <f t="shared" si="1"/>
        <v>0</v>
      </c>
      <c r="L16">
        <v>1</v>
      </c>
      <c r="M16">
        <v>5.2213569199999998</v>
      </c>
      <c r="N16">
        <v>1.9525E-4</v>
      </c>
      <c r="O16">
        <v>0.75430624999999996</v>
      </c>
      <c r="Q16" s="11">
        <f t="shared" si="2"/>
        <v>0.45258159469649356</v>
      </c>
      <c r="R16" s="11">
        <f t="shared" si="3"/>
        <v>1.1966447886985961E-5</v>
      </c>
      <c r="S16" s="11">
        <f t="shared" si="4"/>
        <v>2.3114894830865016E-2</v>
      </c>
      <c r="T16" s="12" t="s">
        <v>5</v>
      </c>
      <c r="U16" s="12" t="s">
        <v>5</v>
      </c>
      <c r="V16" s="12" t="s">
        <v>5</v>
      </c>
      <c r="W16">
        <f t="shared" si="5"/>
        <v>-0.87964308000000013</v>
      </c>
      <c r="AA16">
        <f t="shared" si="8"/>
        <v>2.8762236248723996</v>
      </c>
      <c r="AB16">
        <f t="shared" si="9"/>
        <v>0</v>
      </c>
      <c r="AC16">
        <f t="shared" si="10"/>
        <v>10.847999999999999</v>
      </c>
    </row>
    <row r="17" spans="2:29" x14ac:dyDescent="0.2">
      <c r="B17" s="3">
        <f t="shared" si="7"/>
        <v>0.40904999999999997</v>
      </c>
      <c r="C17" s="3">
        <v>0</v>
      </c>
      <c r="D17" s="3">
        <v>0</v>
      </c>
      <c r="E17" t="s">
        <v>8</v>
      </c>
      <c r="F17" t="s">
        <v>8</v>
      </c>
      <c r="G17" t="s">
        <v>9</v>
      </c>
      <c r="H17" s="1">
        <f t="shared" si="6"/>
        <v>25.886012623851599</v>
      </c>
      <c r="I17" s="1">
        <f t="shared" si="0"/>
        <v>0</v>
      </c>
      <c r="J17" s="1">
        <f t="shared" si="1"/>
        <v>0</v>
      </c>
      <c r="L17">
        <v>1</v>
      </c>
      <c r="M17">
        <v>5.2214120800000003</v>
      </c>
      <c r="N17">
        <v>4.0782456199999997</v>
      </c>
      <c r="O17">
        <v>0.75443079000000002</v>
      </c>
      <c r="Q17" s="11">
        <f t="shared" si="2"/>
        <v>0.45258637590588918</v>
      </c>
      <c r="R17" s="11">
        <f t="shared" si="3"/>
        <v>0.24994680502975031</v>
      </c>
      <c r="S17" s="11">
        <f t="shared" si="4"/>
        <v>2.311871122374554E-2</v>
      </c>
      <c r="T17" s="12" t="s">
        <v>5</v>
      </c>
      <c r="U17" s="12" t="s">
        <v>5</v>
      </c>
      <c r="V17" s="12" t="s">
        <v>5</v>
      </c>
      <c r="W17">
        <f t="shared" si="5"/>
        <v>-0.87958791999999963</v>
      </c>
      <c r="AA17">
        <f t="shared" si="8"/>
        <v>1.3073743749419999</v>
      </c>
      <c r="AB17">
        <f t="shared" si="9"/>
        <v>1.6607540456069945</v>
      </c>
      <c r="AC17">
        <f t="shared" si="10"/>
        <v>13.559999999999999</v>
      </c>
    </row>
    <row r="18" spans="2:29" x14ac:dyDescent="0.2">
      <c r="B18" s="3">
        <f t="shared" si="7"/>
        <v>0.45449999999999996</v>
      </c>
      <c r="C18" s="3">
        <v>0</v>
      </c>
      <c r="D18" s="3">
        <v>0</v>
      </c>
      <c r="E18" t="s">
        <v>8</v>
      </c>
      <c r="F18" t="s">
        <v>8</v>
      </c>
      <c r="G18" t="s">
        <v>9</v>
      </c>
      <c r="H18" s="1">
        <f t="shared" si="6"/>
        <v>28.762236248723994</v>
      </c>
      <c r="I18" s="1">
        <f t="shared" si="0"/>
        <v>0</v>
      </c>
      <c r="J18" s="1">
        <f t="shared" si="1"/>
        <v>0</v>
      </c>
      <c r="L18">
        <v>1</v>
      </c>
      <c r="M18">
        <v>5.2306283799999997</v>
      </c>
      <c r="N18">
        <v>8.15731012</v>
      </c>
      <c r="O18">
        <v>0.76109382000000003</v>
      </c>
      <c r="Q18" s="11">
        <f t="shared" si="2"/>
        <v>0.45338523486441462</v>
      </c>
      <c r="R18" s="11">
        <f t="shared" si="3"/>
        <v>0.49994379743387041</v>
      </c>
      <c r="S18" s="11">
        <f t="shared" si="4"/>
        <v>2.3322892533001429E-2</v>
      </c>
      <c r="T18" s="12" t="s">
        <v>5</v>
      </c>
      <c r="U18" s="12" t="s">
        <v>5</v>
      </c>
      <c r="V18" s="12" t="s">
        <v>5</v>
      </c>
      <c r="W18">
        <f t="shared" si="5"/>
        <v>-0.87037162000000023</v>
      </c>
      <c r="AA18">
        <f t="shared" si="8"/>
        <v>4.1835979998143991</v>
      </c>
      <c r="AB18">
        <f t="shared" si="9"/>
        <v>1.6607540456069945</v>
      </c>
      <c r="AC18">
        <f t="shared" si="10"/>
        <v>13.559999999999999</v>
      </c>
    </row>
    <row r="19" spans="2:29" x14ac:dyDescent="0.2">
      <c r="B19" s="3">
        <f t="shared" si="7"/>
        <v>0.49994999999999995</v>
      </c>
      <c r="C19" s="3">
        <v>0</v>
      </c>
      <c r="D19" s="3">
        <v>0</v>
      </c>
      <c r="E19" t="s">
        <v>8</v>
      </c>
      <c r="F19" t="s">
        <v>8</v>
      </c>
      <c r="G19" t="s">
        <v>9</v>
      </c>
      <c r="H19" s="1">
        <f t="shared" si="6"/>
        <v>31.638459873596396</v>
      </c>
      <c r="I19" s="1">
        <f t="shared" si="0"/>
        <v>0</v>
      </c>
      <c r="J19" s="1">
        <f t="shared" si="1"/>
        <v>0</v>
      </c>
      <c r="L19">
        <v>1</v>
      </c>
      <c r="M19">
        <v>5.2330040699999998</v>
      </c>
      <c r="N19">
        <v>12.23730144</v>
      </c>
      <c r="O19">
        <v>0.76262854999999996</v>
      </c>
      <c r="Q19" s="11">
        <f t="shared" si="2"/>
        <v>0.45359115711512044</v>
      </c>
      <c r="R19" s="11">
        <f t="shared" si="3"/>
        <v>0.74999759262022136</v>
      </c>
      <c r="S19" s="11">
        <f t="shared" si="4"/>
        <v>2.3369922665051602E-2</v>
      </c>
      <c r="T19" s="12" t="s">
        <v>5</v>
      </c>
      <c r="U19" s="12" t="s">
        <v>5</v>
      </c>
      <c r="V19" s="12" t="s">
        <v>5</v>
      </c>
      <c r="W19">
        <f t="shared" si="5"/>
        <v>-0.86799593000000019</v>
      </c>
      <c r="AA19">
        <f t="shared" si="8"/>
        <v>0</v>
      </c>
      <c r="AB19">
        <f t="shared" si="9"/>
        <v>0</v>
      </c>
      <c r="AC19">
        <f t="shared" si="10"/>
        <v>16.271999999999998</v>
      </c>
    </row>
    <row r="20" spans="2:29" x14ac:dyDescent="0.2">
      <c r="B20" s="3">
        <f t="shared" si="7"/>
        <v>0.5454</v>
      </c>
      <c r="C20" s="3">
        <v>0</v>
      </c>
      <c r="D20" s="3">
        <v>0</v>
      </c>
      <c r="E20" t="s">
        <v>8</v>
      </c>
      <c r="F20" t="s">
        <v>8</v>
      </c>
      <c r="G20" t="s">
        <v>9</v>
      </c>
      <c r="H20" s="1">
        <f t="shared" si="6"/>
        <v>34.514683498468791</v>
      </c>
      <c r="I20" s="1">
        <f t="shared" si="0"/>
        <v>0</v>
      </c>
      <c r="J20" s="1">
        <f t="shared" si="1"/>
        <v>0</v>
      </c>
      <c r="L20">
        <v>1</v>
      </c>
      <c r="M20">
        <v>7.7630677800000001</v>
      </c>
      <c r="N20">
        <v>2.0400665</v>
      </c>
      <c r="O20">
        <v>0.75075550999999996</v>
      </c>
      <c r="Q20" s="11">
        <f t="shared" si="2"/>
        <v>0.67289435475124881</v>
      </c>
      <c r="R20" s="11">
        <f t="shared" si="3"/>
        <v>0.1250312392227188</v>
      </c>
      <c r="S20" s="11">
        <f t="shared" si="4"/>
        <v>2.3006086264487968E-2</v>
      </c>
      <c r="T20" s="12" t="s">
        <v>5</v>
      </c>
      <c r="U20" s="12" t="s">
        <v>5</v>
      </c>
      <c r="V20" s="12" t="s">
        <v>5</v>
      </c>
      <c r="W20">
        <f t="shared" si="5"/>
        <v>1.6620677800000001</v>
      </c>
      <c r="AA20">
        <f t="shared" si="8"/>
        <v>2.8762236248723996</v>
      </c>
      <c r="AB20">
        <f t="shared" si="9"/>
        <v>0</v>
      </c>
      <c r="AC20">
        <f t="shared" si="10"/>
        <v>16.271999999999998</v>
      </c>
    </row>
    <row r="21" spans="2:29" x14ac:dyDescent="0.2">
      <c r="B21" s="3">
        <f t="shared" si="7"/>
        <v>0.59084999999999999</v>
      </c>
      <c r="C21" s="3">
        <v>0</v>
      </c>
      <c r="D21" s="3">
        <v>0</v>
      </c>
      <c r="E21" t="s">
        <v>8</v>
      </c>
      <c r="F21" t="s">
        <v>8</v>
      </c>
      <c r="G21" t="s">
        <v>9</v>
      </c>
      <c r="H21" s="1">
        <f t="shared" si="6"/>
        <v>37.390907123341201</v>
      </c>
      <c r="I21" s="1">
        <f t="shared" si="0"/>
        <v>0</v>
      </c>
      <c r="J21" s="1">
        <f t="shared" si="1"/>
        <v>0</v>
      </c>
      <c r="L21">
        <v>1</v>
      </c>
      <c r="M21">
        <v>7.7620514299999996</v>
      </c>
      <c r="N21">
        <v>6.1168189999999996</v>
      </c>
      <c r="O21">
        <v>0.75123702999999997</v>
      </c>
      <c r="Q21" s="11">
        <f t="shared" si="2"/>
        <v>0.67280625862780474</v>
      </c>
      <c r="R21" s="11">
        <f t="shared" si="3"/>
        <v>0.37488653417477885</v>
      </c>
      <c r="S21" s="11">
        <f t="shared" si="4"/>
        <v>2.3020841921303693E-2</v>
      </c>
      <c r="T21" s="12" t="s">
        <v>5</v>
      </c>
      <c r="U21" s="12" t="s">
        <v>5</v>
      </c>
      <c r="V21" s="12" t="s">
        <v>5</v>
      </c>
      <c r="W21">
        <f t="shared" si="5"/>
        <v>1.6610514299999997</v>
      </c>
    </row>
    <row r="22" spans="2:29" x14ac:dyDescent="0.2">
      <c r="B22" s="3">
        <f t="shared" si="7"/>
        <v>0.63629999999999998</v>
      </c>
      <c r="C22" s="3">
        <v>0</v>
      </c>
      <c r="D22" s="3">
        <v>0</v>
      </c>
      <c r="E22" t="s">
        <v>8</v>
      </c>
      <c r="F22" t="s">
        <v>8</v>
      </c>
      <c r="G22" t="s">
        <v>9</v>
      </c>
      <c r="H22" s="1">
        <f t="shared" si="6"/>
        <v>40.267130748213596</v>
      </c>
      <c r="I22" s="1">
        <f t="shared" si="0"/>
        <v>0</v>
      </c>
      <c r="J22" s="1">
        <f t="shared" si="1"/>
        <v>0</v>
      </c>
      <c r="L22">
        <v>1</v>
      </c>
      <c r="M22">
        <v>7.7560573499999999</v>
      </c>
      <c r="N22">
        <v>10.199741360000001</v>
      </c>
      <c r="O22">
        <v>0.75568824000000001</v>
      </c>
      <c r="Q22" s="11">
        <f t="shared" si="2"/>
        <v>0.67228669822871645</v>
      </c>
      <c r="R22" s="11">
        <f t="shared" si="3"/>
        <v>0.62511996642855472</v>
      </c>
      <c r="S22" s="11">
        <f t="shared" si="4"/>
        <v>2.3157244411698141E-2</v>
      </c>
      <c r="T22" s="12" t="s">
        <v>5</v>
      </c>
      <c r="U22" s="12" t="s">
        <v>5</v>
      </c>
      <c r="V22" s="12" t="s">
        <v>5</v>
      </c>
      <c r="W22">
        <f t="shared" si="5"/>
        <v>1.6550573499999999</v>
      </c>
    </row>
    <row r="23" spans="2:29" x14ac:dyDescent="0.2">
      <c r="B23" s="3">
        <f t="shared" si="7"/>
        <v>0.68174999999999997</v>
      </c>
      <c r="C23" s="3">
        <v>0</v>
      </c>
      <c r="D23" s="3">
        <v>0</v>
      </c>
      <c r="E23" t="s">
        <v>8</v>
      </c>
      <c r="F23" t="s">
        <v>8</v>
      </c>
      <c r="G23" t="s">
        <v>9</v>
      </c>
      <c r="H23" s="1">
        <f t="shared" si="6"/>
        <v>43.143354373085998</v>
      </c>
      <c r="I23" s="1">
        <f t="shared" si="0"/>
        <v>0</v>
      </c>
      <c r="J23" s="1">
        <f t="shared" si="1"/>
        <v>0</v>
      </c>
      <c r="L23">
        <v>1</v>
      </c>
      <c r="M23">
        <v>7.7500159200000001</v>
      </c>
      <c r="N23">
        <v>14.27383333</v>
      </c>
      <c r="O23">
        <v>0.76035598000000004</v>
      </c>
      <c r="Q23" s="11">
        <f t="shared" si="2"/>
        <v>0.67176303358262146</v>
      </c>
      <c r="R23" s="11">
        <f t="shared" si="3"/>
        <v>0.87481220328280818</v>
      </c>
      <c r="S23" s="11">
        <f t="shared" si="4"/>
        <v>2.3300282228497119E-2</v>
      </c>
      <c r="T23" s="12" t="s">
        <v>5</v>
      </c>
      <c r="U23" s="12" t="s">
        <v>5</v>
      </c>
      <c r="V23" s="12" t="s">
        <v>5</v>
      </c>
      <c r="W23">
        <f t="shared" si="5"/>
        <v>1.6490159200000001</v>
      </c>
    </row>
    <row r="24" spans="2:29" x14ac:dyDescent="0.2">
      <c r="B24" s="3">
        <f t="shared" si="7"/>
        <v>0.72719999999999996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>
        <f t="shared" si="6"/>
        <v>46.019577997958393</v>
      </c>
      <c r="I24" s="1">
        <f t="shared" si="0"/>
        <v>0</v>
      </c>
      <c r="J24" s="1">
        <f t="shared" si="1"/>
        <v>0</v>
      </c>
      <c r="L24">
        <v>32</v>
      </c>
      <c r="M24">
        <v>2.8842075</v>
      </c>
      <c r="N24">
        <v>2.0395567899999998</v>
      </c>
      <c r="O24">
        <v>2.0395567899999998</v>
      </c>
      <c r="Q24" s="11">
        <f t="shared" si="2"/>
        <v>0.2499999999589354</v>
      </c>
      <c r="R24" s="11">
        <f t="shared" si="3"/>
        <v>0.12500000020529253</v>
      </c>
      <c r="S24" s="11">
        <f t="shared" si="4"/>
        <v>6.2500000102646155E-2</v>
      </c>
      <c r="T24" s="12" t="s">
        <v>8</v>
      </c>
      <c r="U24" s="12" t="s">
        <v>8</v>
      </c>
      <c r="V24" s="12" t="s">
        <v>8</v>
      </c>
      <c r="W24">
        <f t="shared" si="5"/>
        <v>-3.2167924999999999</v>
      </c>
    </row>
    <row r="25" spans="2:29" x14ac:dyDescent="0.2">
      <c r="B25" s="3">
        <f t="shared" si="7"/>
        <v>0.77264999999999995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>
        <f t="shared" si="6"/>
        <v>48.895801622830795</v>
      </c>
      <c r="I25" s="1">
        <f t="shared" si="0"/>
        <v>0</v>
      </c>
      <c r="J25" s="1">
        <f t="shared" si="1"/>
        <v>0</v>
      </c>
      <c r="L25">
        <v>32</v>
      </c>
      <c r="M25">
        <v>2.8842075</v>
      </c>
      <c r="N25">
        <v>6.1186703600000003</v>
      </c>
      <c r="O25">
        <v>2.0395567899999998</v>
      </c>
      <c r="Q25" s="11">
        <f t="shared" si="2"/>
        <v>0.2499999999589354</v>
      </c>
      <c r="R25" s="11">
        <f t="shared" si="3"/>
        <v>0.37500000000299938</v>
      </c>
      <c r="S25" s="11">
        <f t="shared" si="4"/>
        <v>6.2500000102646155E-2</v>
      </c>
      <c r="T25" s="12" t="s">
        <v>8</v>
      </c>
      <c r="U25" s="12" t="s">
        <v>8</v>
      </c>
      <c r="V25" s="12" t="s">
        <v>8</v>
      </c>
      <c r="W25">
        <f t="shared" si="5"/>
        <v>-3.2167924999999999</v>
      </c>
    </row>
    <row r="26" spans="2:29" x14ac:dyDescent="0.2">
      <c r="B26" s="3">
        <f t="shared" si="7"/>
        <v>0.81809999999999994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>
        <f t="shared" si="6"/>
        <v>51.772025247703198</v>
      </c>
      <c r="I26" s="1">
        <f t="shared" si="0"/>
        <v>0</v>
      </c>
      <c r="J26" s="1">
        <f t="shared" si="1"/>
        <v>0</v>
      </c>
      <c r="L26">
        <v>32</v>
      </c>
      <c r="M26">
        <v>2.8842075</v>
      </c>
      <c r="N26">
        <v>10.19778393</v>
      </c>
      <c r="O26">
        <v>2.0395567899999998</v>
      </c>
      <c r="Q26" s="11">
        <f t="shared" si="2"/>
        <v>0.2499999999589354</v>
      </c>
      <c r="R26" s="11">
        <f t="shared" si="3"/>
        <v>0.6249999998007062</v>
      </c>
      <c r="S26" s="11">
        <f t="shared" si="4"/>
        <v>6.2500000102646155E-2</v>
      </c>
      <c r="T26" s="12" t="s">
        <v>8</v>
      </c>
      <c r="U26" s="12" t="s">
        <v>8</v>
      </c>
      <c r="V26" s="12" t="s">
        <v>8</v>
      </c>
      <c r="W26">
        <f t="shared" si="5"/>
        <v>-3.2167924999999999</v>
      </c>
    </row>
    <row r="27" spans="2:29" x14ac:dyDescent="0.2">
      <c r="B27" s="3">
        <f t="shared" si="7"/>
        <v>0.86354999999999993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>
        <f t="shared" si="6"/>
        <v>54.648248872575593</v>
      </c>
      <c r="I27" s="1">
        <f t="shared" si="0"/>
        <v>0</v>
      </c>
      <c r="J27" s="1">
        <f t="shared" si="1"/>
        <v>0</v>
      </c>
      <c r="L27">
        <v>32</v>
      </c>
      <c r="M27">
        <v>2.8842075</v>
      </c>
      <c r="N27">
        <v>14.27689751</v>
      </c>
      <c r="O27">
        <v>2.0395567899999998</v>
      </c>
      <c r="Q27" s="11">
        <f t="shared" si="2"/>
        <v>0.2499999999589354</v>
      </c>
      <c r="R27" s="11">
        <f t="shared" si="3"/>
        <v>0.87500000021129121</v>
      </c>
      <c r="S27" s="11">
        <f t="shared" si="4"/>
        <v>6.2500000102646155E-2</v>
      </c>
      <c r="T27" s="12" t="s">
        <v>8</v>
      </c>
      <c r="U27" s="12" t="s">
        <v>8</v>
      </c>
      <c r="V27" s="12" t="s">
        <v>8</v>
      </c>
      <c r="W27">
        <f t="shared" si="5"/>
        <v>-3.2167924999999999</v>
      </c>
    </row>
    <row r="28" spans="2:29" x14ac:dyDescent="0.2">
      <c r="B28" s="3">
        <f t="shared" si="7"/>
        <v>0.90899999999999992</v>
      </c>
      <c r="C28" s="3">
        <v>0</v>
      </c>
      <c r="D28" s="3">
        <v>0</v>
      </c>
      <c r="E28" t="s">
        <v>8</v>
      </c>
      <c r="F28" t="s">
        <v>8</v>
      </c>
      <c r="G28" t="s">
        <v>9</v>
      </c>
      <c r="H28" s="1">
        <f t="shared" si="6"/>
        <v>57.524472497447988</v>
      </c>
      <c r="I28" s="1">
        <f t="shared" si="0"/>
        <v>0</v>
      </c>
      <c r="J28" s="1">
        <f t="shared" si="1"/>
        <v>0</v>
      </c>
      <c r="L28">
        <v>32</v>
      </c>
      <c r="M28">
        <v>4.3263112499999998</v>
      </c>
      <c r="N28">
        <v>0</v>
      </c>
      <c r="O28">
        <v>2.0395567899999998</v>
      </c>
      <c r="Q28" s="11">
        <f t="shared" si="2"/>
        <v>0.37499999993840305</v>
      </c>
      <c r="R28" s="11">
        <f t="shared" si="3"/>
        <v>0</v>
      </c>
      <c r="S28" s="11">
        <f t="shared" si="4"/>
        <v>6.2500000102646155E-2</v>
      </c>
      <c r="T28" s="12" t="s">
        <v>8</v>
      </c>
      <c r="U28" s="12" t="s">
        <v>8</v>
      </c>
      <c r="V28" s="12" t="s">
        <v>8</v>
      </c>
      <c r="W28">
        <f t="shared" si="5"/>
        <v>-1.7746887500000001</v>
      </c>
    </row>
    <row r="29" spans="2:29" x14ac:dyDescent="0.2">
      <c r="B29" s="3">
        <f t="shared" si="7"/>
        <v>0.95444999999999991</v>
      </c>
      <c r="C29" s="3">
        <v>0</v>
      </c>
      <c r="D29" s="3">
        <v>0</v>
      </c>
      <c r="E29" t="s">
        <v>8</v>
      </c>
      <c r="F29" t="s">
        <v>8</v>
      </c>
      <c r="G29" t="s">
        <v>9</v>
      </c>
      <c r="H29" s="1">
        <f t="shared" si="6"/>
        <v>60.40069612232039</v>
      </c>
      <c r="I29" s="1">
        <f t="shared" si="0"/>
        <v>0</v>
      </c>
      <c r="J29" s="1">
        <f t="shared" si="1"/>
        <v>0</v>
      </c>
      <c r="L29">
        <v>32</v>
      </c>
      <c r="M29">
        <v>4.3263112499999998</v>
      </c>
      <c r="N29">
        <v>4.0791135699999996</v>
      </c>
      <c r="O29">
        <v>2.0395567899999998</v>
      </c>
      <c r="Q29" s="11">
        <f t="shared" si="2"/>
        <v>0.37499999993840305</v>
      </c>
      <c r="R29" s="11">
        <f t="shared" si="3"/>
        <v>0.24999999979770679</v>
      </c>
      <c r="S29" s="11">
        <f t="shared" si="4"/>
        <v>6.2500000102646155E-2</v>
      </c>
      <c r="T29" s="12" t="s">
        <v>8</v>
      </c>
      <c r="U29" s="12" t="s">
        <v>8</v>
      </c>
      <c r="V29" s="12" t="s">
        <v>8</v>
      </c>
      <c r="W29">
        <f t="shared" si="5"/>
        <v>-1.7746887500000001</v>
      </c>
    </row>
    <row r="30" spans="2:29" x14ac:dyDescent="0.2">
      <c r="B30" s="9">
        <f>B8+0.04545/2</f>
        <v>2.2724999999999999E-2</v>
      </c>
      <c r="C30" s="9">
        <v>0.5</v>
      </c>
      <c r="D30" s="9">
        <v>0</v>
      </c>
      <c r="E30" t="s">
        <v>8</v>
      </c>
      <c r="F30" t="s">
        <v>8</v>
      </c>
      <c r="G30" t="s">
        <v>9</v>
      </c>
      <c r="H30" s="1">
        <f t="shared" si="6"/>
        <v>1.4381118124361998</v>
      </c>
      <c r="I30" s="1">
        <f t="shared" si="0"/>
        <v>2.4911310684104917</v>
      </c>
      <c r="J30" s="1">
        <f t="shared" si="1"/>
        <v>0</v>
      </c>
      <c r="L30">
        <v>32</v>
      </c>
      <c r="M30">
        <v>4.3263112499999998</v>
      </c>
      <c r="N30">
        <v>8.1582271500000001</v>
      </c>
      <c r="O30">
        <v>2.0395567899999998</v>
      </c>
      <c r="Q30" s="11">
        <f t="shared" si="2"/>
        <v>0.37499999993840305</v>
      </c>
      <c r="R30" s="11">
        <f t="shared" si="3"/>
        <v>0.50000000020829194</v>
      </c>
      <c r="S30" s="11">
        <f t="shared" si="4"/>
        <v>6.2500000102646155E-2</v>
      </c>
      <c r="T30" s="12" t="s">
        <v>8</v>
      </c>
      <c r="U30" s="12" t="s">
        <v>8</v>
      </c>
      <c r="V30" s="12" t="s">
        <v>8</v>
      </c>
      <c r="W30">
        <f t="shared" si="5"/>
        <v>-1.7746887500000001</v>
      </c>
    </row>
    <row r="31" spans="2:29" x14ac:dyDescent="0.2">
      <c r="B31" s="9">
        <f>B30+0.04545</f>
        <v>6.8174999999999999E-2</v>
      </c>
      <c r="C31" s="9">
        <v>0.5</v>
      </c>
      <c r="D31" s="9">
        <v>0</v>
      </c>
      <c r="E31" t="s">
        <v>8</v>
      </c>
      <c r="F31" t="s">
        <v>8</v>
      </c>
      <c r="G31" t="s">
        <v>9</v>
      </c>
      <c r="H31" s="1">
        <f t="shared" si="6"/>
        <v>4.3143354373085989</v>
      </c>
      <c r="I31" s="1">
        <f t="shared" si="0"/>
        <v>2.4911310684104917</v>
      </c>
      <c r="J31" s="1">
        <f t="shared" si="1"/>
        <v>0</v>
      </c>
      <c r="L31">
        <v>32</v>
      </c>
      <c r="M31">
        <v>4.3263112499999998</v>
      </c>
      <c r="N31">
        <v>12.237340720000001</v>
      </c>
      <c r="O31">
        <v>2.0395567899999998</v>
      </c>
      <c r="Q31" s="11">
        <f t="shared" si="2"/>
        <v>0.37499999993840305</v>
      </c>
      <c r="R31" s="11">
        <f t="shared" si="3"/>
        <v>0.75000000000599876</v>
      </c>
      <c r="S31" s="11">
        <f t="shared" si="4"/>
        <v>6.2500000102646155E-2</v>
      </c>
      <c r="T31" s="12" t="s">
        <v>8</v>
      </c>
      <c r="U31" s="12" t="s">
        <v>8</v>
      </c>
      <c r="V31" s="12" t="s">
        <v>8</v>
      </c>
      <c r="W31">
        <f t="shared" si="5"/>
        <v>-1.7746887500000001</v>
      </c>
    </row>
    <row r="32" spans="2:29" x14ac:dyDescent="0.2">
      <c r="B32" s="9">
        <f t="shared" ref="B32:B51" si="11">B31+0.04545</f>
        <v>0.113625</v>
      </c>
      <c r="C32" s="9">
        <v>0.5</v>
      </c>
      <c r="D32" s="9">
        <v>0</v>
      </c>
      <c r="E32" t="s">
        <v>8</v>
      </c>
      <c r="F32" t="s">
        <v>8</v>
      </c>
      <c r="G32" t="s">
        <v>9</v>
      </c>
      <c r="H32" s="1">
        <f t="shared" si="6"/>
        <v>7.1905590621809994</v>
      </c>
      <c r="I32" s="1">
        <f t="shared" si="0"/>
        <v>2.4911310684104917</v>
      </c>
      <c r="J32" s="1">
        <f t="shared" si="1"/>
        <v>0</v>
      </c>
      <c r="L32">
        <v>32</v>
      </c>
      <c r="M32">
        <v>8.6526224999999997</v>
      </c>
      <c r="N32">
        <v>2.0395567899999998</v>
      </c>
      <c r="O32">
        <v>2.0395567899999998</v>
      </c>
      <c r="Q32" s="11">
        <f t="shared" si="2"/>
        <v>0.7499999998768061</v>
      </c>
      <c r="R32" s="11">
        <f t="shared" si="3"/>
        <v>0.12500000020529253</v>
      </c>
      <c r="S32" s="11">
        <f t="shared" si="4"/>
        <v>6.2500000102646155E-2</v>
      </c>
      <c r="T32" s="12" t="s">
        <v>8</v>
      </c>
      <c r="U32" s="12" t="s">
        <v>8</v>
      </c>
      <c r="V32" s="12" t="s">
        <v>8</v>
      </c>
      <c r="W32">
        <f t="shared" si="5"/>
        <v>2.5516224999999997</v>
      </c>
    </row>
    <row r="33" spans="2:23" x14ac:dyDescent="0.2">
      <c r="B33" s="9">
        <f t="shared" si="11"/>
        <v>0.15907499999999999</v>
      </c>
      <c r="C33" s="9">
        <v>0.5</v>
      </c>
      <c r="D33" s="9">
        <v>0</v>
      </c>
      <c r="E33" t="s">
        <v>8</v>
      </c>
      <c r="F33" t="s">
        <v>8</v>
      </c>
      <c r="G33" t="s">
        <v>9</v>
      </c>
      <c r="H33" s="1">
        <f t="shared" si="6"/>
        <v>10.066782687053399</v>
      </c>
      <c r="I33" s="1">
        <f t="shared" si="0"/>
        <v>2.4911310684104917</v>
      </c>
      <c r="J33" s="1">
        <f t="shared" si="1"/>
        <v>0</v>
      </c>
      <c r="L33">
        <v>32</v>
      </c>
      <c r="M33">
        <v>8.6526224999999997</v>
      </c>
      <c r="N33">
        <v>6.1186703600000003</v>
      </c>
      <c r="O33">
        <v>2.0395567899999998</v>
      </c>
      <c r="Q33" s="11">
        <f t="shared" si="2"/>
        <v>0.7499999998768061</v>
      </c>
      <c r="R33" s="11">
        <f t="shared" si="3"/>
        <v>0.37500000000299938</v>
      </c>
      <c r="S33" s="11">
        <f t="shared" si="4"/>
        <v>6.2500000102646155E-2</v>
      </c>
      <c r="T33" s="12" t="s">
        <v>8</v>
      </c>
      <c r="U33" s="12" t="s">
        <v>8</v>
      </c>
      <c r="V33" s="12" t="s">
        <v>8</v>
      </c>
      <c r="W33">
        <f t="shared" si="5"/>
        <v>2.5516224999999997</v>
      </c>
    </row>
    <row r="34" spans="2:23" x14ac:dyDescent="0.2">
      <c r="B34" s="9">
        <f t="shared" si="11"/>
        <v>0.20452499999999998</v>
      </c>
      <c r="C34" s="9">
        <v>0.5</v>
      </c>
      <c r="D34" s="9">
        <v>0</v>
      </c>
      <c r="E34" t="s">
        <v>8</v>
      </c>
      <c r="F34" t="s">
        <v>8</v>
      </c>
      <c r="G34" t="s">
        <v>9</v>
      </c>
      <c r="H34" s="1">
        <f t="shared" si="6"/>
        <v>12.943006311925799</v>
      </c>
      <c r="I34" s="1">
        <f t="shared" si="0"/>
        <v>2.4911310684104917</v>
      </c>
      <c r="J34" s="1">
        <f t="shared" si="1"/>
        <v>0</v>
      </c>
      <c r="L34">
        <v>32</v>
      </c>
      <c r="M34">
        <v>8.6526224999999997</v>
      </c>
      <c r="N34">
        <v>10.19778393</v>
      </c>
      <c r="O34">
        <v>2.0395567899999998</v>
      </c>
      <c r="Q34" s="11">
        <f t="shared" si="2"/>
        <v>0.7499999998768061</v>
      </c>
      <c r="R34" s="11">
        <f t="shared" si="3"/>
        <v>0.6249999998007062</v>
      </c>
      <c r="S34" s="11">
        <f t="shared" si="4"/>
        <v>6.2500000102646155E-2</v>
      </c>
      <c r="T34" s="12" t="s">
        <v>8</v>
      </c>
      <c r="U34" s="12" t="s">
        <v>8</v>
      </c>
      <c r="V34" s="12" t="s">
        <v>8</v>
      </c>
      <c r="W34">
        <f t="shared" si="5"/>
        <v>2.5516224999999997</v>
      </c>
    </row>
    <row r="35" spans="2:23" x14ac:dyDescent="0.2">
      <c r="B35" s="9">
        <f t="shared" si="11"/>
        <v>0.24997499999999997</v>
      </c>
      <c r="C35" s="9">
        <v>0.5</v>
      </c>
      <c r="D35" s="9">
        <v>0</v>
      </c>
      <c r="E35" t="s">
        <v>8</v>
      </c>
      <c r="F35" t="s">
        <v>8</v>
      </c>
      <c r="G35" t="s">
        <v>9</v>
      </c>
      <c r="H35" s="1">
        <f t="shared" si="6"/>
        <v>15.819229936798198</v>
      </c>
      <c r="I35" s="1">
        <f t="shared" si="0"/>
        <v>2.4911310684104917</v>
      </c>
      <c r="J35" s="1">
        <f t="shared" si="1"/>
        <v>0</v>
      </c>
      <c r="L35">
        <v>32</v>
      </c>
      <c r="M35">
        <v>8.6526224999999997</v>
      </c>
      <c r="N35">
        <v>14.27689751</v>
      </c>
      <c r="O35">
        <v>2.0395567899999998</v>
      </c>
      <c r="Q35" s="11">
        <f t="shared" si="2"/>
        <v>0.7499999998768061</v>
      </c>
      <c r="R35" s="11">
        <f t="shared" si="3"/>
        <v>0.87500000021129121</v>
      </c>
      <c r="S35" s="11">
        <f t="shared" si="4"/>
        <v>6.2500000102646155E-2</v>
      </c>
      <c r="T35" s="12" t="s">
        <v>8</v>
      </c>
      <c r="U35" s="12" t="s">
        <v>8</v>
      </c>
      <c r="V35" s="12" t="s">
        <v>8</v>
      </c>
      <c r="W35">
        <f t="shared" si="5"/>
        <v>2.5516224999999997</v>
      </c>
    </row>
    <row r="36" spans="2:23" x14ac:dyDescent="0.2">
      <c r="B36" s="9">
        <f t="shared" si="11"/>
        <v>0.29542499999999999</v>
      </c>
      <c r="C36" s="9">
        <v>0.5</v>
      </c>
      <c r="D36" s="9">
        <v>0</v>
      </c>
      <c r="E36" t="s">
        <v>8</v>
      </c>
      <c r="F36" t="s">
        <v>8</v>
      </c>
      <c r="G36" t="s">
        <v>9</v>
      </c>
      <c r="H36" s="1">
        <f t="shared" si="6"/>
        <v>18.6954535616706</v>
      </c>
      <c r="I36" s="1">
        <f t="shared" si="0"/>
        <v>2.4911310684104917</v>
      </c>
      <c r="J36" s="1">
        <f t="shared" si="1"/>
        <v>0</v>
      </c>
      <c r="L36">
        <v>32</v>
      </c>
      <c r="M36">
        <v>10.094726250000001</v>
      </c>
      <c r="N36">
        <v>0</v>
      </c>
      <c r="O36">
        <v>2.0395567899999998</v>
      </c>
      <c r="Q36" s="11">
        <f t="shared" si="2"/>
        <v>0.87499999985627397</v>
      </c>
      <c r="R36" s="11">
        <f t="shared" si="3"/>
        <v>0</v>
      </c>
      <c r="S36" s="11">
        <f t="shared" si="4"/>
        <v>6.2500000102646155E-2</v>
      </c>
      <c r="T36" s="12" t="s">
        <v>8</v>
      </c>
      <c r="U36" s="12" t="s">
        <v>8</v>
      </c>
      <c r="V36" s="12" t="s">
        <v>8</v>
      </c>
      <c r="W36">
        <f t="shared" si="5"/>
        <v>3.9937262500000008</v>
      </c>
    </row>
    <row r="37" spans="2:23" x14ac:dyDescent="0.2">
      <c r="B37" s="9">
        <f t="shared" si="11"/>
        <v>0.34087499999999998</v>
      </c>
      <c r="C37" s="9">
        <v>0.5</v>
      </c>
      <c r="D37" s="9">
        <v>0</v>
      </c>
      <c r="E37" t="s">
        <v>8</v>
      </c>
      <c r="F37" t="s">
        <v>8</v>
      </c>
      <c r="G37" t="s">
        <v>9</v>
      </c>
      <c r="H37" s="1">
        <f t="shared" si="6"/>
        <v>21.571677186542999</v>
      </c>
      <c r="I37" s="1">
        <f t="shared" si="0"/>
        <v>2.4911310684104917</v>
      </c>
      <c r="J37" s="1">
        <f t="shared" si="1"/>
        <v>0</v>
      </c>
      <c r="L37">
        <v>32</v>
      </c>
      <c r="M37">
        <v>10.094726250000001</v>
      </c>
      <c r="N37">
        <v>4.0791135699999996</v>
      </c>
      <c r="O37">
        <v>2.0395567899999998</v>
      </c>
      <c r="Q37" s="11">
        <f t="shared" si="2"/>
        <v>0.87499999985627397</v>
      </c>
      <c r="R37" s="11">
        <f t="shared" si="3"/>
        <v>0.24999999979770679</v>
      </c>
      <c r="S37" s="11">
        <f t="shared" si="4"/>
        <v>6.2500000102646155E-2</v>
      </c>
      <c r="T37" s="12" t="s">
        <v>8</v>
      </c>
      <c r="U37" s="12" t="s">
        <v>8</v>
      </c>
      <c r="V37" s="12" t="s">
        <v>8</v>
      </c>
      <c r="W37">
        <f t="shared" si="5"/>
        <v>3.9937262500000008</v>
      </c>
    </row>
    <row r="38" spans="2:23" x14ac:dyDescent="0.2">
      <c r="B38" s="9">
        <f t="shared" si="11"/>
        <v>0.38632499999999997</v>
      </c>
      <c r="C38" s="9">
        <v>0.5</v>
      </c>
      <c r="D38" s="9">
        <v>0</v>
      </c>
      <c r="E38" t="s">
        <v>8</v>
      </c>
      <c r="F38" t="s">
        <v>8</v>
      </c>
      <c r="G38" t="s">
        <v>9</v>
      </c>
      <c r="H38" s="1">
        <f t="shared" si="6"/>
        <v>24.447900811415398</v>
      </c>
      <c r="I38" s="1">
        <f t="shared" si="0"/>
        <v>2.4911310684104917</v>
      </c>
      <c r="J38" s="1">
        <f t="shared" si="1"/>
        <v>0</v>
      </c>
      <c r="L38">
        <v>32</v>
      </c>
      <c r="M38">
        <v>10.094726250000001</v>
      </c>
      <c r="N38">
        <v>8.1582271500000001</v>
      </c>
      <c r="O38">
        <v>2.0395567899999998</v>
      </c>
      <c r="Q38" s="11">
        <f t="shared" si="2"/>
        <v>0.87499999985627397</v>
      </c>
      <c r="R38" s="11">
        <f t="shared" si="3"/>
        <v>0.50000000020829194</v>
      </c>
      <c r="S38" s="11">
        <f t="shared" si="4"/>
        <v>6.2500000102646155E-2</v>
      </c>
      <c r="T38" s="12" t="s">
        <v>8</v>
      </c>
      <c r="U38" s="12" t="s">
        <v>8</v>
      </c>
      <c r="V38" s="12" t="s">
        <v>8</v>
      </c>
      <c r="W38">
        <f t="shared" si="5"/>
        <v>3.9937262500000008</v>
      </c>
    </row>
    <row r="39" spans="2:23" x14ac:dyDescent="0.2">
      <c r="B39" s="9">
        <f t="shared" si="11"/>
        <v>0.43177499999999996</v>
      </c>
      <c r="C39" s="9">
        <v>0.5</v>
      </c>
      <c r="D39" s="9">
        <v>0</v>
      </c>
      <c r="E39" t="s">
        <v>8</v>
      </c>
      <c r="F39" t="s">
        <v>8</v>
      </c>
      <c r="G39" t="s">
        <v>9</v>
      </c>
      <c r="H39" s="1">
        <f t="shared" si="6"/>
        <v>27.324124436287796</v>
      </c>
      <c r="I39" s="1">
        <f t="shared" si="0"/>
        <v>2.4911310684104917</v>
      </c>
      <c r="J39" s="1">
        <f t="shared" si="1"/>
        <v>0</v>
      </c>
      <c r="L39">
        <v>32</v>
      </c>
      <c r="M39">
        <v>10.094726250000001</v>
      </c>
      <c r="N39">
        <v>12.237340720000001</v>
      </c>
      <c r="O39">
        <v>2.0395567899999998</v>
      </c>
      <c r="Q39" s="11">
        <f t="shared" si="2"/>
        <v>0.87499999985627397</v>
      </c>
      <c r="R39" s="11">
        <f t="shared" si="3"/>
        <v>0.75000000000599876</v>
      </c>
      <c r="S39" s="11">
        <f t="shared" si="4"/>
        <v>6.2500000102646155E-2</v>
      </c>
      <c r="T39" s="12" t="s">
        <v>8</v>
      </c>
      <c r="U39" s="12" t="s">
        <v>8</v>
      </c>
      <c r="V39" s="12" t="s">
        <v>8</v>
      </c>
      <c r="W39">
        <f t="shared" si="5"/>
        <v>3.9937262500000008</v>
      </c>
    </row>
    <row r="40" spans="2:23" x14ac:dyDescent="0.2">
      <c r="B40" s="9">
        <f>B39+0.04545</f>
        <v>0.47722499999999995</v>
      </c>
      <c r="C40" s="9">
        <v>0.5</v>
      </c>
      <c r="D40" s="9">
        <v>0</v>
      </c>
      <c r="E40" t="s">
        <v>8</v>
      </c>
      <c r="F40" t="s">
        <v>8</v>
      </c>
      <c r="G40" t="s">
        <v>9</v>
      </c>
      <c r="H40" s="1">
        <f t="shared" si="6"/>
        <v>30.200348061160195</v>
      </c>
      <c r="I40" s="1">
        <f t="shared" si="0"/>
        <v>2.4911310684104917</v>
      </c>
      <c r="J40" s="1">
        <f t="shared" si="1"/>
        <v>0</v>
      </c>
      <c r="L40">
        <v>32</v>
      </c>
      <c r="M40">
        <v>7.8361500000000001E-3</v>
      </c>
      <c r="N40">
        <v>16.309752199999998</v>
      </c>
      <c r="O40">
        <v>4.05767861</v>
      </c>
      <c r="Q40" s="11">
        <f t="shared" si="2"/>
        <v>6.7922904287510922E-4</v>
      </c>
      <c r="R40" s="11">
        <f t="shared" si="3"/>
        <v>0.99958924328273802</v>
      </c>
      <c r="S40" s="11">
        <f t="shared" si="4"/>
        <v>0.12434314885711278</v>
      </c>
      <c r="T40" s="12" t="s">
        <v>5</v>
      </c>
      <c r="U40" s="12" t="s">
        <v>5</v>
      </c>
      <c r="V40" s="12" t="s">
        <v>5</v>
      </c>
      <c r="W40">
        <f t="shared" si="5"/>
        <v>-6.0931638499999998</v>
      </c>
    </row>
    <row r="41" spans="2:23" x14ac:dyDescent="0.2">
      <c r="B41" s="9">
        <f t="shared" si="11"/>
        <v>0.522675</v>
      </c>
      <c r="C41" s="9">
        <v>0.5</v>
      </c>
      <c r="D41" s="9">
        <v>0</v>
      </c>
      <c r="E41" t="s">
        <v>8</v>
      </c>
      <c r="F41" t="s">
        <v>8</v>
      </c>
      <c r="G41" t="s">
        <v>9</v>
      </c>
      <c r="H41" s="1">
        <f t="shared" si="6"/>
        <v>33.076571686032594</v>
      </c>
      <c r="I41" s="1">
        <f t="shared" si="0"/>
        <v>2.4911310684104917</v>
      </c>
      <c r="J41" s="1">
        <f t="shared" si="1"/>
        <v>0</v>
      </c>
      <c r="L41">
        <v>32</v>
      </c>
      <c r="M41">
        <v>4.87194E-3</v>
      </c>
      <c r="N41">
        <v>4.0805568399999999</v>
      </c>
      <c r="O41">
        <v>4.0563235500000001</v>
      </c>
      <c r="Q41" s="11">
        <f t="shared" si="2"/>
        <v>4.2229451237469414E-4</v>
      </c>
      <c r="R41" s="11">
        <f t="shared" si="3"/>
        <v>0.25008845467730656</v>
      </c>
      <c r="S41" s="11">
        <f t="shared" si="4"/>
        <v>0.12430162451684715</v>
      </c>
      <c r="T41" s="12" t="s">
        <v>5</v>
      </c>
      <c r="U41" s="12" t="s">
        <v>5</v>
      </c>
      <c r="V41" s="12" t="s">
        <v>5</v>
      </c>
      <c r="W41">
        <f t="shared" si="5"/>
        <v>-6.0961280599999998</v>
      </c>
    </row>
    <row r="42" spans="2:23" x14ac:dyDescent="0.2">
      <c r="B42" s="9">
        <f t="shared" si="11"/>
        <v>0.56812499999999999</v>
      </c>
      <c r="C42" s="9">
        <v>0.5</v>
      </c>
      <c r="D42" s="9">
        <v>0</v>
      </c>
      <c r="E42" t="s">
        <v>8</v>
      </c>
      <c r="F42" t="s">
        <v>8</v>
      </c>
      <c r="G42" t="s">
        <v>9</v>
      </c>
      <c r="H42" s="1">
        <f t="shared" si="6"/>
        <v>35.952795310905003</v>
      </c>
      <c r="I42" s="1">
        <f t="shared" si="0"/>
        <v>2.4911310684104917</v>
      </c>
      <c r="J42" s="1">
        <f t="shared" si="1"/>
        <v>0</v>
      </c>
      <c r="L42">
        <v>32</v>
      </c>
      <c r="M42">
        <v>1.080126E-2</v>
      </c>
      <c r="N42">
        <v>8.1582645100000004</v>
      </c>
      <c r="O42">
        <v>4.0511093300000001</v>
      </c>
      <c r="Q42" s="11">
        <f t="shared" si="2"/>
        <v>9.3624158440627119E-4</v>
      </c>
      <c r="R42" s="11">
        <f t="shared" si="3"/>
        <v>0.50000228992144458</v>
      </c>
      <c r="S42" s="11">
        <f t="shared" si="4"/>
        <v>0.12414184041466717</v>
      </c>
      <c r="T42" s="12" t="s">
        <v>5</v>
      </c>
      <c r="U42" s="12" t="s">
        <v>5</v>
      </c>
      <c r="V42" s="12" t="s">
        <v>5</v>
      </c>
      <c r="W42">
        <f t="shared" si="5"/>
        <v>-6.0901987399999999</v>
      </c>
    </row>
    <row r="43" spans="2:23" x14ac:dyDescent="0.2">
      <c r="B43" s="9">
        <f t="shared" si="11"/>
        <v>0.61357499999999998</v>
      </c>
      <c r="C43" s="9">
        <v>0.5</v>
      </c>
      <c r="D43" s="9">
        <v>0</v>
      </c>
      <c r="E43" t="s">
        <v>8</v>
      </c>
      <c r="F43" t="s">
        <v>8</v>
      </c>
      <c r="G43" t="s">
        <v>9</v>
      </c>
      <c r="H43" s="1">
        <f t="shared" si="6"/>
        <v>38.829018935777398</v>
      </c>
      <c r="I43" s="1">
        <f t="shared" si="0"/>
        <v>2.4911310684104917</v>
      </c>
      <c r="J43" s="1">
        <f t="shared" si="1"/>
        <v>0</v>
      </c>
      <c r="L43">
        <v>32</v>
      </c>
      <c r="M43">
        <v>1.5689430000000001E-2</v>
      </c>
      <c r="N43">
        <v>12.237386369999999</v>
      </c>
      <c r="O43">
        <v>4.0472322900000002</v>
      </c>
      <c r="Q43" s="11">
        <f t="shared" si="2"/>
        <v>1.3599428957021017E-3</v>
      </c>
      <c r="R43" s="11">
        <f t="shared" si="3"/>
        <v>0.75000279779522305</v>
      </c>
      <c r="S43" s="11">
        <f t="shared" si="4"/>
        <v>0.12402303273959481</v>
      </c>
      <c r="T43" s="12" t="s">
        <v>5</v>
      </c>
      <c r="U43" s="12" t="s">
        <v>5</v>
      </c>
      <c r="V43" s="12" t="s">
        <v>5</v>
      </c>
      <c r="W43">
        <f t="shared" si="5"/>
        <v>-6.0853105699999999</v>
      </c>
    </row>
    <row r="44" spans="2:23" x14ac:dyDescent="0.2">
      <c r="B44" s="9">
        <f t="shared" si="11"/>
        <v>0.65902499999999997</v>
      </c>
      <c r="C44" s="9">
        <v>0.5</v>
      </c>
      <c r="D44" s="9">
        <v>0</v>
      </c>
      <c r="E44" t="s">
        <v>5</v>
      </c>
      <c r="F44" t="s">
        <v>5</v>
      </c>
      <c r="G44" t="s">
        <v>9</v>
      </c>
      <c r="H44" s="1">
        <f t="shared" si="6"/>
        <v>41.705242560649793</v>
      </c>
      <c r="I44" s="1">
        <f t="shared" si="0"/>
        <v>2.4911310684104917</v>
      </c>
      <c r="J44" s="1">
        <f t="shared" si="1"/>
        <v>0</v>
      </c>
      <c r="L44">
        <v>32</v>
      </c>
      <c r="M44">
        <v>1.4417791799999999</v>
      </c>
      <c r="N44">
        <v>2.0386834299999999</v>
      </c>
      <c r="O44">
        <v>4.05417615</v>
      </c>
      <c r="Q44" s="11">
        <f t="shared" si="2"/>
        <v>0.12497186660141264</v>
      </c>
      <c r="R44" s="11">
        <f t="shared" si="3"/>
        <v>0.12494647387020122</v>
      </c>
      <c r="S44" s="11">
        <f t="shared" si="4"/>
        <v>0.12423581977883814</v>
      </c>
      <c r="T44" s="12" t="s">
        <v>5</v>
      </c>
      <c r="U44" s="12" t="s">
        <v>5</v>
      </c>
      <c r="V44" s="12" t="s">
        <v>5</v>
      </c>
      <c r="W44">
        <f t="shared" si="5"/>
        <v>-4.6592208199999998</v>
      </c>
    </row>
    <row r="45" spans="2:23" x14ac:dyDescent="0.2">
      <c r="B45" s="9">
        <f t="shared" si="11"/>
        <v>0.70447499999999996</v>
      </c>
      <c r="C45" s="9">
        <v>0.5</v>
      </c>
      <c r="D45" s="9">
        <v>0</v>
      </c>
      <c r="E45" t="s">
        <v>5</v>
      </c>
      <c r="F45" t="s">
        <v>5</v>
      </c>
      <c r="G45" t="s">
        <v>9</v>
      </c>
      <c r="H45" s="1">
        <f t="shared" si="6"/>
        <v>44.581466185522196</v>
      </c>
      <c r="I45" s="1">
        <f t="shared" si="0"/>
        <v>2.4911310684104917</v>
      </c>
      <c r="J45" s="1">
        <f t="shared" si="1"/>
        <v>0</v>
      </c>
      <c r="L45">
        <v>32</v>
      </c>
      <c r="M45">
        <v>1.44863122</v>
      </c>
      <c r="N45">
        <v>6.1198206300000004</v>
      </c>
      <c r="O45">
        <v>4.0525799500000002</v>
      </c>
      <c r="Q45" s="11">
        <f t="shared" si="2"/>
        <v>0.12556579404932292</v>
      </c>
      <c r="R45" s="11">
        <f t="shared" si="3"/>
        <v>0.37507049754979044</v>
      </c>
      <c r="S45" s="11">
        <f t="shared" si="4"/>
        <v>0.12418690596547782</v>
      </c>
      <c r="T45" s="12" t="s">
        <v>5</v>
      </c>
      <c r="U45" s="12" t="s">
        <v>5</v>
      </c>
      <c r="V45" s="12" t="s">
        <v>5</v>
      </c>
      <c r="W45">
        <f t="shared" si="5"/>
        <v>-4.6523687799999998</v>
      </c>
    </row>
    <row r="46" spans="2:23" x14ac:dyDescent="0.2">
      <c r="B46" s="9">
        <f t="shared" si="11"/>
        <v>0.74992499999999995</v>
      </c>
      <c r="C46" s="9">
        <v>0.5</v>
      </c>
      <c r="D46" s="9">
        <v>0</v>
      </c>
      <c r="E46" t="s">
        <v>5</v>
      </c>
      <c r="F46" t="s">
        <v>5</v>
      </c>
      <c r="G46" t="s">
        <v>9</v>
      </c>
      <c r="H46" s="1">
        <f t="shared" si="6"/>
        <v>47.457689810394591</v>
      </c>
      <c r="I46" s="1">
        <f t="shared" si="0"/>
        <v>2.4911310684104917</v>
      </c>
      <c r="J46" s="1">
        <f t="shared" si="1"/>
        <v>0</v>
      </c>
      <c r="L46">
        <v>32</v>
      </c>
      <c r="M46">
        <v>1.4494732400000001</v>
      </c>
      <c r="N46">
        <v>10.1941796</v>
      </c>
      <c r="O46">
        <v>4.0616058600000002</v>
      </c>
      <c r="Q46" s="11">
        <f t="shared" si="2"/>
        <v>0.12563877943611129</v>
      </c>
      <c r="R46" s="11">
        <f t="shared" si="3"/>
        <v>0.62477909825339506</v>
      </c>
      <c r="S46" s="11">
        <f t="shared" si="4"/>
        <v>0.12446349516303895</v>
      </c>
      <c r="T46" s="12" t="s">
        <v>5</v>
      </c>
      <c r="U46" s="12" t="s">
        <v>5</v>
      </c>
      <c r="V46" s="12" t="s">
        <v>5</v>
      </c>
      <c r="W46">
        <f t="shared" si="5"/>
        <v>-4.6515267599999994</v>
      </c>
    </row>
    <row r="47" spans="2:23" x14ac:dyDescent="0.2">
      <c r="B47" s="9">
        <f>B46+0.04545</f>
        <v>0.79537499999999994</v>
      </c>
      <c r="C47" s="9">
        <v>0.5</v>
      </c>
      <c r="D47" s="9">
        <v>0</v>
      </c>
      <c r="E47" t="s">
        <v>5</v>
      </c>
      <c r="F47" t="s">
        <v>5</v>
      </c>
      <c r="G47" t="s">
        <v>9</v>
      </c>
      <c r="H47" s="1">
        <f t="shared" si="6"/>
        <v>50.333913435266993</v>
      </c>
      <c r="I47" s="1">
        <f t="shared" si="0"/>
        <v>2.4911310684104917</v>
      </c>
      <c r="J47" s="1">
        <f t="shared" si="1"/>
        <v>0</v>
      </c>
      <c r="L47">
        <v>32</v>
      </c>
      <c r="M47">
        <v>1.4525473600000001</v>
      </c>
      <c r="N47">
        <v>14.275489800000001</v>
      </c>
      <c r="O47">
        <v>4.0583973200000001</v>
      </c>
      <c r="Q47" s="11">
        <f t="shared" si="2"/>
        <v>0.12590524084704435</v>
      </c>
      <c r="R47" s="11">
        <f t="shared" si="3"/>
        <v>0.87491372472675866</v>
      </c>
      <c r="S47" s="11">
        <f t="shared" si="4"/>
        <v>0.12436517294356826</v>
      </c>
      <c r="T47" s="12" t="s">
        <v>5</v>
      </c>
      <c r="U47" s="12" t="s">
        <v>5</v>
      </c>
      <c r="V47" s="12" t="s">
        <v>5</v>
      </c>
      <c r="W47">
        <f t="shared" si="5"/>
        <v>-4.6484526400000004</v>
      </c>
    </row>
    <row r="48" spans="2:23" x14ac:dyDescent="0.2">
      <c r="B48" s="9">
        <f t="shared" si="11"/>
        <v>0.84082499999999993</v>
      </c>
      <c r="C48" s="9">
        <v>0.5</v>
      </c>
      <c r="D48" s="9">
        <v>0</v>
      </c>
      <c r="E48" t="s">
        <v>5</v>
      </c>
      <c r="F48" t="s">
        <v>5</v>
      </c>
      <c r="G48" t="s">
        <v>9</v>
      </c>
      <c r="H48" s="1">
        <f t="shared" si="6"/>
        <v>53.210137060139395</v>
      </c>
      <c r="I48" s="1">
        <f t="shared" si="0"/>
        <v>2.4911310684104917</v>
      </c>
      <c r="J48" s="1">
        <f>D48*D$5*$B$2</f>
        <v>0</v>
      </c>
      <c r="L48">
        <v>32</v>
      </c>
      <c r="M48">
        <v>5.7840940999999999</v>
      </c>
      <c r="N48">
        <v>16.315372159999999</v>
      </c>
      <c r="O48">
        <v>4.0477557099999997</v>
      </c>
      <c r="Q48" s="11">
        <f t="shared" si="2"/>
        <v>0.50135904742029769</v>
      </c>
      <c r="R48" s="11">
        <f t="shared" si="3"/>
        <v>0.99993367840932945</v>
      </c>
      <c r="S48" s="11">
        <f t="shared" si="4"/>
        <v>0.12403907237635024</v>
      </c>
      <c r="T48" s="12" t="s">
        <v>5</v>
      </c>
      <c r="U48" s="12" t="s">
        <v>5</v>
      </c>
      <c r="V48" s="12" t="s">
        <v>5</v>
      </c>
      <c r="W48">
        <f t="shared" si="5"/>
        <v>-0.31690590000000007</v>
      </c>
    </row>
    <row r="49" spans="2:23" x14ac:dyDescent="0.2">
      <c r="B49" s="9">
        <f t="shared" si="11"/>
        <v>0.88627499999999992</v>
      </c>
      <c r="C49" s="9">
        <v>0.5</v>
      </c>
      <c r="D49" s="9">
        <v>0</v>
      </c>
      <c r="E49" t="s">
        <v>5</v>
      </c>
      <c r="F49" t="s">
        <v>5</v>
      </c>
      <c r="G49" t="s">
        <v>9</v>
      </c>
      <c r="H49" s="1">
        <f t="shared" si="6"/>
        <v>56.08636068501179</v>
      </c>
      <c r="I49" s="1">
        <f t="shared" si="0"/>
        <v>2.4911310684104917</v>
      </c>
      <c r="J49" s="1">
        <f t="shared" si="1"/>
        <v>0</v>
      </c>
      <c r="L49">
        <v>32</v>
      </c>
      <c r="M49">
        <v>5.7712255199999998</v>
      </c>
      <c r="N49">
        <v>4.07840311</v>
      </c>
      <c r="O49">
        <v>4.0564807500000004</v>
      </c>
      <c r="Q49" s="11">
        <f t="shared" si="2"/>
        <v>0.50024361276468721</v>
      </c>
      <c r="R49" s="11">
        <f t="shared" si="3"/>
        <v>0.24995645724935453</v>
      </c>
      <c r="S49" s="11">
        <f t="shared" si="4"/>
        <v>0.12430644173991459</v>
      </c>
      <c r="T49" s="12" t="s">
        <v>5</v>
      </c>
      <c r="U49" s="12" t="s">
        <v>5</v>
      </c>
      <c r="V49" s="12" t="s">
        <v>5</v>
      </c>
      <c r="W49">
        <f t="shared" si="5"/>
        <v>-0.3297744800000002</v>
      </c>
    </row>
    <row r="50" spans="2:23" x14ac:dyDescent="0.2">
      <c r="B50" s="9">
        <f t="shared" si="11"/>
        <v>0.93172499999999991</v>
      </c>
      <c r="C50" s="9">
        <v>0.5</v>
      </c>
      <c r="D50" s="9">
        <v>0</v>
      </c>
      <c r="E50" t="s">
        <v>5</v>
      </c>
      <c r="F50" t="s">
        <v>5</v>
      </c>
      <c r="G50" t="s">
        <v>9</v>
      </c>
      <c r="H50" s="1">
        <f t="shared" si="6"/>
        <v>58.962584309884193</v>
      </c>
      <c r="I50" s="1">
        <f t="shared" si="0"/>
        <v>2.4911310684104917</v>
      </c>
      <c r="J50" s="1">
        <f t="shared" si="1"/>
        <v>0</v>
      </c>
      <c r="L50">
        <v>32</v>
      </c>
      <c r="M50">
        <v>5.7760608900000001</v>
      </c>
      <c r="N50">
        <v>8.15900742</v>
      </c>
      <c r="O50">
        <v>4.0606429999999998</v>
      </c>
      <c r="Q50" s="11">
        <f t="shared" si="2"/>
        <v>0.50066273742884604</v>
      </c>
      <c r="R50" s="11">
        <f t="shared" si="3"/>
        <v>0.50004782125972735</v>
      </c>
      <c r="S50" s="11">
        <f t="shared" si="4"/>
        <v>0.12443398936531178</v>
      </c>
      <c r="T50" s="12" t="s">
        <v>5</v>
      </c>
      <c r="U50" s="12" t="s">
        <v>5</v>
      </c>
      <c r="V50" s="12" t="s">
        <v>5</v>
      </c>
      <c r="W50">
        <f t="shared" si="5"/>
        <v>-0.32493910999999986</v>
      </c>
    </row>
    <row r="51" spans="2:23" x14ac:dyDescent="0.2">
      <c r="B51" s="9">
        <f t="shared" si="11"/>
        <v>0.9771749999999999</v>
      </c>
      <c r="C51" s="9">
        <v>0.5</v>
      </c>
      <c r="D51" s="9">
        <v>0</v>
      </c>
      <c r="E51" t="s">
        <v>5</v>
      </c>
      <c r="F51" t="s">
        <v>5</v>
      </c>
      <c r="G51" t="s">
        <v>9</v>
      </c>
      <c r="H51" s="1">
        <f t="shared" si="6"/>
        <v>61.838807934756588</v>
      </c>
      <c r="I51" s="1">
        <f t="shared" si="0"/>
        <v>2.4911310684104917</v>
      </c>
      <c r="J51" s="1">
        <f t="shared" si="1"/>
        <v>0</v>
      </c>
      <c r="L51">
        <v>32</v>
      </c>
      <c r="M51">
        <v>5.7780061800000002</v>
      </c>
      <c r="N51">
        <v>12.23515523</v>
      </c>
      <c r="O51">
        <v>4.0495280100000004</v>
      </c>
      <c r="Q51" s="11">
        <f t="shared" si="2"/>
        <v>0.50083135307107007</v>
      </c>
      <c r="R51" s="11">
        <f t="shared" si="3"/>
        <v>0.74986605607671564</v>
      </c>
      <c r="S51" s="11">
        <f t="shared" si="4"/>
        <v>0.12409338258272698</v>
      </c>
      <c r="T51" s="12" t="s">
        <v>5</v>
      </c>
      <c r="U51" s="12" t="s">
        <v>5</v>
      </c>
      <c r="V51" s="12" t="s">
        <v>5</v>
      </c>
      <c r="W51">
        <f t="shared" si="5"/>
        <v>-0.32299381999999977</v>
      </c>
    </row>
    <row r="52" spans="2:23" x14ac:dyDescent="0.2">
      <c r="B52" s="8">
        <f>B8+0.4545/22</f>
        <v>2.0659090909090908E-2</v>
      </c>
      <c r="C52">
        <f>C8+1/3</f>
        <v>0.33333333333333331</v>
      </c>
      <c r="D52">
        <f>D8+2/3/10</f>
        <v>6.6666666666666666E-2</v>
      </c>
      <c r="E52" t="s">
        <v>5</v>
      </c>
      <c r="F52" t="s">
        <v>5</v>
      </c>
      <c r="G52" t="s">
        <v>9</v>
      </c>
      <c r="H52" s="1">
        <f t="shared" si="6"/>
        <v>1.3073743749419999</v>
      </c>
      <c r="I52" s="1">
        <f t="shared" si="0"/>
        <v>1.6607540456069945</v>
      </c>
      <c r="J52" s="1">
        <f t="shared" si="1"/>
        <v>2.7119999999999997</v>
      </c>
      <c r="L52">
        <v>32</v>
      </c>
      <c r="M52">
        <v>7.2123278400000004</v>
      </c>
      <c r="N52">
        <v>2.0425914999999999</v>
      </c>
      <c r="O52">
        <v>4.0532565399999996</v>
      </c>
      <c r="Q52" s="11">
        <f t="shared" si="2"/>
        <v>0.62515680987024291</v>
      </c>
      <c r="R52" s="11">
        <f t="shared" si="3"/>
        <v>0.12518599098156458</v>
      </c>
      <c r="S52" s="11">
        <f t="shared" si="4"/>
        <v>0.12420763933033274</v>
      </c>
      <c r="T52" s="12" t="s">
        <v>5</v>
      </c>
      <c r="U52" s="12" t="s">
        <v>5</v>
      </c>
      <c r="V52" s="12" t="s">
        <v>5</v>
      </c>
      <c r="W52">
        <f t="shared" si="5"/>
        <v>1.1113278400000004</v>
      </c>
    </row>
    <row r="53" spans="2:23" x14ac:dyDescent="0.2">
      <c r="B53" s="8">
        <f t="shared" ref="B53:B116" si="12">B9+0.4545/22</f>
        <v>6.6109090909090909E-2</v>
      </c>
      <c r="C53">
        <f t="shared" ref="C53:C116" si="13">C9+1/3</f>
        <v>0.33333333333333331</v>
      </c>
      <c r="D53">
        <f t="shared" ref="D53:D116" si="14">D9+2/3/10</f>
        <v>6.6666666666666666E-2</v>
      </c>
      <c r="G53" t="s">
        <v>9</v>
      </c>
      <c r="H53" s="1">
        <f t="shared" si="6"/>
        <v>4.1835979998143991</v>
      </c>
      <c r="I53" s="1">
        <f t="shared" si="0"/>
        <v>1.6607540456069945</v>
      </c>
      <c r="J53" s="1">
        <f t="shared" si="1"/>
        <v>2.7119999999999997</v>
      </c>
      <c r="L53">
        <v>32</v>
      </c>
      <c r="M53">
        <v>7.2121769699999998</v>
      </c>
      <c r="N53">
        <v>6.1183962599999999</v>
      </c>
      <c r="O53">
        <v>4.05472272</v>
      </c>
      <c r="Q53" s="11">
        <f t="shared" si="2"/>
        <v>0.62514373262112199</v>
      </c>
      <c r="R53" s="11">
        <f t="shared" si="3"/>
        <v>0.37498320101008864</v>
      </c>
      <c r="S53" s="11">
        <f t="shared" si="4"/>
        <v>0.12425256882217128</v>
      </c>
      <c r="T53" s="12" t="s">
        <v>5</v>
      </c>
      <c r="U53" s="12" t="s">
        <v>5</v>
      </c>
      <c r="V53" s="12" t="s">
        <v>5</v>
      </c>
      <c r="W53">
        <f t="shared" si="5"/>
        <v>1.1111769699999998</v>
      </c>
    </row>
    <row r="54" spans="2:23" x14ac:dyDescent="0.2">
      <c r="B54" s="8">
        <f t="shared" si="12"/>
        <v>0.1115590909090909</v>
      </c>
      <c r="C54">
        <f t="shared" si="13"/>
        <v>0.33333333333333331</v>
      </c>
      <c r="D54">
        <f t="shared" si="14"/>
        <v>6.6666666666666666E-2</v>
      </c>
      <c r="G54" t="s">
        <v>9</v>
      </c>
      <c r="H54" s="1">
        <f t="shared" si="6"/>
        <v>7.0598216246867986</v>
      </c>
      <c r="I54" s="1">
        <f t="shared" si="0"/>
        <v>1.6607540456069945</v>
      </c>
      <c r="J54" s="1">
        <f t="shared" si="1"/>
        <v>2.7119999999999997</v>
      </c>
      <c r="L54">
        <v>32</v>
      </c>
      <c r="M54">
        <v>7.2122529499999999</v>
      </c>
      <c r="N54">
        <v>10.19567069</v>
      </c>
      <c r="O54">
        <v>4.0491600400000003</v>
      </c>
      <c r="Q54" s="11">
        <f t="shared" si="2"/>
        <v>0.62515031848569547</v>
      </c>
      <c r="R54" s="11">
        <f t="shared" si="3"/>
        <v>0.6248704839168</v>
      </c>
      <c r="S54" s="11">
        <f t="shared" si="4"/>
        <v>0.12408210654219182</v>
      </c>
      <c r="T54" s="12" t="s">
        <v>5</v>
      </c>
      <c r="U54" s="12" t="s">
        <v>5</v>
      </c>
      <c r="V54" s="12" t="s">
        <v>5</v>
      </c>
      <c r="W54">
        <f t="shared" si="5"/>
        <v>1.1112529499999999</v>
      </c>
    </row>
    <row r="55" spans="2:23" x14ac:dyDescent="0.2">
      <c r="B55" s="8">
        <f t="shared" si="12"/>
        <v>0.1570090909090909</v>
      </c>
      <c r="C55">
        <f t="shared" si="13"/>
        <v>0.33333333333333331</v>
      </c>
      <c r="D55">
        <f t="shared" si="14"/>
        <v>6.6666666666666666E-2</v>
      </c>
      <c r="G55" t="s">
        <v>9</v>
      </c>
      <c r="H55" s="1">
        <f t="shared" si="6"/>
        <v>9.9360452495592</v>
      </c>
      <c r="I55" s="1">
        <f t="shared" si="0"/>
        <v>1.6607540456069945</v>
      </c>
      <c r="J55" s="1">
        <f t="shared" si="1"/>
        <v>2.7119999999999997</v>
      </c>
      <c r="L55">
        <v>32</v>
      </c>
      <c r="M55">
        <v>7.2179456499999999</v>
      </c>
      <c r="N55">
        <v>14.27324773</v>
      </c>
      <c r="O55">
        <v>4.0676910700000004</v>
      </c>
      <c r="Q55" s="11">
        <f t="shared" si="2"/>
        <v>0.62564375559095453</v>
      </c>
      <c r="R55" s="11">
        <f t="shared" si="3"/>
        <v>0.87477631313232085</v>
      </c>
      <c r="S55" s="11">
        <f t="shared" si="4"/>
        <v>0.12464996980669164</v>
      </c>
      <c r="T55" s="12" t="s">
        <v>5</v>
      </c>
      <c r="U55" s="12" t="s">
        <v>5</v>
      </c>
      <c r="V55" s="12" t="s">
        <v>5</v>
      </c>
      <c r="W55">
        <f t="shared" si="5"/>
        <v>1.1169456499999999</v>
      </c>
    </row>
    <row r="56" spans="2:23" x14ac:dyDescent="0.2">
      <c r="B56" s="8">
        <f t="shared" si="12"/>
        <v>0.20245909090909089</v>
      </c>
      <c r="C56">
        <f t="shared" si="13"/>
        <v>0.33333333333333331</v>
      </c>
      <c r="D56">
        <f t="shared" si="14"/>
        <v>6.6666666666666666E-2</v>
      </c>
      <c r="G56" t="s">
        <v>9</v>
      </c>
      <c r="H56" s="1">
        <f t="shared" si="6"/>
        <v>12.812268874431599</v>
      </c>
      <c r="I56" s="1">
        <f t="shared" si="0"/>
        <v>1.6607540456069945</v>
      </c>
      <c r="J56" s="1">
        <f t="shared" si="1"/>
        <v>2.7119999999999997</v>
      </c>
      <c r="L56">
        <v>32</v>
      </c>
      <c r="M56">
        <v>2.8903601800000001</v>
      </c>
      <c r="N56">
        <v>2.0379882199999999</v>
      </c>
      <c r="O56">
        <v>6.0817811199999996</v>
      </c>
      <c r="Q56" s="11">
        <f t="shared" si="2"/>
        <v>0.25053330763521992</v>
      </c>
      <c r="R56" s="11">
        <f t="shared" si="3"/>
        <v>0.12490386596118451</v>
      </c>
      <c r="S56" s="11">
        <f t="shared" si="4"/>
        <v>0.18636956935348264</v>
      </c>
      <c r="T56" s="12" t="s">
        <v>5</v>
      </c>
      <c r="U56" s="12" t="s">
        <v>5</v>
      </c>
      <c r="V56" s="12" t="s">
        <v>5</v>
      </c>
    </row>
    <row r="57" spans="2:23" x14ac:dyDescent="0.2">
      <c r="B57" s="8">
        <f t="shared" si="12"/>
        <v>0.24790909090909088</v>
      </c>
      <c r="C57">
        <f t="shared" si="13"/>
        <v>0.33333333333333331</v>
      </c>
      <c r="D57">
        <f t="shared" si="14"/>
        <v>6.6666666666666666E-2</v>
      </c>
      <c r="G57" t="s">
        <v>9</v>
      </c>
      <c r="H57" s="1">
        <f t="shared" si="6"/>
        <v>15.688492499303999</v>
      </c>
      <c r="I57" s="1">
        <f t="shared" si="0"/>
        <v>1.6607540456069945</v>
      </c>
      <c r="J57" s="1">
        <f t="shared" si="1"/>
        <v>2.7119999999999997</v>
      </c>
      <c r="L57">
        <v>32</v>
      </c>
      <c r="M57">
        <v>2.9045871299999999</v>
      </c>
      <c r="N57">
        <v>6.1223517799999998</v>
      </c>
      <c r="O57">
        <v>6.0737239499999998</v>
      </c>
      <c r="Q57" s="11">
        <f t="shared" si="2"/>
        <v>0.25176648433953663</v>
      </c>
      <c r="R57" s="11">
        <f t="shared" si="3"/>
        <v>0.37522562622876171</v>
      </c>
      <c r="S57" s="11">
        <f t="shared" si="4"/>
        <v>0.18612266613985506</v>
      </c>
      <c r="T57" s="12" t="s">
        <v>5</v>
      </c>
      <c r="U57" s="12" t="s">
        <v>5</v>
      </c>
      <c r="V57" s="12" t="s">
        <v>5</v>
      </c>
    </row>
    <row r="58" spans="2:23" x14ac:dyDescent="0.2">
      <c r="B58" s="8">
        <f t="shared" si="12"/>
        <v>0.2933590909090909</v>
      </c>
      <c r="C58">
        <f t="shared" si="13"/>
        <v>0.33333333333333331</v>
      </c>
      <c r="D58">
        <f t="shared" si="14"/>
        <v>6.6666666666666666E-2</v>
      </c>
      <c r="G58" t="s">
        <v>9</v>
      </c>
      <c r="H58" s="1">
        <f t="shared" si="6"/>
        <v>18.5647161241764</v>
      </c>
      <c r="I58" s="1">
        <f t="shared" si="0"/>
        <v>1.6607540456069945</v>
      </c>
      <c r="J58" s="1">
        <f t="shared" si="1"/>
        <v>2.7119999999999997</v>
      </c>
      <c r="L58">
        <v>32</v>
      </c>
      <c r="M58">
        <v>2.8872103600000001</v>
      </c>
      <c r="N58">
        <v>10.18724325</v>
      </c>
      <c r="O58">
        <v>6.10726806</v>
      </c>
      <c r="Q58" s="11">
        <f t="shared" si="2"/>
        <v>0.25026028462981176</v>
      </c>
      <c r="R58" s="11">
        <f t="shared" si="3"/>
        <v>0.62435398444647627</v>
      </c>
      <c r="S58" s="11">
        <f t="shared" si="4"/>
        <v>0.18715058891637315</v>
      </c>
      <c r="T58" s="12" t="s">
        <v>5</v>
      </c>
      <c r="U58" s="12" t="s">
        <v>5</v>
      </c>
      <c r="V58" s="12" t="s">
        <v>5</v>
      </c>
    </row>
    <row r="59" spans="2:23" x14ac:dyDescent="0.2">
      <c r="B59" s="8">
        <f t="shared" si="12"/>
        <v>0.33880909090909089</v>
      </c>
      <c r="C59">
        <f t="shared" si="13"/>
        <v>0.33333333333333331</v>
      </c>
      <c r="D59">
        <f t="shared" si="14"/>
        <v>6.6666666666666666E-2</v>
      </c>
      <c r="G59" t="s">
        <v>9</v>
      </c>
      <c r="H59" s="1">
        <f t="shared" si="6"/>
        <v>21.440939749048798</v>
      </c>
      <c r="I59" s="1">
        <f t="shared" si="0"/>
        <v>1.6607540456069945</v>
      </c>
      <c r="J59" s="1">
        <f t="shared" si="1"/>
        <v>2.7119999999999997</v>
      </c>
      <c r="L59">
        <v>32</v>
      </c>
      <c r="M59">
        <v>2.90230671</v>
      </c>
      <c r="N59">
        <v>14.284822889999999</v>
      </c>
      <c r="O59">
        <v>6.09367897</v>
      </c>
      <c r="Q59" s="11">
        <f t="shared" si="2"/>
        <v>0.25156881998983005</v>
      </c>
      <c r="R59" s="11">
        <f t="shared" si="3"/>
        <v>0.87548572951605208</v>
      </c>
      <c r="S59" s="11">
        <f t="shared" si="4"/>
        <v>0.18673416602951898</v>
      </c>
      <c r="T59" s="12" t="s">
        <v>5</v>
      </c>
      <c r="U59" s="12" t="s">
        <v>5</v>
      </c>
      <c r="V59" s="12" t="s">
        <v>5</v>
      </c>
    </row>
    <row r="60" spans="2:23" x14ac:dyDescent="0.2">
      <c r="B60" s="8">
        <f t="shared" si="12"/>
        <v>0.38425909090909088</v>
      </c>
      <c r="C60">
        <f t="shared" si="13"/>
        <v>0.33333333333333331</v>
      </c>
      <c r="D60">
        <f t="shared" si="14"/>
        <v>6.6666666666666666E-2</v>
      </c>
      <c r="G60" t="s">
        <v>9</v>
      </c>
      <c r="H60" s="1">
        <f t="shared" si="6"/>
        <v>24.317163373921201</v>
      </c>
      <c r="I60" s="1">
        <f t="shared" si="0"/>
        <v>1.6607540456069945</v>
      </c>
      <c r="J60" s="1">
        <f t="shared" si="1"/>
        <v>2.7119999999999997</v>
      </c>
      <c r="L60">
        <v>32</v>
      </c>
      <c r="M60">
        <v>4.3455113000000001</v>
      </c>
      <c r="N60">
        <v>1.0549909999999999E-2</v>
      </c>
      <c r="O60">
        <v>6.0802038500000002</v>
      </c>
      <c r="Q60" s="11">
        <f t="shared" si="2"/>
        <v>0.37666423959495049</v>
      </c>
      <c r="R60" s="11">
        <f t="shared" si="3"/>
        <v>6.4658104085732167E-4</v>
      </c>
      <c r="S60" s="11">
        <f t="shared" si="4"/>
        <v>0.18632123562938868</v>
      </c>
      <c r="T60" s="12" t="s">
        <v>5</v>
      </c>
      <c r="U60" s="12" t="s">
        <v>5</v>
      </c>
      <c r="V60" s="12" t="s">
        <v>5</v>
      </c>
    </row>
    <row r="61" spans="2:23" x14ac:dyDescent="0.2">
      <c r="B61" s="8">
        <f t="shared" si="12"/>
        <v>0.42970909090909087</v>
      </c>
      <c r="C61">
        <f t="shared" si="13"/>
        <v>0.33333333333333331</v>
      </c>
      <c r="D61">
        <f t="shared" si="14"/>
        <v>6.6666666666666666E-2</v>
      </c>
      <c r="G61" t="s">
        <v>9</v>
      </c>
      <c r="H61" s="1">
        <f t="shared" si="6"/>
        <v>27.193386998793596</v>
      </c>
      <c r="I61" s="1">
        <f t="shared" si="0"/>
        <v>1.6607540456069945</v>
      </c>
      <c r="J61" s="1">
        <f t="shared" si="1"/>
        <v>2.7119999999999997</v>
      </c>
      <c r="L61">
        <v>32</v>
      </c>
      <c r="M61">
        <v>4.3434752899999998</v>
      </c>
      <c r="N61">
        <v>4.0778480799999999</v>
      </c>
      <c r="O61">
        <v>6.1053189699999999</v>
      </c>
      <c r="Q61" s="11">
        <f t="shared" si="2"/>
        <v>0.3764877604408271</v>
      </c>
      <c r="R61" s="11">
        <f t="shared" si="3"/>
        <v>0.24992244066768632</v>
      </c>
      <c r="S61" s="11">
        <f t="shared" si="4"/>
        <v>0.18709086117268034</v>
      </c>
      <c r="T61" s="12" t="s">
        <v>5</v>
      </c>
      <c r="U61" s="12" t="s">
        <v>5</v>
      </c>
      <c r="V61" s="12" t="s">
        <v>5</v>
      </c>
    </row>
    <row r="62" spans="2:23" x14ac:dyDescent="0.2">
      <c r="B62" s="8">
        <f t="shared" si="12"/>
        <v>0.47515909090909086</v>
      </c>
      <c r="C62">
        <f t="shared" si="13"/>
        <v>0.33333333333333331</v>
      </c>
      <c r="D62">
        <f t="shared" si="14"/>
        <v>6.6666666666666666E-2</v>
      </c>
      <c r="G62" t="s">
        <v>9</v>
      </c>
      <c r="H62" s="1">
        <f t="shared" si="6"/>
        <v>30.069610623665994</v>
      </c>
      <c r="I62" s="1">
        <f t="shared" si="0"/>
        <v>1.6607540456069945</v>
      </c>
      <c r="J62" s="1">
        <f t="shared" si="1"/>
        <v>2.7119999999999997</v>
      </c>
      <c r="L62">
        <v>32</v>
      </c>
      <c r="M62">
        <v>4.3538499799999997</v>
      </c>
      <c r="N62">
        <v>8.1595514999999992</v>
      </c>
      <c r="O62">
        <v>6.1119526500000001</v>
      </c>
      <c r="Q62" s="11">
        <f t="shared" si="2"/>
        <v>0.37738702739702695</v>
      </c>
      <c r="R62" s="11">
        <f t="shared" si="3"/>
        <v>0.5000811667397087</v>
      </c>
      <c r="S62" s="11">
        <f t="shared" si="4"/>
        <v>0.18729414308310016</v>
      </c>
      <c r="T62" s="12" t="s">
        <v>5</v>
      </c>
      <c r="U62" s="12" t="s">
        <v>5</v>
      </c>
      <c r="V62" s="12" t="s">
        <v>5</v>
      </c>
    </row>
    <row r="63" spans="2:23" x14ac:dyDescent="0.2">
      <c r="B63" s="8">
        <f t="shared" si="12"/>
        <v>0.52060909090909091</v>
      </c>
      <c r="C63">
        <f t="shared" si="13"/>
        <v>0.33333333333333331</v>
      </c>
      <c r="D63">
        <f t="shared" si="14"/>
        <v>6.6666666666666666E-2</v>
      </c>
      <c r="G63" t="s">
        <v>9</v>
      </c>
      <c r="H63" s="1">
        <f t="shared" si="6"/>
        <v>32.945834248538397</v>
      </c>
      <c r="I63" s="1">
        <f t="shared" si="0"/>
        <v>1.6607540456069945</v>
      </c>
      <c r="J63" s="1">
        <f t="shared" si="1"/>
        <v>2.7119999999999997</v>
      </c>
      <c r="L63">
        <v>32</v>
      </c>
      <c r="M63">
        <v>4.3257928799999998</v>
      </c>
      <c r="N63">
        <v>12.22678619</v>
      </c>
      <c r="O63">
        <v>6.0762122400000003</v>
      </c>
      <c r="Q63" s="11">
        <f t="shared" si="2"/>
        <v>0.37495506818506052</v>
      </c>
      <c r="R63" s="11">
        <f t="shared" si="3"/>
        <v>0.74935313581538865</v>
      </c>
      <c r="S63" s="11">
        <f t="shared" si="4"/>
        <v>0.18619891708124484</v>
      </c>
      <c r="T63" s="12" t="s">
        <v>5</v>
      </c>
      <c r="U63" s="12" t="s">
        <v>5</v>
      </c>
      <c r="V63" s="12" t="s">
        <v>5</v>
      </c>
    </row>
    <row r="64" spans="2:23" x14ac:dyDescent="0.2">
      <c r="B64" s="8">
        <f t="shared" si="12"/>
        <v>0.5660590909090909</v>
      </c>
      <c r="C64">
        <f t="shared" si="13"/>
        <v>0.33333333333333331</v>
      </c>
      <c r="D64">
        <f t="shared" si="14"/>
        <v>6.6666666666666666E-2</v>
      </c>
      <c r="G64" t="s">
        <v>9</v>
      </c>
      <c r="H64" s="1">
        <f t="shared" si="6"/>
        <v>35.822057873410799</v>
      </c>
      <c r="I64" s="1">
        <f t="shared" si="0"/>
        <v>1.6607540456069945</v>
      </c>
      <c r="J64" s="1">
        <f t="shared" si="1"/>
        <v>2.7119999999999997</v>
      </c>
      <c r="L64">
        <v>32</v>
      </c>
      <c r="M64">
        <v>8.6640887499999995</v>
      </c>
      <c r="N64">
        <v>2.0368747800000002</v>
      </c>
      <c r="O64">
        <v>6.0748466099999998</v>
      </c>
      <c r="Q64" s="11">
        <f t="shared" si="2"/>
        <v>0.75099388207825279</v>
      </c>
      <c r="R64" s="11">
        <f t="shared" si="3"/>
        <v>0.1248356256449987</v>
      </c>
      <c r="S64" s="11">
        <f t="shared" si="4"/>
        <v>0.18615706883482255</v>
      </c>
      <c r="T64" s="12" t="s">
        <v>5</v>
      </c>
      <c r="U64" s="12" t="s">
        <v>5</v>
      </c>
      <c r="V64" s="12" t="s">
        <v>5</v>
      </c>
    </row>
    <row r="65" spans="2:22" x14ac:dyDescent="0.2">
      <c r="B65" s="8">
        <f t="shared" si="12"/>
        <v>0.61150909090909089</v>
      </c>
      <c r="C65">
        <f t="shared" si="13"/>
        <v>0.33333333333333331</v>
      </c>
      <c r="D65">
        <f t="shared" si="14"/>
        <v>6.6666666666666666E-2</v>
      </c>
      <c r="G65" t="s">
        <v>9</v>
      </c>
      <c r="H65" s="1">
        <f t="shared" si="6"/>
        <v>38.698281498283201</v>
      </c>
      <c r="I65" s="1">
        <f t="shared" si="0"/>
        <v>1.6607540456069945</v>
      </c>
      <c r="J65" s="1">
        <f t="shared" si="1"/>
        <v>2.7119999999999997</v>
      </c>
      <c r="L65">
        <v>32</v>
      </c>
      <c r="M65">
        <v>8.6711716899999995</v>
      </c>
      <c r="N65">
        <v>6.1201444699999996</v>
      </c>
      <c r="O65">
        <v>6.0796109300000003</v>
      </c>
      <c r="Q65" s="11">
        <f t="shared" si="2"/>
        <v>0.75160782368949575</v>
      </c>
      <c r="R65" s="11">
        <f t="shared" si="3"/>
        <v>0.37509034499913085</v>
      </c>
      <c r="S65" s="11">
        <f t="shared" si="4"/>
        <v>0.18630306624070458</v>
      </c>
      <c r="T65" s="12" t="s">
        <v>5</v>
      </c>
      <c r="U65" s="12" t="s">
        <v>5</v>
      </c>
      <c r="V65" s="12" t="s">
        <v>5</v>
      </c>
    </row>
    <row r="66" spans="2:22" x14ac:dyDescent="0.2">
      <c r="B66" s="8">
        <f t="shared" si="12"/>
        <v>0.65695909090909088</v>
      </c>
      <c r="C66">
        <f t="shared" si="13"/>
        <v>0.33333333333333331</v>
      </c>
      <c r="D66">
        <f t="shared" si="14"/>
        <v>6.6666666666666666E-2</v>
      </c>
      <c r="G66" t="s">
        <v>9</v>
      </c>
      <c r="H66" s="1">
        <f t="shared" si="6"/>
        <v>41.574505123155596</v>
      </c>
      <c r="I66" s="1">
        <f t="shared" si="0"/>
        <v>1.6607540456069945</v>
      </c>
      <c r="J66" s="1">
        <f t="shared" si="1"/>
        <v>2.7119999999999997</v>
      </c>
      <c r="L66">
        <v>32</v>
      </c>
      <c r="M66">
        <v>8.6602816699999998</v>
      </c>
      <c r="N66">
        <v>10.19211683</v>
      </c>
      <c r="O66">
        <v>6.0815113299999997</v>
      </c>
      <c r="Q66" s="11">
        <f t="shared" si="2"/>
        <v>0.75066388848387944</v>
      </c>
      <c r="R66" s="11">
        <f t="shared" si="3"/>
        <v>0.62465267556603088</v>
      </c>
      <c r="S66" s="11">
        <f t="shared" si="4"/>
        <v>0.18636130193229078</v>
      </c>
      <c r="T66" s="12" t="s">
        <v>5</v>
      </c>
      <c r="U66" s="12" t="s">
        <v>5</v>
      </c>
      <c r="V66" s="12" t="s">
        <v>5</v>
      </c>
    </row>
    <row r="67" spans="2:22" x14ac:dyDescent="0.2">
      <c r="B67" s="8">
        <f t="shared" si="12"/>
        <v>0.70240909090909087</v>
      </c>
      <c r="C67">
        <f t="shared" si="13"/>
        <v>0.33333333333333331</v>
      </c>
      <c r="D67">
        <f t="shared" si="14"/>
        <v>6.6666666666666666E-2</v>
      </c>
      <c r="G67" t="s">
        <v>9</v>
      </c>
      <c r="H67" s="1">
        <f t="shared" si="6"/>
        <v>44.450728748027991</v>
      </c>
      <c r="I67" s="1">
        <f t="shared" si="0"/>
        <v>1.6607540456069945</v>
      </c>
      <c r="J67" s="1">
        <f t="shared" si="1"/>
        <v>2.7119999999999997</v>
      </c>
      <c r="L67">
        <v>32</v>
      </c>
      <c r="M67">
        <v>8.6516312499999994</v>
      </c>
      <c r="N67">
        <v>14.279005769999999</v>
      </c>
      <c r="O67">
        <v>6.1190892000000003</v>
      </c>
      <c r="Q67" s="11">
        <f t="shared" si="2"/>
        <v>0.74991407939433063</v>
      </c>
      <c r="R67" s="11">
        <f t="shared" si="3"/>
        <v>0.87512921088182749</v>
      </c>
      <c r="S67" s="11">
        <f t="shared" si="4"/>
        <v>0.18751283489787066</v>
      </c>
      <c r="T67" s="12" t="s">
        <v>5</v>
      </c>
      <c r="U67" s="12" t="s">
        <v>5</v>
      </c>
      <c r="V67" s="12" t="s">
        <v>5</v>
      </c>
    </row>
    <row r="68" spans="2:22" x14ac:dyDescent="0.2">
      <c r="B68" s="8">
        <f t="shared" si="12"/>
        <v>0.74785909090909086</v>
      </c>
      <c r="C68">
        <f t="shared" si="13"/>
        <v>0.33333333333333331</v>
      </c>
      <c r="D68">
        <f t="shared" si="14"/>
        <v>6.6666666666666666E-2</v>
      </c>
      <c r="G68" t="s">
        <v>9</v>
      </c>
      <c r="H68" s="1">
        <f t="shared" si="6"/>
        <v>47.326952372900394</v>
      </c>
      <c r="I68" s="1">
        <f t="shared" si="0"/>
        <v>1.6607540456069945</v>
      </c>
      <c r="J68" s="1">
        <f t="shared" si="1"/>
        <v>2.7119999999999997</v>
      </c>
      <c r="L68">
        <v>32</v>
      </c>
      <c r="M68">
        <v>10.0988858</v>
      </c>
      <c r="N68">
        <v>8.7465000000000004E-4</v>
      </c>
      <c r="O68">
        <v>6.0932148100000001</v>
      </c>
      <c r="Q68" s="11">
        <f t="shared" si="2"/>
        <v>0.87536054517065531</v>
      </c>
      <c r="R68" s="11">
        <f t="shared" si="3"/>
        <v>5.3605396385927126E-5</v>
      </c>
      <c r="S68" s="11">
        <f t="shared" si="4"/>
        <v>0.18671994235102671</v>
      </c>
      <c r="T68" s="12" t="s">
        <v>5</v>
      </c>
      <c r="U68" s="12" t="s">
        <v>5</v>
      </c>
      <c r="V68" s="12" t="s">
        <v>5</v>
      </c>
    </row>
    <row r="69" spans="2:22" x14ac:dyDescent="0.2">
      <c r="B69" s="8">
        <f t="shared" si="12"/>
        <v>0.79330909090909085</v>
      </c>
      <c r="C69">
        <f t="shared" si="13"/>
        <v>0.33333333333333331</v>
      </c>
      <c r="D69">
        <f t="shared" si="14"/>
        <v>6.6666666666666666E-2</v>
      </c>
      <c r="G69" t="s">
        <v>9</v>
      </c>
      <c r="H69" s="1">
        <f t="shared" si="6"/>
        <v>50.203175997772796</v>
      </c>
      <c r="I69" s="1">
        <f t="shared" si="0"/>
        <v>1.6607540456069945</v>
      </c>
      <c r="J69" s="1">
        <f t="shared" si="1"/>
        <v>2.7119999999999997</v>
      </c>
      <c r="L69">
        <v>32</v>
      </c>
      <c r="M69">
        <v>10.110561969999999</v>
      </c>
      <c r="N69">
        <v>4.0734424200000001</v>
      </c>
      <c r="O69">
        <v>6.1018696700000001</v>
      </c>
      <c r="Q69" s="11">
        <f t="shared" si="2"/>
        <v>0.8763726230116291</v>
      </c>
      <c r="R69" s="11">
        <f t="shared" si="3"/>
        <v>0.2496524273473392</v>
      </c>
      <c r="S69" s="11">
        <f t="shared" si="4"/>
        <v>0.18698516112480179</v>
      </c>
      <c r="T69" s="12" t="s">
        <v>5</v>
      </c>
      <c r="U69" s="12" t="s">
        <v>5</v>
      </c>
      <c r="V69" s="12" t="s">
        <v>5</v>
      </c>
    </row>
    <row r="70" spans="2:22" x14ac:dyDescent="0.2">
      <c r="B70" s="8">
        <f t="shared" si="12"/>
        <v>0.83875909090909084</v>
      </c>
      <c r="C70">
        <f t="shared" si="13"/>
        <v>0.33333333333333331</v>
      </c>
      <c r="D70">
        <f t="shared" si="14"/>
        <v>6.6666666666666666E-2</v>
      </c>
      <c r="G70" t="s">
        <v>9</v>
      </c>
      <c r="H70" s="1">
        <f t="shared" si="6"/>
        <v>53.079399622645191</v>
      </c>
      <c r="I70" s="1">
        <f t="shared" si="0"/>
        <v>1.6607540456069945</v>
      </c>
      <c r="J70" s="1">
        <f t="shared" si="1"/>
        <v>2.7119999999999997</v>
      </c>
      <c r="L70">
        <v>32</v>
      </c>
      <c r="M70">
        <v>10.11539601</v>
      </c>
      <c r="N70">
        <v>8.1571497100000006</v>
      </c>
      <c r="O70">
        <v>6.0947620100000002</v>
      </c>
      <c r="Q70" s="11">
        <f t="shared" si="2"/>
        <v>0.87679163239282021</v>
      </c>
      <c r="R70" s="11">
        <f t="shared" si="3"/>
        <v>0.49993396625381636</v>
      </c>
      <c r="S70" s="11">
        <f t="shared" si="4"/>
        <v>0.18676735461266755</v>
      </c>
      <c r="T70" s="12" t="s">
        <v>5</v>
      </c>
      <c r="U70" s="12" t="s">
        <v>5</v>
      </c>
      <c r="V70" s="12" t="s">
        <v>5</v>
      </c>
    </row>
    <row r="71" spans="2:22" x14ac:dyDescent="0.2">
      <c r="B71" s="8">
        <f t="shared" si="12"/>
        <v>0.88420909090909083</v>
      </c>
      <c r="C71">
        <f t="shared" si="13"/>
        <v>0.33333333333333331</v>
      </c>
      <c r="D71">
        <f t="shared" si="14"/>
        <v>6.6666666666666666E-2</v>
      </c>
      <c r="G71" t="s">
        <v>9</v>
      </c>
      <c r="H71" s="1">
        <f t="shared" si="6"/>
        <v>55.955623247517593</v>
      </c>
      <c r="I71" s="1">
        <f t="shared" si="0"/>
        <v>1.6607540456069945</v>
      </c>
      <c r="J71" s="1">
        <f t="shared" si="1"/>
        <v>2.7119999999999997</v>
      </c>
      <c r="L71">
        <v>32</v>
      </c>
      <c r="M71">
        <v>10.088020350000001</v>
      </c>
      <c r="N71">
        <v>12.2389683</v>
      </c>
      <c r="O71">
        <v>6.0648661600000002</v>
      </c>
      <c r="Q71" s="11">
        <f t="shared" si="2"/>
        <v>0.87441873966617845</v>
      </c>
      <c r="R71" s="11">
        <f t="shared" si="3"/>
        <v>0.75009975084467673</v>
      </c>
      <c r="S71" s="11">
        <f t="shared" si="4"/>
        <v>0.18585122879688742</v>
      </c>
      <c r="T71" s="12" t="s">
        <v>5</v>
      </c>
      <c r="U71" s="12" t="s">
        <v>5</v>
      </c>
      <c r="V71" s="12" t="s">
        <v>5</v>
      </c>
    </row>
    <row r="72" spans="2:22" x14ac:dyDescent="0.2">
      <c r="B72" s="8">
        <f t="shared" si="12"/>
        <v>0.92965909090909082</v>
      </c>
      <c r="C72">
        <f t="shared" si="13"/>
        <v>0.33333333333333331</v>
      </c>
      <c r="D72">
        <f t="shared" si="14"/>
        <v>6.6666666666666666E-2</v>
      </c>
      <c r="G72" t="s">
        <v>9</v>
      </c>
      <c r="H72" s="1">
        <f t="shared" si="6"/>
        <v>58.831846872389988</v>
      </c>
      <c r="I72" s="1">
        <f t="shared" si="0"/>
        <v>1.6607540456069945</v>
      </c>
      <c r="J72" s="1">
        <f t="shared" si="1"/>
        <v>2.7119999999999997</v>
      </c>
      <c r="L72">
        <v>32</v>
      </c>
      <c r="M72">
        <v>11.52969665</v>
      </c>
      <c r="N72">
        <v>5.3587799999999996E-3</v>
      </c>
      <c r="O72">
        <v>8.1428902799999996</v>
      </c>
      <c r="Q72" s="11">
        <f t="shared" si="2"/>
        <v>0.99938168873998734</v>
      </c>
      <c r="R72" s="11">
        <f t="shared" si="3"/>
        <v>3.2842797238321443E-4</v>
      </c>
      <c r="S72" s="11">
        <f t="shared" si="4"/>
        <v>0.24953001839965261</v>
      </c>
      <c r="T72" s="12" t="s">
        <v>5</v>
      </c>
      <c r="U72" s="12" t="s">
        <v>5</v>
      </c>
      <c r="V72" s="12" t="s">
        <v>5</v>
      </c>
    </row>
    <row r="73" spans="2:22" x14ac:dyDescent="0.2">
      <c r="B73" s="8">
        <f t="shared" si="12"/>
        <v>0.97510909090909081</v>
      </c>
      <c r="C73">
        <f t="shared" si="13"/>
        <v>0.33333333333333331</v>
      </c>
      <c r="D73">
        <f t="shared" si="14"/>
        <v>6.6666666666666666E-2</v>
      </c>
      <c r="G73" t="s">
        <v>9</v>
      </c>
      <c r="H73" s="1">
        <f t="shared" si="6"/>
        <v>61.708070497262391</v>
      </c>
      <c r="I73" s="1">
        <f t="shared" ref="I73:I136" si="15">C73*C$4*$B$2</f>
        <v>1.6607540456069945</v>
      </c>
      <c r="J73" s="1">
        <f t="shared" ref="J73:J136" si="16">D73*D$5*$B$2</f>
        <v>2.7119999999999997</v>
      </c>
      <c r="L73">
        <v>32</v>
      </c>
      <c r="M73">
        <v>3.8663540000000003E-2</v>
      </c>
      <c r="N73">
        <v>4.06587386</v>
      </c>
      <c r="O73">
        <v>8.1303500599999996</v>
      </c>
      <c r="Q73" s="11">
        <f t="shared" ref="Q73:Q119" si="17">M73/$M$2/$M$3</f>
        <v>3.3513140085837433E-3</v>
      </c>
      <c r="R73" s="11">
        <f t="shared" ref="R73:R119" si="18">N73/$M$2/$N$4</f>
        <v>0.24918856676439666</v>
      </c>
      <c r="S73" s="11">
        <f t="shared" ref="S73:S119" si="19">O73/$M$2/$O$5</f>
        <v>0.24914573699345199</v>
      </c>
      <c r="T73" s="12" t="s">
        <v>5</v>
      </c>
      <c r="U73" s="12" t="s">
        <v>5</v>
      </c>
      <c r="V73" s="12" t="s">
        <v>5</v>
      </c>
    </row>
    <row r="74" spans="2:22" x14ac:dyDescent="0.2">
      <c r="B74" s="8">
        <f t="shared" si="12"/>
        <v>4.3384090909090907E-2</v>
      </c>
      <c r="C74">
        <f t="shared" si="13"/>
        <v>0.83333333333333326</v>
      </c>
      <c r="D74">
        <f t="shared" si="14"/>
        <v>6.6666666666666666E-2</v>
      </c>
      <c r="G74" t="s">
        <v>9</v>
      </c>
      <c r="H74" s="1">
        <f t="shared" ref="H74:H137" si="20">B74*B$3*$B$2</f>
        <v>2.7454861873781997</v>
      </c>
      <c r="I74" s="1">
        <f t="shared" si="15"/>
        <v>4.1518851140174862</v>
      </c>
      <c r="J74" s="1">
        <f t="shared" si="16"/>
        <v>2.7119999999999997</v>
      </c>
      <c r="L74">
        <v>32</v>
      </c>
      <c r="M74">
        <v>4.1848059999999999E-2</v>
      </c>
      <c r="N74">
        <v>8.1589225200000008</v>
      </c>
      <c r="O74">
        <v>8.1270800899999998</v>
      </c>
      <c r="Q74" s="11">
        <f t="shared" si="17"/>
        <v>3.6273447726217771E-3</v>
      </c>
      <c r="R74" s="11">
        <f t="shared" si="18"/>
        <v>0.50004261792336069</v>
      </c>
      <c r="S74" s="11">
        <f t="shared" si="19"/>
        <v>0.24904553231842763</v>
      </c>
      <c r="T74" s="12" t="s">
        <v>5</v>
      </c>
      <c r="U74" s="12" t="s">
        <v>5</v>
      </c>
      <c r="V74" s="12" t="s">
        <v>5</v>
      </c>
    </row>
    <row r="75" spans="2:22" x14ac:dyDescent="0.2">
      <c r="B75" s="8">
        <f t="shared" si="12"/>
        <v>8.8834090909090904E-2</v>
      </c>
      <c r="C75">
        <f t="shared" si="13"/>
        <v>0.83333333333333326</v>
      </c>
      <c r="D75">
        <f t="shared" si="14"/>
        <v>6.6666666666666666E-2</v>
      </c>
      <c r="G75" t="s">
        <v>9</v>
      </c>
      <c r="H75" s="1">
        <f t="shared" si="20"/>
        <v>5.6217098122505993</v>
      </c>
      <c r="I75" s="1">
        <f t="shared" si="15"/>
        <v>4.1518851140174862</v>
      </c>
      <c r="J75" s="1">
        <f t="shared" si="16"/>
        <v>2.7119999999999997</v>
      </c>
      <c r="L75">
        <v>32</v>
      </c>
      <c r="M75">
        <v>7.4117499999999999E-3</v>
      </c>
      <c r="N75">
        <v>12.24753965</v>
      </c>
      <c r="O75">
        <v>8.1027611700000008</v>
      </c>
      <c r="Q75" s="11">
        <f t="shared" si="17"/>
        <v>6.424425079317764E-4</v>
      </c>
      <c r="R75" s="11">
        <f t="shared" si="18"/>
        <v>0.75062507024593739</v>
      </c>
      <c r="S75" s="11">
        <f t="shared" si="19"/>
        <v>0.24830030545838214</v>
      </c>
      <c r="T75" s="12" t="s">
        <v>5</v>
      </c>
      <c r="U75" s="12" t="s">
        <v>5</v>
      </c>
      <c r="V75" s="12" t="s">
        <v>5</v>
      </c>
    </row>
    <row r="76" spans="2:22" x14ac:dyDescent="0.2">
      <c r="B76" s="8">
        <f t="shared" si="12"/>
        <v>0.13428409090909091</v>
      </c>
      <c r="C76">
        <f t="shared" si="13"/>
        <v>0.83333333333333326</v>
      </c>
      <c r="D76">
        <f t="shared" si="14"/>
        <v>6.6666666666666666E-2</v>
      </c>
      <c r="G76" t="s">
        <v>9</v>
      </c>
      <c r="H76" s="1">
        <f t="shared" si="20"/>
        <v>8.4979334371229989</v>
      </c>
      <c r="I76" s="1">
        <f t="shared" si="15"/>
        <v>4.1518851140174862</v>
      </c>
      <c r="J76" s="1">
        <f t="shared" si="16"/>
        <v>2.7119999999999997</v>
      </c>
      <c r="L76">
        <v>32</v>
      </c>
      <c r="M76">
        <v>1.4873795700000001</v>
      </c>
      <c r="N76">
        <v>2.0214799499999998</v>
      </c>
      <c r="O76">
        <v>8.1442396600000002</v>
      </c>
      <c r="Q76" s="11">
        <f t="shared" si="17"/>
        <v>0.1289244592973707</v>
      </c>
      <c r="R76" s="11">
        <f t="shared" si="18"/>
        <v>0.12389210999365932</v>
      </c>
      <c r="S76" s="11">
        <f t="shared" si="19"/>
        <v>0.24957136868249449</v>
      </c>
      <c r="T76" s="12" t="s">
        <v>5</v>
      </c>
      <c r="U76" s="12" t="s">
        <v>5</v>
      </c>
      <c r="V76" s="12" t="s">
        <v>5</v>
      </c>
    </row>
    <row r="77" spans="2:22" x14ac:dyDescent="0.2">
      <c r="B77" s="8">
        <f t="shared" si="12"/>
        <v>0.1797340909090909</v>
      </c>
      <c r="C77">
        <f t="shared" si="13"/>
        <v>0.83333333333333326</v>
      </c>
      <c r="D77">
        <f t="shared" si="14"/>
        <v>6.6666666666666666E-2</v>
      </c>
      <c r="G77" t="s">
        <v>9</v>
      </c>
      <c r="H77" s="1">
        <f t="shared" si="20"/>
        <v>11.374157061995398</v>
      </c>
      <c r="I77" s="1">
        <f t="shared" si="15"/>
        <v>4.1518851140174862</v>
      </c>
      <c r="J77" s="1">
        <f t="shared" si="16"/>
        <v>2.7119999999999997</v>
      </c>
      <c r="L77">
        <v>32</v>
      </c>
      <c r="M77">
        <v>1.4800115899999999</v>
      </c>
      <c r="N77">
        <v>6.1105919799999997</v>
      </c>
      <c r="O77">
        <v>8.1145875800000002</v>
      </c>
      <c r="Q77" s="11">
        <f t="shared" si="17"/>
        <v>0.12828581072590092</v>
      </c>
      <c r="R77" s="11">
        <f t="shared" si="18"/>
        <v>0.37450489366096978</v>
      </c>
      <c r="S77" s="11">
        <f t="shared" si="19"/>
        <v>0.24866271293329925</v>
      </c>
      <c r="T77" s="12" t="s">
        <v>5</v>
      </c>
      <c r="U77" s="12" t="s">
        <v>5</v>
      </c>
      <c r="V77" s="12" t="s">
        <v>5</v>
      </c>
    </row>
    <row r="78" spans="2:22" x14ac:dyDescent="0.2">
      <c r="B78" s="8">
        <f t="shared" si="12"/>
        <v>0.22518409090909089</v>
      </c>
      <c r="C78">
        <f t="shared" si="13"/>
        <v>0.83333333333333326</v>
      </c>
      <c r="D78">
        <f t="shared" si="14"/>
        <v>6.6666666666666666E-2</v>
      </c>
      <c r="G78" t="s">
        <v>9</v>
      </c>
      <c r="H78" s="1">
        <f t="shared" si="20"/>
        <v>14.250380686867798</v>
      </c>
      <c r="I78" s="1">
        <f t="shared" si="15"/>
        <v>4.1518851140174862</v>
      </c>
      <c r="J78" s="1">
        <f t="shared" si="16"/>
        <v>2.7119999999999997</v>
      </c>
      <c r="L78">
        <v>32</v>
      </c>
      <c r="M78">
        <v>1.4650999200000001</v>
      </c>
      <c r="N78">
        <v>10.21455589</v>
      </c>
      <c r="O78">
        <v>8.1766340900000003</v>
      </c>
      <c r="Q78" s="11">
        <f t="shared" si="17"/>
        <v>0.12699328322939188</v>
      </c>
      <c r="R78" s="11">
        <f t="shared" si="18"/>
        <v>0.6260279167548809</v>
      </c>
      <c r="S78" s="11">
        <f t="shared" si="19"/>
        <v>0.25056406076552551</v>
      </c>
      <c r="T78" s="12" t="s">
        <v>5</v>
      </c>
      <c r="U78" s="12" t="s">
        <v>5</v>
      </c>
      <c r="V78" s="12" t="s">
        <v>5</v>
      </c>
    </row>
    <row r="79" spans="2:22" x14ac:dyDescent="0.2">
      <c r="B79" s="8">
        <f t="shared" si="12"/>
        <v>0.27063409090909091</v>
      </c>
      <c r="C79">
        <f t="shared" si="13"/>
        <v>0.83333333333333326</v>
      </c>
      <c r="D79">
        <f t="shared" si="14"/>
        <v>6.6666666666666666E-2</v>
      </c>
      <c r="G79" t="s">
        <v>9</v>
      </c>
      <c r="H79" s="1">
        <f t="shared" si="20"/>
        <v>17.126604311740198</v>
      </c>
      <c r="I79" s="1">
        <f t="shared" si="15"/>
        <v>4.1518851140174862</v>
      </c>
      <c r="J79" s="1">
        <f t="shared" si="16"/>
        <v>2.7119999999999997</v>
      </c>
      <c r="L79">
        <v>32</v>
      </c>
      <c r="M79">
        <v>1.43175031</v>
      </c>
      <c r="N79">
        <v>14.289140489999999</v>
      </c>
      <c r="O79">
        <v>8.1251926900000004</v>
      </c>
      <c r="Q79" s="11">
        <f t="shared" si="17"/>
        <v>0.12410257495038264</v>
      </c>
      <c r="R79" s="11">
        <f t="shared" si="18"/>
        <v>0.8757503458305046</v>
      </c>
      <c r="S79" s="11">
        <f t="shared" si="19"/>
        <v>0.24898769499770579</v>
      </c>
      <c r="T79" s="12" t="s">
        <v>5</v>
      </c>
      <c r="U79" s="12" t="s">
        <v>5</v>
      </c>
      <c r="V79" s="12" t="s">
        <v>5</v>
      </c>
    </row>
    <row r="80" spans="2:22" x14ac:dyDescent="0.2">
      <c r="B80" s="8">
        <f t="shared" si="12"/>
        <v>0.3160840909090909</v>
      </c>
      <c r="C80">
        <f t="shared" si="13"/>
        <v>0.83333333333333326</v>
      </c>
      <c r="D80">
        <f t="shared" si="14"/>
        <v>6.6666666666666666E-2</v>
      </c>
      <c r="G80" t="s">
        <v>9</v>
      </c>
      <c r="H80" s="1">
        <f t="shared" si="20"/>
        <v>20.002827936612597</v>
      </c>
      <c r="I80" s="1">
        <f t="shared" si="15"/>
        <v>4.1518851140174862</v>
      </c>
      <c r="J80" s="1">
        <f t="shared" si="16"/>
        <v>2.7119999999999997</v>
      </c>
      <c r="L80">
        <v>32</v>
      </c>
      <c r="M80">
        <v>5.7823020500000002</v>
      </c>
      <c r="N80">
        <v>1.5004989999999999E-2</v>
      </c>
      <c r="O80">
        <v>8.1252418899999999</v>
      </c>
      <c r="Q80" s="11">
        <f t="shared" si="17"/>
        <v>0.50120371445624212</v>
      </c>
      <c r="R80" s="11">
        <f t="shared" si="18"/>
        <v>9.1962320553006644E-4</v>
      </c>
      <c r="S80" s="11">
        <f t="shared" si="19"/>
        <v>0.24898920267820782</v>
      </c>
      <c r="T80" s="12" t="s">
        <v>5</v>
      </c>
      <c r="U80" s="12" t="s">
        <v>5</v>
      </c>
      <c r="V80" s="12" t="s">
        <v>5</v>
      </c>
    </row>
    <row r="81" spans="2:22" x14ac:dyDescent="0.2">
      <c r="B81" s="8">
        <f t="shared" si="12"/>
        <v>0.36153409090909089</v>
      </c>
      <c r="C81">
        <f t="shared" si="13"/>
        <v>0.83333333333333326</v>
      </c>
      <c r="D81">
        <f t="shared" si="14"/>
        <v>6.6666666666666666E-2</v>
      </c>
      <c r="G81" t="s">
        <v>9</v>
      </c>
      <c r="H81" s="1">
        <f t="shared" si="20"/>
        <v>22.879051561484996</v>
      </c>
      <c r="I81" s="1">
        <f t="shared" si="15"/>
        <v>4.1518851140174862</v>
      </c>
      <c r="J81" s="1">
        <f t="shared" si="16"/>
        <v>2.7119999999999997</v>
      </c>
      <c r="L81">
        <v>32</v>
      </c>
      <c r="M81">
        <v>5.8114836900000002</v>
      </c>
      <c r="N81">
        <v>4.0853642099999998</v>
      </c>
      <c r="O81">
        <v>8.1352569700000004</v>
      </c>
      <c r="Q81" s="11">
        <f t="shared" si="17"/>
        <v>0.50373314758433774</v>
      </c>
      <c r="R81" s="11">
        <f t="shared" si="18"/>
        <v>0.25038308792994912</v>
      </c>
      <c r="S81" s="11">
        <f t="shared" si="19"/>
        <v>0.24929610391483778</v>
      </c>
      <c r="T81" s="12" t="s">
        <v>5</v>
      </c>
      <c r="U81" s="12" t="s">
        <v>5</v>
      </c>
      <c r="V81" s="12" t="s">
        <v>5</v>
      </c>
    </row>
    <row r="82" spans="2:22" x14ac:dyDescent="0.2">
      <c r="B82" s="8">
        <f t="shared" si="12"/>
        <v>0.40698409090909088</v>
      </c>
      <c r="C82">
        <f t="shared" si="13"/>
        <v>0.83333333333333326</v>
      </c>
      <c r="D82">
        <f t="shared" si="14"/>
        <v>6.6666666666666666E-2</v>
      </c>
      <c r="G82" t="s">
        <v>9</v>
      </c>
      <c r="H82" s="1">
        <f t="shared" si="20"/>
        <v>25.755275186357398</v>
      </c>
      <c r="I82" s="1">
        <f t="shared" si="15"/>
        <v>4.1518851140174862</v>
      </c>
      <c r="J82" s="1">
        <f t="shared" si="16"/>
        <v>2.7119999999999997</v>
      </c>
      <c r="L82">
        <v>32</v>
      </c>
      <c r="M82">
        <v>5.7886091400000002</v>
      </c>
      <c r="N82">
        <v>8.1502681900000002</v>
      </c>
      <c r="O82">
        <v>8.1738065500000001</v>
      </c>
      <c r="Q82" s="11">
        <f t="shared" si="17"/>
        <v>0.50175040622503519</v>
      </c>
      <c r="R82" s="11">
        <f t="shared" si="18"/>
        <v>0.49951221285835801</v>
      </c>
      <c r="S82" s="11">
        <f t="shared" si="19"/>
        <v>0.25047741387677164</v>
      </c>
      <c r="T82" s="12" t="s">
        <v>5</v>
      </c>
      <c r="U82" s="12" t="s">
        <v>5</v>
      </c>
      <c r="V82" s="12" t="s">
        <v>5</v>
      </c>
    </row>
    <row r="83" spans="2:22" x14ac:dyDescent="0.2">
      <c r="B83" s="8">
        <f t="shared" si="12"/>
        <v>0.45243409090909087</v>
      </c>
      <c r="C83">
        <f t="shared" si="13"/>
        <v>0.83333333333333326</v>
      </c>
      <c r="D83">
        <f t="shared" si="14"/>
        <v>6.6666666666666666E-2</v>
      </c>
      <c r="G83" t="s">
        <v>9</v>
      </c>
      <c r="H83" s="1">
        <f t="shared" si="20"/>
        <v>28.631498811229797</v>
      </c>
      <c r="I83" s="1">
        <f t="shared" si="15"/>
        <v>4.1518851140174862</v>
      </c>
      <c r="J83" s="1">
        <f t="shared" si="16"/>
        <v>2.7119999999999997</v>
      </c>
      <c r="L83">
        <v>32</v>
      </c>
      <c r="M83">
        <v>5.7371294600000002</v>
      </c>
      <c r="N83">
        <v>12.22371568</v>
      </c>
      <c r="O83">
        <v>8.1346452199999995</v>
      </c>
      <c r="Q83" s="11">
        <f t="shared" si="17"/>
        <v>0.4972882030035658</v>
      </c>
      <c r="R83" s="11">
        <f t="shared" si="18"/>
        <v>0.74916495093497126</v>
      </c>
      <c r="S83" s="11">
        <f t="shared" si="19"/>
        <v>0.24927735750127855</v>
      </c>
      <c r="T83" s="12" t="s">
        <v>5</v>
      </c>
      <c r="U83" s="12" t="s">
        <v>5</v>
      </c>
      <c r="V83" s="12" t="s">
        <v>5</v>
      </c>
    </row>
    <row r="84" spans="2:22" x14ac:dyDescent="0.2">
      <c r="B84" s="8">
        <f t="shared" si="12"/>
        <v>0.49788409090909086</v>
      </c>
      <c r="C84">
        <f t="shared" si="13"/>
        <v>0.83333333333333326</v>
      </c>
      <c r="D84">
        <f t="shared" si="14"/>
        <v>6.6666666666666666E-2</v>
      </c>
      <c r="G84" t="s">
        <v>9</v>
      </c>
      <c r="H84" s="1">
        <f t="shared" si="20"/>
        <v>31.507722436102195</v>
      </c>
      <c r="I84" s="1">
        <f t="shared" si="15"/>
        <v>4.1518851140174862</v>
      </c>
      <c r="J84" s="1">
        <f t="shared" si="16"/>
        <v>2.7119999999999997</v>
      </c>
      <c r="L84">
        <v>32</v>
      </c>
      <c r="M84">
        <v>7.2554206299999997</v>
      </c>
      <c r="N84">
        <v>2.0438512700000002</v>
      </c>
      <c r="O84">
        <v>8.1311554299999997</v>
      </c>
      <c r="Q84" s="11">
        <f t="shared" si="17"/>
        <v>0.6288920464987553</v>
      </c>
      <c r="R84" s="11">
        <f t="shared" si="18"/>
        <v>0.12526319954522444</v>
      </c>
      <c r="S84" s="11">
        <f t="shared" si="19"/>
        <v>0.24917041668137707</v>
      </c>
      <c r="T84" s="12" t="s">
        <v>5</v>
      </c>
      <c r="U84" s="12" t="s">
        <v>5</v>
      </c>
      <c r="V84" s="12" t="s">
        <v>5</v>
      </c>
    </row>
    <row r="85" spans="2:22" x14ac:dyDescent="0.2">
      <c r="B85" s="8">
        <f t="shared" si="12"/>
        <v>0.54333409090909091</v>
      </c>
      <c r="C85">
        <f t="shared" si="13"/>
        <v>0.83333333333333326</v>
      </c>
      <c r="D85">
        <f t="shared" si="14"/>
        <v>6.6666666666666666E-2</v>
      </c>
      <c r="G85" t="s">
        <v>9</v>
      </c>
      <c r="H85" s="1">
        <f t="shared" si="20"/>
        <v>34.383946060974594</v>
      </c>
      <c r="I85" s="1">
        <f t="shared" si="15"/>
        <v>4.1518851140174862</v>
      </c>
      <c r="J85" s="1">
        <f t="shared" si="16"/>
        <v>2.7119999999999997</v>
      </c>
      <c r="L85">
        <v>32</v>
      </c>
      <c r="M85">
        <v>7.2650542299999996</v>
      </c>
      <c r="N85">
        <v>6.1244918400000001</v>
      </c>
      <c r="O85">
        <v>8.14010766</v>
      </c>
      <c r="Q85" s="11">
        <f t="shared" si="17"/>
        <v>0.62972707657187055</v>
      </c>
      <c r="R85" s="11">
        <f t="shared" si="18"/>
        <v>0.37535678585214222</v>
      </c>
      <c r="S85" s="11">
        <f t="shared" si="19"/>
        <v>0.24944474803545472</v>
      </c>
      <c r="T85" s="12" t="s">
        <v>5</v>
      </c>
      <c r="U85" s="12" t="s">
        <v>5</v>
      </c>
      <c r="V85" s="12" t="s">
        <v>5</v>
      </c>
    </row>
    <row r="86" spans="2:22" x14ac:dyDescent="0.2">
      <c r="B86" s="8">
        <f t="shared" si="12"/>
        <v>0.5887840909090909</v>
      </c>
      <c r="C86">
        <f t="shared" si="13"/>
        <v>0.83333333333333326</v>
      </c>
      <c r="D86">
        <f t="shared" si="14"/>
        <v>6.6666666666666666E-2</v>
      </c>
      <c r="G86" t="s">
        <v>9</v>
      </c>
      <c r="H86" s="1">
        <f t="shared" si="20"/>
        <v>37.260169685846996</v>
      </c>
      <c r="I86" s="1">
        <f t="shared" si="15"/>
        <v>4.1518851140174862</v>
      </c>
      <c r="J86" s="1">
        <f t="shared" si="16"/>
        <v>2.7119999999999997</v>
      </c>
      <c r="L86">
        <v>32</v>
      </c>
      <c r="M86">
        <v>7.2210077100000003</v>
      </c>
      <c r="N86">
        <v>10.20626513</v>
      </c>
      <c r="O86">
        <v>8.1244613900000004</v>
      </c>
      <c r="Q86" s="11">
        <f t="shared" si="17"/>
        <v>0.62590917165407556</v>
      </c>
      <c r="R86" s="11">
        <f t="shared" si="18"/>
        <v>0.62551979410451719</v>
      </c>
      <c r="S86" s="11">
        <f t="shared" si="19"/>
        <v>0.24896528510439014</v>
      </c>
      <c r="T86" s="12" t="s">
        <v>5</v>
      </c>
      <c r="U86" s="12" t="s">
        <v>5</v>
      </c>
      <c r="V86" s="12" t="s">
        <v>5</v>
      </c>
    </row>
    <row r="87" spans="2:22" x14ac:dyDescent="0.2">
      <c r="B87" s="8">
        <f t="shared" si="12"/>
        <v>0.63423409090909089</v>
      </c>
      <c r="C87">
        <f t="shared" si="13"/>
        <v>0.83333333333333326</v>
      </c>
      <c r="D87">
        <f t="shared" si="14"/>
        <v>6.6666666666666666E-2</v>
      </c>
      <c r="G87" t="s">
        <v>9</v>
      </c>
      <c r="H87" s="1">
        <f t="shared" si="20"/>
        <v>40.136393310719399</v>
      </c>
      <c r="I87" s="1">
        <f t="shared" si="15"/>
        <v>4.1518851140174862</v>
      </c>
      <c r="J87" s="1">
        <f t="shared" si="16"/>
        <v>2.7119999999999997</v>
      </c>
      <c r="L87">
        <v>32</v>
      </c>
      <c r="M87">
        <v>7.1774010500000003</v>
      </c>
      <c r="N87">
        <v>14.257656470000001</v>
      </c>
      <c r="O87">
        <v>8.1507838199999991</v>
      </c>
      <c r="Q87" s="11">
        <f t="shared" si="17"/>
        <v>0.62212939332737427</v>
      </c>
      <c r="R87" s="11">
        <f t="shared" si="18"/>
        <v>0.87382075871346065</v>
      </c>
      <c r="S87" s="11">
        <f t="shared" si="19"/>
        <v>0.24977190734985452</v>
      </c>
      <c r="T87" s="12" t="s">
        <v>5</v>
      </c>
      <c r="U87" s="12" t="s">
        <v>5</v>
      </c>
      <c r="V87" s="12" t="s">
        <v>5</v>
      </c>
    </row>
    <row r="88" spans="2:22" x14ac:dyDescent="0.2">
      <c r="B88" s="8">
        <f t="shared" si="12"/>
        <v>0.67968409090909088</v>
      </c>
      <c r="C88">
        <f t="shared" si="13"/>
        <v>0.83333333333333326</v>
      </c>
      <c r="D88">
        <f t="shared" si="14"/>
        <v>6.6666666666666666E-2</v>
      </c>
      <c r="G88" t="s">
        <v>9</v>
      </c>
      <c r="H88" s="1">
        <f t="shared" si="20"/>
        <v>43.012616935591794</v>
      </c>
      <c r="I88" s="1">
        <f t="shared" si="15"/>
        <v>4.1518851140174862</v>
      </c>
      <c r="J88" s="1">
        <f t="shared" si="16"/>
        <v>2.7119999999999997</v>
      </c>
      <c r="L88">
        <v>32</v>
      </c>
      <c r="M88">
        <v>2.9609597999999999</v>
      </c>
      <c r="N88">
        <v>2.0589608899999998</v>
      </c>
      <c r="O88">
        <v>10.165004529999999</v>
      </c>
      <c r="Q88" s="11">
        <f t="shared" si="17"/>
        <v>0.25665280666471096</v>
      </c>
      <c r="R88" s="11">
        <f t="shared" si="18"/>
        <v>0.12618923529591411</v>
      </c>
      <c r="S88" s="11">
        <f t="shared" si="19"/>
        <v>0.31149551083027144</v>
      </c>
      <c r="T88" s="12" t="s">
        <v>5</v>
      </c>
      <c r="U88" s="12" t="s">
        <v>5</v>
      </c>
      <c r="V88" s="12" t="s">
        <v>5</v>
      </c>
    </row>
    <row r="89" spans="2:22" x14ac:dyDescent="0.2">
      <c r="B89" s="8">
        <f t="shared" si="12"/>
        <v>0.72513409090909087</v>
      </c>
      <c r="C89">
        <f t="shared" si="13"/>
        <v>0.83333333333333326</v>
      </c>
      <c r="D89">
        <f t="shared" si="14"/>
        <v>6.6666666666666666E-2</v>
      </c>
      <c r="G89" t="s">
        <v>9</v>
      </c>
      <c r="H89" s="1">
        <f t="shared" si="20"/>
        <v>45.888840560464196</v>
      </c>
      <c r="I89" s="1">
        <f t="shared" si="15"/>
        <v>4.1518851140174862</v>
      </c>
      <c r="J89" s="1">
        <f t="shared" si="16"/>
        <v>2.7119999999999997</v>
      </c>
      <c r="L89">
        <v>32</v>
      </c>
      <c r="M89">
        <v>2.9403905799999999</v>
      </c>
      <c r="N89">
        <v>6.0934355199999999</v>
      </c>
      <c r="O89">
        <v>10.1226906</v>
      </c>
      <c r="Q89" s="11">
        <f t="shared" si="17"/>
        <v>0.25486988882708816</v>
      </c>
      <c r="R89" s="11">
        <f t="shared" si="18"/>
        <v>0.37345341153797279</v>
      </c>
      <c r="S89" s="11">
        <f t="shared" si="19"/>
        <v>0.31019884645578089</v>
      </c>
      <c r="T89" s="12" t="s">
        <v>5</v>
      </c>
      <c r="U89" s="12" t="s">
        <v>5</v>
      </c>
      <c r="V89" s="12" t="s">
        <v>5</v>
      </c>
    </row>
    <row r="90" spans="2:22" x14ac:dyDescent="0.2">
      <c r="B90" s="8">
        <f t="shared" si="12"/>
        <v>0.77058409090909086</v>
      </c>
      <c r="C90">
        <f t="shared" si="13"/>
        <v>0.83333333333333326</v>
      </c>
      <c r="D90">
        <f t="shared" si="14"/>
        <v>6.6666666666666666E-2</v>
      </c>
      <c r="G90" t="s">
        <v>9</v>
      </c>
      <c r="H90" s="1">
        <f t="shared" si="20"/>
        <v>48.765064185336598</v>
      </c>
      <c r="I90" s="1">
        <f t="shared" si="15"/>
        <v>4.1518851140174862</v>
      </c>
      <c r="J90" s="1">
        <f t="shared" si="16"/>
        <v>2.7119999999999997</v>
      </c>
      <c r="L90">
        <v>32</v>
      </c>
      <c r="M90">
        <v>2.8270650700000002</v>
      </c>
      <c r="N90">
        <v>10.16958316</v>
      </c>
      <c r="O90">
        <v>10.298003319999999</v>
      </c>
      <c r="Q90" s="11">
        <f t="shared" si="17"/>
        <v>0.2450469556659525</v>
      </c>
      <c r="R90" s="11">
        <f t="shared" si="18"/>
        <v>0.62327163593603074</v>
      </c>
      <c r="S90" s="11">
        <f t="shared" si="19"/>
        <v>0.31557111413262023</v>
      </c>
      <c r="T90" s="12" t="s">
        <v>5</v>
      </c>
      <c r="U90" s="12" t="s">
        <v>5</v>
      </c>
      <c r="V90" s="12" t="s">
        <v>5</v>
      </c>
    </row>
    <row r="91" spans="2:22" x14ac:dyDescent="0.2">
      <c r="B91" s="8">
        <f t="shared" si="12"/>
        <v>0.81603409090909085</v>
      </c>
      <c r="C91">
        <f t="shared" si="13"/>
        <v>0.83333333333333326</v>
      </c>
      <c r="D91">
        <f t="shared" si="14"/>
        <v>6.6666666666666666E-2</v>
      </c>
      <c r="G91" t="s">
        <v>9</v>
      </c>
      <c r="H91" s="1">
        <f t="shared" si="20"/>
        <v>51.641287810208993</v>
      </c>
      <c r="I91" s="1">
        <f t="shared" si="15"/>
        <v>4.1518851140174862</v>
      </c>
      <c r="J91" s="1">
        <f t="shared" si="16"/>
        <v>2.7119999999999997</v>
      </c>
      <c r="L91">
        <v>32</v>
      </c>
      <c r="M91">
        <v>2.75567407</v>
      </c>
      <c r="N91">
        <v>14.308478969999999</v>
      </c>
      <c r="O91">
        <v>10.245700190000001</v>
      </c>
      <c r="Q91" s="11">
        <f t="shared" si="17"/>
        <v>0.2388588606703364</v>
      </c>
      <c r="R91" s="11">
        <f t="shared" si="18"/>
        <v>0.87693555921403099</v>
      </c>
      <c r="S91" s="11">
        <f t="shared" si="19"/>
        <v>0.31396834158595893</v>
      </c>
      <c r="T91" s="12" t="s">
        <v>5</v>
      </c>
      <c r="U91" s="12" t="s">
        <v>5</v>
      </c>
      <c r="V91" s="12" t="s">
        <v>5</v>
      </c>
    </row>
    <row r="92" spans="2:22" x14ac:dyDescent="0.2">
      <c r="B92" s="8">
        <f t="shared" si="12"/>
        <v>0.86148409090909084</v>
      </c>
      <c r="C92">
        <f t="shared" si="13"/>
        <v>0.83333333333333326</v>
      </c>
      <c r="D92">
        <f t="shared" si="14"/>
        <v>6.6666666666666666E-2</v>
      </c>
      <c r="G92" t="s">
        <v>9</v>
      </c>
      <c r="H92" s="1">
        <f t="shared" si="20"/>
        <v>54.517511435081396</v>
      </c>
      <c r="I92" s="1">
        <f t="shared" si="15"/>
        <v>4.1518851140174862</v>
      </c>
      <c r="J92" s="1">
        <f t="shared" si="16"/>
        <v>2.7119999999999997</v>
      </c>
      <c r="L92">
        <v>32</v>
      </c>
      <c r="M92">
        <v>4.3171051</v>
      </c>
      <c r="N92">
        <v>16.261232119999999</v>
      </c>
      <c r="O92">
        <v>10.16906232</v>
      </c>
      <c r="Q92" s="11">
        <f t="shared" si="17"/>
        <v>0.3742020207709465</v>
      </c>
      <c r="R92" s="11">
        <f t="shared" si="18"/>
        <v>0.99661555309686156</v>
      </c>
      <c r="S92" s="11">
        <f t="shared" si="19"/>
        <v>0.31161985739255404</v>
      </c>
      <c r="T92" s="12" t="s">
        <v>5</v>
      </c>
      <c r="U92" s="12" t="s">
        <v>5</v>
      </c>
      <c r="V92" s="12" t="s">
        <v>5</v>
      </c>
    </row>
    <row r="93" spans="2:22" x14ac:dyDescent="0.2">
      <c r="B93" s="8">
        <f t="shared" si="12"/>
        <v>0.90693409090909083</v>
      </c>
      <c r="C93">
        <f t="shared" si="13"/>
        <v>0.83333333333333326</v>
      </c>
      <c r="D93">
        <f>D49+2/3/10</f>
        <v>6.6666666666666666E-2</v>
      </c>
      <c r="G93" t="s">
        <v>9</v>
      </c>
      <c r="H93" s="1">
        <f t="shared" si="20"/>
        <v>57.393735059953791</v>
      </c>
      <c r="I93" s="1">
        <f t="shared" si="15"/>
        <v>4.1518851140174862</v>
      </c>
      <c r="J93" s="1">
        <f t="shared" si="16"/>
        <v>2.7119999999999997</v>
      </c>
      <c r="L93">
        <v>32</v>
      </c>
      <c r="M93">
        <v>4.42443235</v>
      </c>
      <c r="N93">
        <v>4.0884247900000004</v>
      </c>
      <c r="O93">
        <v>10.220474660000001</v>
      </c>
      <c r="Q93" s="11">
        <f t="shared" si="17"/>
        <v>0.38350503121509544</v>
      </c>
      <c r="R93" s="11">
        <f t="shared" si="18"/>
        <v>0.25057066422226132</v>
      </c>
      <c r="S93" s="11">
        <f t="shared" si="19"/>
        <v>0.31319533264827237</v>
      </c>
      <c r="T93" s="12" t="s">
        <v>5</v>
      </c>
      <c r="U93" s="12" t="s">
        <v>5</v>
      </c>
      <c r="V93" s="12" t="s">
        <v>5</v>
      </c>
    </row>
    <row r="94" spans="2:22" x14ac:dyDescent="0.2">
      <c r="B94" s="8">
        <f t="shared" si="12"/>
        <v>0.95238409090909082</v>
      </c>
      <c r="C94">
        <f t="shared" si="13"/>
        <v>0.83333333333333326</v>
      </c>
      <c r="D94">
        <f t="shared" si="14"/>
        <v>6.6666666666666666E-2</v>
      </c>
      <c r="G94" t="s">
        <v>9</v>
      </c>
      <c r="H94" s="1">
        <f t="shared" si="20"/>
        <v>60.269958684826186</v>
      </c>
      <c r="I94" s="1">
        <f t="shared" si="15"/>
        <v>4.1518851140174862</v>
      </c>
      <c r="J94" s="1">
        <f t="shared" si="16"/>
        <v>2.7119999999999997</v>
      </c>
      <c r="L94">
        <v>32</v>
      </c>
      <c r="M94">
        <v>4.3349443000000001</v>
      </c>
      <c r="N94">
        <v>8.1643519700000002</v>
      </c>
      <c r="O94">
        <v>10.238900620000001</v>
      </c>
      <c r="Q94" s="11">
        <f t="shared" si="17"/>
        <v>0.37574830341505844</v>
      </c>
      <c r="R94" s="11">
        <f t="shared" si="18"/>
        <v>0.50037537710635671</v>
      </c>
      <c r="S94" s="11">
        <f t="shared" si="19"/>
        <v>0.31375997615687079</v>
      </c>
      <c r="T94" s="12" t="s">
        <v>5</v>
      </c>
      <c r="U94" s="12" t="s">
        <v>5</v>
      </c>
      <c r="V94" s="12" t="s">
        <v>5</v>
      </c>
    </row>
    <row r="95" spans="2:22" x14ac:dyDescent="0.2">
      <c r="B95" s="8"/>
      <c r="G95" t="s">
        <v>9</v>
      </c>
      <c r="H95" s="1">
        <f t="shared" si="20"/>
        <v>0</v>
      </c>
      <c r="I95" s="1">
        <f t="shared" si="15"/>
        <v>0</v>
      </c>
      <c r="J95" s="1">
        <f t="shared" si="16"/>
        <v>0</v>
      </c>
      <c r="L95">
        <v>32</v>
      </c>
      <c r="M95">
        <v>4.2590468799999996</v>
      </c>
      <c r="N95">
        <v>12.281361159999999</v>
      </c>
      <c r="O95">
        <v>10.18478945</v>
      </c>
      <c r="Q95" s="11">
        <f t="shared" si="17"/>
        <v>0.36916959678702166</v>
      </c>
      <c r="R95" s="11">
        <f t="shared" si="18"/>
        <v>0.75269791704170763</v>
      </c>
      <c r="S95" s="11">
        <f t="shared" si="19"/>
        <v>0.31210179819039485</v>
      </c>
      <c r="T95" s="12" t="s">
        <v>5</v>
      </c>
      <c r="U95" s="12" t="s">
        <v>5</v>
      </c>
      <c r="V95" s="12" t="s">
        <v>5</v>
      </c>
    </row>
    <row r="96" spans="2:22" x14ac:dyDescent="0.2">
      <c r="B96" s="8">
        <f>B52+0.4545/22</f>
        <v>4.1318181818181816E-2</v>
      </c>
      <c r="C96">
        <f t="shared" si="13"/>
        <v>0.66666666666666663</v>
      </c>
      <c r="D96">
        <f t="shared" si="14"/>
        <v>0.13333333333333333</v>
      </c>
      <c r="G96" t="s">
        <v>10</v>
      </c>
      <c r="H96" s="1">
        <f t="shared" si="20"/>
        <v>2.6147487498839999</v>
      </c>
      <c r="I96" s="1">
        <f t="shared" si="15"/>
        <v>3.3215080912139889</v>
      </c>
      <c r="J96" s="1">
        <f t="shared" si="16"/>
        <v>5.4239999999999995</v>
      </c>
      <c r="L96">
        <v>32</v>
      </c>
      <c r="M96">
        <v>8.6759871900000007</v>
      </c>
      <c r="N96">
        <v>2.0758510499999998</v>
      </c>
      <c r="O96">
        <v>10.18557884</v>
      </c>
      <c r="Q96" s="11">
        <f t="shared" si="17"/>
        <v>0.75202522604345357</v>
      </c>
      <c r="R96" s="11">
        <f t="shared" si="18"/>
        <v>0.12722439647103756</v>
      </c>
      <c r="S96" s="11">
        <f t="shared" si="19"/>
        <v>0.31212598818859588</v>
      </c>
      <c r="T96" s="12" t="s">
        <v>5</v>
      </c>
      <c r="U96" s="12" t="s">
        <v>5</v>
      </c>
      <c r="V96" s="12" t="s">
        <v>5</v>
      </c>
    </row>
    <row r="97" spans="2:22" x14ac:dyDescent="0.2">
      <c r="B97" s="8">
        <f t="shared" si="12"/>
        <v>8.6768181818181814E-2</v>
      </c>
      <c r="C97">
        <f t="shared" si="13"/>
        <v>0.66666666666666663</v>
      </c>
      <c r="D97">
        <f>D53+2/3/10</f>
        <v>0.13333333333333333</v>
      </c>
      <c r="G97" t="s">
        <v>10</v>
      </c>
      <c r="H97" s="1">
        <f t="shared" si="20"/>
        <v>5.4909723747563994</v>
      </c>
      <c r="I97" s="1">
        <f t="shared" si="15"/>
        <v>3.3215080912139889</v>
      </c>
      <c r="J97" s="1">
        <f t="shared" si="16"/>
        <v>5.4239999999999995</v>
      </c>
      <c r="L97">
        <v>32</v>
      </c>
      <c r="M97">
        <v>8.7204580099999998</v>
      </c>
      <c r="N97">
        <v>6.1005315500000004</v>
      </c>
      <c r="O97">
        <v>10.17280779</v>
      </c>
      <c r="Q97" s="11">
        <f t="shared" si="17"/>
        <v>0.75587990882829947</v>
      </c>
      <c r="R97" s="11">
        <f t="shared" si="18"/>
        <v>0.37388831178483323</v>
      </c>
      <c r="S97" s="11">
        <f t="shared" si="19"/>
        <v>0.31173463324804002</v>
      </c>
      <c r="T97" s="12" t="s">
        <v>5</v>
      </c>
      <c r="U97" s="12" t="s">
        <v>5</v>
      </c>
      <c r="V97" s="12" t="s">
        <v>5</v>
      </c>
    </row>
    <row r="98" spans="2:22" x14ac:dyDescent="0.2">
      <c r="B98" s="8">
        <f t="shared" si="12"/>
        <v>0.13221818181818182</v>
      </c>
      <c r="C98">
        <f t="shared" si="13"/>
        <v>0.66666666666666663</v>
      </c>
      <c r="D98">
        <f t="shared" si="14"/>
        <v>0.13333333333333333</v>
      </c>
      <c r="G98" t="s">
        <v>10</v>
      </c>
      <c r="H98" s="1">
        <f t="shared" si="20"/>
        <v>8.3671959996287981</v>
      </c>
      <c r="I98" s="1">
        <f t="shared" si="15"/>
        <v>3.3215080912139889</v>
      </c>
      <c r="J98" s="1">
        <f t="shared" si="16"/>
        <v>5.4239999999999995</v>
      </c>
      <c r="L98">
        <v>32</v>
      </c>
      <c r="M98">
        <v>8.6457393099999997</v>
      </c>
      <c r="N98">
        <v>10.218894260000001</v>
      </c>
      <c r="O98">
        <v>10.19836731</v>
      </c>
      <c r="Q98" s="11">
        <f t="shared" si="17"/>
        <v>0.74940337238044274</v>
      </c>
      <c r="R98" s="11">
        <f t="shared" si="18"/>
        <v>0.62629380601746454</v>
      </c>
      <c r="S98" s="11">
        <f t="shared" si="19"/>
        <v>0.31251787694611011</v>
      </c>
      <c r="T98" s="12" t="s">
        <v>5</v>
      </c>
      <c r="U98" s="12" t="s">
        <v>5</v>
      </c>
      <c r="V98" s="12" t="s">
        <v>5</v>
      </c>
    </row>
    <row r="99" spans="2:22" x14ac:dyDescent="0.2">
      <c r="B99" s="8">
        <f t="shared" si="12"/>
        <v>0.17766818181818181</v>
      </c>
      <c r="C99">
        <f t="shared" si="13"/>
        <v>0.66666666666666663</v>
      </c>
      <c r="D99">
        <f t="shared" si="14"/>
        <v>0.13333333333333333</v>
      </c>
      <c r="G99" t="s">
        <v>10</v>
      </c>
      <c r="H99" s="1">
        <f t="shared" si="20"/>
        <v>11.243419624501199</v>
      </c>
      <c r="I99" s="1">
        <f t="shared" si="15"/>
        <v>3.3215080912139889</v>
      </c>
      <c r="J99" s="1">
        <f t="shared" si="16"/>
        <v>5.4239999999999995</v>
      </c>
      <c r="L99">
        <v>32</v>
      </c>
      <c r="M99">
        <v>8.5040593100000006</v>
      </c>
      <c r="N99">
        <v>14.269642960000001</v>
      </c>
      <c r="O99">
        <v>10.29686729</v>
      </c>
      <c r="Q99" s="11">
        <f t="shared" si="17"/>
        <v>0.73712270256241419</v>
      </c>
      <c r="R99" s="11">
        <f t="shared" si="18"/>
        <v>0.87455538461836668</v>
      </c>
      <c r="S99" s="11">
        <f t="shared" si="19"/>
        <v>0.31553630172854069</v>
      </c>
      <c r="T99" s="12" t="s">
        <v>5</v>
      </c>
      <c r="U99" s="12" t="s">
        <v>5</v>
      </c>
      <c r="V99" s="12" t="s">
        <v>5</v>
      </c>
    </row>
    <row r="100" spans="2:22" x14ac:dyDescent="0.2">
      <c r="B100" s="8">
        <f t="shared" si="12"/>
        <v>0.2231181818181818</v>
      </c>
      <c r="C100">
        <f t="shared" si="13"/>
        <v>0.66666666666666663</v>
      </c>
      <c r="D100">
        <f t="shared" si="14"/>
        <v>0.13333333333333333</v>
      </c>
      <c r="H100" s="1">
        <f t="shared" si="20"/>
        <v>14.119643249373597</v>
      </c>
      <c r="I100" s="1">
        <f t="shared" si="15"/>
        <v>3.3215080912139889</v>
      </c>
      <c r="J100" s="1">
        <f t="shared" si="16"/>
        <v>5.4239999999999995</v>
      </c>
      <c r="L100">
        <v>32</v>
      </c>
      <c r="M100">
        <v>10.018192300000001</v>
      </c>
      <c r="N100">
        <v>16.27329117</v>
      </c>
      <c r="O100">
        <v>10.16803575</v>
      </c>
      <c r="Q100" s="11">
        <f t="shared" si="17"/>
        <v>0.86836611949334674</v>
      </c>
      <c r="R100" s="11">
        <f t="shared" si="18"/>
        <v>0.99735462604637026</v>
      </c>
      <c r="S100" s="11">
        <f t="shared" si="19"/>
        <v>0.31158839927115234</v>
      </c>
      <c r="T100" s="12" t="s">
        <v>5</v>
      </c>
      <c r="U100" s="12" t="s">
        <v>5</v>
      </c>
      <c r="V100" s="12" t="s">
        <v>5</v>
      </c>
    </row>
    <row r="101" spans="2:22" x14ac:dyDescent="0.2">
      <c r="B101" s="8">
        <f t="shared" si="12"/>
        <v>0.26856818181818182</v>
      </c>
      <c r="C101">
        <f t="shared" si="13"/>
        <v>0.66666666666666663</v>
      </c>
      <c r="D101">
        <f t="shared" si="14"/>
        <v>0.13333333333333333</v>
      </c>
      <c r="H101" s="1">
        <f t="shared" si="20"/>
        <v>16.995866874245998</v>
      </c>
      <c r="I101" s="1">
        <f t="shared" si="15"/>
        <v>3.3215080912139889</v>
      </c>
      <c r="J101" s="1">
        <f t="shared" si="16"/>
        <v>5.4239999999999995</v>
      </c>
      <c r="L101">
        <v>32</v>
      </c>
      <c r="M101">
        <v>10.19548546</v>
      </c>
      <c r="N101">
        <v>4.0738783200000004</v>
      </c>
      <c r="O101">
        <v>10.2330743</v>
      </c>
      <c r="Q101" s="11">
        <f t="shared" si="17"/>
        <v>0.88373369966665938</v>
      </c>
      <c r="R101" s="11">
        <f t="shared" si="18"/>
        <v>0.24967914271038114</v>
      </c>
      <c r="S101" s="11">
        <f t="shared" si="19"/>
        <v>0.31358143491576218</v>
      </c>
      <c r="T101" s="12" t="s">
        <v>5</v>
      </c>
      <c r="U101" s="12" t="s">
        <v>5</v>
      </c>
      <c r="V101" s="12" t="s">
        <v>5</v>
      </c>
    </row>
    <row r="102" spans="2:22" x14ac:dyDescent="0.2">
      <c r="B102" s="8">
        <f t="shared" si="12"/>
        <v>0.31401818181818181</v>
      </c>
      <c r="C102">
        <f t="shared" si="13"/>
        <v>0.66666666666666663</v>
      </c>
      <c r="D102">
        <f t="shared" si="14"/>
        <v>0.13333333333333333</v>
      </c>
      <c r="H102" s="1">
        <f t="shared" si="20"/>
        <v>19.8720904991184</v>
      </c>
      <c r="I102" s="1">
        <f t="shared" si="15"/>
        <v>3.3215080912139889</v>
      </c>
      <c r="J102" s="1">
        <f t="shared" si="16"/>
        <v>5.4239999999999995</v>
      </c>
      <c r="L102">
        <v>32</v>
      </c>
      <c r="M102">
        <v>10.0914079</v>
      </c>
      <c r="N102">
        <v>8.1910878500000006</v>
      </c>
      <c r="O102">
        <v>10.159153699999999</v>
      </c>
      <c r="Q102" s="11">
        <f t="shared" si="17"/>
        <v>0.87471236885196368</v>
      </c>
      <c r="R102" s="11">
        <f t="shared" si="18"/>
        <v>0.50201396104864981</v>
      </c>
      <c r="S102" s="11">
        <f t="shared" si="19"/>
        <v>0.31131621850686397</v>
      </c>
      <c r="T102" s="12" t="s">
        <v>5</v>
      </c>
      <c r="U102" s="12" t="s">
        <v>5</v>
      </c>
      <c r="V102" s="12" t="s">
        <v>5</v>
      </c>
    </row>
    <row r="103" spans="2:22" x14ac:dyDescent="0.2">
      <c r="B103" s="8">
        <f t="shared" si="12"/>
        <v>0.3594681818181818</v>
      </c>
      <c r="C103">
        <f t="shared" si="13"/>
        <v>0.66666666666666663</v>
      </c>
      <c r="D103">
        <f t="shared" si="14"/>
        <v>0.13333333333333333</v>
      </c>
      <c r="H103" s="1">
        <f t="shared" si="20"/>
        <v>22.748314123990795</v>
      </c>
      <c r="I103" s="1">
        <f t="shared" si="15"/>
        <v>3.3215080912139889</v>
      </c>
      <c r="J103" s="1">
        <f t="shared" si="16"/>
        <v>5.4239999999999995</v>
      </c>
      <c r="L103">
        <v>32</v>
      </c>
      <c r="M103">
        <v>10.05414876</v>
      </c>
      <c r="N103">
        <v>12.284174630000001</v>
      </c>
      <c r="O103">
        <v>10.10874259</v>
      </c>
      <c r="Q103" s="11">
        <f t="shared" si="17"/>
        <v>0.87148278672291446</v>
      </c>
      <c r="R103" s="11">
        <f t="shared" si="18"/>
        <v>0.75287034849951362</v>
      </c>
      <c r="S103" s="11">
        <f t="shared" si="19"/>
        <v>0.30977142485580095</v>
      </c>
      <c r="T103" s="12" t="s">
        <v>5</v>
      </c>
      <c r="U103" s="12" t="s">
        <v>5</v>
      </c>
      <c r="V103" s="12" t="s">
        <v>5</v>
      </c>
    </row>
    <row r="104" spans="2:22" x14ac:dyDescent="0.2">
      <c r="B104" s="8">
        <f t="shared" si="12"/>
        <v>0.40491818181818179</v>
      </c>
      <c r="C104">
        <f t="shared" si="13"/>
        <v>0.66666666666666663</v>
      </c>
      <c r="D104">
        <f>D60+2/3/10</f>
        <v>0.13333333333333333</v>
      </c>
      <c r="H104" s="1">
        <f t="shared" si="20"/>
        <v>25.624537748863197</v>
      </c>
      <c r="I104" s="1">
        <f t="shared" si="15"/>
        <v>3.3215080912139889</v>
      </c>
      <c r="J104" s="1">
        <f t="shared" si="16"/>
        <v>5.4239999999999995</v>
      </c>
      <c r="L104">
        <v>32</v>
      </c>
      <c r="M104">
        <v>0.11832976000000001</v>
      </c>
      <c r="N104">
        <v>16.14443086</v>
      </c>
      <c r="O104">
        <v>12.03730932</v>
      </c>
      <c r="Q104" s="11">
        <f t="shared" si="17"/>
        <v>1.0256696161819437E-2</v>
      </c>
      <c r="R104" s="11">
        <f t="shared" si="18"/>
        <v>0.98945705788086002</v>
      </c>
      <c r="S104" s="11">
        <f t="shared" si="19"/>
        <v>0.36887025525559586</v>
      </c>
      <c r="T104" s="12" t="s">
        <v>5</v>
      </c>
      <c r="U104" s="12" t="s">
        <v>5</v>
      </c>
      <c r="V104" s="12" t="s">
        <v>5</v>
      </c>
    </row>
    <row r="105" spans="2:22" x14ac:dyDescent="0.2">
      <c r="B105" s="8">
        <f t="shared" si="12"/>
        <v>0.45036818181818178</v>
      </c>
      <c r="C105">
        <f t="shared" si="13"/>
        <v>0.66666666666666663</v>
      </c>
      <c r="D105">
        <f t="shared" si="14"/>
        <v>0.13333333333333333</v>
      </c>
      <c r="H105" s="1">
        <f t="shared" si="20"/>
        <v>28.500761373735596</v>
      </c>
      <c r="I105" s="1">
        <f t="shared" si="15"/>
        <v>3.3215080912139889</v>
      </c>
      <c r="J105" s="1">
        <f t="shared" si="16"/>
        <v>5.4239999999999995</v>
      </c>
      <c r="L105">
        <v>32</v>
      </c>
      <c r="M105">
        <v>0.13450829</v>
      </c>
      <c r="N105">
        <v>4.0843251499999997</v>
      </c>
      <c r="O105">
        <v>12.27655146</v>
      </c>
      <c r="Q105" s="11">
        <f t="shared" si="17"/>
        <v>1.1659033718786346E-2</v>
      </c>
      <c r="R105" s="11">
        <f t="shared" si="18"/>
        <v>0.25031940620220799</v>
      </c>
      <c r="S105" s="11">
        <f t="shared" si="19"/>
        <v>0.37620157049421554</v>
      </c>
      <c r="T105" s="12" t="s">
        <v>5</v>
      </c>
      <c r="U105" s="12" t="s">
        <v>5</v>
      </c>
      <c r="V105" s="12" t="s">
        <v>5</v>
      </c>
    </row>
    <row r="106" spans="2:22" x14ac:dyDescent="0.2">
      <c r="B106" s="8">
        <f t="shared" si="12"/>
        <v>0.49581818181818177</v>
      </c>
      <c r="C106">
        <f t="shared" si="13"/>
        <v>0.66666666666666663</v>
      </c>
      <c r="D106">
        <f t="shared" si="14"/>
        <v>0.13333333333333333</v>
      </c>
      <c r="H106" s="1">
        <f t="shared" si="20"/>
        <v>31.376984998607998</v>
      </c>
      <c r="I106" s="1">
        <f t="shared" si="15"/>
        <v>3.3215080912139889</v>
      </c>
      <c r="J106" s="1">
        <f t="shared" si="16"/>
        <v>5.4239999999999995</v>
      </c>
      <c r="L106">
        <v>32</v>
      </c>
      <c r="M106">
        <v>1.44434518</v>
      </c>
      <c r="N106">
        <v>14.141692474999999</v>
      </c>
      <c r="O106">
        <v>13.055680997</v>
      </c>
      <c r="Q106" s="11">
        <f t="shared" si="17"/>
        <v>0.12519428471796445</v>
      </c>
      <c r="R106" s="11">
        <f t="shared" si="18"/>
        <v>0.86671357764849677</v>
      </c>
      <c r="S106" s="11">
        <f t="shared" si="19"/>
        <v>0.40007714796341393</v>
      </c>
      <c r="T106" s="12" t="s">
        <v>5</v>
      </c>
      <c r="U106" s="12" t="s">
        <v>5</v>
      </c>
      <c r="V106" s="12" t="s">
        <v>5</v>
      </c>
    </row>
    <row r="107" spans="2:22" x14ac:dyDescent="0.2">
      <c r="B107" s="8">
        <f t="shared" si="12"/>
        <v>0.54126818181818181</v>
      </c>
      <c r="C107">
        <f t="shared" si="13"/>
        <v>0.66666666666666663</v>
      </c>
      <c r="D107">
        <f t="shared" si="14"/>
        <v>0.13333333333333333</v>
      </c>
      <c r="H107" s="1">
        <f t="shared" si="20"/>
        <v>34.253208623480397</v>
      </c>
      <c r="I107" s="1">
        <f t="shared" si="15"/>
        <v>3.3215080912139889</v>
      </c>
      <c r="J107" s="1">
        <f t="shared" si="16"/>
        <v>5.4239999999999995</v>
      </c>
      <c r="L107">
        <v>32</v>
      </c>
      <c r="M107">
        <v>5.9794756199999997</v>
      </c>
      <c r="N107">
        <v>16.098950349999999</v>
      </c>
      <c r="O107">
        <v>12.011302179999999</v>
      </c>
      <c r="Q107" s="11">
        <f t="shared" si="17"/>
        <v>0.51829450715818992</v>
      </c>
      <c r="R107" s="11">
        <f t="shared" si="18"/>
        <v>0.98666965633008641</v>
      </c>
      <c r="S107" s="11">
        <f t="shared" si="19"/>
        <v>0.36807329472934852</v>
      </c>
      <c r="T107" s="12" t="s">
        <v>5</v>
      </c>
      <c r="U107" s="12" t="s">
        <v>5</v>
      </c>
      <c r="V107" s="12" t="s">
        <v>5</v>
      </c>
    </row>
    <row r="108" spans="2:22" x14ac:dyDescent="0.2">
      <c r="B108" s="8">
        <f t="shared" si="12"/>
        <v>0.58671818181818181</v>
      </c>
      <c r="C108">
        <f t="shared" si="13"/>
        <v>0.66666666666666663</v>
      </c>
      <c r="D108">
        <f t="shared" si="14"/>
        <v>0.13333333333333333</v>
      </c>
      <c r="H108" s="1">
        <f t="shared" si="20"/>
        <v>37.129432248352799</v>
      </c>
      <c r="I108" s="1">
        <f t="shared" si="15"/>
        <v>3.3215080912139889</v>
      </c>
      <c r="J108" s="1">
        <f t="shared" si="16"/>
        <v>5.4239999999999995</v>
      </c>
      <c r="L108">
        <v>32</v>
      </c>
      <c r="M108">
        <v>5.6546139699999998</v>
      </c>
      <c r="N108">
        <v>8.1526879999999995</v>
      </c>
      <c r="O108">
        <v>12.37954504</v>
      </c>
      <c r="Q108" s="11">
        <f t="shared" si="17"/>
        <v>0.49013584919524528</v>
      </c>
      <c r="R108" s="11">
        <f t="shared" si="18"/>
        <v>0.49966051775086195</v>
      </c>
      <c r="S108" s="11">
        <f t="shared" si="19"/>
        <v>0.37935769676249748</v>
      </c>
      <c r="T108" s="12" t="s">
        <v>5</v>
      </c>
      <c r="U108" s="12" t="s">
        <v>5</v>
      </c>
      <c r="V108" s="12" t="s">
        <v>5</v>
      </c>
    </row>
    <row r="109" spans="2:22" x14ac:dyDescent="0.2">
      <c r="B109" s="8">
        <f t="shared" si="12"/>
        <v>0.6321681818181818</v>
      </c>
      <c r="C109">
        <f t="shared" si="13"/>
        <v>0.66666666666666663</v>
      </c>
      <c r="D109">
        <f t="shared" si="14"/>
        <v>0.13333333333333333</v>
      </c>
      <c r="H109" s="1">
        <f t="shared" si="20"/>
        <v>40.005655873225194</v>
      </c>
      <c r="I109" s="1">
        <f t="shared" si="15"/>
        <v>3.3215080912139889</v>
      </c>
      <c r="J109" s="1">
        <f t="shared" si="16"/>
        <v>5.4239999999999995</v>
      </c>
      <c r="L109">
        <v>32</v>
      </c>
      <c r="M109">
        <v>0.19537030999999999</v>
      </c>
      <c r="N109">
        <v>8.3566293599999995</v>
      </c>
      <c r="O109">
        <v>12.030311640000001</v>
      </c>
      <c r="Q109" s="11">
        <f t="shared" si="17"/>
        <v>1.6934488067164789E-2</v>
      </c>
      <c r="R109" s="11">
        <f t="shared" si="18"/>
        <v>0.51215964019102089</v>
      </c>
      <c r="S109" s="11">
        <f t="shared" si="19"/>
        <v>0.3686558189609741</v>
      </c>
      <c r="T109" s="12" t="s">
        <v>5</v>
      </c>
      <c r="U109" s="12" t="s">
        <v>5</v>
      </c>
      <c r="V109" s="12" t="s">
        <v>5</v>
      </c>
    </row>
    <row r="110" spans="2:22" x14ac:dyDescent="0.2">
      <c r="B110" s="8">
        <f t="shared" si="12"/>
        <v>0.67761818181818179</v>
      </c>
      <c r="C110">
        <f t="shared" si="13"/>
        <v>0.66666666666666663</v>
      </c>
      <c r="D110">
        <f t="shared" si="14"/>
        <v>0.13333333333333333</v>
      </c>
      <c r="H110" s="1">
        <f t="shared" si="20"/>
        <v>42.881879498097597</v>
      </c>
      <c r="I110" s="1">
        <f t="shared" si="15"/>
        <v>3.3215080912139889</v>
      </c>
      <c r="J110" s="1">
        <f t="shared" si="16"/>
        <v>5.4239999999999995</v>
      </c>
      <c r="L110">
        <v>32</v>
      </c>
      <c r="M110">
        <v>1.683726064</v>
      </c>
      <c r="N110">
        <v>10.25941924</v>
      </c>
      <c r="O110">
        <v>12.959966802</v>
      </c>
      <c r="Q110" s="11">
        <f t="shared" si="17"/>
        <v>0.14594356194235622</v>
      </c>
      <c r="R110" s="11">
        <f t="shared" si="18"/>
        <v>0.62877749391140125</v>
      </c>
      <c r="S110" s="11">
        <f t="shared" si="19"/>
        <v>0.3971440905331648</v>
      </c>
      <c r="T110" s="12" t="s">
        <v>5</v>
      </c>
      <c r="U110" s="12" t="s">
        <v>5</v>
      </c>
      <c r="V110" s="12" t="s">
        <v>5</v>
      </c>
    </row>
    <row r="111" spans="2:22" x14ac:dyDescent="0.2">
      <c r="B111" s="8">
        <f t="shared" si="12"/>
        <v>0.72306818181818178</v>
      </c>
      <c r="C111">
        <f t="shared" si="13"/>
        <v>0.66666666666666663</v>
      </c>
      <c r="D111">
        <f t="shared" si="14"/>
        <v>0.13333333333333333</v>
      </c>
      <c r="H111" s="1">
        <f t="shared" si="20"/>
        <v>45.758103122969992</v>
      </c>
      <c r="I111" s="1">
        <f t="shared" si="15"/>
        <v>3.3215080912139889</v>
      </c>
      <c r="J111" s="1">
        <f t="shared" si="16"/>
        <v>5.4239999999999995</v>
      </c>
      <c r="L111">
        <v>32</v>
      </c>
      <c r="M111">
        <v>6.0281677699999996</v>
      </c>
      <c r="N111">
        <v>12.45801543</v>
      </c>
      <c r="O111">
        <v>11.928213700000001</v>
      </c>
      <c r="Q111" s="11">
        <f t="shared" si="17"/>
        <v>0.52251509028128373</v>
      </c>
      <c r="R111" s="11">
        <f t="shared" si="18"/>
        <v>0.76352467307739813</v>
      </c>
      <c r="S111" s="11">
        <f t="shared" si="19"/>
        <v>0.3655271386066114</v>
      </c>
      <c r="T111" s="12" t="s">
        <v>5</v>
      </c>
      <c r="U111" s="12" t="s">
        <v>5</v>
      </c>
      <c r="V111" s="12" t="s">
        <v>5</v>
      </c>
    </row>
    <row r="112" spans="2:22" x14ac:dyDescent="0.2">
      <c r="B112" s="8">
        <f t="shared" si="12"/>
        <v>0.76851818181818177</v>
      </c>
      <c r="C112">
        <f t="shared" si="13"/>
        <v>0.66666666666666663</v>
      </c>
      <c r="D112">
        <f t="shared" si="14"/>
        <v>0.13333333333333333</v>
      </c>
      <c r="H112" s="1">
        <f t="shared" si="20"/>
        <v>48.634326747842401</v>
      </c>
      <c r="I112" s="1">
        <f t="shared" si="15"/>
        <v>3.3215080912139889</v>
      </c>
      <c r="J112" s="1">
        <f t="shared" si="16"/>
        <v>5.4239999999999995</v>
      </c>
      <c r="L112">
        <v>32</v>
      </c>
      <c r="M112">
        <v>7.6661574180000001</v>
      </c>
      <c r="N112">
        <v>2.0081778730000002</v>
      </c>
      <c r="O112">
        <v>13.320915923999999</v>
      </c>
      <c r="Q112" s="11">
        <f t="shared" si="17"/>
        <v>0.66449426894049479</v>
      </c>
      <c r="R112" s="11">
        <f t="shared" si="18"/>
        <v>0.12307685462254961</v>
      </c>
      <c r="S112" s="11">
        <f t="shared" si="19"/>
        <v>0.40820498389620269</v>
      </c>
      <c r="T112" s="12" t="s">
        <v>5</v>
      </c>
      <c r="U112" s="12" t="s">
        <v>5</v>
      </c>
      <c r="V112" s="12" t="s">
        <v>5</v>
      </c>
    </row>
    <row r="113" spans="2:22" x14ac:dyDescent="0.2">
      <c r="B113" s="8">
        <f t="shared" si="12"/>
        <v>0.81396818181818176</v>
      </c>
      <c r="C113">
        <f t="shared" si="13"/>
        <v>0.66666666666666663</v>
      </c>
      <c r="D113">
        <f t="shared" si="14"/>
        <v>0.13333333333333333</v>
      </c>
      <c r="H113" s="1">
        <f t="shared" si="20"/>
        <v>51.510550372714796</v>
      </c>
      <c r="I113" s="1">
        <f t="shared" si="15"/>
        <v>3.3215080912139889</v>
      </c>
      <c r="J113" s="1">
        <f t="shared" si="16"/>
        <v>5.4239999999999995</v>
      </c>
      <c r="L113">
        <v>32</v>
      </c>
      <c r="M113">
        <v>7.3463139880000004</v>
      </c>
      <c r="N113">
        <v>6.1996086410000002</v>
      </c>
      <c r="O113">
        <v>13.428751735000001</v>
      </c>
      <c r="Q113" s="11">
        <f t="shared" si="17"/>
        <v>0.63677058488278893</v>
      </c>
      <c r="R113" s="11">
        <f t="shared" si="18"/>
        <v>0.3799605312278328</v>
      </c>
      <c r="S113" s="11">
        <f t="shared" si="19"/>
        <v>0.41150949506824469</v>
      </c>
      <c r="T113" s="12" t="s">
        <v>5</v>
      </c>
      <c r="U113" s="12" t="s">
        <v>5</v>
      </c>
      <c r="V113" s="12" t="s">
        <v>5</v>
      </c>
    </row>
    <row r="114" spans="2:22" x14ac:dyDescent="0.2">
      <c r="B114" s="8">
        <f t="shared" si="12"/>
        <v>0.85941818181818175</v>
      </c>
      <c r="C114">
        <f t="shared" si="13"/>
        <v>0.66666666666666663</v>
      </c>
      <c r="D114">
        <f t="shared" si="14"/>
        <v>0.13333333333333333</v>
      </c>
      <c r="H114" s="1">
        <f t="shared" si="20"/>
        <v>54.386773997587191</v>
      </c>
      <c r="I114" s="1">
        <f t="shared" si="15"/>
        <v>3.3215080912139889</v>
      </c>
      <c r="J114" s="1">
        <f t="shared" si="16"/>
        <v>5.4239999999999995</v>
      </c>
      <c r="L114">
        <v>79</v>
      </c>
      <c r="M114">
        <v>7.5996578860000001</v>
      </c>
      <c r="N114">
        <v>14.294245603</v>
      </c>
      <c r="O114">
        <v>12.163230724</v>
      </c>
      <c r="Q114" s="11">
        <f t="shared" si="17"/>
        <v>0.65873016112326277</v>
      </c>
      <c r="R114" s="11">
        <f t="shared" si="18"/>
        <v>0.87606322710411122</v>
      </c>
      <c r="S114" s="11">
        <f t="shared" si="19"/>
        <v>0.37272897975962171</v>
      </c>
      <c r="T114" s="12" t="s">
        <v>5</v>
      </c>
      <c r="U114" s="12" t="s">
        <v>5</v>
      </c>
      <c r="V114" s="12" t="s">
        <v>5</v>
      </c>
    </row>
    <row r="115" spans="2:22" x14ac:dyDescent="0.2">
      <c r="B115" s="8">
        <f t="shared" si="12"/>
        <v>0.90486818181818174</v>
      </c>
      <c r="C115">
        <f t="shared" si="13"/>
        <v>0.66666666666666663</v>
      </c>
      <c r="D115">
        <f t="shared" si="14"/>
        <v>0.13333333333333333</v>
      </c>
      <c r="H115" s="1">
        <f t="shared" si="20"/>
        <v>57.262997622459594</v>
      </c>
      <c r="I115" s="1">
        <f t="shared" si="15"/>
        <v>3.3215080912139889</v>
      </c>
      <c r="J115" s="1">
        <f t="shared" si="16"/>
        <v>5.4239999999999995</v>
      </c>
      <c r="L115">
        <v>79</v>
      </c>
      <c r="M115">
        <v>6.9605978999999998</v>
      </c>
      <c r="N115">
        <v>10.195196620000001</v>
      </c>
      <c r="O115">
        <v>12.32445295</v>
      </c>
      <c r="Q115" s="11">
        <f t="shared" si="17"/>
        <v>0.60333712977106035</v>
      </c>
      <c r="R115" s="11">
        <f t="shared" si="18"/>
        <v>0.62484142919746699</v>
      </c>
      <c r="S115" s="11">
        <f t="shared" si="19"/>
        <v>0.37766945956923209</v>
      </c>
      <c r="T115" s="12" t="s">
        <v>5</v>
      </c>
      <c r="U115" s="12" t="s">
        <v>5</v>
      </c>
      <c r="V115" s="12" t="s">
        <v>5</v>
      </c>
    </row>
    <row r="116" spans="2:22" x14ac:dyDescent="0.2">
      <c r="B116" s="8">
        <f t="shared" si="12"/>
        <v>0.95031818181818173</v>
      </c>
      <c r="C116">
        <f t="shared" si="13"/>
        <v>0.66666666666666663</v>
      </c>
      <c r="D116">
        <f t="shared" si="14"/>
        <v>0.13333333333333333</v>
      </c>
      <c r="H116" s="1">
        <f t="shared" si="20"/>
        <v>60.139221247331989</v>
      </c>
      <c r="I116" s="1">
        <f t="shared" si="15"/>
        <v>3.3215080912139889</v>
      </c>
      <c r="J116" s="1">
        <f t="shared" si="16"/>
        <v>5.4239999999999995</v>
      </c>
      <c r="L116">
        <v>79</v>
      </c>
      <c r="M116">
        <v>9.7951817129999998</v>
      </c>
      <c r="N116">
        <v>4.1199662899999998</v>
      </c>
      <c r="O116">
        <v>12.329202112999999</v>
      </c>
      <c r="P116" s="8"/>
      <c r="Q116" s="11">
        <f t="shared" si="17"/>
        <v>0.8490358019829588</v>
      </c>
      <c r="R116" s="11">
        <f t="shared" si="18"/>
        <v>0.25250377416350261</v>
      </c>
      <c r="S116" s="11">
        <f t="shared" si="19"/>
        <v>0.37781499250533018</v>
      </c>
      <c r="T116" s="12" t="s">
        <v>5</v>
      </c>
      <c r="U116" s="12" t="s">
        <v>5</v>
      </c>
      <c r="V116" s="12" t="s">
        <v>5</v>
      </c>
    </row>
    <row r="117" spans="2:22" x14ac:dyDescent="0.2">
      <c r="B117" s="8">
        <f t="shared" ref="B117:B161" si="21">B73+0.4545/22</f>
        <v>0.99576818181818172</v>
      </c>
      <c r="C117">
        <f t="shared" ref="C117" si="22">C73+1/3</f>
        <v>0.66666666666666663</v>
      </c>
      <c r="D117">
        <f>D73+2/3/10</f>
        <v>0.13333333333333333</v>
      </c>
      <c r="H117" s="1">
        <f t="shared" si="20"/>
        <v>63.015444872204391</v>
      </c>
      <c r="I117" s="1">
        <f t="shared" si="15"/>
        <v>3.3215080912139889</v>
      </c>
      <c r="J117" s="1">
        <f t="shared" si="16"/>
        <v>5.4239999999999995</v>
      </c>
      <c r="L117">
        <v>79</v>
      </c>
      <c r="M117">
        <v>9.3073409999999995E-2</v>
      </c>
      <c r="N117">
        <v>12.15549244</v>
      </c>
      <c r="O117">
        <v>12.039955470000001</v>
      </c>
      <c r="Q117" s="11">
        <f t="shared" si="17"/>
        <v>8.0675029435912544E-3</v>
      </c>
      <c r="R117" s="11">
        <f t="shared" si="18"/>
        <v>0.74498369692144328</v>
      </c>
      <c r="S117" s="11">
        <f t="shared" si="19"/>
        <v>0.3689513436450354</v>
      </c>
      <c r="T117" s="12" t="s">
        <v>5</v>
      </c>
      <c r="U117" s="12" t="s">
        <v>5</v>
      </c>
      <c r="V117" s="12" t="s">
        <v>5</v>
      </c>
    </row>
    <row r="118" spans="2:22" x14ac:dyDescent="0.2">
      <c r="B118" s="8">
        <f t="shared" si="21"/>
        <v>6.4043181818181819E-2</v>
      </c>
      <c r="C118">
        <f>C74+1/3-1</f>
        <v>0.16666666666666652</v>
      </c>
      <c r="D118">
        <f t="shared" ref="D118:D127" si="23">D74+2/3/10</f>
        <v>0.13333333333333333</v>
      </c>
      <c r="H118" s="1">
        <f t="shared" si="20"/>
        <v>4.0528605623202001</v>
      </c>
      <c r="I118" s="1">
        <f t="shared" si="15"/>
        <v>0.83037702280349646</v>
      </c>
      <c r="J118" s="1">
        <f t="shared" si="16"/>
        <v>5.4239999999999995</v>
      </c>
      <c r="L118">
        <v>79</v>
      </c>
      <c r="M118">
        <v>1.31909678</v>
      </c>
      <c r="N118">
        <v>1.9450633900000001</v>
      </c>
      <c r="O118">
        <v>12.02476847</v>
      </c>
      <c r="Q118" s="11">
        <f t="shared" si="17"/>
        <v>0.1143378882919595</v>
      </c>
      <c r="R118" s="11">
        <f t="shared" si="18"/>
        <v>0.11920870521546351</v>
      </c>
      <c r="S118" s="11">
        <f t="shared" si="19"/>
        <v>0.36848595454373023</v>
      </c>
      <c r="T118" s="12" t="s">
        <v>5</v>
      </c>
      <c r="U118" s="12" t="s">
        <v>5</v>
      </c>
      <c r="V118" s="12" t="s">
        <v>5</v>
      </c>
    </row>
    <row r="119" spans="2:22" x14ac:dyDescent="0.2">
      <c r="B119" s="8">
        <f t="shared" si="21"/>
        <v>0.10949318181818181</v>
      </c>
      <c r="C119">
        <f t="shared" ref="C119:C161" si="24">C75+1/3-1</f>
        <v>0.16666666666666652</v>
      </c>
      <c r="D119">
        <f t="shared" si="23"/>
        <v>0.13333333333333333</v>
      </c>
      <c r="H119" s="1">
        <f t="shared" si="20"/>
        <v>6.9290841871925988</v>
      </c>
      <c r="I119" s="1">
        <f t="shared" si="15"/>
        <v>0.83037702280349646</v>
      </c>
      <c r="J119" s="1">
        <f t="shared" si="16"/>
        <v>5.4239999999999995</v>
      </c>
      <c r="L119">
        <v>79</v>
      </c>
      <c r="M119">
        <v>1.3411324499999999</v>
      </c>
      <c r="N119">
        <v>6.2037980700000004</v>
      </c>
      <c r="O119">
        <v>12.02664347</v>
      </c>
      <c r="Q119" s="11">
        <f t="shared" si="17"/>
        <v>0.11624791643629208</v>
      </c>
      <c r="R119" s="11">
        <f t="shared" si="18"/>
        <v>0.38021729222043066</v>
      </c>
      <c r="S119" s="11">
        <f t="shared" si="19"/>
        <v>0.36854341187993533</v>
      </c>
      <c r="T119" s="12" t="s">
        <v>5</v>
      </c>
      <c r="U119" s="12" t="s">
        <v>5</v>
      </c>
      <c r="V119" s="12" t="s">
        <v>5</v>
      </c>
    </row>
    <row r="120" spans="2:22" x14ac:dyDescent="0.2">
      <c r="B120" s="8">
        <f t="shared" si="21"/>
        <v>0.15494318181818181</v>
      </c>
      <c r="C120">
        <f t="shared" si="24"/>
        <v>0.16666666666666652</v>
      </c>
      <c r="D120">
        <f t="shared" si="23"/>
        <v>0.13333333333333333</v>
      </c>
      <c r="H120" s="1">
        <f t="shared" si="20"/>
        <v>9.8053078120649992</v>
      </c>
      <c r="I120" s="1">
        <f t="shared" si="15"/>
        <v>0.83037702280349646</v>
      </c>
      <c r="J120" s="1">
        <f t="shared" si="16"/>
        <v>5.4239999999999995</v>
      </c>
      <c r="Q120" s="11"/>
      <c r="R120" s="11"/>
      <c r="S120" s="11"/>
      <c r="T120" s="12"/>
      <c r="U120" s="12"/>
      <c r="V120" s="12"/>
    </row>
    <row r="121" spans="2:22" x14ac:dyDescent="0.2">
      <c r="B121" s="8">
        <f t="shared" si="21"/>
        <v>0.2003931818181818</v>
      </c>
      <c r="C121">
        <f t="shared" si="24"/>
        <v>0.16666666666666652</v>
      </c>
      <c r="D121">
        <f t="shared" si="23"/>
        <v>0.13333333333333333</v>
      </c>
      <c r="H121" s="1">
        <f t="shared" si="20"/>
        <v>12.6815314369374</v>
      </c>
      <c r="I121" s="1">
        <f t="shared" si="15"/>
        <v>0.83037702280349646</v>
      </c>
      <c r="J121" s="1">
        <f t="shared" si="16"/>
        <v>5.4239999999999995</v>
      </c>
      <c r="L121">
        <v>79</v>
      </c>
      <c r="M121">
        <v>15.55775506</v>
      </c>
      <c r="N121">
        <v>0.83037702000000002</v>
      </c>
      <c r="O121">
        <v>5.4240000000000004</v>
      </c>
      <c r="Q121" s="11">
        <f t="shared" ref="Q121:Q136" si="25">M121/$M$2/$M$3</f>
        <v>1.3485294537099453</v>
      </c>
      <c r="R121" s="11">
        <v>0.5</v>
      </c>
      <c r="S121" s="11">
        <f t="shared" ref="S121:S136" si="26">O121/$M$2/$O$5</f>
        <v>0.16621258217416579</v>
      </c>
      <c r="T121" s="12" t="s">
        <v>5</v>
      </c>
      <c r="U121" s="12" t="s">
        <v>5</v>
      </c>
      <c r="V121" s="12" t="s">
        <v>5</v>
      </c>
    </row>
    <row r="122" spans="2:22" x14ac:dyDescent="0.2">
      <c r="B122" s="8">
        <f t="shared" si="21"/>
        <v>0.24584318181818179</v>
      </c>
      <c r="C122">
        <f t="shared" si="24"/>
        <v>0.16666666666666652</v>
      </c>
      <c r="D122">
        <f t="shared" si="23"/>
        <v>0.13333333333333333</v>
      </c>
      <c r="H122" s="1">
        <f t="shared" si="20"/>
        <v>15.557755061809798</v>
      </c>
      <c r="I122" s="1">
        <f t="shared" si="15"/>
        <v>0.83037702280349646</v>
      </c>
      <c r="J122" s="1">
        <f t="shared" si="16"/>
        <v>5.4239999999999995</v>
      </c>
      <c r="L122">
        <v>79</v>
      </c>
      <c r="M122">
        <v>18.43397869</v>
      </c>
      <c r="N122">
        <v>0.83037702000000002</v>
      </c>
      <c r="O122">
        <v>5.4240000000000004</v>
      </c>
      <c r="Q122" s="11">
        <f t="shared" si="25"/>
        <v>1.5978374204154921</v>
      </c>
      <c r="R122" s="11">
        <v>0.5</v>
      </c>
      <c r="S122" s="11">
        <f t="shared" si="26"/>
        <v>0.16621258217416579</v>
      </c>
      <c r="T122" s="12" t="s">
        <v>5</v>
      </c>
      <c r="U122" s="12" t="s">
        <v>5</v>
      </c>
      <c r="V122" s="12" t="s">
        <v>5</v>
      </c>
    </row>
    <row r="123" spans="2:22" x14ac:dyDescent="0.2">
      <c r="B123" s="8">
        <f t="shared" si="21"/>
        <v>0.29129318181818181</v>
      </c>
      <c r="C123">
        <f t="shared" si="24"/>
        <v>0.16666666666666652</v>
      </c>
      <c r="D123">
        <f t="shared" si="23"/>
        <v>0.13333333333333333</v>
      </c>
      <c r="H123" s="1">
        <f t="shared" si="20"/>
        <v>18.433978686682199</v>
      </c>
      <c r="I123" s="1">
        <f t="shared" si="15"/>
        <v>0.83037702280349646</v>
      </c>
      <c r="J123" s="1">
        <f t="shared" si="16"/>
        <v>5.4239999999999995</v>
      </c>
      <c r="L123">
        <v>79</v>
      </c>
      <c r="M123">
        <v>21.310202310000001</v>
      </c>
      <c r="N123">
        <v>0.83037702000000002</v>
      </c>
      <c r="O123">
        <v>5.4240000000000004</v>
      </c>
      <c r="Q123" s="11">
        <f t="shared" si="25"/>
        <v>1.8471453862542502</v>
      </c>
      <c r="R123" s="11">
        <v>0.5</v>
      </c>
      <c r="S123" s="11">
        <f t="shared" si="26"/>
        <v>0.16621258217416579</v>
      </c>
      <c r="T123" s="12" t="s">
        <v>5</v>
      </c>
      <c r="U123" s="12" t="s">
        <v>5</v>
      </c>
      <c r="V123" s="12" t="s">
        <v>5</v>
      </c>
    </row>
    <row r="124" spans="2:22" x14ac:dyDescent="0.2">
      <c r="B124" s="8">
        <f t="shared" si="21"/>
        <v>0.3367431818181818</v>
      </c>
      <c r="C124">
        <f t="shared" si="24"/>
        <v>0.16666666666666652</v>
      </c>
      <c r="D124">
        <f t="shared" si="23"/>
        <v>0.13333333333333333</v>
      </c>
      <c r="H124" s="1">
        <f t="shared" si="20"/>
        <v>21.310202311554598</v>
      </c>
      <c r="I124" s="1">
        <f t="shared" si="15"/>
        <v>0.83037702280349646</v>
      </c>
      <c r="J124" s="1">
        <f t="shared" si="16"/>
        <v>5.4239999999999995</v>
      </c>
      <c r="L124">
        <v>79</v>
      </c>
      <c r="M124">
        <v>24.186425939999999</v>
      </c>
      <c r="N124">
        <v>0.83037702000000002</v>
      </c>
      <c r="O124">
        <v>5.4240000000000004</v>
      </c>
      <c r="Q124" s="11">
        <f t="shared" si="25"/>
        <v>2.0964533529597968</v>
      </c>
      <c r="R124" s="11">
        <v>0.5</v>
      </c>
      <c r="S124" s="11">
        <f t="shared" si="26"/>
        <v>0.16621258217416579</v>
      </c>
      <c r="T124" s="12" t="s">
        <v>5</v>
      </c>
      <c r="U124" s="12" t="s">
        <v>5</v>
      </c>
      <c r="V124" s="12" t="s">
        <v>5</v>
      </c>
    </row>
    <row r="125" spans="2:22" x14ac:dyDescent="0.2">
      <c r="B125" s="8">
        <f t="shared" si="21"/>
        <v>0.38219318181818179</v>
      </c>
      <c r="C125">
        <f t="shared" si="24"/>
        <v>0.16666666666666652</v>
      </c>
      <c r="D125">
        <f t="shared" si="23"/>
        <v>0.13333333333333333</v>
      </c>
      <c r="H125" s="1">
        <f t="shared" si="20"/>
        <v>24.186425936426996</v>
      </c>
      <c r="I125" s="1">
        <f t="shared" si="15"/>
        <v>0.83037702280349646</v>
      </c>
      <c r="J125" s="1">
        <f t="shared" si="16"/>
        <v>5.4239999999999995</v>
      </c>
      <c r="L125">
        <v>79</v>
      </c>
      <c r="M125">
        <v>27.062649560000001</v>
      </c>
      <c r="N125">
        <v>0.83037702000000002</v>
      </c>
      <c r="O125">
        <v>5.4240000000000004</v>
      </c>
      <c r="Q125" s="11">
        <f t="shared" si="25"/>
        <v>2.3457613187985551</v>
      </c>
      <c r="R125" s="11">
        <v>0.5</v>
      </c>
      <c r="S125" s="11">
        <f t="shared" si="26"/>
        <v>0.16621258217416579</v>
      </c>
      <c r="T125" s="12" t="s">
        <v>5</v>
      </c>
      <c r="U125" s="12" t="s">
        <v>5</v>
      </c>
      <c r="V125" s="12" t="s">
        <v>5</v>
      </c>
    </row>
    <row r="126" spans="2:22" x14ac:dyDescent="0.2">
      <c r="B126" s="8">
        <f t="shared" si="21"/>
        <v>0.42764318181818178</v>
      </c>
      <c r="C126">
        <f t="shared" si="24"/>
        <v>0.16666666666666652</v>
      </c>
      <c r="D126">
        <f t="shared" si="23"/>
        <v>0.13333333333333333</v>
      </c>
      <c r="H126" s="1">
        <f t="shared" si="20"/>
        <v>27.062649561299398</v>
      </c>
      <c r="I126" s="1">
        <f t="shared" si="15"/>
        <v>0.83037702280349646</v>
      </c>
      <c r="J126" s="1">
        <f t="shared" si="16"/>
        <v>5.4239999999999995</v>
      </c>
      <c r="L126">
        <v>79</v>
      </c>
      <c r="M126">
        <v>29.938873189999999</v>
      </c>
      <c r="N126">
        <v>0.83037702000000002</v>
      </c>
      <c r="O126">
        <v>5.4240000000000004</v>
      </c>
      <c r="Q126" s="11">
        <f t="shared" si="25"/>
        <v>2.5950692855041013</v>
      </c>
      <c r="R126" s="11">
        <v>0.5</v>
      </c>
      <c r="S126" s="11">
        <f t="shared" si="26"/>
        <v>0.16621258217416579</v>
      </c>
      <c r="T126" s="12" t="s">
        <v>5</v>
      </c>
      <c r="U126" s="12" t="s">
        <v>5</v>
      </c>
      <c r="V126" s="12" t="s">
        <v>5</v>
      </c>
    </row>
    <row r="127" spans="2:22" x14ac:dyDescent="0.2">
      <c r="B127" s="8">
        <f t="shared" si="21"/>
        <v>0.47309318181818177</v>
      </c>
      <c r="C127">
        <f t="shared" si="24"/>
        <v>0.16666666666666652</v>
      </c>
      <c r="D127">
        <f t="shared" si="23"/>
        <v>0.13333333333333333</v>
      </c>
      <c r="H127" s="1">
        <f t="shared" si="20"/>
        <v>29.938873186171794</v>
      </c>
      <c r="I127" s="1">
        <f t="shared" si="15"/>
        <v>0.83037702280349646</v>
      </c>
      <c r="J127" s="1">
        <f t="shared" si="16"/>
        <v>5.4239999999999995</v>
      </c>
      <c r="L127">
        <v>79</v>
      </c>
      <c r="M127">
        <v>32.81509681</v>
      </c>
      <c r="N127">
        <v>0.83037702000000002</v>
      </c>
      <c r="O127">
        <v>5.4240000000000004</v>
      </c>
      <c r="Q127" s="1">
        <f t="shared" si="25"/>
        <v>2.8443772513428596</v>
      </c>
      <c r="R127" s="1">
        <v>0.5</v>
      </c>
      <c r="S127" s="1">
        <f t="shared" si="26"/>
        <v>0.16621258217416579</v>
      </c>
      <c r="T127" t="s">
        <v>5</v>
      </c>
      <c r="U127" t="s">
        <v>5</v>
      </c>
      <c r="V127" t="s">
        <v>5</v>
      </c>
    </row>
    <row r="128" spans="2:22" x14ac:dyDescent="0.2">
      <c r="B128" s="8">
        <f t="shared" si="21"/>
        <v>0.51854318181818182</v>
      </c>
      <c r="C128">
        <f t="shared" si="24"/>
        <v>0.16666666666666652</v>
      </c>
      <c r="D128">
        <f>D84+2/3/10</f>
        <v>0.13333333333333333</v>
      </c>
      <c r="H128" s="1">
        <f t="shared" si="20"/>
        <v>32.815096811044192</v>
      </c>
      <c r="I128" s="1">
        <f t="shared" si="15"/>
        <v>0.83037702280349646</v>
      </c>
      <c r="J128" s="1">
        <f t="shared" si="16"/>
        <v>5.4239999999999995</v>
      </c>
      <c r="L128" s="9">
        <v>79</v>
      </c>
      <c r="M128" s="9">
        <v>35.691320439999998</v>
      </c>
      <c r="N128" s="9">
        <v>0.83037702000000002</v>
      </c>
      <c r="O128" s="9">
        <v>5.4240000000000004</v>
      </c>
      <c r="P128" s="9"/>
      <c r="Q128" s="10">
        <f t="shared" si="25"/>
        <v>3.0936852180484062</v>
      </c>
      <c r="R128" s="10">
        <v>0.5</v>
      </c>
      <c r="S128" s="1">
        <f t="shared" si="26"/>
        <v>0.16621258217416579</v>
      </c>
      <c r="T128" t="s">
        <v>5</v>
      </c>
      <c r="U128" t="s">
        <v>5</v>
      </c>
      <c r="V128" t="s">
        <v>5</v>
      </c>
    </row>
    <row r="129" spans="2:22" x14ac:dyDescent="0.2">
      <c r="B129" s="8">
        <f t="shared" si="21"/>
        <v>0.56399318181818181</v>
      </c>
      <c r="C129">
        <f t="shared" si="24"/>
        <v>0.16666666666666652</v>
      </c>
      <c r="D129">
        <f t="shared" ref="D129" si="27">D85+2/3/10</f>
        <v>0.13333333333333333</v>
      </c>
      <c r="H129" s="1">
        <f t="shared" si="20"/>
        <v>35.691320435916602</v>
      </c>
      <c r="I129" s="1">
        <f t="shared" si="15"/>
        <v>0.83037702280349646</v>
      </c>
      <c r="J129" s="1">
        <f t="shared" si="16"/>
        <v>5.4239999999999995</v>
      </c>
      <c r="L129">
        <v>79</v>
      </c>
      <c r="M129">
        <v>38.567544060000003</v>
      </c>
      <c r="N129">
        <v>0.83037702000000002</v>
      </c>
      <c r="O129">
        <v>5.4240000000000004</v>
      </c>
      <c r="Q129" s="1">
        <f t="shared" si="25"/>
        <v>3.3429931838871645</v>
      </c>
      <c r="R129" s="1">
        <v>0.5</v>
      </c>
      <c r="S129" s="1">
        <f t="shared" si="26"/>
        <v>0.16621258217416579</v>
      </c>
      <c r="T129" t="s">
        <v>5</v>
      </c>
      <c r="U129" t="s">
        <v>5</v>
      </c>
      <c r="V129" t="s">
        <v>5</v>
      </c>
    </row>
    <row r="130" spans="2:22" x14ac:dyDescent="0.2">
      <c r="B130" s="8">
        <f t="shared" si="21"/>
        <v>0.6094431818181818</v>
      </c>
      <c r="C130">
        <f t="shared" si="24"/>
        <v>0.16666666666666652</v>
      </c>
      <c r="D130">
        <f>D86+2/3/10</f>
        <v>0.13333333333333333</v>
      </c>
      <c r="H130" s="1">
        <f t="shared" si="20"/>
        <v>38.567544060788997</v>
      </c>
      <c r="I130" s="1">
        <f t="shared" si="15"/>
        <v>0.83037702280349646</v>
      </c>
      <c r="J130" s="1">
        <f t="shared" si="16"/>
        <v>5.4239999999999995</v>
      </c>
      <c r="L130">
        <v>79</v>
      </c>
      <c r="M130">
        <v>41.443767690000001</v>
      </c>
      <c r="N130">
        <v>0.83037702000000002</v>
      </c>
      <c r="O130">
        <v>5.4240000000000004</v>
      </c>
      <c r="Q130" s="1">
        <f t="shared" si="25"/>
        <v>3.5923011505927112</v>
      </c>
      <c r="R130" s="1">
        <v>0.5</v>
      </c>
      <c r="S130" s="1">
        <f t="shared" si="26"/>
        <v>0.16621258217416579</v>
      </c>
      <c r="T130" t="s">
        <v>5</v>
      </c>
      <c r="U130" t="s">
        <v>5</v>
      </c>
      <c r="V130" t="s">
        <v>5</v>
      </c>
    </row>
    <row r="131" spans="2:22" x14ac:dyDescent="0.2">
      <c r="B131" s="8">
        <f t="shared" si="21"/>
        <v>0.65489318181818179</v>
      </c>
      <c r="C131">
        <f t="shared" si="24"/>
        <v>0.16666666666666652</v>
      </c>
      <c r="D131">
        <f t="shared" ref="D131:D161" si="28">D87+2/3/10</f>
        <v>0.13333333333333333</v>
      </c>
      <c r="H131" s="1">
        <f t="shared" si="20"/>
        <v>41.443767685661399</v>
      </c>
      <c r="I131" s="1">
        <f t="shared" si="15"/>
        <v>0.83037702280349646</v>
      </c>
      <c r="J131" s="1">
        <f t="shared" si="16"/>
        <v>5.4239999999999995</v>
      </c>
      <c r="L131">
        <v>79</v>
      </c>
      <c r="M131">
        <v>44.319991309999999</v>
      </c>
      <c r="N131">
        <v>0.83037702000000002</v>
      </c>
      <c r="O131">
        <v>5.4240000000000004</v>
      </c>
      <c r="Q131" s="1">
        <f t="shared" si="25"/>
        <v>3.841609116431469</v>
      </c>
      <c r="R131" s="1">
        <v>0.5</v>
      </c>
      <c r="S131" s="1">
        <f t="shared" si="26"/>
        <v>0.16621258217416579</v>
      </c>
      <c r="T131" t="s">
        <v>5</v>
      </c>
      <c r="U131" t="s">
        <v>5</v>
      </c>
      <c r="V131" t="s">
        <v>5</v>
      </c>
    </row>
    <row r="132" spans="2:22" x14ac:dyDescent="0.2">
      <c r="B132" s="8">
        <f t="shared" si="21"/>
        <v>0.70034318181818178</v>
      </c>
      <c r="C132">
        <f t="shared" si="24"/>
        <v>0.16666666666666652</v>
      </c>
      <c r="D132">
        <f t="shared" si="28"/>
        <v>0.13333333333333333</v>
      </c>
      <c r="H132" s="1">
        <f t="shared" si="20"/>
        <v>44.319991310533794</v>
      </c>
      <c r="I132" s="1">
        <f t="shared" si="15"/>
        <v>0.83037702280349646</v>
      </c>
      <c r="J132" s="1">
        <f t="shared" si="16"/>
        <v>5.4239999999999995</v>
      </c>
      <c r="L132">
        <v>79</v>
      </c>
      <c r="M132">
        <v>47.196214939999997</v>
      </c>
      <c r="N132">
        <v>0.83037702000000002</v>
      </c>
      <c r="O132">
        <v>5.4240000000000004</v>
      </c>
      <c r="Q132" s="1">
        <f t="shared" si="25"/>
        <v>4.0909170831370156</v>
      </c>
      <c r="R132" s="1">
        <v>0.5</v>
      </c>
      <c r="S132" s="1">
        <f t="shared" si="26"/>
        <v>0.16621258217416579</v>
      </c>
      <c r="T132" t="s">
        <v>5</v>
      </c>
      <c r="U132" t="s">
        <v>5</v>
      </c>
      <c r="V132" t="s">
        <v>5</v>
      </c>
    </row>
    <row r="133" spans="2:22" x14ac:dyDescent="0.2">
      <c r="B133" s="8">
        <f t="shared" si="21"/>
        <v>0.74579318181818177</v>
      </c>
      <c r="C133">
        <f t="shared" si="24"/>
        <v>0.16666666666666652</v>
      </c>
      <c r="D133">
        <f t="shared" si="28"/>
        <v>0.13333333333333333</v>
      </c>
      <c r="H133" s="1">
        <f t="shared" si="20"/>
        <v>47.196214935406189</v>
      </c>
      <c r="I133" s="1">
        <f t="shared" si="15"/>
        <v>0.83037702280349646</v>
      </c>
      <c r="J133" s="1">
        <f t="shared" si="16"/>
        <v>5.4239999999999995</v>
      </c>
      <c r="L133">
        <v>79</v>
      </c>
      <c r="M133">
        <v>50.072438560000002</v>
      </c>
      <c r="N133">
        <v>0.83037702000000002</v>
      </c>
      <c r="O133">
        <v>5.4240000000000004</v>
      </c>
      <c r="Q133" s="1">
        <f t="shared" si="25"/>
        <v>4.3402250489757739</v>
      </c>
      <c r="R133" s="1">
        <v>0.5</v>
      </c>
      <c r="S133" s="1">
        <f t="shared" si="26"/>
        <v>0.16621258217416579</v>
      </c>
      <c r="T133" t="s">
        <v>5</v>
      </c>
      <c r="U133" t="s">
        <v>5</v>
      </c>
      <c r="V133" t="s">
        <v>5</v>
      </c>
    </row>
    <row r="134" spans="2:22" x14ac:dyDescent="0.2">
      <c r="B134" s="8">
        <f t="shared" si="21"/>
        <v>0.79124318181818176</v>
      </c>
      <c r="C134">
        <f t="shared" si="24"/>
        <v>0.16666666666666652</v>
      </c>
      <c r="D134">
        <f t="shared" si="28"/>
        <v>0.13333333333333333</v>
      </c>
      <c r="H134" s="1">
        <f t="shared" si="20"/>
        <v>50.072438560278599</v>
      </c>
      <c r="I134" s="1">
        <f t="shared" si="15"/>
        <v>0.83037702280349646</v>
      </c>
      <c r="J134" s="1">
        <f t="shared" si="16"/>
        <v>5.4239999999999995</v>
      </c>
      <c r="L134">
        <v>79</v>
      </c>
      <c r="M134">
        <v>52.94866219</v>
      </c>
      <c r="N134">
        <v>0.83037702000000002</v>
      </c>
      <c r="O134">
        <v>5.4240000000000004</v>
      </c>
      <c r="Q134" s="1">
        <f t="shared" si="25"/>
        <v>4.5895330156813205</v>
      </c>
      <c r="R134" s="1">
        <v>0.5</v>
      </c>
      <c r="S134" s="1">
        <f t="shared" si="26"/>
        <v>0.16621258217416579</v>
      </c>
      <c r="T134" t="s">
        <v>5</v>
      </c>
      <c r="U134" t="s">
        <v>5</v>
      </c>
      <c r="V134" t="s">
        <v>5</v>
      </c>
    </row>
    <row r="135" spans="2:22" x14ac:dyDescent="0.2">
      <c r="B135" s="8">
        <f t="shared" si="21"/>
        <v>0.83669318181818175</v>
      </c>
      <c r="C135">
        <f t="shared" si="24"/>
        <v>0.16666666666666652</v>
      </c>
      <c r="D135">
        <f t="shared" si="28"/>
        <v>0.13333333333333333</v>
      </c>
      <c r="H135" s="1">
        <f t="shared" si="20"/>
        <v>52.948662185150994</v>
      </c>
      <c r="I135" s="1">
        <f t="shared" si="15"/>
        <v>0.83037702280349646</v>
      </c>
      <c r="J135" s="1">
        <f t="shared" si="16"/>
        <v>5.4239999999999995</v>
      </c>
      <c r="L135">
        <v>79</v>
      </c>
      <c r="M135">
        <v>55.824885809999998</v>
      </c>
      <c r="N135">
        <v>0.83037702000000002</v>
      </c>
      <c r="O135">
        <v>5.4240000000000004</v>
      </c>
      <c r="Q135" s="1">
        <f t="shared" si="25"/>
        <v>4.8388409815200788</v>
      </c>
      <c r="R135" s="1">
        <v>0.5</v>
      </c>
      <c r="S135" s="1">
        <f t="shared" si="26"/>
        <v>0.16621258217416579</v>
      </c>
      <c r="T135" t="s">
        <v>5</v>
      </c>
      <c r="U135" t="s">
        <v>5</v>
      </c>
      <c r="V135" t="s">
        <v>5</v>
      </c>
    </row>
    <row r="136" spans="2:22" x14ac:dyDescent="0.2">
      <c r="B136" s="8">
        <f t="shared" si="21"/>
        <v>0.88214318181818174</v>
      </c>
      <c r="C136">
        <f t="shared" si="24"/>
        <v>0.16666666666666652</v>
      </c>
      <c r="D136">
        <f t="shared" si="28"/>
        <v>0.13333333333333333</v>
      </c>
      <c r="H136" s="1">
        <f t="shared" si="20"/>
        <v>55.824885810023389</v>
      </c>
      <c r="I136" s="1">
        <f t="shared" si="15"/>
        <v>0.83037702280349646</v>
      </c>
      <c r="J136" s="1">
        <f t="shared" si="16"/>
        <v>5.4239999999999995</v>
      </c>
      <c r="L136">
        <v>79</v>
      </c>
      <c r="M136">
        <v>58.701109430000002</v>
      </c>
      <c r="N136">
        <v>0.83037702000000002</v>
      </c>
      <c r="O136">
        <v>5.4240000000000004</v>
      </c>
      <c r="Q136" s="1">
        <f t="shared" si="25"/>
        <v>5.0881489473588362</v>
      </c>
      <c r="R136" s="1">
        <v>0.5</v>
      </c>
      <c r="S136" s="1">
        <f t="shared" si="26"/>
        <v>0.16621258217416579</v>
      </c>
      <c r="T136" t="s">
        <v>5</v>
      </c>
      <c r="U136" t="s">
        <v>5</v>
      </c>
      <c r="V136" t="s">
        <v>5</v>
      </c>
    </row>
    <row r="137" spans="2:22" x14ac:dyDescent="0.2">
      <c r="B137" s="8">
        <f t="shared" si="21"/>
        <v>0.92759318181818173</v>
      </c>
      <c r="C137">
        <f t="shared" si="24"/>
        <v>0.16666666666666652</v>
      </c>
      <c r="D137">
        <f t="shared" si="28"/>
        <v>0.13333333333333333</v>
      </c>
      <c r="H137" s="1">
        <f t="shared" si="20"/>
        <v>58.701109434895791</v>
      </c>
      <c r="I137" s="1">
        <f t="shared" ref="I137:I179" si="29">C137*C$4*$B$2</f>
        <v>0.83037702280349646</v>
      </c>
      <c r="J137" s="1">
        <f t="shared" ref="J137:J179" si="30">D137*D$5*$B$2</f>
        <v>5.4239999999999995</v>
      </c>
      <c r="L137">
        <v>79</v>
      </c>
      <c r="M137">
        <v>61.577333060000001</v>
      </c>
      <c r="N137">
        <v>0.83037702000000002</v>
      </c>
      <c r="O137">
        <v>5.4240000000000004</v>
      </c>
      <c r="Q137" s="1">
        <f t="shared" ref="Q137:Q200" si="31">M137/$M$2/$M$3</f>
        <v>5.3374569140643837</v>
      </c>
      <c r="R137" s="1">
        <v>0.5</v>
      </c>
      <c r="S137" s="1">
        <f t="shared" ref="S137:S200" si="32">O137/$M$2/$O$5</f>
        <v>0.16621258217416579</v>
      </c>
      <c r="T137" t="s">
        <v>5</v>
      </c>
      <c r="U137" t="s">
        <v>5</v>
      </c>
      <c r="V137" t="s">
        <v>5</v>
      </c>
    </row>
    <row r="138" spans="2:22" x14ac:dyDescent="0.2">
      <c r="B138" s="8">
        <f t="shared" si="21"/>
        <v>0.97304318181818172</v>
      </c>
      <c r="C138">
        <f t="shared" si="24"/>
        <v>0.16666666666666652</v>
      </c>
      <c r="D138">
        <f t="shared" si="28"/>
        <v>0.13333333333333333</v>
      </c>
      <c r="H138" s="1">
        <f t="shared" ref="H138:H179" si="33">B138*B$3*$B$2</f>
        <v>61.577333059768186</v>
      </c>
      <c r="I138" s="1">
        <f t="shared" si="29"/>
        <v>0.83037702280349646</v>
      </c>
      <c r="J138" s="1">
        <f t="shared" si="30"/>
        <v>5.4239999999999995</v>
      </c>
      <c r="Q138" s="1"/>
      <c r="R138" s="1"/>
      <c r="S138" s="1"/>
    </row>
    <row r="139" spans="2:22" x14ac:dyDescent="0.2">
      <c r="B139" s="8">
        <f t="shared" si="21"/>
        <v>2.0659090909090908E-2</v>
      </c>
      <c r="C139">
        <f t="shared" si="24"/>
        <v>-0.66666666666666674</v>
      </c>
      <c r="D139">
        <f t="shared" si="28"/>
        <v>6.6666666666666666E-2</v>
      </c>
      <c r="H139" s="1">
        <f t="shared" si="33"/>
        <v>1.3073743749419999</v>
      </c>
      <c r="I139" s="1">
        <f t="shared" si="29"/>
        <v>-3.3215080912139894</v>
      </c>
      <c r="J139" s="1">
        <f t="shared" si="30"/>
        <v>2.7119999999999997</v>
      </c>
      <c r="L139">
        <v>79</v>
      </c>
      <c r="M139">
        <v>63.84</v>
      </c>
      <c r="N139">
        <v>2.5</v>
      </c>
      <c r="O139">
        <v>5.4305800800000004</v>
      </c>
      <c r="Q139" s="1">
        <f t="shared" si="31"/>
        <v>5.5335824476492883</v>
      </c>
      <c r="R139" s="1">
        <v>0.5</v>
      </c>
      <c r="S139" s="1">
        <f t="shared" si="32"/>
        <v>0.16641422157086797</v>
      </c>
      <c r="T139" t="s">
        <v>5</v>
      </c>
      <c r="U139" t="s">
        <v>5</v>
      </c>
      <c r="V139" t="s">
        <v>5</v>
      </c>
    </row>
    <row r="140" spans="2:22" x14ac:dyDescent="0.2">
      <c r="B140" s="8">
        <f t="shared" si="21"/>
        <v>6.1977272727272728E-2</v>
      </c>
      <c r="C140">
        <f t="shared" si="24"/>
        <v>0</v>
      </c>
      <c r="D140">
        <f t="shared" si="28"/>
        <v>0.2</v>
      </c>
      <c r="H140">
        <f t="shared" si="33"/>
        <v>3.9221231248260002</v>
      </c>
      <c r="I140">
        <f t="shared" si="29"/>
        <v>0</v>
      </c>
      <c r="J140">
        <f t="shared" si="30"/>
        <v>8.1359999999999992</v>
      </c>
      <c r="L140" s="3">
        <v>79</v>
      </c>
      <c r="M140" s="3">
        <v>63.84</v>
      </c>
      <c r="N140" s="3">
        <v>2.5</v>
      </c>
      <c r="O140" s="3">
        <v>5.4305800800000004</v>
      </c>
      <c r="P140" s="3"/>
      <c r="Q140" s="5">
        <f t="shared" si="31"/>
        <v>5.5335824476492883</v>
      </c>
      <c r="R140" s="5">
        <f t="shared" ref="R140:R203" si="34">N140/$M$2/$N$4</f>
        <v>0.15321956321364866</v>
      </c>
      <c r="S140" s="5">
        <f t="shared" si="32"/>
        <v>0.16641422157086797</v>
      </c>
      <c r="T140" s="3" t="s">
        <v>5</v>
      </c>
      <c r="U140" s="6" t="s">
        <v>5</v>
      </c>
      <c r="V140" s="6" t="s">
        <v>5</v>
      </c>
    </row>
    <row r="141" spans="2:22" x14ac:dyDescent="0.2">
      <c r="B141" s="8">
        <f t="shared" si="21"/>
        <v>0.10742727272727272</v>
      </c>
      <c r="C141">
        <f t="shared" si="24"/>
        <v>0</v>
      </c>
      <c r="D141">
        <f t="shared" si="28"/>
        <v>0.2</v>
      </c>
      <c r="H141">
        <f t="shared" si="33"/>
        <v>6.7983467496983989</v>
      </c>
      <c r="I141">
        <f t="shared" si="29"/>
        <v>0</v>
      </c>
      <c r="J141">
        <f t="shared" si="30"/>
        <v>8.1359999999999992</v>
      </c>
      <c r="L141" s="3">
        <v>79</v>
      </c>
      <c r="M141" s="4">
        <f t="shared" ref="M141:M204" si="35">M75+2.88/3</f>
        <v>0.96741175000000001</v>
      </c>
      <c r="N141" s="4">
        <f t="shared" ref="N141:N204" si="36">N75</f>
        <v>12.24753965</v>
      </c>
      <c r="O141" s="4">
        <f t="shared" ref="O141:O204" si="37">O75+2.88*2*SQRT(2)/3</f>
        <v>10.818051209756343</v>
      </c>
      <c r="P141" s="3"/>
      <c r="Q141" s="5">
        <f t="shared" si="31"/>
        <v>8.3854208637996266E-2</v>
      </c>
      <c r="R141" s="5">
        <f t="shared" si="34"/>
        <v>0.75062507024593739</v>
      </c>
      <c r="S141" s="5">
        <f t="shared" si="32"/>
        <v>0.33150741623634949</v>
      </c>
      <c r="T141" s="3" t="s">
        <v>5</v>
      </c>
      <c r="U141" s="3" t="s">
        <v>5</v>
      </c>
      <c r="V141" s="3" t="s">
        <v>5</v>
      </c>
    </row>
    <row r="142" spans="2:22" x14ac:dyDescent="0.2">
      <c r="B142" s="8">
        <f t="shared" si="21"/>
        <v>0.15287727272727272</v>
      </c>
      <c r="C142">
        <f t="shared" si="24"/>
        <v>0</v>
      </c>
      <c r="D142">
        <f t="shared" si="28"/>
        <v>0.2</v>
      </c>
      <c r="H142">
        <f t="shared" si="33"/>
        <v>9.6745703745708003</v>
      </c>
      <c r="I142">
        <f t="shared" si="29"/>
        <v>0</v>
      </c>
      <c r="J142">
        <f t="shared" si="30"/>
        <v>8.1359999999999992</v>
      </c>
      <c r="L142">
        <v>79</v>
      </c>
      <c r="M142" s="2">
        <f t="shared" si="35"/>
        <v>2.4473795699999998</v>
      </c>
      <c r="N142" s="2">
        <f t="shared" si="36"/>
        <v>2.0214799499999998</v>
      </c>
      <c r="O142" s="2">
        <f t="shared" si="37"/>
        <v>10.859529699756342</v>
      </c>
      <c r="Q142" s="1">
        <f t="shared" si="31"/>
        <v>0.21213622542743518</v>
      </c>
      <c r="R142" s="1">
        <f t="shared" si="34"/>
        <v>0.12389210999365932</v>
      </c>
      <c r="S142" s="1">
        <f t="shared" si="32"/>
        <v>0.3327784794604618</v>
      </c>
      <c r="T142" t="s">
        <v>5</v>
      </c>
      <c r="U142" t="s">
        <v>5</v>
      </c>
      <c r="V142" t="s">
        <v>5</v>
      </c>
    </row>
    <row r="143" spans="2:22" x14ac:dyDescent="0.2">
      <c r="B143" s="8">
        <f t="shared" si="21"/>
        <v>0.19832727272727271</v>
      </c>
      <c r="C143">
        <f t="shared" si="24"/>
        <v>0</v>
      </c>
      <c r="D143">
        <f t="shared" si="28"/>
        <v>0.2</v>
      </c>
      <c r="H143">
        <f t="shared" si="33"/>
        <v>12.550793999443199</v>
      </c>
      <c r="I143">
        <f t="shared" si="29"/>
        <v>0</v>
      </c>
      <c r="J143">
        <f t="shared" si="30"/>
        <v>8.1359999999999992</v>
      </c>
      <c r="L143">
        <v>79</v>
      </c>
      <c r="M143" s="2">
        <f t="shared" si="35"/>
        <v>2.4400115900000001</v>
      </c>
      <c r="N143" s="2">
        <f t="shared" si="36"/>
        <v>6.1105919799999997</v>
      </c>
      <c r="O143" s="2">
        <f t="shared" si="37"/>
        <v>10.829877619756342</v>
      </c>
      <c r="Q143" s="1">
        <f t="shared" si="31"/>
        <v>0.2114975768559654</v>
      </c>
      <c r="R143" s="1">
        <f t="shared" si="34"/>
        <v>0.37450489366096978</v>
      </c>
      <c r="S143" s="1">
        <f t="shared" si="32"/>
        <v>0.33186982371126661</v>
      </c>
      <c r="T143" t="s">
        <v>5</v>
      </c>
      <c r="U143" t="s">
        <v>5</v>
      </c>
      <c r="V143" t="s">
        <v>5</v>
      </c>
    </row>
    <row r="144" spans="2:22" x14ac:dyDescent="0.2">
      <c r="B144" s="8">
        <f t="shared" si="21"/>
        <v>0.2437772727272727</v>
      </c>
      <c r="C144">
        <f t="shared" si="24"/>
        <v>0</v>
      </c>
      <c r="D144">
        <f t="shared" si="28"/>
        <v>0.2</v>
      </c>
      <c r="H144">
        <f t="shared" si="33"/>
        <v>15.427017624315598</v>
      </c>
      <c r="I144">
        <f t="shared" si="29"/>
        <v>0</v>
      </c>
      <c r="J144">
        <f t="shared" si="30"/>
        <v>8.1359999999999992</v>
      </c>
      <c r="L144">
        <v>79</v>
      </c>
      <c r="M144" s="2">
        <f t="shared" si="35"/>
        <v>2.4250999200000001</v>
      </c>
      <c r="N144" s="2">
        <f t="shared" si="36"/>
        <v>10.21455589</v>
      </c>
      <c r="O144" s="2">
        <f t="shared" si="37"/>
        <v>10.891924129756342</v>
      </c>
      <c r="Q144" s="1">
        <f t="shared" si="31"/>
        <v>0.21020504935945636</v>
      </c>
      <c r="R144" s="1">
        <f t="shared" si="34"/>
        <v>0.6260279167548809</v>
      </c>
      <c r="S144" s="1">
        <f t="shared" si="32"/>
        <v>0.33377117154349284</v>
      </c>
      <c r="T144" t="s">
        <v>5</v>
      </c>
      <c r="U144" t="s">
        <v>5</v>
      </c>
      <c r="V144" t="s">
        <v>5</v>
      </c>
    </row>
    <row r="145" spans="2:22" x14ac:dyDescent="0.2">
      <c r="B145" s="8">
        <f t="shared" si="21"/>
        <v>0.28922727272727272</v>
      </c>
      <c r="C145">
        <f t="shared" si="24"/>
        <v>0</v>
      </c>
      <c r="D145">
        <f t="shared" si="28"/>
        <v>0.2</v>
      </c>
      <c r="H145">
        <f t="shared" si="33"/>
        <v>18.303241249188002</v>
      </c>
      <c r="I145">
        <f t="shared" si="29"/>
        <v>0</v>
      </c>
      <c r="J145">
        <f t="shared" si="30"/>
        <v>8.1359999999999992</v>
      </c>
      <c r="L145">
        <v>79</v>
      </c>
      <c r="M145" s="2">
        <f t="shared" si="35"/>
        <v>2.3917503099999999</v>
      </c>
      <c r="N145" s="2">
        <f t="shared" si="36"/>
        <v>14.289140489999999</v>
      </c>
      <c r="O145" s="2">
        <f t="shared" si="37"/>
        <v>10.840482729756342</v>
      </c>
      <c r="Q145" s="1">
        <f t="shared" si="31"/>
        <v>0.20731434108044711</v>
      </c>
      <c r="R145" s="1">
        <f t="shared" si="34"/>
        <v>0.8757503458305046</v>
      </c>
      <c r="S145" s="1">
        <f t="shared" si="32"/>
        <v>0.33219480577567312</v>
      </c>
      <c r="T145" t="s">
        <v>5</v>
      </c>
      <c r="U145" t="s">
        <v>5</v>
      </c>
      <c r="V145" t="s">
        <v>5</v>
      </c>
    </row>
    <row r="146" spans="2:22" x14ac:dyDescent="0.2">
      <c r="B146" s="8">
        <f t="shared" si="21"/>
        <v>0.33467727272727271</v>
      </c>
      <c r="C146">
        <f t="shared" si="24"/>
        <v>0</v>
      </c>
      <c r="D146">
        <f t="shared" si="28"/>
        <v>0.2</v>
      </c>
      <c r="H146">
        <f t="shared" si="33"/>
        <v>21.179464874060397</v>
      </c>
      <c r="I146">
        <f t="shared" si="29"/>
        <v>0</v>
      </c>
      <c r="J146">
        <f t="shared" si="30"/>
        <v>8.1359999999999992</v>
      </c>
      <c r="L146">
        <v>79</v>
      </c>
      <c r="M146" s="2">
        <f t="shared" si="35"/>
        <v>6.7423020500000002</v>
      </c>
      <c r="N146" s="2">
        <f t="shared" si="36"/>
        <v>1.5004989999999999E-2</v>
      </c>
      <c r="O146" s="2">
        <f t="shared" si="37"/>
        <v>10.840531929756342</v>
      </c>
      <c r="Q146" s="1">
        <f t="shared" si="31"/>
        <v>0.58441548058630666</v>
      </c>
      <c r="R146" s="1">
        <f t="shared" si="34"/>
        <v>9.1962320553006644E-4</v>
      </c>
      <c r="S146" s="1">
        <f t="shared" si="32"/>
        <v>0.33219631345617512</v>
      </c>
      <c r="T146" t="s">
        <v>5</v>
      </c>
      <c r="U146" t="s">
        <v>5</v>
      </c>
      <c r="V146" t="s">
        <v>5</v>
      </c>
    </row>
    <row r="147" spans="2:22" x14ac:dyDescent="0.2">
      <c r="B147" s="8">
        <f t="shared" si="21"/>
        <v>0.3801272727272727</v>
      </c>
      <c r="C147">
        <f t="shared" si="24"/>
        <v>0</v>
      </c>
      <c r="D147">
        <f t="shared" si="28"/>
        <v>0.2</v>
      </c>
      <c r="H147">
        <f t="shared" si="33"/>
        <v>24.055688498932795</v>
      </c>
      <c r="I147">
        <f t="shared" si="29"/>
        <v>0</v>
      </c>
      <c r="J147">
        <f t="shared" si="30"/>
        <v>8.1359999999999992</v>
      </c>
      <c r="L147">
        <v>79</v>
      </c>
      <c r="M147" s="2">
        <f t="shared" si="35"/>
        <v>6.7714836900000002</v>
      </c>
      <c r="N147" s="2">
        <f t="shared" si="36"/>
        <v>4.0853642099999998</v>
      </c>
      <c r="O147" s="2">
        <f t="shared" si="37"/>
        <v>10.850547009756342</v>
      </c>
      <c r="Q147" s="1">
        <f t="shared" si="31"/>
        <v>0.58694491371440216</v>
      </c>
      <c r="R147" s="1">
        <f t="shared" si="34"/>
        <v>0.25038308792994912</v>
      </c>
      <c r="S147" s="1">
        <f t="shared" si="32"/>
        <v>0.33250321469280508</v>
      </c>
      <c r="T147" t="s">
        <v>5</v>
      </c>
      <c r="U147" t="s">
        <v>5</v>
      </c>
      <c r="V147" t="s">
        <v>5</v>
      </c>
    </row>
    <row r="148" spans="2:22" x14ac:dyDescent="0.2">
      <c r="B148" s="8">
        <f t="shared" si="21"/>
        <v>0.42557727272727269</v>
      </c>
      <c r="C148">
        <f t="shared" si="24"/>
        <v>0</v>
      </c>
      <c r="D148">
        <f t="shared" si="28"/>
        <v>0.2</v>
      </c>
      <c r="H148">
        <f t="shared" si="33"/>
        <v>26.931912123805198</v>
      </c>
      <c r="I148">
        <f t="shared" si="29"/>
        <v>0</v>
      </c>
      <c r="J148">
        <f t="shared" si="30"/>
        <v>8.1359999999999992</v>
      </c>
      <c r="L148">
        <v>79</v>
      </c>
      <c r="M148" s="2">
        <f t="shared" si="35"/>
        <v>6.7486091400000001</v>
      </c>
      <c r="N148" s="2">
        <f t="shared" si="36"/>
        <v>8.1502681900000002</v>
      </c>
      <c r="O148" s="2">
        <f t="shared" si="37"/>
        <v>10.889096589756342</v>
      </c>
      <c r="Q148" s="1">
        <f t="shared" si="31"/>
        <v>0.58496217235509951</v>
      </c>
      <c r="R148" s="1">
        <f t="shared" si="34"/>
        <v>0.49951221285835801</v>
      </c>
      <c r="S148" s="1">
        <f t="shared" si="32"/>
        <v>0.33368452465473897</v>
      </c>
      <c r="T148" t="s">
        <v>5</v>
      </c>
      <c r="U148" t="s">
        <v>5</v>
      </c>
      <c r="V148" t="s">
        <v>5</v>
      </c>
    </row>
    <row r="149" spans="2:22" x14ac:dyDescent="0.2">
      <c r="B149" s="8">
        <f t="shared" si="21"/>
        <v>0.47102727272727268</v>
      </c>
      <c r="C149">
        <f t="shared" si="24"/>
        <v>0</v>
      </c>
      <c r="D149">
        <f t="shared" si="28"/>
        <v>0.2</v>
      </c>
      <c r="H149">
        <f t="shared" si="33"/>
        <v>29.808135748677593</v>
      </c>
      <c r="I149">
        <f t="shared" si="29"/>
        <v>0</v>
      </c>
      <c r="J149">
        <f t="shared" si="30"/>
        <v>8.1359999999999992</v>
      </c>
      <c r="L149">
        <v>79</v>
      </c>
      <c r="M149" s="2">
        <f t="shared" si="35"/>
        <v>6.6971294600000002</v>
      </c>
      <c r="N149" s="2">
        <f t="shared" si="36"/>
        <v>12.22371568</v>
      </c>
      <c r="O149" s="2">
        <f t="shared" si="37"/>
        <v>10.849935259756341</v>
      </c>
      <c r="Q149" s="1">
        <f t="shared" si="31"/>
        <v>0.58049996913363033</v>
      </c>
      <c r="R149" s="1">
        <f t="shared" si="34"/>
        <v>0.74916495093497126</v>
      </c>
      <c r="S149" s="1">
        <f t="shared" si="32"/>
        <v>0.33248446827924588</v>
      </c>
      <c r="T149" t="s">
        <v>5</v>
      </c>
      <c r="U149" t="s">
        <v>5</v>
      </c>
      <c r="V149" t="s">
        <v>5</v>
      </c>
    </row>
    <row r="150" spans="2:22" x14ac:dyDescent="0.2">
      <c r="B150" s="8">
        <f t="shared" si="21"/>
        <v>0.51647727272727273</v>
      </c>
      <c r="C150">
        <f t="shared" si="24"/>
        <v>0</v>
      </c>
      <c r="D150">
        <f t="shared" si="28"/>
        <v>0.2</v>
      </c>
      <c r="H150">
        <f t="shared" si="33"/>
        <v>32.684359373549995</v>
      </c>
      <c r="I150">
        <f t="shared" si="29"/>
        <v>0</v>
      </c>
      <c r="J150">
        <f t="shared" si="30"/>
        <v>8.1359999999999992</v>
      </c>
      <c r="L150">
        <v>79</v>
      </c>
      <c r="M150" s="2">
        <f t="shared" si="35"/>
        <v>8.2154206300000006</v>
      </c>
      <c r="N150" s="2">
        <f t="shared" si="36"/>
        <v>2.0438512700000002</v>
      </c>
      <c r="O150" s="2">
        <f t="shared" si="37"/>
        <v>10.846445469756341</v>
      </c>
      <c r="Q150" s="1">
        <f t="shared" si="31"/>
        <v>0.71210381262881994</v>
      </c>
      <c r="R150" s="1">
        <f t="shared" si="34"/>
        <v>0.12526319954522444</v>
      </c>
      <c r="S150" s="1">
        <f t="shared" si="32"/>
        <v>0.3323775274593444</v>
      </c>
      <c r="T150" t="s">
        <v>5</v>
      </c>
      <c r="U150" t="s">
        <v>5</v>
      </c>
      <c r="V150" t="s">
        <v>5</v>
      </c>
    </row>
    <row r="151" spans="2:22" x14ac:dyDescent="0.2">
      <c r="B151" s="8">
        <f t="shared" si="21"/>
        <v>0.56192727272727272</v>
      </c>
      <c r="C151">
        <f t="shared" si="24"/>
        <v>0</v>
      </c>
      <c r="D151">
        <f t="shared" si="28"/>
        <v>0.2</v>
      </c>
      <c r="H151">
        <f t="shared" si="33"/>
        <v>35.560582998422397</v>
      </c>
      <c r="I151">
        <f t="shared" si="29"/>
        <v>0</v>
      </c>
      <c r="J151">
        <f t="shared" si="30"/>
        <v>8.1359999999999992</v>
      </c>
      <c r="L151">
        <v>79</v>
      </c>
      <c r="M151" s="2">
        <f t="shared" si="35"/>
        <v>8.2250542299999996</v>
      </c>
      <c r="N151" s="2">
        <f t="shared" si="36"/>
        <v>6.1244918400000001</v>
      </c>
      <c r="O151" s="2">
        <f t="shared" si="37"/>
        <v>10.855397699756342</v>
      </c>
      <c r="Q151" s="1">
        <f t="shared" si="31"/>
        <v>0.71293884270193508</v>
      </c>
      <c r="R151" s="1">
        <f t="shared" si="34"/>
        <v>0.37535678585214222</v>
      </c>
      <c r="S151" s="1">
        <f t="shared" si="32"/>
        <v>0.33265185881342202</v>
      </c>
      <c r="T151" t="s">
        <v>5</v>
      </c>
      <c r="U151" t="s">
        <v>5</v>
      </c>
      <c r="V151" t="s">
        <v>5</v>
      </c>
    </row>
    <row r="152" spans="2:22" x14ac:dyDescent="0.2">
      <c r="B152" s="8">
        <f t="shared" si="21"/>
        <v>0.60737727272727271</v>
      </c>
      <c r="C152">
        <f t="shared" si="24"/>
        <v>0</v>
      </c>
      <c r="D152">
        <f t="shared" si="28"/>
        <v>0.2</v>
      </c>
      <c r="H152">
        <f t="shared" si="33"/>
        <v>38.4368066232948</v>
      </c>
      <c r="I152">
        <f t="shared" si="29"/>
        <v>0</v>
      </c>
      <c r="J152">
        <f t="shared" si="30"/>
        <v>8.1359999999999992</v>
      </c>
      <c r="L152">
        <v>79</v>
      </c>
      <c r="M152" s="2">
        <f t="shared" si="35"/>
        <v>8.1810077099999994</v>
      </c>
      <c r="N152" s="2">
        <f t="shared" si="36"/>
        <v>10.20626513</v>
      </c>
      <c r="O152" s="2">
        <f t="shared" si="37"/>
        <v>10.839751429756342</v>
      </c>
      <c r="Q152" s="1">
        <f t="shared" si="31"/>
        <v>0.70912093778413998</v>
      </c>
      <c r="R152" s="1">
        <f t="shared" si="34"/>
        <v>0.62551979410451719</v>
      </c>
      <c r="S152" s="1">
        <f t="shared" si="32"/>
        <v>0.33217239588235753</v>
      </c>
      <c r="T152" t="s">
        <v>5</v>
      </c>
      <c r="U152" t="s">
        <v>5</v>
      </c>
      <c r="V152" t="s">
        <v>5</v>
      </c>
    </row>
    <row r="153" spans="2:22" x14ac:dyDescent="0.2">
      <c r="B153" s="8">
        <f t="shared" si="21"/>
        <v>0.6528272727272727</v>
      </c>
      <c r="C153">
        <f t="shared" si="24"/>
        <v>0</v>
      </c>
      <c r="D153">
        <f t="shared" si="28"/>
        <v>0.2</v>
      </c>
      <c r="H153">
        <f t="shared" si="33"/>
        <v>41.313030248167195</v>
      </c>
      <c r="I153">
        <f t="shared" si="29"/>
        <v>0</v>
      </c>
      <c r="J153">
        <f t="shared" si="30"/>
        <v>8.1359999999999992</v>
      </c>
      <c r="L153">
        <v>79</v>
      </c>
      <c r="M153" s="2">
        <f t="shared" si="35"/>
        <v>8.1374010500000011</v>
      </c>
      <c r="N153" s="2">
        <f t="shared" si="36"/>
        <v>14.257656470000001</v>
      </c>
      <c r="O153" s="2">
        <f t="shared" si="37"/>
        <v>10.866073859756341</v>
      </c>
      <c r="Q153" s="1">
        <f t="shared" si="31"/>
        <v>0.7053411594574388</v>
      </c>
      <c r="R153" s="1">
        <f t="shared" si="34"/>
        <v>0.87382075871346065</v>
      </c>
      <c r="S153" s="1">
        <f t="shared" si="32"/>
        <v>0.33297901812782182</v>
      </c>
      <c r="T153" t="s">
        <v>5</v>
      </c>
      <c r="U153" t="s">
        <v>5</v>
      </c>
      <c r="V153" t="s">
        <v>5</v>
      </c>
    </row>
    <row r="154" spans="2:22" x14ac:dyDescent="0.2">
      <c r="B154" s="8">
        <f t="shared" si="21"/>
        <v>0.69827727272727269</v>
      </c>
      <c r="C154">
        <f t="shared" si="24"/>
        <v>0</v>
      </c>
      <c r="D154">
        <f t="shared" si="28"/>
        <v>0.2</v>
      </c>
      <c r="H154">
        <f t="shared" si="33"/>
        <v>44.189253873039597</v>
      </c>
      <c r="I154">
        <f t="shared" si="29"/>
        <v>0</v>
      </c>
      <c r="J154">
        <f t="shared" si="30"/>
        <v>8.1359999999999992</v>
      </c>
      <c r="L154">
        <v>79</v>
      </c>
      <c r="M154" s="2">
        <f t="shared" si="35"/>
        <v>3.9209597999999999</v>
      </c>
      <c r="N154" s="2">
        <f t="shared" si="36"/>
        <v>2.0589608899999998</v>
      </c>
      <c r="O154" s="2">
        <f t="shared" si="37"/>
        <v>12.880294569756341</v>
      </c>
      <c r="Q154" s="1">
        <f t="shared" si="31"/>
        <v>0.33986457279477539</v>
      </c>
      <c r="R154" s="1">
        <f t="shared" si="34"/>
        <v>0.12618923529591411</v>
      </c>
      <c r="S154" s="1">
        <f t="shared" si="32"/>
        <v>0.39470262160823877</v>
      </c>
      <c r="T154" t="s">
        <v>5</v>
      </c>
      <c r="U154" t="s">
        <v>5</v>
      </c>
      <c r="V154" t="s">
        <v>5</v>
      </c>
    </row>
    <row r="155" spans="2:22" x14ac:dyDescent="0.2">
      <c r="B155" s="8">
        <f t="shared" si="21"/>
        <v>0.74372727272727268</v>
      </c>
      <c r="C155">
        <f t="shared" si="24"/>
        <v>0</v>
      </c>
      <c r="D155">
        <f t="shared" si="28"/>
        <v>0.2</v>
      </c>
      <c r="H155">
        <f t="shared" si="33"/>
        <v>47.065477497911992</v>
      </c>
      <c r="I155">
        <f t="shared" si="29"/>
        <v>0</v>
      </c>
      <c r="J155">
        <f t="shared" si="30"/>
        <v>8.1359999999999992</v>
      </c>
      <c r="L155">
        <v>79</v>
      </c>
      <c r="M155" s="2">
        <f t="shared" si="35"/>
        <v>3.9003905799999998</v>
      </c>
      <c r="N155" s="2">
        <f t="shared" si="36"/>
        <v>6.0934355199999999</v>
      </c>
      <c r="O155" s="2">
        <f t="shared" si="37"/>
        <v>12.837980639756342</v>
      </c>
      <c r="Q155" s="1">
        <f t="shared" si="31"/>
        <v>0.3380816549571527</v>
      </c>
      <c r="R155" s="1">
        <f t="shared" si="34"/>
        <v>0.37345341153797279</v>
      </c>
      <c r="S155" s="1">
        <f t="shared" si="32"/>
        <v>0.39340595723374822</v>
      </c>
      <c r="T155" t="s">
        <v>5</v>
      </c>
      <c r="U155" t="s">
        <v>5</v>
      </c>
      <c r="V155" t="s">
        <v>5</v>
      </c>
    </row>
    <row r="156" spans="2:22" x14ac:dyDescent="0.2">
      <c r="B156" s="8">
        <f t="shared" si="21"/>
        <v>0.78917727272727267</v>
      </c>
      <c r="C156">
        <f t="shared" si="24"/>
        <v>0</v>
      </c>
      <c r="D156">
        <f t="shared" si="28"/>
        <v>0.2</v>
      </c>
      <c r="H156">
        <f t="shared" si="33"/>
        <v>49.941701122784394</v>
      </c>
      <c r="I156">
        <f t="shared" si="29"/>
        <v>0</v>
      </c>
      <c r="J156">
        <f t="shared" si="30"/>
        <v>8.1359999999999992</v>
      </c>
      <c r="L156">
        <v>79</v>
      </c>
      <c r="M156" s="2">
        <f t="shared" si="35"/>
        <v>3.7870650700000001</v>
      </c>
      <c r="N156" s="2">
        <f t="shared" si="36"/>
        <v>10.16958316</v>
      </c>
      <c r="O156" s="2">
        <f t="shared" si="37"/>
        <v>13.013293359756341</v>
      </c>
      <c r="Q156" s="1">
        <f t="shared" si="31"/>
        <v>0.32825872179601695</v>
      </c>
      <c r="R156" s="1">
        <f t="shared" si="34"/>
        <v>0.62327163593603074</v>
      </c>
      <c r="S156" s="1">
        <f t="shared" si="32"/>
        <v>0.39877822491058751</v>
      </c>
      <c r="T156" t="s">
        <v>5</v>
      </c>
      <c r="U156" t="s">
        <v>5</v>
      </c>
      <c r="V156" t="s">
        <v>5</v>
      </c>
    </row>
    <row r="157" spans="2:22" x14ac:dyDescent="0.2">
      <c r="B157" s="8">
        <f t="shared" si="21"/>
        <v>0.83462727272727266</v>
      </c>
      <c r="C157">
        <f t="shared" si="24"/>
        <v>0</v>
      </c>
      <c r="D157">
        <f t="shared" si="28"/>
        <v>0.2</v>
      </c>
      <c r="H157">
        <f t="shared" si="33"/>
        <v>52.817924747656797</v>
      </c>
      <c r="I157">
        <f t="shared" si="29"/>
        <v>0</v>
      </c>
      <c r="J157">
        <f t="shared" si="30"/>
        <v>8.1359999999999992</v>
      </c>
      <c r="L157">
        <v>79</v>
      </c>
      <c r="M157" s="2">
        <f t="shared" si="35"/>
        <v>3.7156740699999999</v>
      </c>
      <c r="N157" s="2">
        <f t="shared" si="36"/>
        <v>14.308478969999999</v>
      </c>
      <c r="O157" s="2">
        <f t="shared" si="37"/>
        <v>12.960990229756343</v>
      </c>
      <c r="Q157" s="1">
        <f t="shared" si="31"/>
        <v>0.32207062680040088</v>
      </c>
      <c r="R157" s="1">
        <f t="shared" si="34"/>
        <v>0.87693555921403099</v>
      </c>
      <c r="S157" s="1">
        <f t="shared" si="32"/>
        <v>0.39717545236392621</v>
      </c>
      <c r="T157" t="s">
        <v>5</v>
      </c>
      <c r="U157" t="s">
        <v>5</v>
      </c>
      <c r="V157" t="s">
        <v>5</v>
      </c>
    </row>
    <row r="158" spans="2:22" x14ac:dyDescent="0.2">
      <c r="B158" s="8">
        <f t="shared" si="21"/>
        <v>0.88007727272727265</v>
      </c>
      <c r="C158">
        <f t="shared" si="24"/>
        <v>0</v>
      </c>
      <c r="D158">
        <f t="shared" si="28"/>
        <v>0.2</v>
      </c>
      <c r="H158">
        <f t="shared" si="33"/>
        <v>55.694148372529192</v>
      </c>
      <c r="I158">
        <f t="shared" si="29"/>
        <v>0</v>
      </c>
      <c r="J158">
        <f t="shared" si="30"/>
        <v>8.1359999999999992</v>
      </c>
      <c r="L158">
        <v>79</v>
      </c>
      <c r="M158" s="2">
        <f t="shared" si="35"/>
        <v>5.2771051</v>
      </c>
      <c r="N158" s="2">
        <f t="shared" si="36"/>
        <v>16.261232119999999</v>
      </c>
      <c r="O158" s="2">
        <f t="shared" si="37"/>
        <v>12.884352359756342</v>
      </c>
      <c r="Q158" s="1">
        <f t="shared" si="31"/>
        <v>0.45741378690101103</v>
      </c>
      <c r="R158" s="1">
        <f t="shared" si="34"/>
        <v>0.99661555309686156</v>
      </c>
      <c r="S158" s="1">
        <f t="shared" si="32"/>
        <v>0.39482696817052132</v>
      </c>
      <c r="T158" t="s">
        <v>5</v>
      </c>
      <c r="U158" t="s">
        <v>5</v>
      </c>
      <c r="V158" t="s">
        <v>5</v>
      </c>
    </row>
    <row r="159" spans="2:22" x14ac:dyDescent="0.2">
      <c r="B159" s="8">
        <f t="shared" si="21"/>
        <v>0.92552727272727264</v>
      </c>
      <c r="C159">
        <f t="shared" si="24"/>
        <v>0</v>
      </c>
      <c r="D159">
        <f t="shared" si="28"/>
        <v>0.2</v>
      </c>
      <c r="H159">
        <f t="shared" si="33"/>
        <v>58.570371997401587</v>
      </c>
      <c r="I159">
        <f t="shared" si="29"/>
        <v>0</v>
      </c>
      <c r="J159">
        <f t="shared" si="30"/>
        <v>8.1359999999999992</v>
      </c>
      <c r="L159">
        <v>79</v>
      </c>
      <c r="M159" s="2">
        <f t="shared" si="35"/>
        <v>5.38443235</v>
      </c>
      <c r="N159" s="2">
        <f t="shared" si="36"/>
        <v>4.0884247900000004</v>
      </c>
      <c r="O159" s="2">
        <f t="shared" si="37"/>
        <v>12.935764699756342</v>
      </c>
      <c r="Q159" s="1">
        <f t="shared" si="31"/>
        <v>0.46671679734515992</v>
      </c>
      <c r="R159" s="1">
        <f t="shared" si="34"/>
        <v>0.25057066422226132</v>
      </c>
      <c r="S159" s="1">
        <f t="shared" si="32"/>
        <v>0.3964024434262397</v>
      </c>
      <c r="T159" t="s">
        <v>5</v>
      </c>
      <c r="U159" t="s">
        <v>5</v>
      </c>
      <c r="V159" t="s">
        <v>5</v>
      </c>
    </row>
    <row r="160" spans="2:22" x14ac:dyDescent="0.2">
      <c r="B160" s="8">
        <f t="shared" si="21"/>
        <v>0.97097727272727263</v>
      </c>
      <c r="C160">
        <f t="shared" si="24"/>
        <v>0</v>
      </c>
      <c r="D160">
        <f t="shared" si="28"/>
        <v>0.2</v>
      </c>
      <c r="H160">
        <f t="shared" si="33"/>
        <v>61.446595622273989</v>
      </c>
      <c r="I160">
        <f t="shared" si="29"/>
        <v>0</v>
      </c>
      <c r="J160">
        <f t="shared" si="30"/>
        <v>8.1359999999999992</v>
      </c>
      <c r="L160">
        <v>79</v>
      </c>
      <c r="M160" s="2">
        <f t="shared" si="35"/>
        <v>5.2949443</v>
      </c>
      <c r="N160" s="2">
        <f t="shared" si="36"/>
        <v>8.1643519700000002</v>
      </c>
      <c r="O160" s="2">
        <f t="shared" si="37"/>
        <v>12.954190659756343</v>
      </c>
      <c r="Q160" s="1">
        <f t="shared" si="31"/>
        <v>0.45896006954512292</v>
      </c>
      <c r="R160" s="1">
        <f t="shared" si="34"/>
        <v>0.50037537710635671</v>
      </c>
      <c r="S160" s="1">
        <f t="shared" si="32"/>
        <v>0.39696708693483812</v>
      </c>
      <c r="T160" t="s">
        <v>5</v>
      </c>
      <c r="U160" t="s">
        <v>5</v>
      </c>
      <c r="V160" t="s">
        <v>5</v>
      </c>
    </row>
    <row r="161" spans="2:22" x14ac:dyDescent="0.2">
      <c r="B161" s="8">
        <f t="shared" si="21"/>
        <v>1.0164272727272727</v>
      </c>
      <c r="C161">
        <f t="shared" si="24"/>
        <v>0</v>
      </c>
      <c r="D161">
        <f t="shared" si="28"/>
        <v>0.2</v>
      </c>
      <c r="H161">
        <f t="shared" si="33"/>
        <v>64.322819247146398</v>
      </c>
      <c r="I161">
        <f t="shared" si="29"/>
        <v>0</v>
      </c>
      <c r="J161">
        <f t="shared" si="30"/>
        <v>8.1359999999999992</v>
      </c>
      <c r="L161">
        <v>79</v>
      </c>
      <c r="M161" s="2">
        <f t="shared" si="35"/>
        <v>5.2190468799999996</v>
      </c>
      <c r="N161" s="2">
        <f t="shared" si="36"/>
        <v>12.281361159999999</v>
      </c>
      <c r="O161" s="2">
        <f t="shared" si="37"/>
        <v>12.900079489756342</v>
      </c>
      <c r="Q161" s="1">
        <f t="shared" si="31"/>
        <v>0.45238136291708614</v>
      </c>
      <c r="R161" s="1">
        <f t="shared" si="34"/>
        <v>0.75269791704170763</v>
      </c>
      <c r="S161" s="1">
        <f t="shared" si="32"/>
        <v>0.39530890896836224</v>
      </c>
      <c r="T161" t="s">
        <v>5</v>
      </c>
      <c r="U161" t="s">
        <v>5</v>
      </c>
      <c r="V161" t="s">
        <v>5</v>
      </c>
    </row>
    <row r="162" spans="2:22" x14ac:dyDescent="0.2">
      <c r="H162">
        <f t="shared" si="33"/>
        <v>0</v>
      </c>
      <c r="I162">
        <f t="shared" si="29"/>
        <v>0</v>
      </c>
      <c r="J162">
        <f t="shared" si="30"/>
        <v>0</v>
      </c>
      <c r="L162">
        <v>79</v>
      </c>
      <c r="M162" s="2">
        <f t="shared" si="35"/>
        <v>9.6359871900000016</v>
      </c>
      <c r="N162" s="2">
        <f t="shared" si="36"/>
        <v>2.0758510499999998</v>
      </c>
      <c r="O162" s="2">
        <f t="shared" si="37"/>
        <v>12.900868879756342</v>
      </c>
      <c r="Q162" s="1">
        <f t="shared" si="31"/>
        <v>0.8352369921735181</v>
      </c>
      <c r="R162" s="1">
        <f t="shared" si="34"/>
        <v>0.12722439647103756</v>
      </c>
      <c r="S162" s="1">
        <f t="shared" si="32"/>
        <v>0.39533309896656321</v>
      </c>
      <c r="T162" t="s">
        <v>5</v>
      </c>
      <c r="U162" t="s">
        <v>5</v>
      </c>
      <c r="V162" t="s">
        <v>5</v>
      </c>
    </row>
    <row r="163" spans="2:22" x14ac:dyDescent="0.2">
      <c r="H163">
        <f t="shared" si="33"/>
        <v>0</v>
      </c>
      <c r="I163">
        <f t="shared" si="29"/>
        <v>0</v>
      </c>
      <c r="J163">
        <f t="shared" si="30"/>
        <v>0</v>
      </c>
      <c r="L163">
        <v>79</v>
      </c>
      <c r="M163" s="2">
        <f t="shared" si="35"/>
        <v>9.6804580099999988</v>
      </c>
      <c r="N163" s="2">
        <f t="shared" si="36"/>
        <v>6.1005315500000004</v>
      </c>
      <c r="O163" s="2">
        <f t="shared" si="37"/>
        <v>12.888097829756342</v>
      </c>
      <c r="Q163" s="1">
        <f t="shared" si="31"/>
        <v>0.8390916749583639</v>
      </c>
      <c r="R163" s="1">
        <f t="shared" si="34"/>
        <v>0.37388831178483323</v>
      </c>
      <c r="S163" s="1">
        <f t="shared" si="32"/>
        <v>0.39494174402600729</v>
      </c>
      <c r="T163" t="s">
        <v>5</v>
      </c>
      <c r="U163" t="s">
        <v>5</v>
      </c>
      <c r="V163" t="s">
        <v>5</v>
      </c>
    </row>
    <row r="164" spans="2:22" x14ac:dyDescent="0.2">
      <c r="H164">
        <f t="shared" si="33"/>
        <v>0</v>
      </c>
      <c r="I164">
        <f t="shared" si="29"/>
        <v>0</v>
      </c>
      <c r="J164">
        <f t="shared" si="30"/>
        <v>0</v>
      </c>
      <c r="L164">
        <v>79</v>
      </c>
      <c r="M164" s="2">
        <f t="shared" si="35"/>
        <v>9.6057393100000006</v>
      </c>
      <c r="N164" s="2">
        <f t="shared" si="36"/>
        <v>10.218894260000001</v>
      </c>
      <c r="O164" s="2">
        <f t="shared" si="37"/>
        <v>12.913657349756342</v>
      </c>
      <c r="Q164" s="1">
        <f t="shared" si="31"/>
        <v>0.83261513851050739</v>
      </c>
      <c r="R164" s="1">
        <f t="shared" si="34"/>
        <v>0.62629380601746454</v>
      </c>
      <c r="S164" s="1">
        <f t="shared" si="32"/>
        <v>0.39572498772407744</v>
      </c>
      <c r="T164" t="s">
        <v>5</v>
      </c>
      <c r="U164" t="s">
        <v>5</v>
      </c>
      <c r="V164" t="s">
        <v>5</v>
      </c>
    </row>
    <row r="165" spans="2:22" x14ac:dyDescent="0.2">
      <c r="H165">
        <f t="shared" si="33"/>
        <v>0</v>
      </c>
      <c r="I165">
        <f t="shared" si="29"/>
        <v>0</v>
      </c>
      <c r="J165">
        <f t="shared" si="30"/>
        <v>0</v>
      </c>
      <c r="L165">
        <v>79</v>
      </c>
      <c r="M165" s="2">
        <f t="shared" si="35"/>
        <v>9.4640593099999997</v>
      </c>
      <c r="N165" s="2">
        <f t="shared" si="36"/>
        <v>14.269642960000001</v>
      </c>
      <c r="O165" s="2">
        <f t="shared" si="37"/>
        <v>13.012157329756342</v>
      </c>
      <c r="Q165" s="1">
        <f t="shared" si="31"/>
        <v>0.82033446869247861</v>
      </c>
      <c r="R165" s="1">
        <f t="shared" si="34"/>
        <v>0.87455538461836668</v>
      </c>
      <c r="S165" s="1">
        <f t="shared" si="32"/>
        <v>0.39874341250650802</v>
      </c>
      <c r="T165" t="s">
        <v>5</v>
      </c>
      <c r="U165" t="s">
        <v>5</v>
      </c>
      <c r="V165" t="s">
        <v>5</v>
      </c>
    </row>
    <row r="166" spans="2:22" x14ac:dyDescent="0.2">
      <c r="H166">
        <f t="shared" si="33"/>
        <v>0</v>
      </c>
      <c r="I166">
        <f t="shared" si="29"/>
        <v>0</v>
      </c>
      <c r="J166">
        <f t="shared" si="30"/>
        <v>0</v>
      </c>
      <c r="L166">
        <v>79</v>
      </c>
      <c r="M166" s="2">
        <f t="shared" si="35"/>
        <v>10.9781923</v>
      </c>
      <c r="N166" s="2">
        <f t="shared" si="36"/>
        <v>16.27329117</v>
      </c>
      <c r="O166" s="2">
        <f t="shared" si="37"/>
        <v>12.883325789756341</v>
      </c>
      <c r="Q166" s="1">
        <f t="shared" si="31"/>
        <v>0.95157788562341117</v>
      </c>
      <c r="R166" s="1">
        <f t="shared" si="34"/>
        <v>0.99735462604637026</v>
      </c>
      <c r="S166" s="1">
        <f t="shared" si="32"/>
        <v>0.39479551004911972</v>
      </c>
      <c r="T166" t="s">
        <v>5</v>
      </c>
      <c r="U166" t="s">
        <v>5</v>
      </c>
      <c r="V166" t="s">
        <v>5</v>
      </c>
    </row>
    <row r="167" spans="2:22" x14ac:dyDescent="0.2">
      <c r="H167">
        <f t="shared" si="33"/>
        <v>0</v>
      </c>
      <c r="I167">
        <f t="shared" si="29"/>
        <v>0</v>
      </c>
      <c r="J167">
        <f t="shared" si="30"/>
        <v>0</v>
      </c>
      <c r="L167">
        <v>79</v>
      </c>
      <c r="M167" s="2">
        <f t="shared" si="35"/>
        <v>11.155485460000001</v>
      </c>
      <c r="N167" s="2">
        <f t="shared" si="36"/>
        <v>4.0738783200000004</v>
      </c>
      <c r="O167" s="2">
        <f t="shared" si="37"/>
        <v>12.948364339756342</v>
      </c>
      <c r="Q167" s="1">
        <f t="shared" si="31"/>
        <v>0.96694546579672391</v>
      </c>
      <c r="R167" s="1">
        <f t="shared" si="34"/>
        <v>0.24967914271038114</v>
      </c>
      <c r="S167" s="1">
        <f t="shared" si="32"/>
        <v>0.39678854569372951</v>
      </c>
      <c r="T167" t="s">
        <v>5</v>
      </c>
      <c r="U167" t="s">
        <v>5</v>
      </c>
      <c r="V167" t="s">
        <v>5</v>
      </c>
    </row>
    <row r="168" spans="2:22" x14ac:dyDescent="0.2">
      <c r="H168">
        <f t="shared" si="33"/>
        <v>0</v>
      </c>
      <c r="I168">
        <f t="shared" si="29"/>
        <v>0</v>
      </c>
      <c r="J168">
        <f t="shared" si="30"/>
        <v>0</v>
      </c>
      <c r="L168">
        <v>79</v>
      </c>
      <c r="M168" s="2">
        <f t="shared" si="35"/>
        <v>11.051407900000001</v>
      </c>
      <c r="N168" s="2">
        <f t="shared" si="36"/>
        <v>8.1910878500000006</v>
      </c>
      <c r="O168" s="2">
        <f t="shared" si="37"/>
        <v>12.874443739756341</v>
      </c>
      <c r="Q168" s="1">
        <f t="shared" si="31"/>
        <v>0.95792413498202833</v>
      </c>
      <c r="R168" s="1">
        <f t="shared" si="34"/>
        <v>0.50201396104864981</v>
      </c>
      <c r="S168" s="1">
        <f t="shared" si="32"/>
        <v>0.39452332928483136</v>
      </c>
      <c r="T168" t="s">
        <v>5</v>
      </c>
      <c r="U168" t="s">
        <v>5</v>
      </c>
      <c r="V168" t="s">
        <v>5</v>
      </c>
    </row>
    <row r="169" spans="2:22" x14ac:dyDescent="0.2">
      <c r="H169">
        <f t="shared" si="33"/>
        <v>0</v>
      </c>
      <c r="I169">
        <f t="shared" si="29"/>
        <v>0</v>
      </c>
      <c r="J169">
        <f t="shared" si="30"/>
        <v>0</v>
      </c>
      <c r="L169">
        <v>79</v>
      </c>
      <c r="M169" s="2">
        <f t="shared" si="35"/>
        <v>11.014148760000001</v>
      </c>
      <c r="N169" s="2">
        <f t="shared" si="36"/>
        <v>12.284174630000001</v>
      </c>
      <c r="O169" s="2">
        <f t="shared" si="37"/>
        <v>12.824032629756342</v>
      </c>
      <c r="Q169" s="1">
        <f t="shared" si="31"/>
        <v>0.95469455285297899</v>
      </c>
      <c r="R169" s="1">
        <f t="shared" si="34"/>
        <v>0.75287034849951362</v>
      </c>
      <c r="S169" s="1">
        <f t="shared" si="32"/>
        <v>0.39297853563376833</v>
      </c>
      <c r="T169" t="s">
        <v>5</v>
      </c>
      <c r="U169" t="s">
        <v>5</v>
      </c>
      <c r="V169" t="s">
        <v>5</v>
      </c>
    </row>
    <row r="170" spans="2:22" x14ac:dyDescent="0.2">
      <c r="H170">
        <f t="shared" si="33"/>
        <v>0</v>
      </c>
      <c r="I170">
        <f t="shared" si="29"/>
        <v>0</v>
      </c>
      <c r="J170">
        <f t="shared" si="30"/>
        <v>0</v>
      </c>
      <c r="L170">
        <v>79</v>
      </c>
      <c r="M170" s="2">
        <f t="shared" si="35"/>
        <v>1.0783297599999999</v>
      </c>
      <c r="N170" s="2">
        <f t="shared" si="36"/>
        <v>16.14443086</v>
      </c>
      <c r="O170" s="2">
        <f t="shared" si="37"/>
        <v>14.752599359756342</v>
      </c>
      <c r="Q170" s="1">
        <f t="shared" si="31"/>
        <v>9.3468462291883908E-2</v>
      </c>
      <c r="R170" s="1">
        <f t="shared" si="34"/>
        <v>0.98945705788086002</v>
      </c>
      <c r="S170" s="1">
        <f t="shared" si="32"/>
        <v>0.45207736603356319</v>
      </c>
      <c r="T170" t="s">
        <v>5</v>
      </c>
      <c r="U170" t="s">
        <v>5</v>
      </c>
      <c r="V170" t="s">
        <v>5</v>
      </c>
    </row>
    <row r="171" spans="2:22" x14ac:dyDescent="0.2">
      <c r="H171">
        <f t="shared" si="33"/>
        <v>0</v>
      </c>
      <c r="I171">
        <f t="shared" si="29"/>
        <v>0</v>
      </c>
      <c r="J171">
        <f t="shared" si="30"/>
        <v>0</v>
      </c>
      <c r="L171">
        <v>79</v>
      </c>
      <c r="M171" s="2">
        <f t="shared" si="35"/>
        <v>1.0945082900000001</v>
      </c>
      <c r="N171" s="2">
        <f t="shared" si="36"/>
        <v>4.0843251499999997</v>
      </c>
      <c r="O171" s="2">
        <f t="shared" si="37"/>
        <v>14.991841499756342</v>
      </c>
      <c r="Q171" s="1">
        <f t="shared" si="31"/>
        <v>9.4870799848850829E-2</v>
      </c>
      <c r="R171" s="1">
        <f t="shared" si="34"/>
        <v>0.25031940620220799</v>
      </c>
      <c r="S171" s="1">
        <f t="shared" si="32"/>
        <v>0.45940868127218287</v>
      </c>
      <c r="T171" t="s">
        <v>5</v>
      </c>
      <c r="U171" t="s">
        <v>5</v>
      </c>
      <c r="V171" t="s">
        <v>5</v>
      </c>
    </row>
    <row r="172" spans="2:22" x14ac:dyDescent="0.2">
      <c r="H172">
        <f t="shared" si="33"/>
        <v>0</v>
      </c>
      <c r="I172">
        <f t="shared" si="29"/>
        <v>0</v>
      </c>
      <c r="J172">
        <f t="shared" si="30"/>
        <v>0</v>
      </c>
      <c r="L172">
        <v>79</v>
      </c>
      <c r="M172" s="2">
        <f t="shared" si="35"/>
        <v>2.40434518</v>
      </c>
      <c r="N172" s="2">
        <f t="shared" si="36"/>
        <v>14.141692474999999</v>
      </c>
      <c r="O172" s="2">
        <f t="shared" si="37"/>
        <v>15.770971036756341</v>
      </c>
      <c r="Q172" s="1">
        <f t="shared" si="31"/>
        <v>0.20840605084802896</v>
      </c>
      <c r="R172" s="1">
        <f t="shared" si="34"/>
        <v>0.86671357764849677</v>
      </c>
      <c r="S172" s="1">
        <f t="shared" si="32"/>
        <v>0.48328425874138126</v>
      </c>
      <c r="T172" t="s">
        <v>5</v>
      </c>
      <c r="U172" t="s">
        <v>5</v>
      </c>
      <c r="V172" t="s">
        <v>5</v>
      </c>
    </row>
    <row r="173" spans="2:22" x14ac:dyDescent="0.2">
      <c r="H173">
        <f t="shared" si="33"/>
        <v>0</v>
      </c>
      <c r="I173">
        <f t="shared" si="29"/>
        <v>0</v>
      </c>
      <c r="J173">
        <f t="shared" si="30"/>
        <v>0</v>
      </c>
      <c r="L173">
        <v>79</v>
      </c>
      <c r="M173" s="2">
        <f t="shared" si="35"/>
        <v>6.9394756199999996</v>
      </c>
      <c r="N173" s="2">
        <f t="shared" si="36"/>
        <v>16.098950349999999</v>
      </c>
      <c r="O173" s="2">
        <f t="shared" si="37"/>
        <v>14.726592219756341</v>
      </c>
      <c r="Q173" s="1">
        <f t="shared" si="31"/>
        <v>0.60150627328825435</v>
      </c>
      <c r="R173" s="1">
        <f t="shared" si="34"/>
        <v>0.98666965633008641</v>
      </c>
      <c r="S173" s="1">
        <f t="shared" si="32"/>
        <v>0.45128040550731585</v>
      </c>
      <c r="T173" t="s">
        <v>5</v>
      </c>
      <c r="U173" t="s">
        <v>5</v>
      </c>
      <c r="V173" t="s">
        <v>5</v>
      </c>
    </row>
    <row r="174" spans="2:22" x14ac:dyDescent="0.2">
      <c r="H174">
        <f t="shared" si="33"/>
        <v>0</v>
      </c>
      <c r="I174">
        <f t="shared" si="29"/>
        <v>0</v>
      </c>
      <c r="J174">
        <f t="shared" si="30"/>
        <v>0</v>
      </c>
      <c r="L174">
        <v>79</v>
      </c>
      <c r="M174" s="2">
        <f t="shared" si="35"/>
        <v>6.6146139699999997</v>
      </c>
      <c r="N174" s="2">
        <f t="shared" si="36"/>
        <v>8.1526879999999995</v>
      </c>
      <c r="O174" s="2">
        <f t="shared" si="37"/>
        <v>15.094835079756342</v>
      </c>
      <c r="Q174" s="1">
        <f t="shared" si="31"/>
        <v>0.57334761532530976</v>
      </c>
      <c r="R174" s="1">
        <f t="shared" si="34"/>
        <v>0.49966051775086195</v>
      </c>
      <c r="S174" s="1">
        <f t="shared" si="32"/>
        <v>0.46256480754046486</v>
      </c>
      <c r="T174" t="s">
        <v>5</v>
      </c>
      <c r="U174" t="s">
        <v>5</v>
      </c>
      <c r="V174" t="s">
        <v>5</v>
      </c>
    </row>
    <row r="175" spans="2:22" x14ac:dyDescent="0.2">
      <c r="H175">
        <f t="shared" si="33"/>
        <v>0</v>
      </c>
      <c r="I175">
        <f t="shared" si="29"/>
        <v>0</v>
      </c>
      <c r="J175">
        <f t="shared" si="30"/>
        <v>0</v>
      </c>
      <c r="L175">
        <v>79</v>
      </c>
      <c r="M175" s="2">
        <f t="shared" si="35"/>
        <v>1.1553703099999999</v>
      </c>
      <c r="N175" s="2">
        <f t="shared" si="36"/>
        <v>8.3566293599999995</v>
      </c>
      <c r="O175" s="2">
        <f t="shared" si="37"/>
        <v>14.745601679756343</v>
      </c>
      <c r="Q175" s="1">
        <f t="shared" si="31"/>
        <v>0.10014625419722926</v>
      </c>
      <c r="R175" s="1">
        <f t="shared" si="34"/>
        <v>0.51215964019102089</v>
      </c>
      <c r="S175" s="1">
        <f t="shared" si="32"/>
        <v>0.45186292973894143</v>
      </c>
      <c r="T175" t="s">
        <v>5</v>
      </c>
      <c r="U175" t="s">
        <v>5</v>
      </c>
      <c r="V175" t="s">
        <v>5</v>
      </c>
    </row>
    <row r="176" spans="2:22" x14ac:dyDescent="0.2">
      <c r="H176">
        <f t="shared" si="33"/>
        <v>0</v>
      </c>
      <c r="I176">
        <f t="shared" si="29"/>
        <v>0</v>
      </c>
      <c r="J176">
        <f t="shared" si="30"/>
        <v>0</v>
      </c>
      <c r="L176">
        <v>79</v>
      </c>
      <c r="M176" s="2">
        <f t="shared" si="35"/>
        <v>2.643726064</v>
      </c>
      <c r="N176" s="2">
        <f t="shared" si="36"/>
        <v>10.25941924</v>
      </c>
      <c r="O176" s="2">
        <f t="shared" si="37"/>
        <v>15.675256841756342</v>
      </c>
      <c r="Q176" s="1">
        <f t="shared" si="31"/>
        <v>0.22915532807242073</v>
      </c>
      <c r="R176" s="1">
        <f t="shared" si="34"/>
        <v>0.62877749391140125</v>
      </c>
      <c r="S176" s="1">
        <f t="shared" si="32"/>
        <v>0.48035120131113213</v>
      </c>
      <c r="T176" t="s">
        <v>5</v>
      </c>
      <c r="U176" t="s">
        <v>5</v>
      </c>
      <c r="V176" t="s">
        <v>5</v>
      </c>
    </row>
    <row r="177" spans="8:22" x14ac:dyDescent="0.2">
      <c r="H177">
        <f t="shared" si="33"/>
        <v>0</v>
      </c>
      <c r="I177">
        <f t="shared" si="29"/>
        <v>0</v>
      </c>
      <c r="J177">
        <f t="shared" si="30"/>
        <v>0</v>
      </c>
      <c r="L177">
        <v>79</v>
      </c>
      <c r="M177" s="2">
        <f t="shared" si="35"/>
        <v>6.9881677699999996</v>
      </c>
      <c r="N177" s="2">
        <f t="shared" si="36"/>
        <v>12.45801543</v>
      </c>
      <c r="O177" s="2">
        <f t="shared" si="37"/>
        <v>14.643503739756342</v>
      </c>
      <c r="Q177" s="1">
        <f t="shared" si="31"/>
        <v>0.60572685641134816</v>
      </c>
      <c r="R177" s="1">
        <f t="shared" si="34"/>
        <v>0.76352467307739813</v>
      </c>
      <c r="S177" s="1">
        <f t="shared" si="32"/>
        <v>0.44873424938457873</v>
      </c>
      <c r="T177" t="s">
        <v>5</v>
      </c>
      <c r="U177" t="s">
        <v>5</v>
      </c>
      <c r="V177" t="s">
        <v>5</v>
      </c>
    </row>
    <row r="178" spans="8:22" x14ac:dyDescent="0.2">
      <c r="H178">
        <f t="shared" si="33"/>
        <v>0</v>
      </c>
      <c r="I178">
        <f t="shared" si="29"/>
        <v>0</v>
      </c>
      <c r="J178">
        <f t="shared" si="30"/>
        <v>0</v>
      </c>
      <c r="L178">
        <v>79</v>
      </c>
      <c r="M178" s="2">
        <f t="shared" si="35"/>
        <v>8.626157418</v>
      </c>
      <c r="N178" s="2">
        <f t="shared" si="36"/>
        <v>2.0081778730000002</v>
      </c>
      <c r="O178" s="2">
        <f t="shared" si="37"/>
        <v>16.036205963756341</v>
      </c>
      <c r="Q178" s="1">
        <f t="shared" si="31"/>
        <v>0.74770603507055933</v>
      </c>
      <c r="R178" s="1">
        <f t="shared" si="34"/>
        <v>0.12307685462254961</v>
      </c>
      <c r="S178" s="1">
        <f t="shared" si="32"/>
        <v>0.49141209467417002</v>
      </c>
      <c r="T178" t="s">
        <v>5</v>
      </c>
      <c r="U178" t="s">
        <v>5</v>
      </c>
      <c r="V178" t="s">
        <v>5</v>
      </c>
    </row>
    <row r="179" spans="8:22" x14ac:dyDescent="0.2">
      <c r="H179">
        <f t="shared" si="33"/>
        <v>0</v>
      </c>
      <c r="I179">
        <f t="shared" si="29"/>
        <v>0</v>
      </c>
      <c r="J179">
        <f t="shared" si="30"/>
        <v>0</v>
      </c>
      <c r="L179">
        <v>79</v>
      </c>
      <c r="M179" s="2">
        <f t="shared" si="35"/>
        <v>8.3063139879999994</v>
      </c>
      <c r="N179" s="2">
        <f t="shared" si="36"/>
        <v>6.1996086410000002</v>
      </c>
      <c r="O179" s="2">
        <f t="shared" si="37"/>
        <v>16.144041774756342</v>
      </c>
      <c r="Q179" s="1">
        <f t="shared" si="31"/>
        <v>0.71998235101285335</v>
      </c>
      <c r="R179" s="1">
        <f t="shared" si="34"/>
        <v>0.3799605312278328</v>
      </c>
      <c r="S179" s="1">
        <f t="shared" si="32"/>
        <v>0.49471660584621202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35"/>
        <v>8.5596578860000001</v>
      </c>
      <c r="N180" s="2">
        <f t="shared" si="36"/>
        <v>14.294245603</v>
      </c>
      <c r="O180" s="2">
        <f t="shared" si="37"/>
        <v>14.878520763756342</v>
      </c>
      <c r="Q180" s="1">
        <f t="shared" si="31"/>
        <v>0.7419419272533273</v>
      </c>
      <c r="R180" s="1">
        <f t="shared" si="34"/>
        <v>0.87606322710411122</v>
      </c>
      <c r="S180" s="1">
        <f t="shared" si="32"/>
        <v>0.45593609053758904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35"/>
        <v>7.9205978999999997</v>
      </c>
      <c r="N181" s="2">
        <f t="shared" si="36"/>
        <v>10.195196620000001</v>
      </c>
      <c r="O181" s="2">
        <f t="shared" si="37"/>
        <v>15.039742989756341</v>
      </c>
      <c r="Q181" s="1">
        <f t="shared" si="31"/>
        <v>0.68654889590112489</v>
      </c>
      <c r="R181" s="1">
        <f t="shared" si="34"/>
        <v>0.62484142919746699</v>
      </c>
      <c r="S181" s="1">
        <f t="shared" si="32"/>
        <v>0.46087657034719942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35"/>
        <v>10.755181712999999</v>
      </c>
      <c r="N182" s="2">
        <f t="shared" si="36"/>
        <v>4.1199662899999998</v>
      </c>
      <c r="O182" s="2">
        <f t="shared" si="37"/>
        <v>15.044492152756341</v>
      </c>
      <c r="Q182" s="1">
        <f t="shared" si="31"/>
        <v>0.93224756811302323</v>
      </c>
      <c r="R182" s="1">
        <f t="shared" si="34"/>
        <v>0.25250377416350261</v>
      </c>
      <c r="S182" s="1">
        <f t="shared" si="32"/>
        <v>0.46102210328329751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35"/>
        <v>1.0530734099999999</v>
      </c>
      <c r="N183" s="2">
        <f t="shared" si="36"/>
        <v>12.15549244</v>
      </c>
      <c r="O183" s="2">
        <f t="shared" si="37"/>
        <v>14.755245509756342</v>
      </c>
      <c r="Q183" s="1">
        <f t="shared" si="31"/>
        <v>9.1279269073655731E-2</v>
      </c>
      <c r="R183" s="1">
        <f t="shared" si="34"/>
        <v>0.74498369692144328</v>
      </c>
      <c r="S183" s="1">
        <f t="shared" si="32"/>
        <v>0.45215845442300273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35"/>
        <v>2.2790967799999997</v>
      </c>
      <c r="N184" s="2">
        <f t="shared" si="36"/>
        <v>1.9450633900000001</v>
      </c>
      <c r="O184" s="2">
        <f t="shared" si="37"/>
        <v>14.740058509756341</v>
      </c>
      <c r="Q184" s="1">
        <f t="shared" si="31"/>
        <v>0.19754965442202396</v>
      </c>
      <c r="R184" s="1">
        <f t="shared" si="34"/>
        <v>0.11920870521546351</v>
      </c>
      <c r="S184" s="1">
        <f t="shared" si="32"/>
        <v>0.45169306532169756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35"/>
        <v>2.3011324499999999</v>
      </c>
      <c r="N185" s="2">
        <f t="shared" si="36"/>
        <v>6.2037980700000004</v>
      </c>
      <c r="O185" s="2">
        <f t="shared" si="37"/>
        <v>14.741933509756342</v>
      </c>
      <c r="Q185" s="1">
        <f t="shared" si="31"/>
        <v>0.19945968256635654</v>
      </c>
      <c r="R185" s="1">
        <f t="shared" si="34"/>
        <v>0.38021729222043066</v>
      </c>
      <c r="S185" s="1">
        <f t="shared" si="32"/>
        <v>0.45175052265790266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35"/>
        <v>0.96</v>
      </c>
      <c r="N186" s="2">
        <f t="shared" si="36"/>
        <v>0</v>
      </c>
      <c r="O186" s="2">
        <f t="shared" si="37"/>
        <v>2.7152900397563422</v>
      </c>
      <c r="Q186" s="1">
        <f t="shared" si="31"/>
        <v>8.321176613006448E-2</v>
      </c>
      <c r="R186" s="1">
        <f t="shared" si="34"/>
        <v>0</v>
      </c>
      <c r="S186" s="1">
        <f t="shared" si="32"/>
        <v>8.3207110777967344E-2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35"/>
        <v>16.517755059999999</v>
      </c>
      <c r="N187" s="2">
        <f t="shared" si="36"/>
        <v>0.83037702000000002</v>
      </c>
      <c r="O187" s="2">
        <f t="shared" si="37"/>
        <v>8.139290039756343</v>
      </c>
      <c r="Q187" s="1">
        <f t="shared" si="31"/>
        <v>1.4317412198400097</v>
      </c>
      <c r="R187" s="1">
        <f t="shared" si="34"/>
        <v>5.0892001722820476E-2</v>
      </c>
      <c r="S187" s="1">
        <f t="shared" si="32"/>
        <v>0.24941969295213318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35"/>
        <v>19.393978690000001</v>
      </c>
      <c r="N188" s="2">
        <f t="shared" si="36"/>
        <v>0.83037702000000002</v>
      </c>
      <c r="O188" s="2">
        <f t="shared" si="37"/>
        <v>8.139290039756343</v>
      </c>
      <c r="Q188" s="1">
        <f t="shared" si="31"/>
        <v>1.6810491865455566</v>
      </c>
      <c r="R188" s="1">
        <f t="shared" si="34"/>
        <v>5.0892001722820476E-2</v>
      </c>
      <c r="S188" s="1">
        <f t="shared" si="32"/>
        <v>0.24941969295213318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35"/>
        <v>22.270202310000002</v>
      </c>
      <c r="N189" s="2">
        <f t="shared" si="36"/>
        <v>0.83037702000000002</v>
      </c>
      <c r="O189" s="2">
        <f t="shared" si="37"/>
        <v>8.139290039756343</v>
      </c>
      <c r="Q189" s="1">
        <f t="shared" si="31"/>
        <v>1.9303571523843146</v>
      </c>
      <c r="R189" s="1">
        <f t="shared" si="34"/>
        <v>5.0892001722820476E-2</v>
      </c>
      <c r="S189" s="1">
        <f t="shared" si="32"/>
        <v>0.24941969295213318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35"/>
        <v>25.14642594</v>
      </c>
      <c r="N190" s="2">
        <f t="shared" si="36"/>
        <v>0.83037702000000002</v>
      </c>
      <c r="O190" s="2">
        <f t="shared" si="37"/>
        <v>8.139290039756343</v>
      </c>
      <c r="Q190" s="1">
        <f t="shared" si="31"/>
        <v>2.1796651190898615</v>
      </c>
      <c r="R190" s="1">
        <f t="shared" si="34"/>
        <v>5.0892001722820476E-2</v>
      </c>
      <c r="S190" s="1">
        <f t="shared" si="32"/>
        <v>0.24941969295213318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35"/>
        <v>28.022649560000001</v>
      </c>
      <c r="N191" s="2">
        <f t="shared" si="36"/>
        <v>0.83037702000000002</v>
      </c>
      <c r="O191" s="2">
        <f t="shared" si="37"/>
        <v>8.139290039756343</v>
      </c>
      <c r="Q191" s="1">
        <f t="shared" si="31"/>
        <v>2.4289730849286193</v>
      </c>
      <c r="R191" s="1">
        <f t="shared" si="34"/>
        <v>5.0892001722820476E-2</v>
      </c>
      <c r="S191" s="1">
        <f t="shared" si="32"/>
        <v>0.24941969295213318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35"/>
        <v>30.89887319</v>
      </c>
      <c r="N192" s="2">
        <f t="shared" si="36"/>
        <v>0.83037702000000002</v>
      </c>
      <c r="O192" s="2">
        <f t="shared" si="37"/>
        <v>8.139290039756343</v>
      </c>
      <c r="Q192" s="1">
        <f t="shared" si="31"/>
        <v>2.678281051634166</v>
      </c>
      <c r="R192" s="1">
        <f t="shared" si="34"/>
        <v>5.0892001722820476E-2</v>
      </c>
      <c r="S192" s="1">
        <f t="shared" si="32"/>
        <v>0.24941969295213318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35"/>
        <v>33.775096810000001</v>
      </c>
      <c r="N193" s="2">
        <f t="shared" si="36"/>
        <v>0.83037702000000002</v>
      </c>
      <c r="O193" s="2">
        <f t="shared" si="37"/>
        <v>8.139290039756343</v>
      </c>
      <c r="Q193" s="1">
        <f t="shared" si="31"/>
        <v>2.9275890174729242</v>
      </c>
      <c r="R193" s="1">
        <f t="shared" si="34"/>
        <v>5.0892001722820476E-2</v>
      </c>
      <c r="S193" s="1">
        <f t="shared" si="32"/>
        <v>0.24941969295213318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35"/>
        <v>36.651320439999999</v>
      </c>
      <c r="N194" s="2">
        <f t="shared" si="36"/>
        <v>0.83037702000000002</v>
      </c>
      <c r="O194" s="2">
        <f t="shared" si="37"/>
        <v>8.139290039756343</v>
      </c>
      <c r="Q194" s="1">
        <f t="shared" si="31"/>
        <v>3.1768969841784713</v>
      </c>
      <c r="R194" s="1">
        <f t="shared" si="34"/>
        <v>5.0892001722820476E-2</v>
      </c>
      <c r="S194" s="1">
        <f t="shared" si="32"/>
        <v>0.24941969295213318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35"/>
        <v>39.527544060000004</v>
      </c>
      <c r="N195" s="2">
        <f t="shared" si="36"/>
        <v>0.83037702000000002</v>
      </c>
      <c r="O195" s="2">
        <f t="shared" si="37"/>
        <v>8.139290039756343</v>
      </c>
      <c r="Q195" s="1">
        <f t="shared" si="31"/>
        <v>3.4262049500172291</v>
      </c>
      <c r="R195" s="1">
        <f t="shared" si="34"/>
        <v>5.0892001722820476E-2</v>
      </c>
      <c r="S195" s="1">
        <f t="shared" si="32"/>
        <v>0.24941969295213318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35"/>
        <v>42.403767690000002</v>
      </c>
      <c r="N196" s="2">
        <f t="shared" si="36"/>
        <v>0.83037702000000002</v>
      </c>
      <c r="O196" s="2">
        <f t="shared" si="37"/>
        <v>8.139290039756343</v>
      </c>
      <c r="Q196" s="1">
        <f t="shared" si="31"/>
        <v>3.6755129167227762</v>
      </c>
      <c r="R196" s="1">
        <f t="shared" si="34"/>
        <v>5.0892001722820476E-2</v>
      </c>
      <c r="S196" s="1">
        <f t="shared" si="32"/>
        <v>0.24941969295213318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35"/>
        <v>45.27999131</v>
      </c>
      <c r="N197" s="2">
        <f t="shared" si="36"/>
        <v>0.83037702000000002</v>
      </c>
      <c r="O197" s="2">
        <f t="shared" si="37"/>
        <v>8.139290039756343</v>
      </c>
      <c r="Q197" s="1">
        <f t="shared" si="31"/>
        <v>3.9248208825615332</v>
      </c>
      <c r="R197" s="1">
        <f t="shared" si="34"/>
        <v>5.0892001722820476E-2</v>
      </c>
      <c r="S197" s="1">
        <f t="shared" si="32"/>
        <v>0.24941969295213318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35"/>
        <v>48.156214939999998</v>
      </c>
      <c r="N198" s="2">
        <f t="shared" si="36"/>
        <v>0.83037702000000002</v>
      </c>
      <c r="O198" s="2">
        <f t="shared" si="37"/>
        <v>8.139290039756343</v>
      </c>
      <c r="Q198" s="1">
        <f t="shared" si="31"/>
        <v>4.1741288492670803</v>
      </c>
      <c r="R198" s="1">
        <f t="shared" si="34"/>
        <v>5.0892001722820476E-2</v>
      </c>
      <c r="S198" s="1">
        <f t="shared" si="32"/>
        <v>0.24941969295213318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35"/>
        <v>51.032438560000003</v>
      </c>
      <c r="N199" s="2">
        <f t="shared" si="36"/>
        <v>0.83037702000000002</v>
      </c>
      <c r="O199" s="2">
        <f t="shared" si="37"/>
        <v>8.139290039756343</v>
      </c>
      <c r="Q199" s="1">
        <f t="shared" si="31"/>
        <v>4.4234368151058385</v>
      </c>
      <c r="R199" s="1">
        <f t="shared" si="34"/>
        <v>5.0892001722820476E-2</v>
      </c>
      <c r="S199" s="1">
        <f t="shared" si="32"/>
        <v>0.24941969295213318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35"/>
        <v>53.908662190000001</v>
      </c>
      <c r="N200" s="2">
        <f t="shared" si="36"/>
        <v>0.83037702000000002</v>
      </c>
      <c r="O200" s="2">
        <f t="shared" si="37"/>
        <v>8.139290039756343</v>
      </c>
      <c r="Q200" s="1">
        <f t="shared" si="31"/>
        <v>4.6727447818113852</v>
      </c>
      <c r="R200" s="1">
        <f t="shared" si="34"/>
        <v>5.0892001722820476E-2</v>
      </c>
      <c r="S200" s="1">
        <f t="shared" si="32"/>
        <v>0.24941969295213318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35"/>
        <v>56.784885809999999</v>
      </c>
      <c r="N201" s="2">
        <f t="shared" si="36"/>
        <v>0.83037702000000002</v>
      </c>
      <c r="O201" s="2">
        <f t="shared" si="37"/>
        <v>8.139290039756343</v>
      </c>
      <c r="Q201" s="1">
        <f t="shared" ref="Q201:Q205" si="38">M201/$M$2/$M$3</f>
        <v>4.9220527476501434</v>
      </c>
      <c r="R201" s="1">
        <f t="shared" si="34"/>
        <v>5.0892001722820476E-2</v>
      </c>
      <c r="S201" s="1">
        <f t="shared" ref="S201:S205" si="39">O201/$M$2/$O$5</f>
        <v>0.24941969295213318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35"/>
        <v>59.661109430000003</v>
      </c>
      <c r="N202" s="2">
        <f t="shared" si="36"/>
        <v>0.83037702000000002</v>
      </c>
      <c r="O202" s="2">
        <f t="shared" si="37"/>
        <v>8.139290039756343</v>
      </c>
      <c r="Q202" s="1">
        <f t="shared" si="38"/>
        <v>5.1713607134889008</v>
      </c>
      <c r="R202" s="1">
        <f t="shared" si="34"/>
        <v>5.0892001722820476E-2</v>
      </c>
      <c r="S202" s="1">
        <f t="shared" si="39"/>
        <v>0.24941969295213318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35"/>
        <v>62.537333060000002</v>
      </c>
      <c r="N203" s="2">
        <f t="shared" si="36"/>
        <v>0.83037702000000002</v>
      </c>
      <c r="O203" s="2">
        <f t="shared" si="37"/>
        <v>8.139290039756343</v>
      </c>
      <c r="Q203" s="1">
        <f t="shared" si="38"/>
        <v>5.4206686801944475</v>
      </c>
      <c r="R203" s="1">
        <f t="shared" si="34"/>
        <v>5.0892001722820476E-2</v>
      </c>
      <c r="S203" s="1">
        <f t="shared" si="39"/>
        <v>0.24941969295213318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si="35"/>
        <v>0.96</v>
      </c>
      <c r="N204" s="2">
        <f t="shared" si="36"/>
        <v>0</v>
      </c>
      <c r="O204" s="2">
        <f t="shared" si="37"/>
        <v>2.7152900397563422</v>
      </c>
      <c r="Q204" s="1">
        <f t="shared" si="38"/>
        <v>8.321176613006448E-2</v>
      </c>
      <c r="R204" s="1">
        <f t="shared" ref="R204:R205" si="40">N204/$M$2/$N$4</f>
        <v>0</v>
      </c>
      <c r="S204" s="1">
        <f t="shared" si="39"/>
        <v>8.3207110777967344E-2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ref="M205" si="41">M139+2.88/3</f>
        <v>64.8</v>
      </c>
      <c r="N205" s="2">
        <f t="shared" ref="N205" si="42">N139</f>
        <v>2.5</v>
      </c>
      <c r="O205" s="2">
        <f t="shared" ref="O205" si="43">O139+2.88*2*SQRT(2)/3</f>
        <v>8.1458701197563421</v>
      </c>
      <c r="Q205" s="1">
        <f t="shared" si="38"/>
        <v>5.6167942137793521</v>
      </c>
      <c r="R205" s="1">
        <f t="shared" si="40"/>
        <v>0.15321956321364866</v>
      </c>
      <c r="S205" s="1">
        <f t="shared" si="39"/>
        <v>0.24962133234883532</v>
      </c>
      <c r="T205" t="s">
        <v>5</v>
      </c>
      <c r="U205" t="s">
        <v>5</v>
      </c>
      <c r="V20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05"/>
  <sheetViews>
    <sheetView topLeftCell="J1" zoomScale="189" workbookViewId="0">
      <selection activeCell="Q16" sqref="Q16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</row>
    <row r="2" spans="1:29" x14ac:dyDescent="0.2">
      <c r="B2">
        <v>4.0679999999999996</v>
      </c>
      <c r="M2" s="16">
        <v>5.6574999999999998</v>
      </c>
      <c r="N2" s="16"/>
      <c r="O2" s="16"/>
    </row>
    <row r="3" spans="1:29" x14ac:dyDescent="0.2">
      <c r="B3">
        <f>1.414214*22/2</f>
        <v>15.556354000000001</v>
      </c>
      <c r="C3">
        <v>0</v>
      </c>
      <c r="D3">
        <v>0</v>
      </c>
      <c r="M3" s="16">
        <v>1</v>
      </c>
      <c r="N3" s="16">
        <v>0</v>
      </c>
      <c r="O3" s="16">
        <v>0</v>
      </c>
    </row>
    <row r="4" spans="1:29" x14ac:dyDescent="0.2">
      <c r="B4">
        <v>0</v>
      </c>
      <c r="C4">
        <f>SQRT(6)/2</f>
        <v>1.2247448713915889</v>
      </c>
      <c r="D4">
        <v>0</v>
      </c>
      <c r="M4" s="16">
        <v>0</v>
      </c>
      <c r="N4" s="16">
        <v>2.8840396452855201</v>
      </c>
      <c r="O4" s="16">
        <v>0</v>
      </c>
      <c r="Q4">
        <f>SQRT(2)/2</f>
        <v>0.70710678118654757</v>
      </c>
    </row>
    <row r="5" spans="1:29" x14ac:dyDescent="0.2">
      <c r="B5">
        <v>0</v>
      </c>
      <c r="C5">
        <v>0</v>
      </c>
      <c r="D5">
        <v>10</v>
      </c>
      <c r="M5" s="16">
        <v>0</v>
      </c>
      <c r="N5" s="16">
        <v>0</v>
      </c>
      <c r="O5" s="16">
        <v>5.7680792905710501</v>
      </c>
    </row>
    <row r="6" spans="1:29" x14ac:dyDescent="0.2">
      <c r="B6">
        <v>127</v>
      </c>
      <c r="L6">
        <v>8</v>
      </c>
      <c r="M6">
        <v>8</v>
      </c>
      <c r="N6">
        <v>1</v>
      </c>
    </row>
    <row r="7" spans="1:29" x14ac:dyDescent="0.2">
      <c r="A7" t="s">
        <v>4</v>
      </c>
      <c r="H7" t="s">
        <v>6</v>
      </c>
      <c r="L7" t="s">
        <v>7</v>
      </c>
      <c r="W7">
        <v>5.6645200000000004</v>
      </c>
      <c r="AA7">
        <v>0</v>
      </c>
      <c r="AB7">
        <v>0</v>
      </c>
      <c r="AC7">
        <v>0</v>
      </c>
    </row>
    <row r="8" spans="1:29" x14ac:dyDescent="0.2">
      <c r="B8" s="3">
        <v>0</v>
      </c>
      <c r="C8" s="3">
        <v>0</v>
      </c>
      <c r="D8" s="3">
        <v>0</v>
      </c>
      <c r="E8" t="s">
        <v>8</v>
      </c>
      <c r="F8" t="s">
        <v>8</v>
      </c>
      <c r="G8" t="s">
        <v>9</v>
      </c>
      <c r="H8" s="1">
        <f>B8*B$3*$B$2</f>
        <v>0</v>
      </c>
      <c r="I8" s="1">
        <f>C8*C$4*$B$2</f>
        <v>0</v>
      </c>
      <c r="J8" s="1">
        <f>D8*D$5*$B$2</f>
        <v>0</v>
      </c>
      <c r="L8">
        <v>1</v>
      </c>
      <c r="M8">
        <v>5.3305800000000003</v>
      </c>
      <c r="N8">
        <v>3.15E-3</v>
      </c>
      <c r="O8">
        <v>0.75807000000000002</v>
      </c>
      <c r="Q8" s="11">
        <f>M8/$M$2/$M$3</f>
        <v>0.94221475916924446</v>
      </c>
      <c r="R8" s="11">
        <f>N8/$M$2/$N$4</f>
        <v>1.930566496491973E-4</v>
      </c>
      <c r="S8" s="11">
        <f>O8/$M$2/$O$5</f>
        <v>2.3230230857074086E-2</v>
      </c>
      <c r="T8" s="12" t="s">
        <v>5</v>
      </c>
      <c r="U8" s="12" t="s">
        <v>5</v>
      </c>
      <c r="V8" s="12" t="s">
        <v>5</v>
      </c>
      <c r="W8">
        <f>M8-$W$7</f>
        <v>-0.33394000000000013</v>
      </c>
      <c r="AA8">
        <v>2.8762236248723996</v>
      </c>
      <c r="AB8">
        <v>0</v>
      </c>
      <c r="AC8">
        <v>0</v>
      </c>
    </row>
    <row r="9" spans="1:29" x14ac:dyDescent="0.2">
      <c r="A9" t="s">
        <v>13</v>
      </c>
      <c r="B9" s="3">
        <v>4.5449999999999997E-2</v>
      </c>
      <c r="C9" s="3">
        <v>0</v>
      </c>
      <c r="D9" s="3">
        <v>0</v>
      </c>
      <c r="E9" t="s">
        <v>8</v>
      </c>
      <c r="F9" t="s">
        <v>8</v>
      </c>
      <c r="G9" t="s">
        <v>9</v>
      </c>
      <c r="H9" s="1">
        <f>B9*B$3*$B$2</f>
        <v>2.8762236248723996</v>
      </c>
      <c r="I9" s="1">
        <f t="shared" ref="I9:I72" si="0">C9*C$4*$B$2</f>
        <v>0</v>
      </c>
      <c r="J9" s="1">
        <f t="shared" ref="J9:J72" si="1">D9*D$5*$B$2</f>
        <v>0</v>
      </c>
      <c r="L9">
        <v>1</v>
      </c>
      <c r="M9">
        <v>5.3393699999999997</v>
      </c>
      <c r="N9">
        <v>4.0787399999999998</v>
      </c>
      <c r="O9">
        <v>0.76456000000000002</v>
      </c>
      <c r="Q9" s="11">
        <f t="shared" ref="Q9:Q72" si="2">M9/$M$2/$M$3</f>
        <v>0.94376844896155543</v>
      </c>
      <c r="R9" s="11">
        <f t="shared" ref="R9:R72" si="3">N9/$M$2/$N$4</f>
        <v>0.24997710450481492</v>
      </c>
      <c r="S9" s="11">
        <f t="shared" ref="S9:S72" si="4">O9/$M$2/$O$5</f>
        <v>2.3429109850125408E-2</v>
      </c>
      <c r="T9" s="12" t="s">
        <v>5</v>
      </c>
      <c r="U9" s="12" t="s">
        <v>5</v>
      </c>
      <c r="V9" s="12" t="s">
        <v>5</v>
      </c>
      <c r="W9">
        <f t="shared" ref="W9:W62" si="5">M9-$W$7</f>
        <v>-0.32515000000000072</v>
      </c>
      <c r="AA9">
        <v>1.3073743749419999</v>
      </c>
      <c r="AB9">
        <v>1.6607540456069945</v>
      </c>
      <c r="AC9">
        <v>2.7119999999999997</v>
      </c>
    </row>
    <row r="10" spans="1:29" x14ac:dyDescent="0.2">
      <c r="A10" s="1">
        <f>H11-H9</f>
        <v>5.7524472497447983</v>
      </c>
      <c r="B10" s="3">
        <f>B9+0.04545</f>
        <v>9.0899999999999995E-2</v>
      </c>
      <c r="C10" s="3">
        <v>0</v>
      </c>
      <c r="D10" s="3">
        <v>0</v>
      </c>
      <c r="E10" t="s">
        <v>8</v>
      </c>
      <c r="F10" t="s">
        <v>8</v>
      </c>
      <c r="G10" t="s">
        <v>9</v>
      </c>
      <c r="H10" s="1">
        <f t="shared" ref="H10:H73" si="6">B10*B$3*$B$2</f>
        <v>5.7524472497447992</v>
      </c>
      <c r="I10" s="1">
        <f t="shared" si="0"/>
        <v>0</v>
      </c>
      <c r="J10" s="1">
        <f t="shared" si="1"/>
        <v>0</v>
      </c>
      <c r="L10">
        <v>1</v>
      </c>
      <c r="M10">
        <v>5.3184199999999988</v>
      </c>
      <c r="N10">
        <v>8.1616900000000001</v>
      </c>
      <c r="O10">
        <v>0.74983999999999995</v>
      </c>
      <c r="Q10" s="11">
        <f t="shared" si="2"/>
        <v>0.94006539991162152</v>
      </c>
      <c r="R10" s="11">
        <f t="shared" si="3"/>
        <v>0.50021223075408161</v>
      </c>
      <c r="S10" s="11">
        <f t="shared" si="4"/>
        <v>2.2978031456024423E-2</v>
      </c>
      <c r="T10" s="12" t="s">
        <v>5</v>
      </c>
      <c r="U10" s="12" t="s">
        <v>5</v>
      </c>
      <c r="V10" s="12" t="s">
        <v>5</v>
      </c>
      <c r="W10">
        <f t="shared" si="5"/>
        <v>-0.34610000000000163</v>
      </c>
      <c r="X10" s="1">
        <f>Q11-Q9</f>
        <v>-2.9659743703049912E-3</v>
      </c>
      <c r="Y10" t="s">
        <v>12</v>
      </c>
      <c r="AA10">
        <v>4.1835979998143991</v>
      </c>
      <c r="AB10">
        <v>1.6607540456069945</v>
      </c>
      <c r="AC10">
        <v>2.7119999999999997</v>
      </c>
    </row>
    <row r="11" spans="1:29" x14ac:dyDescent="0.2">
      <c r="A11" s="1">
        <f>H12-H10</f>
        <v>5.7524472497447992</v>
      </c>
      <c r="B11" s="3">
        <f>B10+0.04545</f>
        <v>0.13635</v>
      </c>
      <c r="C11" s="3">
        <v>0</v>
      </c>
      <c r="D11" s="3">
        <v>0</v>
      </c>
      <c r="E11" t="s">
        <v>8</v>
      </c>
      <c r="F11" t="s">
        <v>8</v>
      </c>
      <c r="G11" t="s">
        <v>9</v>
      </c>
      <c r="H11" s="1">
        <f t="shared" si="6"/>
        <v>8.6286708746171978</v>
      </c>
      <c r="I11" s="1">
        <f t="shared" si="0"/>
        <v>0</v>
      </c>
      <c r="J11" s="1">
        <f t="shared" si="1"/>
        <v>0</v>
      </c>
      <c r="L11">
        <v>1</v>
      </c>
      <c r="M11">
        <v>5.322589999999999</v>
      </c>
      <c r="N11">
        <v>12.23831</v>
      </c>
      <c r="O11">
        <v>0.75268999999999997</v>
      </c>
      <c r="Q11" s="11">
        <f t="shared" si="2"/>
        <v>0.94080247459125044</v>
      </c>
      <c r="R11" s="11">
        <f t="shared" si="3"/>
        <v>0.75005940506929136</v>
      </c>
      <c r="S11" s="11">
        <f t="shared" si="4"/>
        <v>2.3065366607056204E-2</v>
      </c>
      <c r="T11" s="12" t="s">
        <v>5</v>
      </c>
      <c r="U11" s="12" t="s">
        <v>5</v>
      </c>
      <c r="V11" s="12" t="s">
        <v>5</v>
      </c>
      <c r="W11">
        <f t="shared" si="5"/>
        <v>-0.3419300000000014</v>
      </c>
      <c r="Y11" s="1">
        <f>X12-X10</f>
        <v>-0.57088113124171436</v>
      </c>
      <c r="AA11">
        <f>AA7</f>
        <v>0</v>
      </c>
      <c r="AB11">
        <f>AB7</f>
        <v>0</v>
      </c>
      <c r="AC11">
        <f>AC9+2.712</f>
        <v>5.4239999999999995</v>
      </c>
    </row>
    <row r="12" spans="1:29" x14ac:dyDescent="0.2">
      <c r="A12" s="1">
        <f>A11-A10</f>
        <v>0</v>
      </c>
      <c r="B12" s="3">
        <f t="shared" ref="B12:B29" si="7">B11+0.04545</f>
        <v>0.18179999999999999</v>
      </c>
      <c r="C12" s="3">
        <v>0</v>
      </c>
      <c r="D12" s="3">
        <v>0</v>
      </c>
      <c r="H12" s="1">
        <f t="shared" si="6"/>
        <v>11.504894499489598</v>
      </c>
      <c r="I12" s="1">
        <f t="shared" si="0"/>
        <v>0</v>
      </c>
      <c r="J12" s="1">
        <f t="shared" si="1"/>
        <v>0</v>
      </c>
      <c r="L12">
        <v>1</v>
      </c>
      <c r="M12">
        <v>2.0718799999999993</v>
      </c>
      <c r="N12">
        <v>2.03715</v>
      </c>
      <c r="O12">
        <v>0.76958000000000004</v>
      </c>
      <c r="Q12" s="11">
        <f t="shared" si="2"/>
        <v>0.36621829429960218</v>
      </c>
      <c r="R12" s="11">
        <f t="shared" si="3"/>
        <v>0.12485249328027376</v>
      </c>
      <c r="S12" s="11">
        <f t="shared" si="4"/>
        <v>2.3582942291591906E-2</v>
      </c>
      <c r="T12" s="12" t="s">
        <v>5</v>
      </c>
      <c r="U12" s="12" t="s">
        <v>5</v>
      </c>
      <c r="V12" s="12" t="s">
        <v>5</v>
      </c>
      <c r="W12">
        <f t="shared" si="5"/>
        <v>-3.5926400000000012</v>
      </c>
      <c r="X12" s="1">
        <f>Q12-Q10</f>
        <v>-0.57384710561201935</v>
      </c>
      <c r="AA12">
        <f t="shared" ref="AA12:AB20" si="8">AA8</f>
        <v>2.8762236248723996</v>
      </c>
      <c r="AB12">
        <f t="shared" si="8"/>
        <v>0</v>
      </c>
      <c r="AC12">
        <f t="shared" ref="AC12:AC20" si="9">AC10+2.712</f>
        <v>5.4239999999999995</v>
      </c>
    </row>
    <row r="13" spans="1:29" x14ac:dyDescent="0.2">
      <c r="B13" s="3">
        <f t="shared" si="7"/>
        <v>0.22724999999999998</v>
      </c>
      <c r="C13" s="3">
        <v>0</v>
      </c>
      <c r="D13" s="3">
        <v>0</v>
      </c>
      <c r="H13" s="1">
        <f>B13*B$3*$B$2</f>
        <v>14.381118124361997</v>
      </c>
      <c r="I13" s="1">
        <f t="shared" si="0"/>
        <v>0</v>
      </c>
      <c r="J13" s="1">
        <f t="shared" si="1"/>
        <v>0</v>
      </c>
      <c r="L13">
        <v>1</v>
      </c>
      <c r="M13">
        <v>2.0830099999999998</v>
      </c>
      <c r="N13">
        <v>6.1169599999999997</v>
      </c>
      <c r="O13">
        <v>0.76178999999999997</v>
      </c>
      <c r="Q13" s="11">
        <f t="shared" si="2"/>
        <v>0.36818559434379139</v>
      </c>
      <c r="R13" s="11">
        <f t="shared" si="3"/>
        <v>0.37489517575814413</v>
      </c>
      <c r="S13" s="11">
        <f t="shared" si="4"/>
        <v>2.3344226212105041E-2</v>
      </c>
      <c r="T13" s="12" t="s">
        <v>5</v>
      </c>
      <c r="U13" s="12" t="s">
        <v>5</v>
      </c>
      <c r="V13" s="12" t="s">
        <v>5</v>
      </c>
      <c r="W13">
        <f t="shared" si="5"/>
        <v>-3.5815100000000006</v>
      </c>
      <c r="AA13">
        <f t="shared" si="8"/>
        <v>1.3073743749419999</v>
      </c>
      <c r="AB13">
        <f t="shared" si="8"/>
        <v>1.6607540456069945</v>
      </c>
      <c r="AC13">
        <f t="shared" si="9"/>
        <v>8.1359999999999992</v>
      </c>
    </row>
    <row r="14" spans="1:29" x14ac:dyDescent="0.2">
      <c r="B14" s="3">
        <f t="shared" si="7"/>
        <v>0.2727</v>
      </c>
      <c r="C14" s="3">
        <v>0</v>
      </c>
      <c r="D14" s="3">
        <v>0</v>
      </c>
      <c r="E14" t="s">
        <v>8</v>
      </c>
      <c r="F14" t="s">
        <v>8</v>
      </c>
      <c r="G14" t="s">
        <v>9</v>
      </c>
      <c r="H14" s="1">
        <f t="shared" si="6"/>
        <v>17.257341749234396</v>
      </c>
      <c r="I14" s="1">
        <f t="shared" si="0"/>
        <v>0</v>
      </c>
      <c r="J14" s="1">
        <f t="shared" si="1"/>
        <v>0</v>
      </c>
      <c r="L14">
        <v>1</v>
      </c>
      <c r="M14">
        <v>2.10778</v>
      </c>
      <c r="N14">
        <v>10.20303</v>
      </c>
      <c r="O14">
        <v>0.74414999999999998</v>
      </c>
      <c r="Q14" s="11">
        <f t="shared" si="2"/>
        <v>0.37256385329209019</v>
      </c>
      <c r="R14" s="11">
        <f t="shared" si="3"/>
        <v>0.62532152002230146</v>
      </c>
      <c r="S14" s="11">
        <f t="shared" si="4"/>
        <v>2.2803667593087291E-2</v>
      </c>
      <c r="T14" s="12" t="s">
        <v>5</v>
      </c>
      <c r="U14" s="12" t="s">
        <v>5</v>
      </c>
      <c r="V14" s="12" t="s">
        <v>5</v>
      </c>
      <c r="W14">
        <f t="shared" si="5"/>
        <v>-3.5567400000000005</v>
      </c>
      <c r="AA14">
        <f t="shared" si="8"/>
        <v>4.1835979998143991</v>
      </c>
      <c r="AB14">
        <f t="shared" si="8"/>
        <v>1.6607540456069945</v>
      </c>
      <c r="AC14">
        <f t="shared" si="9"/>
        <v>8.1359999999999992</v>
      </c>
    </row>
    <row r="15" spans="1:29" x14ac:dyDescent="0.2">
      <c r="B15" s="3">
        <f t="shared" si="7"/>
        <v>0.31814999999999999</v>
      </c>
      <c r="C15" s="3">
        <v>0</v>
      </c>
      <c r="D15" s="3">
        <v>0</v>
      </c>
      <c r="E15" t="s">
        <v>8</v>
      </c>
      <c r="F15" t="s">
        <v>8</v>
      </c>
      <c r="G15" t="s">
        <v>9</v>
      </c>
      <c r="H15" s="1">
        <f t="shared" si="6"/>
        <v>20.133565374106798</v>
      </c>
      <c r="I15" s="1">
        <f t="shared" si="0"/>
        <v>0</v>
      </c>
      <c r="J15" s="1">
        <f t="shared" si="1"/>
        <v>0</v>
      </c>
      <c r="L15">
        <v>1</v>
      </c>
      <c r="M15">
        <v>2.0989399999999998</v>
      </c>
      <c r="N15">
        <v>14.28473</v>
      </c>
      <c r="O15">
        <v>0.75009999999999999</v>
      </c>
      <c r="Q15" s="11">
        <f t="shared" si="2"/>
        <v>0.37100132567388422</v>
      </c>
      <c r="R15" s="11">
        <f t="shared" si="3"/>
        <v>0.87548003648996142</v>
      </c>
      <c r="S15" s="11">
        <f t="shared" si="4"/>
        <v>2.2985998873311531E-2</v>
      </c>
      <c r="T15" s="12" t="s">
        <v>5</v>
      </c>
      <c r="U15" s="12" t="s">
        <v>5</v>
      </c>
      <c r="V15" s="12" t="s">
        <v>5</v>
      </c>
      <c r="W15">
        <f t="shared" si="5"/>
        <v>-3.5655800000000006</v>
      </c>
      <c r="AA15">
        <f t="shared" si="8"/>
        <v>0</v>
      </c>
      <c r="AB15">
        <f t="shared" si="8"/>
        <v>0</v>
      </c>
      <c r="AC15">
        <f t="shared" si="9"/>
        <v>10.847999999999999</v>
      </c>
    </row>
    <row r="16" spans="1:29" x14ac:dyDescent="0.2">
      <c r="B16" s="3">
        <f t="shared" si="7"/>
        <v>0.36359999999999998</v>
      </c>
      <c r="C16" s="3">
        <v>0</v>
      </c>
      <c r="D16" s="3">
        <v>0</v>
      </c>
      <c r="E16" t="s">
        <v>8</v>
      </c>
      <c r="F16" t="s">
        <v>8</v>
      </c>
      <c r="G16" t="s">
        <v>9</v>
      </c>
      <c r="H16" s="1">
        <f t="shared" si="6"/>
        <v>23.009788998979197</v>
      </c>
      <c r="I16" s="1">
        <f t="shared" si="0"/>
        <v>0</v>
      </c>
      <c r="J16" s="1">
        <f t="shared" si="1"/>
        <v>0</v>
      </c>
      <c r="L16">
        <v>32</v>
      </c>
      <c r="M16">
        <v>2.9881000000000002</v>
      </c>
      <c r="N16">
        <v>2.0395599999999998</v>
      </c>
      <c r="O16">
        <v>2.0395599999999998</v>
      </c>
      <c r="Q16" s="11">
        <f t="shared" si="2"/>
        <v>0.52816615112682286</v>
      </c>
      <c r="R16" s="11">
        <f t="shared" si="3"/>
        <v>0.12500019693921169</v>
      </c>
      <c r="S16" s="11">
        <f t="shared" si="4"/>
        <v>6.2500098469605747E-2</v>
      </c>
      <c r="T16" s="12" t="s">
        <v>5</v>
      </c>
      <c r="U16" s="12" t="s">
        <v>5</v>
      </c>
      <c r="V16" s="12" t="s">
        <v>5</v>
      </c>
      <c r="W16">
        <f t="shared" si="5"/>
        <v>-2.6764200000000002</v>
      </c>
      <c r="AA16">
        <f t="shared" si="8"/>
        <v>2.8762236248723996</v>
      </c>
      <c r="AB16">
        <f t="shared" si="8"/>
        <v>0</v>
      </c>
      <c r="AC16">
        <f t="shared" si="9"/>
        <v>10.847999999999999</v>
      </c>
    </row>
    <row r="17" spans="2:29" x14ac:dyDescent="0.2">
      <c r="B17" s="3">
        <f t="shared" si="7"/>
        <v>0.40904999999999997</v>
      </c>
      <c r="C17" s="3">
        <v>0</v>
      </c>
      <c r="D17" s="3">
        <v>0</v>
      </c>
      <c r="E17" t="s">
        <v>8</v>
      </c>
      <c r="F17" t="s">
        <v>8</v>
      </c>
      <c r="G17" t="s">
        <v>9</v>
      </c>
      <c r="H17" s="1">
        <f t="shared" si="6"/>
        <v>25.886012623851599</v>
      </c>
      <c r="I17" s="1">
        <f t="shared" si="0"/>
        <v>0</v>
      </c>
      <c r="J17" s="1">
        <f t="shared" si="1"/>
        <v>0</v>
      </c>
      <c r="L17">
        <v>32</v>
      </c>
      <c r="M17">
        <v>2.9881000000000002</v>
      </c>
      <c r="N17">
        <v>6.1186699999999998</v>
      </c>
      <c r="O17">
        <v>2.0395599999999998</v>
      </c>
      <c r="Q17" s="11">
        <f t="shared" si="2"/>
        <v>0.52816615112682286</v>
      </c>
      <c r="R17" s="11">
        <f t="shared" si="3"/>
        <v>0.37499997793938228</v>
      </c>
      <c r="S17" s="11">
        <f t="shared" si="4"/>
        <v>6.2500098469605747E-2</v>
      </c>
      <c r="T17" s="12" t="s">
        <v>5</v>
      </c>
      <c r="U17" s="12" t="s">
        <v>5</v>
      </c>
      <c r="V17" s="12" t="s">
        <v>5</v>
      </c>
      <c r="W17">
        <f t="shared" si="5"/>
        <v>-2.6764200000000002</v>
      </c>
      <c r="AA17">
        <f t="shared" si="8"/>
        <v>1.3073743749419999</v>
      </c>
      <c r="AB17">
        <f t="shared" si="8"/>
        <v>1.6607540456069945</v>
      </c>
      <c r="AC17">
        <f t="shared" si="9"/>
        <v>13.559999999999999</v>
      </c>
    </row>
    <row r="18" spans="2:29" x14ac:dyDescent="0.2">
      <c r="B18" s="3">
        <f t="shared" si="7"/>
        <v>0.45449999999999996</v>
      </c>
      <c r="C18" s="3">
        <v>0</v>
      </c>
      <c r="D18" s="3">
        <v>0</v>
      </c>
      <c r="E18" t="s">
        <v>8</v>
      </c>
      <c r="F18" t="s">
        <v>8</v>
      </c>
      <c r="G18" t="s">
        <v>9</v>
      </c>
      <c r="H18" s="1">
        <f t="shared" si="6"/>
        <v>28.762236248723994</v>
      </c>
      <c r="I18" s="1">
        <f t="shared" si="0"/>
        <v>0</v>
      </c>
      <c r="J18" s="1">
        <f t="shared" si="1"/>
        <v>0</v>
      </c>
      <c r="L18">
        <v>32</v>
      </c>
      <c r="M18">
        <v>2.9881000000000002</v>
      </c>
      <c r="N18">
        <v>10.19778</v>
      </c>
      <c r="O18">
        <v>2.0395599999999998</v>
      </c>
      <c r="Q18" s="11">
        <f t="shared" si="2"/>
        <v>0.52816615112682286</v>
      </c>
      <c r="R18" s="11">
        <f t="shared" si="3"/>
        <v>0.62499975893955284</v>
      </c>
      <c r="S18" s="11">
        <f t="shared" si="4"/>
        <v>6.2500098469605747E-2</v>
      </c>
      <c r="T18" s="12" t="s">
        <v>5</v>
      </c>
      <c r="U18" s="12" t="s">
        <v>5</v>
      </c>
      <c r="V18" s="12" t="s">
        <v>5</v>
      </c>
      <c r="W18">
        <f t="shared" si="5"/>
        <v>-2.6764200000000002</v>
      </c>
      <c r="AA18">
        <f t="shared" si="8"/>
        <v>4.1835979998143991</v>
      </c>
      <c r="AB18">
        <f t="shared" si="8"/>
        <v>1.6607540456069945</v>
      </c>
      <c r="AC18">
        <f t="shared" si="9"/>
        <v>13.559999999999999</v>
      </c>
    </row>
    <row r="19" spans="2:29" x14ac:dyDescent="0.2">
      <c r="B19" s="3">
        <f t="shared" si="7"/>
        <v>0.49994999999999995</v>
      </c>
      <c r="C19" s="3">
        <v>0</v>
      </c>
      <c r="D19" s="3">
        <v>0</v>
      </c>
      <c r="E19" t="s">
        <v>8</v>
      </c>
      <c r="F19" t="s">
        <v>8</v>
      </c>
      <c r="G19" t="s">
        <v>9</v>
      </c>
      <c r="H19" s="1">
        <f t="shared" si="6"/>
        <v>31.638459873596396</v>
      </c>
      <c r="I19" s="1">
        <f t="shared" si="0"/>
        <v>0</v>
      </c>
      <c r="J19" s="1">
        <f t="shared" si="1"/>
        <v>0</v>
      </c>
      <c r="L19">
        <v>32</v>
      </c>
      <c r="M19">
        <v>2.9881000000000002</v>
      </c>
      <c r="N19">
        <v>14.276899999999999</v>
      </c>
      <c r="O19">
        <v>2.0395599999999998</v>
      </c>
      <c r="Q19" s="11">
        <f t="shared" si="2"/>
        <v>0.52816615112682286</v>
      </c>
      <c r="R19" s="11">
        <f t="shared" si="3"/>
        <v>0.87500015281797616</v>
      </c>
      <c r="S19" s="11">
        <f t="shared" si="4"/>
        <v>6.2500098469605747E-2</v>
      </c>
      <c r="T19" s="12" t="s">
        <v>5</v>
      </c>
      <c r="U19" s="12" t="s">
        <v>5</v>
      </c>
      <c r="V19" s="12" t="s">
        <v>5</v>
      </c>
      <c r="W19">
        <f t="shared" si="5"/>
        <v>-2.6764200000000002</v>
      </c>
      <c r="AA19">
        <f t="shared" si="8"/>
        <v>0</v>
      </c>
      <c r="AB19">
        <f t="shared" si="8"/>
        <v>0</v>
      </c>
      <c r="AC19">
        <f t="shared" si="9"/>
        <v>16.271999999999998</v>
      </c>
    </row>
    <row r="20" spans="2:29" x14ac:dyDescent="0.2">
      <c r="B20" s="3">
        <f t="shared" si="7"/>
        <v>0.5454</v>
      </c>
      <c r="C20" s="3">
        <v>0</v>
      </c>
      <c r="D20" s="3">
        <v>0</v>
      </c>
      <c r="E20" t="s">
        <v>8</v>
      </c>
      <c r="F20" t="s">
        <v>8</v>
      </c>
      <c r="G20" t="s">
        <v>9</v>
      </c>
      <c r="H20" s="1">
        <f t="shared" si="6"/>
        <v>34.514683498468791</v>
      </c>
      <c r="I20" s="1">
        <f t="shared" si="0"/>
        <v>0</v>
      </c>
      <c r="J20" s="1">
        <f t="shared" si="1"/>
        <v>0</v>
      </c>
      <c r="L20">
        <v>32</v>
      </c>
      <c r="M20">
        <v>4.4302099999999998</v>
      </c>
      <c r="N20">
        <v>0</v>
      </c>
      <c r="O20">
        <v>2.0395599999999998</v>
      </c>
      <c r="Q20" s="11">
        <f t="shared" si="2"/>
        <v>0.78306849315068494</v>
      </c>
      <c r="R20" s="11">
        <f t="shared" si="3"/>
        <v>0</v>
      </c>
      <c r="S20" s="11">
        <f t="shared" si="4"/>
        <v>6.2500098469605747E-2</v>
      </c>
      <c r="T20" s="12" t="s">
        <v>5</v>
      </c>
      <c r="U20" s="12" t="s">
        <v>5</v>
      </c>
      <c r="V20" s="12" t="s">
        <v>5</v>
      </c>
      <c r="W20">
        <f t="shared" si="5"/>
        <v>-1.2343100000000007</v>
      </c>
      <c r="AA20">
        <f t="shared" si="8"/>
        <v>2.8762236248723996</v>
      </c>
      <c r="AB20">
        <f t="shared" si="8"/>
        <v>0</v>
      </c>
      <c r="AC20">
        <f t="shared" si="9"/>
        <v>16.271999999999998</v>
      </c>
    </row>
    <row r="21" spans="2:29" x14ac:dyDescent="0.2">
      <c r="B21" s="3">
        <f t="shared" si="7"/>
        <v>0.59084999999999999</v>
      </c>
      <c r="C21" s="3">
        <v>0</v>
      </c>
      <c r="D21" s="3">
        <v>0</v>
      </c>
      <c r="E21" t="s">
        <v>8</v>
      </c>
      <c r="F21" t="s">
        <v>8</v>
      </c>
      <c r="G21" t="s">
        <v>9</v>
      </c>
      <c r="H21" s="1">
        <f t="shared" si="6"/>
        <v>37.390907123341201</v>
      </c>
      <c r="I21" s="1">
        <f t="shared" si="0"/>
        <v>0</v>
      </c>
      <c r="J21" s="1">
        <f t="shared" si="1"/>
        <v>0</v>
      </c>
      <c r="L21">
        <v>32</v>
      </c>
      <c r="M21">
        <v>4.4302099999999998</v>
      </c>
      <c r="N21">
        <v>4.07911</v>
      </c>
      <c r="O21">
        <v>2.0395599999999998</v>
      </c>
      <c r="Q21" s="11">
        <f t="shared" si="2"/>
        <v>0.78306849315068494</v>
      </c>
      <c r="R21" s="11">
        <f t="shared" si="3"/>
        <v>0.24999978100017056</v>
      </c>
      <c r="S21" s="11">
        <f t="shared" si="4"/>
        <v>6.2500098469605747E-2</v>
      </c>
      <c r="T21" s="12" t="s">
        <v>5</v>
      </c>
      <c r="U21" s="12" t="s">
        <v>5</v>
      </c>
      <c r="V21" s="12" t="s">
        <v>5</v>
      </c>
      <c r="W21">
        <f t="shared" si="5"/>
        <v>-1.2343100000000007</v>
      </c>
    </row>
    <row r="22" spans="2:29" x14ac:dyDescent="0.2">
      <c r="B22" s="3">
        <f t="shared" si="7"/>
        <v>0.63629999999999998</v>
      </c>
      <c r="C22" s="3">
        <v>0</v>
      </c>
      <c r="D22" s="3">
        <v>0</v>
      </c>
      <c r="E22" t="s">
        <v>8</v>
      </c>
      <c r="F22" t="s">
        <v>8</v>
      </c>
      <c r="G22" t="s">
        <v>9</v>
      </c>
      <c r="H22" s="1">
        <f t="shared" si="6"/>
        <v>40.267130748213596</v>
      </c>
      <c r="I22" s="1">
        <f t="shared" si="0"/>
        <v>0</v>
      </c>
      <c r="J22" s="1">
        <f t="shared" si="1"/>
        <v>0</v>
      </c>
      <c r="L22">
        <v>32</v>
      </c>
      <c r="M22">
        <v>4.4302099999999998</v>
      </c>
      <c r="N22">
        <v>8.1582299999999996</v>
      </c>
      <c r="O22">
        <v>2.0395599999999998</v>
      </c>
      <c r="Q22" s="11">
        <f t="shared" si="2"/>
        <v>0.78306849315068494</v>
      </c>
      <c r="R22" s="11">
        <f t="shared" si="3"/>
        <v>0.50000017487859394</v>
      </c>
      <c r="S22" s="11">
        <f t="shared" si="4"/>
        <v>6.2500098469605747E-2</v>
      </c>
      <c r="T22" s="12" t="s">
        <v>5</v>
      </c>
      <c r="U22" s="12" t="s">
        <v>5</v>
      </c>
      <c r="V22" s="12" t="s">
        <v>5</v>
      </c>
      <c r="W22">
        <f t="shared" si="5"/>
        <v>-1.2343100000000007</v>
      </c>
    </row>
    <row r="23" spans="2:29" x14ac:dyDescent="0.2">
      <c r="B23" s="3">
        <f t="shared" si="7"/>
        <v>0.68174999999999997</v>
      </c>
      <c r="C23" s="3">
        <v>0</v>
      </c>
      <c r="D23" s="3">
        <v>0</v>
      </c>
      <c r="E23" t="s">
        <v>8</v>
      </c>
      <c r="F23" t="s">
        <v>8</v>
      </c>
      <c r="G23" t="s">
        <v>9</v>
      </c>
      <c r="H23" s="1">
        <f t="shared" si="6"/>
        <v>43.143354373085998</v>
      </c>
      <c r="I23" s="1">
        <f t="shared" si="0"/>
        <v>0</v>
      </c>
      <c r="J23" s="1">
        <f t="shared" si="1"/>
        <v>0</v>
      </c>
      <c r="L23">
        <v>32</v>
      </c>
      <c r="M23">
        <v>4.4302099999999998</v>
      </c>
      <c r="N23">
        <v>12.23734</v>
      </c>
      <c r="O23">
        <v>2.0395599999999998</v>
      </c>
      <c r="Q23" s="11">
        <f t="shared" si="2"/>
        <v>0.78306849315068494</v>
      </c>
      <c r="R23" s="11">
        <f t="shared" si="3"/>
        <v>0.74999995587876456</v>
      </c>
      <c r="S23" s="11">
        <f t="shared" si="4"/>
        <v>6.2500098469605747E-2</v>
      </c>
      <c r="T23" s="12" t="s">
        <v>5</v>
      </c>
      <c r="U23" s="12" t="s">
        <v>5</v>
      </c>
      <c r="V23" s="12" t="s">
        <v>5</v>
      </c>
      <c r="W23">
        <f t="shared" si="5"/>
        <v>-1.2343100000000007</v>
      </c>
    </row>
    <row r="24" spans="2:29" x14ac:dyDescent="0.2">
      <c r="B24" s="3">
        <f t="shared" si="7"/>
        <v>0.72719999999999996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>
        <f t="shared" si="6"/>
        <v>46.019577997958393</v>
      </c>
      <c r="I24" s="1">
        <f t="shared" si="0"/>
        <v>0</v>
      </c>
      <c r="J24" s="1">
        <f t="shared" si="1"/>
        <v>0</v>
      </c>
      <c r="L24">
        <v>32</v>
      </c>
      <c r="M24">
        <v>9.6489999999999299E-2</v>
      </c>
      <c r="N24">
        <v>1.047E-2</v>
      </c>
      <c r="O24">
        <v>4.0680300000000003</v>
      </c>
      <c r="Q24" s="11">
        <f t="shared" si="2"/>
        <v>1.7055236411842565E-2</v>
      </c>
      <c r="R24" s="11">
        <f t="shared" si="3"/>
        <v>6.4168353073876055E-4</v>
      </c>
      <c r="S24" s="11">
        <f t="shared" si="4"/>
        <v>0.12466035594800362</v>
      </c>
      <c r="T24" s="12" t="s">
        <v>8</v>
      </c>
      <c r="U24" s="12" t="s">
        <v>8</v>
      </c>
      <c r="V24" s="12" t="s">
        <v>8</v>
      </c>
      <c r="W24">
        <f t="shared" si="5"/>
        <v>-5.5680300000000011</v>
      </c>
    </row>
    <row r="25" spans="2:29" x14ac:dyDescent="0.2">
      <c r="B25" s="3">
        <f t="shared" si="7"/>
        <v>0.77264999999999995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>
        <f t="shared" si="6"/>
        <v>48.895801622830795</v>
      </c>
      <c r="I25" s="1">
        <f t="shared" si="0"/>
        <v>0</v>
      </c>
      <c r="J25" s="1">
        <f t="shared" si="1"/>
        <v>0</v>
      </c>
      <c r="L25">
        <v>32</v>
      </c>
      <c r="M25">
        <v>0.10437999999999992</v>
      </c>
      <c r="N25">
        <v>4.0779199999999998</v>
      </c>
      <c r="O25">
        <v>4.0594400000000004</v>
      </c>
      <c r="Q25" s="11">
        <f t="shared" si="2"/>
        <v>1.8449845338046826E-2</v>
      </c>
      <c r="R25" s="11">
        <f t="shared" si="3"/>
        <v>0.24992684848808083</v>
      </c>
      <c r="S25" s="11">
        <f t="shared" si="4"/>
        <v>0.12439712473840259</v>
      </c>
      <c r="T25" s="12" t="s">
        <v>8</v>
      </c>
      <c r="U25" s="12" t="s">
        <v>8</v>
      </c>
      <c r="V25" s="12" t="s">
        <v>8</v>
      </c>
      <c r="W25">
        <f t="shared" si="5"/>
        <v>-5.5601400000000005</v>
      </c>
    </row>
    <row r="26" spans="2:29" x14ac:dyDescent="0.2">
      <c r="B26" s="3">
        <f t="shared" si="7"/>
        <v>0.81809999999999994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>
        <f t="shared" si="6"/>
        <v>51.772025247703198</v>
      </c>
      <c r="I26" s="1">
        <f t="shared" si="0"/>
        <v>0</v>
      </c>
      <c r="J26" s="1">
        <f t="shared" si="1"/>
        <v>0</v>
      </c>
      <c r="L26">
        <v>32</v>
      </c>
      <c r="M26">
        <v>0.11768999999999963</v>
      </c>
      <c r="N26">
        <v>8.1552299999999995</v>
      </c>
      <c r="O26">
        <v>4.0315300000000001</v>
      </c>
      <c r="Q26" s="11">
        <f t="shared" si="2"/>
        <v>2.0802474591250487E-2</v>
      </c>
      <c r="R26" s="11">
        <f t="shared" si="3"/>
        <v>0.49981631140273752</v>
      </c>
      <c r="S26" s="11">
        <f t="shared" si="4"/>
        <v>0.12354185313654399</v>
      </c>
      <c r="T26" s="12" t="s">
        <v>8</v>
      </c>
      <c r="U26" s="12" t="s">
        <v>8</v>
      </c>
      <c r="V26" s="12" t="s">
        <v>8</v>
      </c>
      <c r="W26">
        <f t="shared" si="5"/>
        <v>-5.5468300000000008</v>
      </c>
    </row>
    <row r="27" spans="2:29" x14ac:dyDescent="0.2">
      <c r="B27" s="3">
        <f t="shared" si="7"/>
        <v>0.86354999999999993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>
        <f t="shared" si="6"/>
        <v>54.648248872575593</v>
      </c>
      <c r="I27" s="1">
        <f t="shared" si="0"/>
        <v>0</v>
      </c>
      <c r="J27" s="1">
        <f t="shared" si="1"/>
        <v>0</v>
      </c>
      <c r="L27">
        <v>32</v>
      </c>
      <c r="M27">
        <v>0.10258999999999929</v>
      </c>
      <c r="N27">
        <v>12.24855</v>
      </c>
      <c r="O27">
        <v>4.0557999999999996</v>
      </c>
      <c r="Q27" s="11">
        <f t="shared" si="2"/>
        <v>1.8133451171011807E-2</v>
      </c>
      <c r="R27" s="11">
        <f t="shared" si="3"/>
        <v>0.75068699240021441</v>
      </c>
      <c r="S27" s="11">
        <f t="shared" si="4"/>
        <v>0.12428558089638302</v>
      </c>
      <c r="T27" s="12" t="s">
        <v>8</v>
      </c>
      <c r="U27" s="12" t="s">
        <v>8</v>
      </c>
      <c r="V27" s="12" t="s">
        <v>8</v>
      </c>
      <c r="W27">
        <f t="shared" si="5"/>
        <v>-5.5619300000000012</v>
      </c>
    </row>
    <row r="28" spans="2:29" x14ac:dyDescent="0.2">
      <c r="B28" s="3">
        <f t="shared" si="7"/>
        <v>0.90899999999999992</v>
      </c>
      <c r="C28" s="3">
        <v>0</v>
      </c>
      <c r="D28" s="3">
        <v>0</v>
      </c>
      <c r="E28" t="s">
        <v>8</v>
      </c>
      <c r="F28" t="s">
        <v>8</v>
      </c>
      <c r="G28" t="s">
        <v>9</v>
      </c>
      <c r="H28" s="1">
        <f t="shared" si="6"/>
        <v>57.524472497447988</v>
      </c>
      <c r="I28" s="1">
        <f t="shared" si="0"/>
        <v>0</v>
      </c>
      <c r="J28" s="1">
        <f t="shared" si="1"/>
        <v>0</v>
      </c>
      <c r="L28">
        <v>32</v>
      </c>
      <c r="M28">
        <v>1.5496299999999996</v>
      </c>
      <c r="N28">
        <v>2.0395599999999998</v>
      </c>
      <c r="O28">
        <v>4.06731</v>
      </c>
      <c r="Q28" s="11">
        <f t="shared" si="2"/>
        <v>0.27390720282810421</v>
      </c>
      <c r="R28" s="11">
        <f t="shared" si="3"/>
        <v>0.12500019693921169</v>
      </c>
      <c r="S28" s="11">
        <f t="shared" si="4"/>
        <v>0.12463829233090085</v>
      </c>
      <c r="T28" s="12" t="s">
        <v>8</v>
      </c>
      <c r="U28" s="12" t="s">
        <v>8</v>
      </c>
      <c r="V28" s="12" t="s">
        <v>8</v>
      </c>
      <c r="W28">
        <f t="shared" si="5"/>
        <v>-4.1148900000000008</v>
      </c>
    </row>
    <row r="29" spans="2:29" x14ac:dyDescent="0.2">
      <c r="B29" s="3">
        <f t="shared" si="7"/>
        <v>0.95444999999999991</v>
      </c>
      <c r="C29" s="3">
        <v>0</v>
      </c>
      <c r="D29" s="3">
        <v>0</v>
      </c>
      <c r="E29" t="s">
        <v>8</v>
      </c>
      <c r="F29" t="s">
        <v>8</v>
      </c>
      <c r="G29" t="s">
        <v>9</v>
      </c>
      <c r="H29" s="1">
        <f t="shared" si="6"/>
        <v>60.40069612232039</v>
      </c>
      <c r="I29" s="1">
        <f t="shared" si="0"/>
        <v>0</v>
      </c>
      <c r="J29" s="1">
        <f t="shared" si="1"/>
        <v>0</v>
      </c>
      <c r="L29">
        <v>32</v>
      </c>
      <c r="M29">
        <v>1.5448399999999998</v>
      </c>
      <c r="N29">
        <v>6.1092199999999997</v>
      </c>
      <c r="O29">
        <v>4.05701</v>
      </c>
      <c r="Q29" s="11">
        <f t="shared" si="2"/>
        <v>0.27306053910737954</v>
      </c>
      <c r="R29" s="11">
        <f t="shared" si="3"/>
        <v>0.37442080799043465</v>
      </c>
      <c r="S29" s="11">
        <f t="shared" si="4"/>
        <v>0.12432266003068074</v>
      </c>
      <c r="T29" s="12" t="s">
        <v>8</v>
      </c>
      <c r="U29" s="12" t="s">
        <v>8</v>
      </c>
      <c r="V29" s="12" t="s">
        <v>8</v>
      </c>
      <c r="W29">
        <f t="shared" si="5"/>
        <v>-4.1196800000000007</v>
      </c>
    </row>
    <row r="30" spans="2:29" x14ac:dyDescent="0.2">
      <c r="B30" s="9">
        <f>B8+0.04545/2</f>
        <v>2.2724999999999999E-2</v>
      </c>
      <c r="C30" s="9">
        <v>0.5</v>
      </c>
      <c r="D30" s="9">
        <v>0</v>
      </c>
      <c r="E30" t="s">
        <v>8</v>
      </c>
      <c r="F30" t="s">
        <v>8</v>
      </c>
      <c r="G30" t="s">
        <v>9</v>
      </c>
      <c r="H30" s="1">
        <f t="shared" si="6"/>
        <v>1.4381118124361998</v>
      </c>
      <c r="I30" s="1">
        <f t="shared" si="0"/>
        <v>2.4911310684104917</v>
      </c>
      <c r="J30" s="1">
        <f t="shared" si="1"/>
        <v>0</v>
      </c>
      <c r="L30">
        <v>32</v>
      </c>
      <c r="M30">
        <v>1.5344899999999999</v>
      </c>
      <c r="N30">
        <v>10.21022</v>
      </c>
      <c r="O30">
        <v>4.0377400000000003</v>
      </c>
      <c r="Q30" s="11">
        <f t="shared" si="2"/>
        <v>0.27123110914714982</v>
      </c>
      <c r="R30" s="11">
        <f t="shared" si="3"/>
        <v>0.62576217948610391</v>
      </c>
      <c r="S30" s="11">
        <f t="shared" si="4"/>
        <v>0.12373215183405535</v>
      </c>
      <c r="T30" s="12" t="s">
        <v>8</v>
      </c>
      <c r="U30" s="12" t="s">
        <v>8</v>
      </c>
      <c r="V30" s="12" t="s">
        <v>8</v>
      </c>
      <c r="W30">
        <f t="shared" si="5"/>
        <v>-4.1300300000000005</v>
      </c>
    </row>
    <row r="31" spans="2:29" x14ac:dyDescent="0.2">
      <c r="B31" s="9">
        <f>B30+0.04545</f>
        <v>6.8174999999999999E-2</v>
      </c>
      <c r="C31" s="9">
        <v>0.5</v>
      </c>
      <c r="D31" s="9">
        <v>0</v>
      </c>
      <c r="E31" t="s">
        <v>8</v>
      </c>
      <c r="F31" t="s">
        <v>8</v>
      </c>
      <c r="G31" t="s">
        <v>9</v>
      </c>
      <c r="H31" s="1">
        <f t="shared" si="6"/>
        <v>4.3143354373085989</v>
      </c>
      <c r="I31" s="1">
        <f t="shared" si="0"/>
        <v>2.4911310684104917</v>
      </c>
      <c r="J31" s="1">
        <f t="shared" si="1"/>
        <v>0</v>
      </c>
      <c r="L31">
        <v>32</v>
      </c>
      <c r="M31">
        <v>1.5373099999999997</v>
      </c>
      <c r="N31">
        <v>14.293279999999999</v>
      </c>
      <c r="O31">
        <v>4.0468700000000002</v>
      </c>
      <c r="Q31" s="11">
        <f t="shared" si="2"/>
        <v>0.27172956252761815</v>
      </c>
      <c r="R31" s="11">
        <f t="shared" si="3"/>
        <v>0.87600404739615201</v>
      </c>
      <c r="S31" s="11">
        <f t="shared" si="4"/>
        <v>0.12401193075648347</v>
      </c>
      <c r="T31" s="12" t="s">
        <v>8</v>
      </c>
      <c r="U31" s="12" t="s">
        <v>8</v>
      </c>
      <c r="V31" s="12" t="s">
        <v>8</v>
      </c>
      <c r="W31">
        <f t="shared" si="5"/>
        <v>-4.1272100000000007</v>
      </c>
    </row>
    <row r="32" spans="2:29" x14ac:dyDescent="0.2">
      <c r="B32" s="9">
        <f t="shared" ref="B32:B51" si="10">B31+0.04545</f>
        <v>0.113625</v>
      </c>
      <c r="C32" s="9">
        <v>0.5</v>
      </c>
      <c r="D32" s="9">
        <v>0</v>
      </c>
      <c r="E32" t="s">
        <v>8</v>
      </c>
      <c r="F32" t="s">
        <v>8</v>
      </c>
      <c r="G32" t="s">
        <v>9</v>
      </c>
      <c r="H32" s="1">
        <f t="shared" si="6"/>
        <v>7.1905590621809994</v>
      </c>
      <c r="I32" s="1">
        <f t="shared" si="0"/>
        <v>2.4911310684104917</v>
      </c>
      <c r="J32" s="1">
        <f t="shared" si="1"/>
        <v>0</v>
      </c>
      <c r="L32">
        <v>32</v>
      </c>
      <c r="M32">
        <v>2.9770200000000004</v>
      </c>
      <c r="N32">
        <v>2.0459499999999999</v>
      </c>
      <c r="O32">
        <v>6.1223700000000001</v>
      </c>
      <c r="Q32" s="11">
        <f t="shared" si="2"/>
        <v>0.52620768890852865</v>
      </c>
      <c r="R32" s="11">
        <f t="shared" si="3"/>
        <v>0.12539182614278579</v>
      </c>
      <c r="S32" s="11">
        <f t="shared" si="4"/>
        <v>0.18761337144646889</v>
      </c>
      <c r="T32" s="12" t="s">
        <v>8</v>
      </c>
      <c r="U32" s="12" t="s">
        <v>8</v>
      </c>
      <c r="V32" s="12" t="s">
        <v>8</v>
      </c>
      <c r="W32">
        <f t="shared" si="5"/>
        <v>-2.6875</v>
      </c>
    </row>
    <row r="33" spans="2:23" x14ac:dyDescent="0.2">
      <c r="B33" s="9">
        <f t="shared" si="10"/>
        <v>0.15907499999999999</v>
      </c>
      <c r="C33" s="9">
        <v>0.5</v>
      </c>
      <c r="D33" s="9">
        <v>0</v>
      </c>
      <c r="E33" t="s">
        <v>8</v>
      </c>
      <c r="F33" t="s">
        <v>8</v>
      </c>
      <c r="G33" t="s">
        <v>9</v>
      </c>
      <c r="H33" s="1">
        <f t="shared" si="6"/>
        <v>10.066782687053399</v>
      </c>
      <c r="I33" s="1">
        <f t="shared" si="0"/>
        <v>2.4911310684104917</v>
      </c>
      <c r="J33" s="1">
        <f t="shared" si="1"/>
        <v>0</v>
      </c>
      <c r="L33">
        <v>32</v>
      </c>
      <c r="M33">
        <v>2.986019999999999</v>
      </c>
      <c r="N33">
        <v>6.1110899999999999</v>
      </c>
      <c r="O33">
        <v>6.0901399999999999</v>
      </c>
      <c r="Q33" s="11">
        <f t="shared" si="2"/>
        <v>0.52779849756959774</v>
      </c>
      <c r="R33" s="11">
        <f t="shared" si="3"/>
        <v>0.3745354162237185</v>
      </c>
      <c r="S33" s="11">
        <f t="shared" si="4"/>
        <v>0.18662571814199375</v>
      </c>
      <c r="T33" s="12" t="s">
        <v>8</v>
      </c>
      <c r="U33" s="12" t="s">
        <v>8</v>
      </c>
      <c r="V33" s="12" t="s">
        <v>8</v>
      </c>
      <c r="W33">
        <f t="shared" si="5"/>
        <v>-2.6785000000000014</v>
      </c>
    </row>
    <row r="34" spans="2:23" x14ac:dyDescent="0.2">
      <c r="B34" s="9">
        <f t="shared" si="10"/>
        <v>0.20452499999999998</v>
      </c>
      <c r="C34" s="9">
        <v>0.5</v>
      </c>
      <c r="D34" s="9">
        <v>0</v>
      </c>
      <c r="E34" t="s">
        <v>8</v>
      </c>
      <c r="F34" t="s">
        <v>8</v>
      </c>
      <c r="G34" t="s">
        <v>9</v>
      </c>
      <c r="H34" s="1">
        <f t="shared" si="6"/>
        <v>12.943006311925799</v>
      </c>
      <c r="I34" s="1">
        <f t="shared" si="0"/>
        <v>2.4911310684104917</v>
      </c>
      <c r="J34" s="1">
        <f t="shared" si="1"/>
        <v>0</v>
      </c>
      <c r="L34">
        <v>32</v>
      </c>
      <c r="M34">
        <v>2.9938999999999991</v>
      </c>
      <c r="N34">
        <v>10.22156</v>
      </c>
      <c r="O34">
        <v>6.0490500000000003</v>
      </c>
      <c r="Q34" s="11">
        <f t="shared" si="2"/>
        <v>0.52919133893062298</v>
      </c>
      <c r="R34" s="11">
        <f t="shared" si="3"/>
        <v>0.62645718342484102</v>
      </c>
      <c r="S34" s="11">
        <f t="shared" si="4"/>
        <v>0.18536655977150399</v>
      </c>
      <c r="T34" s="12" t="s">
        <v>8</v>
      </c>
      <c r="U34" s="12" t="s">
        <v>8</v>
      </c>
      <c r="V34" s="12" t="s">
        <v>8</v>
      </c>
      <c r="W34">
        <f t="shared" si="5"/>
        <v>-2.6706200000000013</v>
      </c>
    </row>
    <row r="35" spans="2:23" x14ac:dyDescent="0.2">
      <c r="B35" s="9">
        <f t="shared" si="10"/>
        <v>0.24997499999999997</v>
      </c>
      <c r="C35" s="9">
        <v>0.5</v>
      </c>
      <c r="D35" s="9">
        <v>0</v>
      </c>
      <c r="E35" t="s">
        <v>8</v>
      </c>
      <c r="F35" t="s">
        <v>8</v>
      </c>
      <c r="G35" t="s">
        <v>9</v>
      </c>
      <c r="H35" s="1">
        <f t="shared" si="6"/>
        <v>15.819229936798198</v>
      </c>
      <c r="I35" s="1">
        <f t="shared" si="0"/>
        <v>2.4911310684104917</v>
      </c>
      <c r="J35" s="1">
        <f t="shared" si="1"/>
        <v>0</v>
      </c>
      <c r="L35">
        <v>32</v>
      </c>
      <c r="M35">
        <v>2.9748399999999995</v>
      </c>
      <c r="N35">
        <v>14.29735</v>
      </c>
      <c r="O35">
        <v>6.07742</v>
      </c>
      <c r="Q35" s="11">
        <f t="shared" si="2"/>
        <v>0.52582235969951385</v>
      </c>
      <c r="R35" s="11">
        <f t="shared" si="3"/>
        <v>0.87625348884506393</v>
      </c>
      <c r="S35" s="11">
        <f t="shared" si="4"/>
        <v>0.18623592757317822</v>
      </c>
      <c r="T35" s="12" t="s">
        <v>8</v>
      </c>
      <c r="U35" s="12" t="s">
        <v>8</v>
      </c>
      <c r="V35" s="12" t="s">
        <v>8</v>
      </c>
      <c r="W35">
        <f t="shared" si="5"/>
        <v>-2.689680000000001</v>
      </c>
    </row>
    <row r="36" spans="2:23" x14ac:dyDescent="0.2">
      <c r="B36" s="9">
        <f t="shared" si="10"/>
        <v>0.29542499999999999</v>
      </c>
      <c r="C36" s="9">
        <v>0.5</v>
      </c>
      <c r="D36" s="9">
        <v>0</v>
      </c>
      <c r="E36" t="s">
        <v>8</v>
      </c>
      <c r="F36" t="s">
        <v>8</v>
      </c>
      <c r="G36" t="s">
        <v>9</v>
      </c>
      <c r="H36" s="1">
        <f t="shared" si="6"/>
        <v>18.6954535616706</v>
      </c>
      <c r="I36" s="1">
        <f t="shared" si="0"/>
        <v>2.4911310684104917</v>
      </c>
      <c r="J36" s="1">
        <f t="shared" si="1"/>
        <v>0</v>
      </c>
      <c r="L36">
        <v>32</v>
      </c>
      <c r="M36">
        <v>4.436939999999999</v>
      </c>
      <c r="N36">
        <v>1.1440000000000001E-2</v>
      </c>
      <c r="O36">
        <v>6.0870100000000003</v>
      </c>
      <c r="Q36" s="11">
        <f t="shared" si="2"/>
        <v>0.78425806451612889</v>
      </c>
      <c r="R36" s="11">
        <f t="shared" si="3"/>
        <v>7.0113272126565629E-4</v>
      </c>
      <c r="S36" s="11">
        <f t="shared" si="4"/>
        <v>0.18652980269542199</v>
      </c>
      <c r="T36" s="12" t="s">
        <v>8</v>
      </c>
      <c r="U36" s="12" t="s">
        <v>8</v>
      </c>
      <c r="V36" s="12" t="s">
        <v>8</v>
      </c>
      <c r="W36">
        <f t="shared" si="5"/>
        <v>-1.2275800000000014</v>
      </c>
    </row>
    <row r="37" spans="2:23" x14ac:dyDescent="0.2">
      <c r="B37" s="9">
        <f t="shared" si="10"/>
        <v>0.34087499999999998</v>
      </c>
      <c r="C37" s="9">
        <v>0.5</v>
      </c>
      <c r="D37" s="9">
        <v>0</v>
      </c>
      <c r="E37" t="s">
        <v>8</v>
      </c>
      <c r="F37" t="s">
        <v>8</v>
      </c>
      <c r="G37" t="s">
        <v>9</v>
      </c>
      <c r="H37" s="1">
        <f t="shared" si="6"/>
        <v>21.571677186542999</v>
      </c>
      <c r="I37" s="1">
        <f t="shared" si="0"/>
        <v>2.4911310684104917</v>
      </c>
      <c r="J37" s="1">
        <f t="shared" si="1"/>
        <v>0</v>
      </c>
      <c r="L37">
        <v>32</v>
      </c>
      <c r="M37">
        <v>4.4357599999999993</v>
      </c>
      <c r="N37">
        <v>4.0752600000000001</v>
      </c>
      <c r="O37">
        <v>6.10825</v>
      </c>
      <c r="Q37" s="11">
        <f t="shared" si="2"/>
        <v>0.78404949182501094</v>
      </c>
      <c r="R37" s="11">
        <f t="shared" si="3"/>
        <v>0.24976382287282156</v>
      </c>
      <c r="S37" s="11">
        <f t="shared" si="4"/>
        <v>0.18718067939995356</v>
      </c>
      <c r="T37" s="12" t="s">
        <v>8</v>
      </c>
      <c r="U37" s="12" t="s">
        <v>8</v>
      </c>
      <c r="V37" s="12" t="s">
        <v>8</v>
      </c>
      <c r="W37">
        <f t="shared" si="5"/>
        <v>-1.2287600000000012</v>
      </c>
    </row>
    <row r="38" spans="2:23" x14ac:dyDescent="0.2">
      <c r="B38" s="9">
        <f t="shared" si="10"/>
        <v>0.38632499999999997</v>
      </c>
      <c r="C38" s="9">
        <v>0.5</v>
      </c>
      <c r="D38" s="9">
        <v>0</v>
      </c>
      <c r="E38" t="s">
        <v>8</v>
      </c>
      <c r="F38" t="s">
        <v>8</v>
      </c>
      <c r="G38" t="s">
        <v>9</v>
      </c>
      <c r="H38" s="1">
        <f t="shared" si="6"/>
        <v>24.447900811415398</v>
      </c>
      <c r="I38" s="1">
        <f t="shared" si="0"/>
        <v>2.4911310684104917</v>
      </c>
      <c r="J38" s="1">
        <f t="shared" si="1"/>
        <v>0</v>
      </c>
      <c r="L38">
        <v>32</v>
      </c>
      <c r="M38">
        <v>4.4015999999999993</v>
      </c>
      <c r="N38">
        <v>8.1580999999999992</v>
      </c>
      <c r="O38">
        <v>6.0580100000000003</v>
      </c>
      <c r="Q38" s="11">
        <f t="shared" si="2"/>
        <v>0.77801148917366314</v>
      </c>
      <c r="R38" s="11">
        <f t="shared" si="3"/>
        <v>0.49999220746130679</v>
      </c>
      <c r="S38" s="11">
        <f t="shared" si="4"/>
        <v>0.18564112922878284</v>
      </c>
      <c r="T38" s="12" t="s">
        <v>8</v>
      </c>
      <c r="U38" s="12" t="s">
        <v>8</v>
      </c>
      <c r="V38" s="12" t="s">
        <v>8</v>
      </c>
      <c r="W38">
        <f t="shared" si="5"/>
        <v>-1.2629200000000012</v>
      </c>
    </row>
    <row r="39" spans="2:23" x14ac:dyDescent="0.2">
      <c r="B39" s="9">
        <f t="shared" si="10"/>
        <v>0.43177499999999996</v>
      </c>
      <c r="C39" s="9">
        <v>0.5</v>
      </c>
      <c r="D39" s="9">
        <v>0</v>
      </c>
      <c r="E39" t="s">
        <v>8</v>
      </c>
      <c r="F39" t="s">
        <v>8</v>
      </c>
      <c r="G39" t="s">
        <v>9</v>
      </c>
      <c r="H39" s="1">
        <f t="shared" si="6"/>
        <v>27.324124436287796</v>
      </c>
      <c r="I39" s="1">
        <f t="shared" si="0"/>
        <v>2.4911310684104917</v>
      </c>
      <c r="J39" s="1">
        <f t="shared" si="1"/>
        <v>0</v>
      </c>
      <c r="L39">
        <v>32</v>
      </c>
      <c r="M39">
        <v>4.4268200000000002</v>
      </c>
      <c r="N39">
        <v>12.27444</v>
      </c>
      <c r="O39">
        <v>6.0759499999999997</v>
      </c>
      <c r="Q39" s="11">
        <f t="shared" si="2"/>
        <v>0.78246928855501552</v>
      </c>
      <c r="R39" s="11">
        <f t="shared" si="3"/>
        <v>0.75227373419685517</v>
      </c>
      <c r="S39" s="11">
        <f t="shared" si="4"/>
        <v>0.1861908810215934</v>
      </c>
      <c r="T39" s="12" t="s">
        <v>8</v>
      </c>
      <c r="U39" s="12" t="s">
        <v>8</v>
      </c>
      <c r="V39" s="12" t="s">
        <v>8</v>
      </c>
      <c r="W39">
        <f t="shared" si="5"/>
        <v>-1.2377000000000002</v>
      </c>
    </row>
    <row r="40" spans="2:23" x14ac:dyDescent="0.2">
      <c r="B40" s="9">
        <f>B39+0.04545</f>
        <v>0.47722499999999995</v>
      </c>
      <c r="C40" s="9">
        <v>0.5</v>
      </c>
      <c r="D40" s="9">
        <v>0</v>
      </c>
      <c r="E40" t="s">
        <v>8</v>
      </c>
      <c r="F40" t="s">
        <v>8</v>
      </c>
      <c r="G40" t="s">
        <v>9</v>
      </c>
      <c r="H40" s="1">
        <f t="shared" si="6"/>
        <v>30.200348061160195</v>
      </c>
      <c r="I40" s="1">
        <f t="shared" si="0"/>
        <v>2.4911310684104917</v>
      </c>
      <c r="J40" s="1">
        <f t="shared" si="1"/>
        <v>0</v>
      </c>
      <c r="L40">
        <v>32</v>
      </c>
      <c r="M40">
        <v>0.1275599999999999</v>
      </c>
      <c r="N40">
        <v>1.7899999999999999E-3</v>
      </c>
      <c r="O40">
        <v>8.2358600000000006</v>
      </c>
      <c r="Q40" s="11">
        <f t="shared" si="2"/>
        <v>2.2547061422889952E-2</v>
      </c>
      <c r="R40" s="11">
        <f t="shared" si="3"/>
        <v>1.0970520726097243E-4</v>
      </c>
      <c r="S40" s="11">
        <f t="shared" si="4"/>
        <v>0.2523789743777517</v>
      </c>
      <c r="T40" s="12" t="s">
        <v>5</v>
      </c>
      <c r="U40" s="12" t="s">
        <v>5</v>
      </c>
      <c r="V40" s="12" t="s">
        <v>5</v>
      </c>
      <c r="W40">
        <f t="shared" si="5"/>
        <v>-5.5369600000000005</v>
      </c>
    </row>
    <row r="41" spans="2:23" x14ac:dyDescent="0.2">
      <c r="B41" s="9">
        <f t="shared" si="10"/>
        <v>0.522675</v>
      </c>
      <c r="C41" s="9">
        <v>0.5</v>
      </c>
      <c r="D41" s="9">
        <v>0</v>
      </c>
      <c r="E41" t="s">
        <v>8</v>
      </c>
      <c r="F41" t="s">
        <v>8</v>
      </c>
      <c r="G41" t="s">
        <v>9</v>
      </c>
      <c r="H41" s="1">
        <f t="shared" si="6"/>
        <v>33.076571686032594</v>
      </c>
      <c r="I41" s="1">
        <f t="shared" si="0"/>
        <v>2.4911310684104917</v>
      </c>
      <c r="J41" s="1">
        <f t="shared" si="1"/>
        <v>0</v>
      </c>
      <c r="L41">
        <v>32</v>
      </c>
      <c r="M41">
        <v>0.15698999999999952</v>
      </c>
      <c r="N41">
        <v>4.0914799999999998</v>
      </c>
      <c r="O41">
        <v>8.1804900000000007</v>
      </c>
      <c r="Q41" s="11">
        <f t="shared" si="2"/>
        <v>2.7749005744586747E-2</v>
      </c>
      <c r="R41" s="11">
        <f t="shared" si="3"/>
        <v>0.25075791139895171</v>
      </c>
      <c r="S41" s="11">
        <f t="shared" si="4"/>
        <v>0.25068222093472375</v>
      </c>
      <c r="T41" s="12" t="s">
        <v>5</v>
      </c>
      <c r="U41" s="12" t="s">
        <v>5</v>
      </c>
      <c r="V41" s="12" t="s">
        <v>5</v>
      </c>
      <c r="W41">
        <f t="shared" si="5"/>
        <v>-5.5075300000000009</v>
      </c>
    </row>
    <row r="42" spans="2:23" x14ac:dyDescent="0.2">
      <c r="B42" s="9">
        <f t="shared" si="10"/>
        <v>0.56812499999999999</v>
      </c>
      <c r="C42" s="9">
        <v>0.5</v>
      </c>
      <c r="D42" s="9">
        <v>0</v>
      </c>
      <c r="E42" t="s">
        <v>8</v>
      </c>
      <c r="F42" t="s">
        <v>8</v>
      </c>
      <c r="G42" t="s">
        <v>9</v>
      </c>
      <c r="H42" s="1">
        <f t="shared" si="6"/>
        <v>35.952795310905003</v>
      </c>
      <c r="I42" s="1">
        <f t="shared" si="0"/>
        <v>2.4911310684104917</v>
      </c>
      <c r="J42" s="1">
        <f t="shared" si="1"/>
        <v>0</v>
      </c>
      <c r="L42">
        <v>32</v>
      </c>
      <c r="M42">
        <v>0.1318899999999994</v>
      </c>
      <c r="N42">
        <v>8.1492699999999996</v>
      </c>
      <c r="O42">
        <v>8.02149</v>
      </c>
      <c r="Q42" s="11">
        <f t="shared" si="2"/>
        <v>2.3312417145382132E-2</v>
      </c>
      <c r="R42" s="11">
        <f t="shared" si="3"/>
        <v>0.49945103596403623</v>
      </c>
      <c r="S42" s="11">
        <f t="shared" si="4"/>
        <v>0.2458098388245297</v>
      </c>
      <c r="T42" s="12" t="s">
        <v>5</v>
      </c>
      <c r="U42" s="12" t="s">
        <v>5</v>
      </c>
      <c r="V42" s="12" t="s">
        <v>5</v>
      </c>
      <c r="W42">
        <f t="shared" si="5"/>
        <v>-5.532630000000001</v>
      </c>
    </row>
    <row r="43" spans="2:23" x14ac:dyDescent="0.2">
      <c r="B43" s="9">
        <f t="shared" si="10"/>
        <v>0.61357499999999998</v>
      </c>
      <c r="C43" s="9">
        <v>0.5</v>
      </c>
      <c r="D43" s="9">
        <v>0</v>
      </c>
      <c r="E43" t="s">
        <v>8</v>
      </c>
      <c r="F43" t="s">
        <v>8</v>
      </c>
      <c r="G43" t="s">
        <v>9</v>
      </c>
      <c r="H43" s="1">
        <f t="shared" si="6"/>
        <v>38.829018935777398</v>
      </c>
      <c r="I43" s="1">
        <f t="shared" si="0"/>
        <v>2.4911310684104917</v>
      </c>
      <c r="J43" s="1">
        <f t="shared" si="1"/>
        <v>0</v>
      </c>
      <c r="L43">
        <v>32</v>
      </c>
      <c r="M43">
        <v>0.10996999999999968</v>
      </c>
      <c r="N43">
        <v>12.25934</v>
      </c>
      <c r="O43">
        <v>8.1485699999999994</v>
      </c>
      <c r="Q43" s="11">
        <f t="shared" si="2"/>
        <v>1.9437914273088764E-2</v>
      </c>
      <c r="R43" s="11">
        <f t="shared" si="3"/>
        <v>0.75134828803504472</v>
      </c>
      <c r="S43" s="11">
        <f t="shared" si="4"/>
        <v>0.24970406724316777</v>
      </c>
      <c r="T43" s="12" t="s">
        <v>5</v>
      </c>
      <c r="U43" s="12" t="s">
        <v>5</v>
      </c>
      <c r="V43" s="12" t="s">
        <v>5</v>
      </c>
      <c r="W43">
        <f t="shared" si="5"/>
        <v>-5.5545500000000008</v>
      </c>
    </row>
    <row r="44" spans="2:23" x14ac:dyDescent="0.2">
      <c r="B44" s="9">
        <f t="shared" si="10"/>
        <v>0.65902499999999997</v>
      </c>
      <c r="C44" s="9">
        <v>0.5</v>
      </c>
      <c r="D44" s="9">
        <v>0</v>
      </c>
      <c r="E44" t="s">
        <v>5</v>
      </c>
      <c r="F44" t="s">
        <v>5</v>
      </c>
      <c r="G44" t="s">
        <v>9</v>
      </c>
      <c r="H44" s="1">
        <f t="shared" si="6"/>
        <v>41.705242560649793</v>
      </c>
      <c r="I44" s="1">
        <f t="shared" si="0"/>
        <v>2.4911310684104917</v>
      </c>
      <c r="J44" s="1">
        <f t="shared" si="1"/>
        <v>0</v>
      </c>
      <c r="L44">
        <v>32</v>
      </c>
      <c r="M44">
        <v>1.6305999999999994</v>
      </c>
      <c r="N44">
        <v>2.0307499999999998</v>
      </c>
      <c r="O44">
        <v>8.2447400000000002</v>
      </c>
      <c r="Q44" s="11">
        <f t="shared" si="2"/>
        <v>0.28821917808219166</v>
      </c>
      <c r="R44" s="11">
        <f t="shared" si="3"/>
        <v>0.12446025119844679</v>
      </c>
      <c r="S44" s="11">
        <f t="shared" si="4"/>
        <v>0.2526510923220191</v>
      </c>
      <c r="T44" s="12" t="s">
        <v>5</v>
      </c>
      <c r="U44" s="12" t="s">
        <v>5</v>
      </c>
      <c r="V44" s="12" t="s">
        <v>5</v>
      </c>
      <c r="W44">
        <f t="shared" si="5"/>
        <v>-4.0339200000000011</v>
      </c>
    </row>
    <row r="45" spans="2:23" x14ac:dyDescent="0.2">
      <c r="B45" s="9">
        <f t="shared" si="10"/>
        <v>0.70447499999999996</v>
      </c>
      <c r="C45" s="9">
        <v>0.5</v>
      </c>
      <c r="D45" s="9">
        <v>0</v>
      </c>
      <c r="E45" t="s">
        <v>5</v>
      </c>
      <c r="F45" t="s">
        <v>5</v>
      </c>
      <c r="G45" t="s">
        <v>9</v>
      </c>
      <c r="H45" s="1">
        <f t="shared" si="6"/>
        <v>44.581466185522196</v>
      </c>
      <c r="I45" s="1">
        <f t="shared" si="0"/>
        <v>2.4911310684104917</v>
      </c>
      <c r="J45" s="1">
        <f t="shared" si="1"/>
        <v>0</v>
      </c>
      <c r="L45">
        <v>32</v>
      </c>
      <c r="M45">
        <v>1.6067699999999991</v>
      </c>
      <c r="N45">
        <v>6.1281800000000004</v>
      </c>
      <c r="O45">
        <v>8.1803500000000007</v>
      </c>
      <c r="Q45" s="11">
        <f t="shared" si="2"/>
        <v>0.2840070702607157</v>
      </c>
      <c r="R45" s="11">
        <f t="shared" si="3"/>
        <v>0.37558282515784702</v>
      </c>
      <c r="S45" s="11">
        <f t="shared" si="4"/>
        <v>0.25067793078695377</v>
      </c>
      <c r="T45" s="12" t="s">
        <v>5</v>
      </c>
      <c r="U45" s="12" t="s">
        <v>5</v>
      </c>
      <c r="V45" s="12" t="s">
        <v>5</v>
      </c>
      <c r="W45">
        <f t="shared" si="5"/>
        <v>-4.0577500000000013</v>
      </c>
    </row>
    <row r="46" spans="2:23" x14ac:dyDescent="0.2">
      <c r="B46" s="9">
        <f t="shared" si="10"/>
        <v>0.74992499999999995</v>
      </c>
      <c r="C46" s="9">
        <v>0.5</v>
      </c>
      <c r="D46" s="9">
        <v>0</v>
      </c>
      <c r="E46" t="s">
        <v>5</v>
      </c>
      <c r="F46" t="s">
        <v>5</v>
      </c>
      <c r="G46" t="s">
        <v>9</v>
      </c>
      <c r="H46" s="1">
        <f t="shared" si="6"/>
        <v>47.457689810394591</v>
      </c>
      <c r="I46" s="1">
        <f t="shared" si="0"/>
        <v>2.4911310684104917</v>
      </c>
      <c r="J46" s="1">
        <f t="shared" si="1"/>
        <v>0</v>
      </c>
      <c r="L46">
        <v>32</v>
      </c>
      <c r="M46">
        <v>1.5162799999999992</v>
      </c>
      <c r="N46">
        <v>10.22156</v>
      </c>
      <c r="O46">
        <v>8.0559100000000008</v>
      </c>
      <c r="Q46" s="11">
        <f t="shared" si="2"/>
        <v>0.26801237295625263</v>
      </c>
      <c r="R46" s="11">
        <f t="shared" si="3"/>
        <v>0.62645718342484102</v>
      </c>
      <c r="S46" s="11">
        <f t="shared" si="4"/>
        <v>0.24686460229769247</v>
      </c>
      <c r="T46" s="12" t="s">
        <v>5</v>
      </c>
      <c r="U46" s="12" t="s">
        <v>5</v>
      </c>
      <c r="V46" s="12" t="s">
        <v>5</v>
      </c>
      <c r="W46">
        <f t="shared" si="5"/>
        <v>-4.1482400000000013</v>
      </c>
    </row>
    <row r="47" spans="2:23" x14ac:dyDescent="0.2">
      <c r="B47" s="9">
        <f>B46+0.04545</f>
        <v>0.79537499999999994</v>
      </c>
      <c r="C47" s="9">
        <v>0.5</v>
      </c>
      <c r="D47" s="9">
        <v>0</v>
      </c>
      <c r="E47" t="s">
        <v>5</v>
      </c>
      <c r="F47" t="s">
        <v>5</v>
      </c>
      <c r="G47" t="s">
        <v>9</v>
      </c>
      <c r="H47" s="1">
        <f t="shared" si="6"/>
        <v>50.333913435266993</v>
      </c>
      <c r="I47" s="1">
        <f t="shared" si="0"/>
        <v>2.4911310684104917</v>
      </c>
      <c r="J47" s="1">
        <f t="shared" si="1"/>
        <v>0</v>
      </c>
      <c r="L47">
        <v>32</v>
      </c>
      <c r="M47">
        <v>1.5948699999999993</v>
      </c>
      <c r="N47">
        <v>14.2761</v>
      </c>
      <c r="O47">
        <v>8.1595099999999992</v>
      </c>
      <c r="Q47" s="11">
        <f t="shared" si="2"/>
        <v>0.28190366769774627</v>
      </c>
      <c r="R47" s="11">
        <f t="shared" si="3"/>
        <v>0.87495112255774776</v>
      </c>
      <c r="S47" s="11">
        <f t="shared" si="4"/>
        <v>0.25003931164747922</v>
      </c>
      <c r="T47" s="12" t="s">
        <v>5</v>
      </c>
      <c r="U47" s="12" t="s">
        <v>5</v>
      </c>
      <c r="V47" s="12" t="s">
        <v>5</v>
      </c>
      <c r="W47">
        <f t="shared" si="5"/>
        <v>-4.0696500000000011</v>
      </c>
    </row>
    <row r="48" spans="2:23" x14ac:dyDescent="0.2">
      <c r="B48" s="9">
        <f t="shared" si="10"/>
        <v>0.84082499999999993</v>
      </c>
      <c r="C48" s="9">
        <v>0.5</v>
      </c>
      <c r="D48" s="9">
        <v>0</v>
      </c>
      <c r="E48" t="s">
        <v>5</v>
      </c>
      <c r="F48" t="s">
        <v>5</v>
      </c>
      <c r="G48" t="s">
        <v>9</v>
      </c>
      <c r="H48" s="1">
        <f t="shared" si="6"/>
        <v>53.210137060139395</v>
      </c>
      <c r="I48" s="1">
        <f t="shared" si="0"/>
        <v>2.4911310684104917</v>
      </c>
      <c r="J48" s="1">
        <f>D48*D$5*$B$2</f>
        <v>0</v>
      </c>
      <c r="L48">
        <v>32</v>
      </c>
      <c r="M48">
        <v>3.2376899999999997</v>
      </c>
      <c r="N48">
        <v>1.9781899999999999</v>
      </c>
      <c r="O48">
        <v>10.241099999999999</v>
      </c>
      <c r="Q48" s="11">
        <f t="shared" si="2"/>
        <v>0.57228281042863449</v>
      </c>
      <c r="R48" s="11">
        <f t="shared" si="3"/>
        <v>0.12123896310144305</v>
      </c>
      <c r="S48" s="11">
        <f t="shared" si="4"/>
        <v>0.31382737376545888</v>
      </c>
      <c r="T48" s="12" t="s">
        <v>5</v>
      </c>
      <c r="U48" s="12" t="s">
        <v>5</v>
      </c>
      <c r="V48" s="12" t="s">
        <v>5</v>
      </c>
      <c r="W48">
        <f t="shared" si="5"/>
        <v>-2.4268300000000007</v>
      </c>
    </row>
    <row r="49" spans="2:23" x14ac:dyDescent="0.2">
      <c r="B49" s="9">
        <f t="shared" si="10"/>
        <v>0.88627499999999992</v>
      </c>
      <c r="C49" s="9">
        <v>0.5</v>
      </c>
      <c r="D49" s="9">
        <v>0</v>
      </c>
      <c r="E49" t="s">
        <v>5</v>
      </c>
      <c r="F49" t="s">
        <v>5</v>
      </c>
      <c r="G49" t="s">
        <v>9</v>
      </c>
      <c r="H49" s="1">
        <f t="shared" si="6"/>
        <v>56.08636068501179</v>
      </c>
      <c r="I49" s="1">
        <f t="shared" si="0"/>
        <v>2.4911310684104917</v>
      </c>
      <c r="J49" s="1">
        <f t="shared" si="1"/>
        <v>0</v>
      </c>
      <c r="L49">
        <v>32</v>
      </c>
      <c r="M49">
        <v>2.9767400000000004</v>
      </c>
      <c r="N49">
        <v>6.15998</v>
      </c>
      <c r="O49">
        <v>10.298870000000001</v>
      </c>
      <c r="Q49" s="11">
        <f t="shared" si="2"/>
        <v>0.52615819708351752</v>
      </c>
      <c r="R49" s="11">
        <f t="shared" si="3"/>
        <v>0.37753177800192461</v>
      </c>
      <c r="S49" s="11">
        <f t="shared" si="4"/>
        <v>0.31559767259882943</v>
      </c>
      <c r="T49" s="12" t="s">
        <v>5</v>
      </c>
      <c r="U49" s="12" t="s">
        <v>5</v>
      </c>
      <c r="V49" s="12" t="s">
        <v>5</v>
      </c>
      <c r="W49">
        <f t="shared" si="5"/>
        <v>-2.6877800000000001</v>
      </c>
    </row>
    <row r="50" spans="2:23" x14ac:dyDescent="0.2">
      <c r="B50" s="9">
        <f t="shared" si="10"/>
        <v>0.93172499999999991</v>
      </c>
      <c r="C50" s="9">
        <v>0.5</v>
      </c>
      <c r="D50" s="9">
        <v>0</v>
      </c>
      <c r="E50" t="s">
        <v>5</v>
      </c>
      <c r="F50" t="s">
        <v>5</v>
      </c>
      <c r="G50" t="s">
        <v>9</v>
      </c>
      <c r="H50" s="1">
        <f t="shared" si="6"/>
        <v>58.962584309884193</v>
      </c>
      <c r="I50" s="1">
        <f t="shared" si="0"/>
        <v>2.4911310684104917</v>
      </c>
      <c r="J50" s="1">
        <f t="shared" si="1"/>
        <v>0</v>
      </c>
      <c r="L50">
        <v>32</v>
      </c>
      <c r="M50">
        <v>2.8275300000000003</v>
      </c>
      <c r="N50">
        <v>10.19801</v>
      </c>
      <c r="O50">
        <v>10.157870000000001</v>
      </c>
      <c r="Q50" s="11">
        <f t="shared" si="2"/>
        <v>0.49978435704816621</v>
      </c>
      <c r="R50" s="11">
        <f t="shared" si="3"/>
        <v>0.62501385513936847</v>
      </c>
      <c r="S50" s="11">
        <f t="shared" si="4"/>
        <v>0.31127688091620459</v>
      </c>
      <c r="T50" s="12" t="s">
        <v>5</v>
      </c>
      <c r="U50" s="12" t="s">
        <v>5</v>
      </c>
      <c r="V50" s="12" t="s">
        <v>5</v>
      </c>
      <c r="W50">
        <f t="shared" si="5"/>
        <v>-2.8369900000000001</v>
      </c>
    </row>
    <row r="51" spans="2:23" x14ac:dyDescent="0.2">
      <c r="B51" s="9">
        <f t="shared" si="10"/>
        <v>0.9771749999999999</v>
      </c>
      <c r="C51" s="9">
        <v>0.5</v>
      </c>
      <c r="D51" s="9">
        <v>0</v>
      </c>
      <c r="E51" t="s">
        <v>5</v>
      </c>
      <c r="F51" t="s">
        <v>5</v>
      </c>
      <c r="G51" t="s">
        <v>9</v>
      </c>
      <c r="H51" s="1">
        <f t="shared" si="6"/>
        <v>61.838807934756588</v>
      </c>
      <c r="I51" s="1">
        <f t="shared" si="0"/>
        <v>2.4911310684104917</v>
      </c>
      <c r="J51" s="1">
        <f t="shared" si="1"/>
        <v>0</v>
      </c>
      <c r="L51">
        <v>32</v>
      </c>
      <c r="M51">
        <v>3.0404299999999997</v>
      </c>
      <c r="N51">
        <v>14.125310000000001</v>
      </c>
      <c r="O51">
        <v>10.200049999999999</v>
      </c>
      <c r="Q51" s="11">
        <f t="shared" si="2"/>
        <v>0.53741581970835173</v>
      </c>
      <c r="R51" s="11">
        <f t="shared" si="3"/>
        <v>0.86570953138295348</v>
      </c>
      <c r="S51" s="11">
        <f t="shared" si="4"/>
        <v>0.31256944115147484</v>
      </c>
      <c r="T51" s="12" t="s">
        <v>5</v>
      </c>
      <c r="U51" s="12" t="s">
        <v>5</v>
      </c>
      <c r="V51" s="12" t="s">
        <v>5</v>
      </c>
      <c r="W51">
        <f t="shared" si="5"/>
        <v>-2.6240900000000007</v>
      </c>
    </row>
    <row r="52" spans="2:23" x14ac:dyDescent="0.2">
      <c r="B52" s="8">
        <f>B8+0.4545/22</f>
        <v>2.0659090909090908E-2</v>
      </c>
      <c r="C52">
        <f>C8+1/3</f>
        <v>0.33333333333333331</v>
      </c>
      <c r="D52">
        <f>D8+2/3/10</f>
        <v>6.6666666666666666E-2</v>
      </c>
      <c r="E52" t="s">
        <v>5</v>
      </c>
      <c r="F52" t="s">
        <v>5</v>
      </c>
      <c r="G52" t="s">
        <v>9</v>
      </c>
      <c r="H52" s="1">
        <f t="shared" si="6"/>
        <v>1.3073743749419999</v>
      </c>
      <c r="I52" s="1">
        <f t="shared" si="0"/>
        <v>1.6607540456069945</v>
      </c>
      <c r="J52" s="1">
        <f t="shared" si="1"/>
        <v>2.7119999999999997</v>
      </c>
      <c r="L52">
        <v>32</v>
      </c>
      <c r="M52">
        <v>4.6561399999999997</v>
      </c>
      <c r="N52">
        <v>-0.20594000000000001</v>
      </c>
      <c r="O52">
        <v>10.17163</v>
      </c>
      <c r="Q52" s="11">
        <f t="shared" si="2"/>
        <v>0.82300309323906318</v>
      </c>
      <c r="R52" s="11">
        <f t="shared" si="3"/>
        <v>-1.2621614739287522E-2</v>
      </c>
      <c r="S52" s="11">
        <f t="shared" si="4"/>
        <v>0.31169854115416851</v>
      </c>
      <c r="T52" s="12" t="s">
        <v>5</v>
      </c>
      <c r="U52" s="12" t="s">
        <v>5</v>
      </c>
      <c r="V52" s="12" t="s">
        <v>5</v>
      </c>
      <c r="W52">
        <f t="shared" si="5"/>
        <v>-1.0083800000000007</v>
      </c>
    </row>
    <row r="53" spans="2:23" x14ac:dyDescent="0.2">
      <c r="B53" s="8">
        <f t="shared" ref="B53:B116" si="11">B9+0.4545/22</f>
        <v>6.6109090909090909E-2</v>
      </c>
      <c r="C53">
        <f t="shared" ref="C53:C116" si="12">C9+1/3</f>
        <v>0.33333333333333331</v>
      </c>
      <c r="D53">
        <f t="shared" ref="D53:D116" si="13">D9+2/3/10</f>
        <v>6.6666666666666666E-2</v>
      </c>
      <c r="G53" t="s">
        <v>9</v>
      </c>
      <c r="H53" s="1">
        <f t="shared" si="6"/>
        <v>4.1835979998143991</v>
      </c>
      <c r="I53" s="1">
        <f t="shared" si="0"/>
        <v>1.6607540456069945</v>
      </c>
      <c r="J53" s="1">
        <f t="shared" si="1"/>
        <v>2.7119999999999997</v>
      </c>
      <c r="L53">
        <v>32</v>
      </c>
      <c r="M53">
        <v>4.5980599999999994</v>
      </c>
      <c r="N53">
        <v>4.2074999999999996</v>
      </c>
      <c r="O53">
        <v>10.382160000000001</v>
      </c>
      <c r="Q53" s="11">
        <f t="shared" si="2"/>
        <v>0.81273707467962875</v>
      </c>
      <c r="R53" s="11">
        <f t="shared" si="3"/>
        <v>0.25786852488857065</v>
      </c>
      <c r="S53" s="11">
        <f t="shared" si="4"/>
        <v>0.31815000408284239</v>
      </c>
      <c r="T53" s="12" t="s">
        <v>5</v>
      </c>
      <c r="U53" s="12" t="s">
        <v>5</v>
      </c>
      <c r="V53" s="12" t="s">
        <v>5</v>
      </c>
      <c r="W53">
        <f t="shared" si="5"/>
        <v>-1.0664600000000011</v>
      </c>
    </row>
    <row r="54" spans="2:23" x14ac:dyDescent="0.2">
      <c r="B54" s="8">
        <f t="shared" si="11"/>
        <v>0.1115590909090909</v>
      </c>
      <c r="C54">
        <f t="shared" si="12"/>
        <v>0.33333333333333331</v>
      </c>
      <c r="D54">
        <f t="shared" si="13"/>
        <v>6.6666666666666666E-2</v>
      </c>
      <c r="G54" t="s">
        <v>9</v>
      </c>
      <c r="H54" s="1">
        <f t="shared" si="6"/>
        <v>7.0598216246867986</v>
      </c>
      <c r="I54" s="1">
        <f t="shared" si="0"/>
        <v>1.6607540456069945</v>
      </c>
      <c r="J54" s="1">
        <f t="shared" si="1"/>
        <v>2.7119999999999997</v>
      </c>
      <c r="L54">
        <v>32</v>
      </c>
      <c r="M54">
        <v>4.4014499999999996</v>
      </c>
      <c r="N54">
        <v>8.2528100000000002</v>
      </c>
      <c r="O54">
        <v>10.22578</v>
      </c>
      <c r="Q54" s="11">
        <f t="shared" si="2"/>
        <v>0.7779849756959788</v>
      </c>
      <c r="R54" s="11">
        <f t="shared" si="3"/>
        <v>0.50579677739409279</v>
      </c>
      <c r="S54" s="11">
        <f t="shared" si="4"/>
        <v>0.31335790902377231</v>
      </c>
      <c r="T54" s="12" t="s">
        <v>5</v>
      </c>
      <c r="U54" s="12" t="s">
        <v>5</v>
      </c>
      <c r="V54" s="12" t="s">
        <v>5</v>
      </c>
      <c r="W54">
        <f t="shared" si="5"/>
        <v>-1.2630700000000008</v>
      </c>
    </row>
    <row r="55" spans="2:23" x14ac:dyDescent="0.2">
      <c r="B55" s="8">
        <f t="shared" si="11"/>
        <v>0.1570090909090909</v>
      </c>
      <c r="C55">
        <f t="shared" si="12"/>
        <v>0.33333333333333331</v>
      </c>
      <c r="D55">
        <f t="shared" si="13"/>
        <v>6.6666666666666666E-2</v>
      </c>
      <c r="G55" t="s">
        <v>9</v>
      </c>
      <c r="H55" s="1">
        <f t="shared" si="6"/>
        <v>9.9360452495592</v>
      </c>
      <c r="I55" s="1">
        <f t="shared" si="0"/>
        <v>1.6607540456069945</v>
      </c>
      <c r="J55" s="1">
        <f t="shared" si="1"/>
        <v>2.7119999999999997</v>
      </c>
      <c r="L55">
        <v>32</v>
      </c>
      <c r="M55">
        <v>4.5182999999999991</v>
      </c>
      <c r="N55">
        <v>12.11885</v>
      </c>
      <c r="O55">
        <v>10.32249</v>
      </c>
      <c r="Q55" s="11">
        <f t="shared" si="2"/>
        <v>0.79863897481219603</v>
      </c>
      <c r="R55" s="11">
        <f t="shared" si="3"/>
        <v>0.74273796146069038</v>
      </c>
      <c r="S55" s="11">
        <f t="shared" si="4"/>
        <v>0.31632148181545072</v>
      </c>
      <c r="T55" s="12" t="s">
        <v>5</v>
      </c>
      <c r="U55" s="12" t="s">
        <v>5</v>
      </c>
      <c r="V55" s="12" t="s">
        <v>5</v>
      </c>
      <c r="W55">
        <f t="shared" si="5"/>
        <v>-1.1462200000000013</v>
      </c>
    </row>
    <row r="56" spans="2:23" x14ac:dyDescent="0.2">
      <c r="B56" s="8">
        <f t="shared" si="11"/>
        <v>0.20245909090909089</v>
      </c>
      <c r="C56">
        <f t="shared" si="12"/>
        <v>0.33333333333333331</v>
      </c>
      <c r="D56">
        <f t="shared" si="13"/>
        <v>6.6666666666666666E-2</v>
      </c>
      <c r="G56" t="s">
        <v>9</v>
      </c>
      <c r="H56" s="1">
        <f t="shared" si="6"/>
        <v>12.812268874431599</v>
      </c>
      <c r="I56" s="1">
        <f t="shared" si="0"/>
        <v>1.6607540456069945</v>
      </c>
      <c r="J56" s="1">
        <f t="shared" si="1"/>
        <v>2.7119999999999997</v>
      </c>
      <c r="L56">
        <v>32</v>
      </c>
      <c r="M56">
        <v>0</v>
      </c>
      <c r="N56">
        <v>0.31913999999999998</v>
      </c>
      <c r="O56">
        <v>12.52149</v>
      </c>
      <c r="Q56" s="11">
        <f t="shared" si="2"/>
        <v>0</v>
      </c>
      <c r="R56" s="11">
        <f t="shared" si="3"/>
        <v>1.9559396561601532E-2</v>
      </c>
      <c r="S56" s="11">
        <f t="shared" si="4"/>
        <v>0.38370744571681326</v>
      </c>
      <c r="T56" s="12" t="s">
        <v>5</v>
      </c>
      <c r="U56" s="12" t="s">
        <v>5</v>
      </c>
      <c r="V56" s="12" t="s">
        <v>5</v>
      </c>
      <c r="W56">
        <f t="shared" si="5"/>
        <v>-5.6645200000000004</v>
      </c>
    </row>
    <row r="57" spans="2:23" x14ac:dyDescent="0.2">
      <c r="B57" s="8">
        <f t="shared" si="11"/>
        <v>0.24790909090909088</v>
      </c>
      <c r="C57">
        <f t="shared" si="12"/>
        <v>0.33333333333333331</v>
      </c>
      <c r="D57">
        <f t="shared" si="13"/>
        <v>6.6666666666666666E-2</v>
      </c>
      <c r="G57" t="s">
        <v>9</v>
      </c>
      <c r="H57" s="1">
        <f t="shared" si="6"/>
        <v>15.688492499303999</v>
      </c>
      <c r="I57" s="1">
        <f t="shared" si="0"/>
        <v>1.6607540456069945</v>
      </c>
      <c r="J57" s="1">
        <f t="shared" si="1"/>
        <v>2.7119999999999997</v>
      </c>
      <c r="L57">
        <v>32</v>
      </c>
      <c r="M57">
        <v>0.37989999999999924</v>
      </c>
      <c r="N57">
        <v>4.5378299999999996</v>
      </c>
      <c r="O57">
        <v>11.92193</v>
      </c>
      <c r="Q57" s="11">
        <f t="shared" si="2"/>
        <v>6.7149801148917235E-2</v>
      </c>
      <c r="R57" s="11">
        <f t="shared" si="3"/>
        <v>0.27811373221511648</v>
      </c>
      <c r="S57" s="11">
        <f t="shared" si="4"/>
        <v>0.36533458145273828</v>
      </c>
      <c r="T57" s="12" t="s">
        <v>5</v>
      </c>
      <c r="U57" s="12" t="s">
        <v>5</v>
      </c>
      <c r="V57" s="12" t="s">
        <v>5</v>
      </c>
      <c r="W57">
        <f>M57-$W$7</f>
        <v>-5.2846200000000012</v>
      </c>
    </row>
    <row r="58" spans="2:23" x14ac:dyDescent="0.2">
      <c r="B58" s="8">
        <f t="shared" si="11"/>
        <v>0.2933590909090909</v>
      </c>
      <c r="C58">
        <f t="shared" si="12"/>
        <v>0.33333333333333331</v>
      </c>
      <c r="D58">
        <f t="shared" si="13"/>
        <v>6.6666666666666666E-2</v>
      </c>
      <c r="G58" t="s">
        <v>9</v>
      </c>
      <c r="H58" s="1">
        <f t="shared" si="6"/>
        <v>18.5647161241764</v>
      </c>
      <c r="I58" s="1">
        <f t="shared" si="0"/>
        <v>1.6607540456069945</v>
      </c>
      <c r="J58" s="1">
        <f t="shared" si="1"/>
        <v>2.7119999999999997</v>
      </c>
      <c r="L58">
        <v>32</v>
      </c>
      <c r="M58">
        <v>0.57663999999999938</v>
      </c>
      <c r="N58">
        <v>8.4149799999999999</v>
      </c>
      <c r="O58">
        <v>11.70022</v>
      </c>
      <c r="Q58" s="11">
        <f t="shared" si="2"/>
        <v>0.10192487847989384</v>
      </c>
      <c r="R58" s="11">
        <f t="shared" si="3"/>
        <v>0.51573582402063567</v>
      </c>
      <c r="S58" s="11">
        <f t="shared" si="4"/>
        <v>0.35854051958071864</v>
      </c>
      <c r="T58" s="12" t="s">
        <v>5</v>
      </c>
      <c r="U58" s="12" t="s">
        <v>5</v>
      </c>
      <c r="V58" s="12" t="s">
        <v>5</v>
      </c>
      <c r="W58">
        <f t="shared" si="5"/>
        <v>-5.0878800000000011</v>
      </c>
    </row>
    <row r="59" spans="2:23" x14ac:dyDescent="0.2">
      <c r="B59" s="8">
        <f t="shared" si="11"/>
        <v>0.33880909090909089</v>
      </c>
      <c r="C59">
        <f t="shared" si="12"/>
        <v>0.33333333333333331</v>
      </c>
      <c r="D59">
        <f t="shared" si="13"/>
        <v>6.6666666666666666E-2</v>
      </c>
      <c r="G59" t="s">
        <v>9</v>
      </c>
      <c r="H59" s="1">
        <f t="shared" si="6"/>
        <v>21.440939749048798</v>
      </c>
      <c r="I59" s="1">
        <f t="shared" si="0"/>
        <v>1.6607540456069945</v>
      </c>
      <c r="J59" s="1">
        <f t="shared" si="1"/>
        <v>2.7119999999999997</v>
      </c>
      <c r="L59">
        <v>32</v>
      </c>
      <c r="M59">
        <v>1.8555899999999994</v>
      </c>
      <c r="N59">
        <v>6.42319</v>
      </c>
      <c r="O59">
        <v>12.63796</v>
      </c>
      <c r="Q59" s="11">
        <f t="shared" si="2"/>
        <v>0.32798762704374712</v>
      </c>
      <c r="R59" s="11">
        <f t="shared" si="3"/>
        <v>0.39366334649531037</v>
      </c>
      <c r="S59" s="11">
        <f t="shared" si="4"/>
        <v>0.387276542222312</v>
      </c>
      <c r="T59" s="12" t="s">
        <v>5</v>
      </c>
      <c r="U59" s="12" t="s">
        <v>5</v>
      </c>
      <c r="V59" s="12" t="s">
        <v>5</v>
      </c>
      <c r="W59">
        <f t="shared" si="5"/>
        <v>-3.808930000000001</v>
      </c>
    </row>
    <row r="60" spans="2:23" x14ac:dyDescent="0.2">
      <c r="B60" s="8">
        <f t="shared" si="11"/>
        <v>0.38425909090909088</v>
      </c>
      <c r="C60">
        <f t="shared" si="12"/>
        <v>0.33333333333333331</v>
      </c>
      <c r="D60">
        <f t="shared" si="13"/>
        <v>6.6666666666666666E-2</v>
      </c>
      <c r="G60" t="s">
        <v>9</v>
      </c>
      <c r="H60" s="1">
        <f t="shared" si="6"/>
        <v>24.317163373921201</v>
      </c>
      <c r="I60" s="1">
        <f t="shared" si="0"/>
        <v>1.6607540456069945</v>
      </c>
      <c r="J60" s="1">
        <f t="shared" si="1"/>
        <v>2.7119999999999997</v>
      </c>
      <c r="L60">
        <v>32</v>
      </c>
      <c r="M60">
        <v>1.5965399999999992</v>
      </c>
      <c r="N60">
        <v>10.65127</v>
      </c>
      <c r="O60">
        <v>12.386570000000001</v>
      </c>
      <c r="Q60" s="11">
        <f t="shared" si="2"/>
        <v>0.28219885108263354</v>
      </c>
      <c r="R60" s="11">
        <f t="shared" si="3"/>
        <v>0.65279317482825583</v>
      </c>
      <c r="S60" s="11">
        <f t="shared" si="4"/>
        <v>0.37957296902305621</v>
      </c>
      <c r="T60" s="12" t="s">
        <v>5</v>
      </c>
      <c r="U60" s="12" t="s">
        <v>5</v>
      </c>
      <c r="V60" s="12" t="s">
        <v>5</v>
      </c>
      <c r="W60">
        <f t="shared" si="5"/>
        <v>-4.0679800000000013</v>
      </c>
    </row>
    <row r="61" spans="2:23" x14ac:dyDescent="0.2">
      <c r="B61" s="8">
        <f t="shared" si="11"/>
        <v>0.42970909090909087</v>
      </c>
      <c r="C61">
        <f t="shared" si="12"/>
        <v>0.33333333333333331</v>
      </c>
      <c r="D61">
        <f t="shared" si="13"/>
        <v>6.6666666666666666E-2</v>
      </c>
      <c r="G61" t="s">
        <v>9</v>
      </c>
      <c r="H61" s="1">
        <f t="shared" si="6"/>
        <v>27.193386998793596</v>
      </c>
      <c r="I61" s="1">
        <f t="shared" si="0"/>
        <v>1.6607540456069945</v>
      </c>
      <c r="J61" s="1">
        <f t="shared" si="1"/>
        <v>2.7119999999999997</v>
      </c>
      <c r="L61">
        <v>79</v>
      </c>
      <c r="M61">
        <v>2.2044799999999993</v>
      </c>
      <c r="N61">
        <v>-0.29063</v>
      </c>
      <c r="O61">
        <v>11.54529</v>
      </c>
      <c r="Q61" s="11">
        <f t="shared" si="2"/>
        <v>0.38965620857269101</v>
      </c>
      <c r="R61" s="11">
        <f t="shared" si="3"/>
        <v>-1.7812080662713083E-2</v>
      </c>
      <c r="S61" s="11">
        <f t="shared" si="4"/>
        <v>0.35379285819498052</v>
      </c>
      <c r="T61" s="12" t="s">
        <v>5</v>
      </c>
      <c r="U61" s="12" t="s">
        <v>5</v>
      </c>
      <c r="V61" s="12" t="s">
        <v>5</v>
      </c>
      <c r="W61">
        <f t="shared" si="5"/>
        <v>-3.4600400000000011</v>
      </c>
    </row>
    <row r="62" spans="2:23" x14ac:dyDescent="0.2">
      <c r="B62" s="8">
        <f t="shared" si="11"/>
        <v>0.47515909090909086</v>
      </c>
      <c r="C62">
        <f t="shared" si="12"/>
        <v>0.33333333333333331</v>
      </c>
      <c r="D62">
        <f t="shared" si="13"/>
        <v>6.6666666666666666E-2</v>
      </c>
      <c r="G62" t="s">
        <v>9</v>
      </c>
      <c r="H62" s="1">
        <f t="shared" si="6"/>
        <v>30.069610623665994</v>
      </c>
      <c r="I62" s="1">
        <f t="shared" si="0"/>
        <v>1.6607540456069945</v>
      </c>
      <c r="J62" s="1">
        <f t="shared" si="1"/>
        <v>2.7119999999999997</v>
      </c>
      <c r="L62">
        <v>79</v>
      </c>
      <c r="M62">
        <v>1.4402599999999994</v>
      </c>
      <c r="N62">
        <v>2.3571399999999998</v>
      </c>
      <c r="O62">
        <v>12.07311</v>
      </c>
      <c r="Q62" s="11">
        <f t="shared" si="2"/>
        <v>0.25457534246575336</v>
      </c>
      <c r="R62" s="11">
        <f t="shared" si="3"/>
        <v>0.14446398449336789</v>
      </c>
      <c r="S62" s="11">
        <f t="shared" si="4"/>
        <v>0.36996732816606615</v>
      </c>
      <c r="T62" s="12" t="s">
        <v>5</v>
      </c>
      <c r="U62" s="12" t="s">
        <v>5</v>
      </c>
      <c r="V62" s="12" t="s">
        <v>5</v>
      </c>
      <c r="W62">
        <f t="shared" si="5"/>
        <v>-4.224260000000001</v>
      </c>
    </row>
    <row r="63" spans="2:23" x14ac:dyDescent="0.2">
      <c r="B63" s="8">
        <f t="shared" si="11"/>
        <v>0.52060909090909091</v>
      </c>
      <c r="C63">
        <f t="shared" si="12"/>
        <v>0.33333333333333331</v>
      </c>
      <c r="D63">
        <f t="shared" si="13"/>
        <v>6.6666666666666666E-2</v>
      </c>
      <c r="G63" t="s">
        <v>9</v>
      </c>
      <c r="H63" s="1">
        <f t="shared" si="6"/>
        <v>32.945834248538397</v>
      </c>
      <c r="I63" s="1">
        <f t="shared" si="0"/>
        <v>1.6607540456069945</v>
      </c>
      <c r="J63" s="1">
        <f t="shared" si="1"/>
        <v>2.7119999999999997</v>
      </c>
      <c r="Q63" s="11"/>
      <c r="R63" s="11"/>
      <c r="S63" s="11"/>
      <c r="T63" s="12"/>
      <c r="U63" s="12"/>
      <c r="V63" s="12"/>
    </row>
    <row r="64" spans="2:23" x14ac:dyDescent="0.2">
      <c r="B64" s="8">
        <f t="shared" si="11"/>
        <v>0.5660590909090909</v>
      </c>
      <c r="C64">
        <f t="shared" si="12"/>
        <v>0.33333333333333331</v>
      </c>
      <c r="D64">
        <f t="shared" si="13"/>
        <v>6.6666666666666666E-2</v>
      </c>
      <c r="G64" t="s">
        <v>9</v>
      </c>
      <c r="H64" s="1">
        <f t="shared" si="6"/>
        <v>35.822057873410799</v>
      </c>
      <c r="I64" s="1">
        <f t="shared" si="0"/>
        <v>1.6607540456069945</v>
      </c>
      <c r="J64" s="1">
        <f t="shared" si="1"/>
        <v>2.7119999999999997</v>
      </c>
      <c r="L64">
        <v>32</v>
      </c>
      <c r="M64">
        <v>8.6640887499999995</v>
      </c>
      <c r="N64">
        <v>2.0368747800000002</v>
      </c>
      <c r="O64">
        <v>6.0748466099999998</v>
      </c>
      <c r="Q64" s="11">
        <f t="shared" si="2"/>
        <v>1.5314341581970834</v>
      </c>
      <c r="R64" s="11">
        <f t="shared" si="3"/>
        <v>0.1248356256449987</v>
      </c>
      <c r="S64" s="11">
        <f t="shared" si="4"/>
        <v>0.18615706883482255</v>
      </c>
      <c r="T64" s="12" t="s">
        <v>5</v>
      </c>
      <c r="U64" s="12" t="s">
        <v>5</v>
      </c>
      <c r="V64" s="12" t="s">
        <v>5</v>
      </c>
    </row>
    <row r="65" spans="2:22" x14ac:dyDescent="0.2">
      <c r="B65" s="8">
        <f t="shared" si="11"/>
        <v>0.61150909090909089</v>
      </c>
      <c r="C65">
        <f t="shared" si="12"/>
        <v>0.33333333333333331</v>
      </c>
      <c r="D65">
        <f t="shared" si="13"/>
        <v>6.6666666666666666E-2</v>
      </c>
      <c r="G65" t="s">
        <v>9</v>
      </c>
      <c r="H65" s="1">
        <f t="shared" si="6"/>
        <v>38.698281498283201</v>
      </c>
      <c r="I65" s="1">
        <f t="shared" si="0"/>
        <v>1.6607540456069945</v>
      </c>
      <c r="J65" s="1">
        <f t="shared" si="1"/>
        <v>2.7119999999999997</v>
      </c>
      <c r="L65">
        <v>32</v>
      </c>
      <c r="M65">
        <v>8.6711716899999995</v>
      </c>
      <c r="N65">
        <v>6.1201444699999996</v>
      </c>
      <c r="O65">
        <v>6.0796109300000003</v>
      </c>
      <c r="Q65" s="11">
        <f t="shared" si="2"/>
        <v>1.532686114007954</v>
      </c>
      <c r="R65" s="11">
        <f t="shared" si="3"/>
        <v>0.37509034499913085</v>
      </c>
      <c r="S65" s="11">
        <f t="shared" si="4"/>
        <v>0.18630306624070458</v>
      </c>
      <c r="T65" s="12" t="s">
        <v>5</v>
      </c>
      <c r="U65" s="12" t="s">
        <v>5</v>
      </c>
      <c r="V65" s="12" t="s">
        <v>5</v>
      </c>
    </row>
    <row r="66" spans="2:22" x14ac:dyDescent="0.2">
      <c r="B66" s="8">
        <f t="shared" si="11"/>
        <v>0.65695909090909088</v>
      </c>
      <c r="C66">
        <f t="shared" si="12"/>
        <v>0.33333333333333331</v>
      </c>
      <c r="D66">
        <f t="shared" si="13"/>
        <v>6.6666666666666666E-2</v>
      </c>
      <c r="G66" t="s">
        <v>9</v>
      </c>
      <c r="H66" s="1">
        <f t="shared" si="6"/>
        <v>41.574505123155596</v>
      </c>
      <c r="I66" s="1">
        <f t="shared" si="0"/>
        <v>1.6607540456069945</v>
      </c>
      <c r="J66" s="1">
        <f t="shared" si="1"/>
        <v>2.7119999999999997</v>
      </c>
      <c r="L66">
        <v>32</v>
      </c>
      <c r="M66">
        <v>8.6602816699999998</v>
      </c>
      <c r="N66">
        <v>10.19211683</v>
      </c>
      <c r="O66">
        <v>6.0815113299999997</v>
      </c>
      <c r="Q66" s="11">
        <f t="shared" si="2"/>
        <v>1.5307612319929298</v>
      </c>
      <c r="R66" s="11">
        <f t="shared" si="3"/>
        <v>0.62465267556603088</v>
      </c>
      <c r="S66" s="11">
        <f t="shared" si="4"/>
        <v>0.18636130193229078</v>
      </c>
      <c r="T66" s="12" t="s">
        <v>5</v>
      </c>
      <c r="U66" s="12" t="s">
        <v>5</v>
      </c>
      <c r="V66" s="12" t="s">
        <v>5</v>
      </c>
    </row>
    <row r="67" spans="2:22" x14ac:dyDescent="0.2">
      <c r="B67" s="8">
        <f t="shared" si="11"/>
        <v>0.70240909090909087</v>
      </c>
      <c r="C67">
        <f t="shared" si="12"/>
        <v>0.33333333333333331</v>
      </c>
      <c r="D67">
        <f t="shared" si="13"/>
        <v>6.6666666666666666E-2</v>
      </c>
      <c r="G67" t="s">
        <v>9</v>
      </c>
      <c r="H67" s="1">
        <f t="shared" si="6"/>
        <v>44.450728748027991</v>
      </c>
      <c r="I67" s="1">
        <f t="shared" si="0"/>
        <v>1.6607540456069945</v>
      </c>
      <c r="J67" s="1">
        <f t="shared" si="1"/>
        <v>2.7119999999999997</v>
      </c>
      <c r="L67">
        <v>32</v>
      </c>
      <c r="M67">
        <v>8.6516312499999994</v>
      </c>
      <c r="N67">
        <v>14.279005769999999</v>
      </c>
      <c r="O67">
        <v>6.1190892000000003</v>
      </c>
      <c r="Q67" s="11">
        <f t="shared" si="2"/>
        <v>1.5292322138753867</v>
      </c>
      <c r="R67" s="11">
        <f t="shared" si="3"/>
        <v>0.87512921088182749</v>
      </c>
      <c r="S67" s="11">
        <f t="shared" si="4"/>
        <v>0.18751283489787066</v>
      </c>
      <c r="T67" s="12" t="s">
        <v>5</v>
      </c>
      <c r="U67" s="12" t="s">
        <v>5</v>
      </c>
      <c r="V67" s="12" t="s">
        <v>5</v>
      </c>
    </row>
    <row r="68" spans="2:22" x14ac:dyDescent="0.2">
      <c r="B68" s="8">
        <f t="shared" si="11"/>
        <v>0.74785909090909086</v>
      </c>
      <c r="C68">
        <f t="shared" si="12"/>
        <v>0.33333333333333331</v>
      </c>
      <c r="D68">
        <f t="shared" si="13"/>
        <v>6.6666666666666666E-2</v>
      </c>
      <c r="G68" t="s">
        <v>9</v>
      </c>
      <c r="H68" s="1">
        <f t="shared" si="6"/>
        <v>47.326952372900394</v>
      </c>
      <c r="I68" s="1">
        <f t="shared" si="0"/>
        <v>1.6607540456069945</v>
      </c>
      <c r="J68" s="1">
        <f t="shared" si="1"/>
        <v>2.7119999999999997</v>
      </c>
      <c r="L68">
        <v>32</v>
      </c>
      <c r="M68">
        <v>10.0988858</v>
      </c>
      <c r="N68">
        <v>8.7465000000000004E-4</v>
      </c>
      <c r="O68">
        <v>6.0932148100000001</v>
      </c>
      <c r="Q68" s="11">
        <f t="shared" si="2"/>
        <v>1.7850438886433937</v>
      </c>
      <c r="R68" s="11">
        <f t="shared" si="3"/>
        <v>5.3605396385927126E-5</v>
      </c>
      <c r="S68" s="11">
        <f t="shared" si="4"/>
        <v>0.18671994235102671</v>
      </c>
      <c r="T68" s="12" t="s">
        <v>5</v>
      </c>
      <c r="U68" s="12" t="s">
        <v>5</v>
      </c>
      <c r="V68" s="12" t="s">
        <v>5</v>
      </c>
    </row>
    <row r="69" spans="2:22" x14ac:dyDescent="0.2">
      <c r="B69" s="8">
        <f t="shared" si="11"/>
        <v>0.79330909090909085</v>
      </c>
      <c r="C69">
        <f t="shared" si="12"/>
        <v>0.33333333333333331</v>
      </c>
      <c r="D69">
        <f t="shared" si="13"/>
        <v>6.6666666666666666E-2</v>
      </c>
      <c r="G69" t="s">
        <v>9</v>
      </c>
      <c r="H69" s="1">
        <f t="shared" si="6"/>
        <v>50.203175997772796</v>
      </c>
      <c r="I69" s="1">
        <f t="shared" si="0"/>
        <v>1.6607540456069945</v>
      </c>
      <c r="J69" s="1">
        <f t="shared" si="1"/>
        <v>2.7119999999999997</v>
      </c>
      <c r="L69">
        <v>32</v>
      </c>
      <c r="M69">
        <v>10.110561969999999</v>
      </c>
      <c r="N69">
        <v>4.0734424200000001</v>
      </c>
      <c r="O69">
        <v>6.1018696700000001</v>
      </c>
      <c r="Q69" s="11">
        <f t="shared" si="2"/>
        <v>1.7871077277949623</v>
      </c>
      <c r="R69" s="11">
        <f t="shared" si="3"/>
        <v>0.2496524273473392</v>
      </c>
      <c r="S69" s="11">
        <f t="shared" si="4"/>
        <v>0.18698516112480179</v>
      </c>
      <c r="T69" s="12" t="s">
        <v>5</v>
      </c>
      <c r="U69" s="12" t="s">
        <v>5</v>
      </c>
      <c r="V69" s="12" t="s">
        <v>5</v>
      </c>
    </row>
    <row r="70" spans="2:22" x14ac:dyDescent="0.2">
      <c r="B70" s="8">
        <f t="shared" si="11"/>
        <v>0.83875909090909084</v>
      </c>
      <c r="C70">
        <f t="shared" si="12"/>
        <v>0.33333333333333331</v>
      </c>
      <c r="D70">
        <f t="shared" si="13"/>
        <v>6.6666666666666666E-2</v>
      </c>
      <c r="G70" t="s">
        <v>9</v>
      </c>
      <c r="H70" s="1">
        <f t="shared" si="6"/>
        <v>53.079399622645191</v>
      </c>
      <c r="I70" s="1">
        <f t="shared" si="0"/>
        <v>1.6607540456069945</v>
      </c>
      <c r="J70" s="1">
        <f t="shared" si="1"/>
        <v>2.7119999999999997</v>
      </c>
      <c r="L70">
        <v>32</v>
      </c>
      <c r="M70">
        <v>10.11539601</v>
      </c>
      <c r="N70">
        <v>8.1571497100000006</v>
      </c>
      <c r="O70">
        <v>6.0947620100000002</v>
      </c>
      <c r="Q70" s="11">
        <f t="shared" si="2"/>
        <v>1.7879621758727353</v>
      </c>
      <c r="R70" s="11">
        <f t="shared" si="3"/>
        <v>0.49993396625381636</v>
      </c>
      <c r="S70" s="11">
        <f t="shared" si="4"/>
        <v>0.18676735461266755</v>
      </c>
      <c r="T70" s="12" t="s">
        <v>5</v>
      </c>
      <c r="U70" s="12" t="s">
        <v>5</v>
      </c>
      <c r="V70" s="12" t="s">
        <v>5</v>
      </c>
    </row>
    <row r="71" spans="2:22" x14ac:dyDescent="0.2">
      <c r="B71" s="8">
        <f t="shared" si="11"/>
        <v>0.88420909090909083</v>
      </c>
      <c r="C71">
        <f t="shared" si="12"/>
        <v>0.33333333333333331</v>
      </c>
      <c r="D71">
        <f t="shared" si="13"/>
        <v>6.6666666666666666E-2</v>
      </c>
      <c r="G71" t="s">
        <v>9</v>
      </c>
      <c r="H71" s="1">
        <f t="shared" si="6"/>
        <v>55.955623247517593</v>
      </c>
      <c r="I71" s="1">
        <f t="shared" si="0"/>
        <v>1.6607540456069945</v>
      </c>
      <c r="J71" s="1">
        <f t="shared" si="1"/>
        <v>2.7119999999999997</v>
      </c>
      <c r="L71">
        <v>32</v>
      </c>
      <c r="M71">
        <v>10.088020350000001</v>
      </c>
      <c r="N71">
        <v>12.2389683</v>
      </c>
      <c r="O71">
        <v>6.0648661600000002</v>
      </c>
      <c r="Q71" s="11">
        <f t="shared" si="2"/>
        <v>1.7831233495360144</v>
      </c>
      <c r="R71" s="11">
        <f t="shared" si="3"/>
        <v>0.75009975084467673</v>
      </c>
      <c r="S71" s="11">
        <f t="shared" si="4"/>
        <v>0.18585122879688742</v>
      </c>
      <c r="T71" s="12" t="s">
        <v>5</v>
      </c>
      <c r="U71" s="12" t="s">
        <v>5</v>
      </c>
      <c r="V71" s="12" t="s">
        <v>5</v>
      </c>
    </row>
    <row r="72" spans="2:22" x14ac:dyDescent="0.2">
      <c r="B72" s="8">
        <f t="shared" si="11"/>
        <v>0.92965909090909082</v>
      </c>
      <c r="C72">
        <f t="shared" si="12"/>
        <v>0.33333333333333331</v>
      </c>
      <c r="D72">
        <f t="shared" si="13"/>
        <v>6.6666666666666666E-2</v>
      </c>
      <c r="G72" t="s">
        <v>9</v>
      </c>
      <c r="H72" s="1">
        <f t="shared" si="6"/>
        <v>58.831846872389988</v>
      </c>
      <c r="I72" s="1">
        <f t="shared" si="0"/>
        <v>1.6607540456069945</v>
      </c>
      <c r="J72" s="1">
        <f t="shared" si="1"/>
        <v>2.7119999999999997</v>
      </c>
      <c r="L72">
        <v>32</v>
      </c>
      <c r="M72">
        <v>11.52969665</v>
      </c>
      <c r="N72">
        <v>5.3587799999999996E-3</v>
      </c>
      <c r="O72">
        <v>8.1428902799999996</v>
      </c>
      <c r="Q72" s="11">
        <f t="shared" si="2"/>
        <v>2.0379490322580645</v>
      </c>
      <c r="R72" s="11">
        <f t="shared" si="3"/>
        <v>3.2842797238321443E-4</v>
      </c>
      <c r="S72" s="11">
        <f t="shared" si="4"/>
        <v>0.24953001839965261</v>
      </c>
      <c r="T72" s="12" t="s">
        <v>5</v>
      </c>
      <c r="U72" s="12" t="s">
        <v>5</v>
      </c>
      <c r="V72" s="12" t="s">
        <v>5</v>
      </c>
    </row>
    <row r="73" spans="2:22" x14ac:dyDescent="0.2">
      <c r="B73" s="8">
        <f t="shared" si="11"/>
        <v>0.97510909090909081</v>
      </c>
      <c r="C73">
        <f t="shared" si="12"/>
        <v>0.33333333333333331</v>
      </c>
      <c r="D73">
        <f t="shared" si="13"/>
        <v>6.6666666666666666E-2</v>
      </c>
      <c r="G73" t="s">
        <v>9</v>
      </c>
      <c r="H73" s="1">
        <f t="shared" si="6"/>
        <v>61.708070497262391</v>
      </c>
      <c r="I73" s="1">
        <f t="shared" ref="I73:I136" si="14">C73*C$4*$B$2</f>
        <v>1.6607540456069945</v>
      </c>
      <c r="J73" s="1">
        <f t="shared" ref="J73:J136" si="15">D73*D$5*$B$2</f>
        <v>2.7119999999999997</v>
      </c>
      <c r="L73">
        <v>32</v>
      </c>
      <c r="M73">
        <v>3.8663540000000003E-2</v>
      </c>
      <c r="N73">
        <v>4.06587386</v>
      </c>
      <c r="O73">
        <v>8.1303500599999996</v>
      </c>
      <c r="Q73" s="11">
        <f t="shared" ref="Q73:Q119" si="16">M73/$M$2/$M$3</f>
        <v>6.8340326999558115E-3</v>
      </c>
      <c r="R73" s="11">
        <f t="shared" ref="R73:R119" si="17">N73/$M$2/$N$4</f>
        <v>0.24918856676439666</v>
      </c>
      <c r="S73" s="11">
        <f t="shared" ref="S73:S119" si="18">O73/$M$2/$O$5</f>
        <v>0.24914573699345199</v>
      </c>
      <c r="T73" s="12" t="s">
        <v>5</v>
      </c>
      <c r="U73" s="12" t="s">
        <v>5</v>
      </c>
      <c r="V73" s="12" t="s">
        <v>5</v>
      </c>
    </row>
    <row r="74" spans="2:22" x14ac:dyDescent="0.2">
      <c r="B74" s="8">
        <f t="shared" si="11"/>
        <v>4.3384090909090907E-2</v>
      </c>
      <c r="C74">
        <f t="shared" si="12"/>
        <v>0.83333333333333326</v>
      </c>
      <c r="D74">
        <f t="shared" si="13"/>
        <v>6.6666666666666666E-2</v>
      </c>
      <c r="G74" t="s">
        <v>9</v>
      </c>
      <c r="H74" s="1">
        <f t="shared" ref="H74:H137" si="19">B74*B$3*$B$2</f>
        <v>2.7454861873781997</v>
      </c>
      <c r="I74" s="1">
        <f t="shared" si="14"/>
        <v>4.1518851140174862</v>
      </c>
      <c r="J74" s="1">
        <f t="shared" si="15"/>
        <v>2.7119999999999997</v>
      </c>
      <c r="L74">
        <v>32</v>
      </c>
      <c r="M74">
        <v>4.1848059999999999E-2</v>
      </c>
      <c r="N74">
        <v>8.1589225200000008</v>
      </c>
      <c r="O74">
        <v>8.1270800899999998</v>
      </c>
      <c r="Q74" s="11">
        <f t="shared" si="16"/>
        <v>7.3969173663278832E-3</v>
      </c>
      <c r="R74" s="11">
        <f t="shared" si="17"/>
        <v>0.50004261792336069</v>
      </c>
      <c r="S74" s="11">
        <f t="shared" si="18"/>
        <v>0.24904553231842763</v>
      </c>
      <c r="T74" s="12" t="s">
        <v>5</v>
      </c>
      <c r="U74" s="12" t="s">
        <v>5</v>
      </c>
      <c r="V74" s="12" t="s">
        <v>5</v>
      </c>
    </row>
    <row r="75" spans="2:22" x14ac:dyDescent="0.2">
      <c r="B75" s="8">
        <f t="shared" si="11"/>
        <v>8.8834090909090904E-2</v>
      </c>
      <c r="C75">
        <f t="shared" si="12"/>
        <v>0.83333333333333326</v>
      </c>
      <c r="D75">
        <f t="shared" si="13"/>
        <v>6.6666666666666666E-2</v>
      </c>
      <c r="G75" t="s">
        <v>9</v>
      </c>
      <c r="H75" s="1">
        <f t="shared" si="19"/>
        <v>5.6217098122505993</v>
      </c>
      <c r="I75" s="1">
        <f t="shared" si="14"/>
        <v>4.1518851140174862</v>
      </c>
      <c r="J75" s="1">
        <f t="shared" si="15"/>
        <v>2.7119999999999997</v>
      </c>
      <c r="L75">
        <v>32</v>
      </c>
      <c r="M75">
        <v>7.4117499999999999E-3</v>
      </c>
      <c r="N75">
        <v>12.24753965</v>
      </c>
      <c r="O75">
        <v>8.1027611700000008</v>
      </c>
      <c r="Q75" s="11">
        <f t="shared" si="16"/>
        <v>1.310075121520106E-3</v>
      </c>
      <c r="R75" s="11">
        <f t="shared" si="17"/>
        <v>0.75062507024593739</v>
      </c>
      <c r="S75" s="11">
        <f t="shared" si="18"/>
        <v>0.24830030545838214</v>
      </c>
      <c r="T75" s="12" t="s">
        <v>5</v>
      </c>
      <c r="U75" s="12" t="s">
        <v>5</v>
      </c>
      <c r="V75" s="12" t="s">
        <v>5</v>
      </c>
    </row>
    <row r="76" spans="2:22" x14ac:dyDescent="0.2">
      <c r="B76" s="8">
        <f t="shared" si="11"/>
        <v>0.13428409090909091</v>
      </c>
      <c r="C76">
        <f t="shared" si="12"/>
        <v>0.83333333333333326</v>
      </c>
      <c r="D76">
        <f t="shared" si="13"/>
        <v>6.6666666666666666E-2</v>
      </c>
      <c r="G76" t="s">
        <v>9</v>
      </c>
      <c r="H76" s="1">
        <f t="shared" si="19"/>
        <v>8.4979334371229989</v>
      </c>
      <c r="I76" s="1">
        <f t="shared" si="14"/>
        <v>4.1518851140174862</v>
      </c>
      <c r="J76" s="1">
        <f t="shared" si="15"/>
        <v>2.7119999999999997</v>
      </c>
      <c r="L76">
        <v>32</v>
      </c>
      <c r="M76">
        <v>1.4873795700000001</v>
      </c>
      <c r="N76">
        <v>2.0214799499999998</v>
      </c>
      <c r="O76">
        <v>8.1442396600000002</v>
      </c>
      <c r="Q76" s="11">
        <f t="shared" si="16"/>
        <v>0.26290403358373843</v>
      </c>
      <c r="R76" s="11">
        <f t="shared" si="17"/>
        <v>0.12389210999365932</v>
      </c>
      <c r="S76" s="11">
        <f t="shared" si="18"/>
        <v>0.24957136868249449</v>
      </c>
      <c r="T76" s="12" t="s">
        <v>5</v>
      </c>
      <c r="U76" s="12" t="s">
        <v>5</v>
      </c>
      <c r="V76" s="12" t="s">
        <v>5</v>
      </c>
    </row>
    <row r="77" spans="2:22" x14ac:dyDescent="0.2">
      <c r="B77" s="8">
        <f t="shared" si="11"/>
        <v>0.1797340909090909</v>
      </c>
      <c r="C77">
        <f t="shared" si="12"/>
        <v>0.83333333333333326</v>
      </c>
      <c r="D77">
        <f t="shared" si="13"/>
        <v>6.6666666666666666E-2</v>
      </c>
      <c r="G77" t="s">
        <v>9</v>
      </c>
      <c r="H77" s="1">
        <f t="shared" si="19"/>
        <v>11.374157061995398</v>
      </c>
      <c r="I77" s="1">
        <f t="shared" si="14"/>
        <v>4.1518851140174862</v>
      </c>
      <c r="J77" s="1">
        <f t="shared" si="15"/>
        <v>2.7119999999999997</v>
      </c>
      <c r="L77">
        <v>32</v>
      </c>
      <c r="M77">
        <v>1.4800115899999999</v>
      </c>
      <c r="N77">
        <v>6.1105919799999997</v>
      </c>
      <c r="O77">
        <v>8.1145875800000002</v>
      </c>
      <c r="Q77" s="11">
        <f t="shared" si="16"/>
        <v>0.26160169509500664</v>
      </c>
      <c r="R77" s="11">
        <f t="shared" si="17"/>
        <v>0.37450489366096978</v>
      </c>
      <c r="S77" s="11">
        <f t="shared" si="18"/>
        <v>0.24866271293329925</v>
      </c>
      <c r="T77" s="12" t="s">
        <v>5</v>
      </c>
      <c r="U77" s="12" t="s">
        <v>5</v>
      </c>
      <c r="V77" s="12" t="s">
        <v>5</v>
      </c>
    </row>
    <row r="78" spans="2:22" x14ac:dyDescent="0.2">
      <c r="B78" s="8">
        <f t="shared" si="11"/>
        <v>0.22518409090909089</v>
      </c>
      <c r="C78">
        <f t="shared" si="12"/>
        <v>0.83333333333333326</v>
      </c>
      <c r="D78">
        <f t="shared" si="13"/>
        <v>6.6666666666666666E-2</v>
      </c>
      <c r="G78" t="s">
        <v>9</v>
      </c>
      <c r="H78" s="1">
        <f t="shared" si="19"/>
        <v>14.250380686867798</v>
      </c>
      <c r="I78" s="1">
        <f t="shared" si="14"/>
        <v>4.1518851140174862</v>
      </c>
      <c r="J78" s="1">
        <f t="shared" si="15"/>
        <v>2.7119999999999997</v>
      </c>
      <c r="L78">
        <v>32</v>
      </c>
      <c r="M78">
        <v>1.4650999200000001</v>
      </c>
      <c r="N78">
        <v>10.21455589</v>
      </c>
      <c r="O78">
        <v>8.1766340900000003</v>
      </c>
      <c r="Q78" s="11">
        <f t="shared" si="16"/>
        <v>0.25896596022978352</v>
      </c>
      <c r="R78" s="11">
        <f t="shared" si="17"/>
        <v>0.6260279167548809</v>
      </c>
      <c r="S78" s="11">
        <f t="shared" si="18"/>
        <v>0.25056406076552551</v>
      </c>
      <c r="T78" s="12" t="s">
        <v>5</v>
      </c>
      <c r="U78" s="12" t="s">
        <v>5</v>
      </c>
      <c r="V78" s="12" t="s">
        <v>5</v>
      </c>
    </row>
    <row r="79" spans="2:22" x14ac:dyDescent="0.2">
      <c r="B79" s="8">
        <f t="shared" si="11"/>
        <v>0.27063409090909091</v>
      </c>
      <c r="C79">
        <f t="shared" si="12"/>
        <v>0.83333333333333326</v>
      </c>
      <c r="D79">
        <f t="shared" si="13"/>
        <v>6.6666666666666666E-2</v>
      </c>
      <c r="G79" t="s">
        <v>9</v>
      </c>
      <c r="H79" s="1">
        <f t="shared" si="19"/>
        <v>17.126604311740198</v>
      </c>
      <c r="I79" s="1">
        <f t="shared" si="14"/>
        <v>4.1518851140174862</v>
      </c>
      <c r="J79" s="1">
        <f t="shared" si="15"/>
        <v>2.7119999999999997</v>
      </c>
      <c r="L79">
        <v>32</v>
      </c>
      <c r="M79">
        <v>1.43175031</v>
      </c>
      <c r="N79">
        <v>14.289140489999999</v>
      </c>
      <c r="O79">
        <v>8.1251926900000004</v>
      </c>
      <c r="Q79" s="11">
        <f t="shared" si="16"/>
        <v>0.25307119929297395</v>
      </c>
      <c r="R79" s="11">
        <f t="shared" si="17"/>
        <v>0.8757503458305046</v>
      </c>
      <c r="S79" s="11">
        <f t="shared" si="18"/>
        <v>0.24898769499770579</v>
      </c>
      <c r="T79" s="12" t="s">
        <v>5</v>
      </c>
      <c r="U79" s="12" t="s">
        <v>5</v>
      </c>
      <c r="V79" s="12" t="s">
        <v>5</v>
      </c>
    </row>
    <row r="80" spans="2:22" x14ac:dyDescent="0.2">
      <c r="B80" s="8">
        <f t="shared" si="11"/>
        <v>0.3160840909090909</v>
      </c>
      <c r="C80">
        <f t="shared" si="12"/>
        <v>0.83333333333333326</v>
      </c>
      <c r="D80">
        <f t="shared" si="13"/>
        <v>6.6666666666666666E-2</v>
      </c>
      <c r="G80" t="s">
        <v>9</v>
      </c>
      <c r="H80" s="1">
        <f t="shared" si="19"/>
        <v>20.002827936612597</v>
      </c>
      <c r="I80" s="1">
        <f t="shared" si="14"/>
        <v>4.1518851140174862</v>
      </c>
      <c r="J80" s="1">
        <f t="shared" si="15"/>
        <v>2.7119999999999997</v>
      </c>
      <c r="L80">
        <v>32</v>
      </c>
      <c r="M80">
        <v>5.7823020500000002</v>
      </c>
      <c r="N80">
        <v>1.5004989999999999E-2</v>
      </c>
      <c r="O80">
        <v>8.1252418899999999</v>
      </c>
      <c r="Q80" s="11">
        <f t="shared" si="16"/>
        <v>1.0220595757843571</v>
      </c>
      <c r="R80" s="11">
        <f t="shared" si="17"/>
        <v>9.1962320553006644E-4</v>
      </c>
      <c r="S80" s="11">
        <f t="shared" si="18"/>
        <v>0.24898920267820782</v>
      </c>
      <c r="T80" s="12" t="s">
        <v>5</v>
      </c>
      <c r="U80" s="12" t="s">
        <v>5</v>
      </c>
      <c r="V80" s="12" t="s">
        <v>5</v>
      </c>
    </row>
    <row r="81" spans="2:22" x14ac:dyDescent="0.2">
      <c r="B81" s="8">
        <f t="shared" si="11"/>
        <v>0.36153409090909089</v>
      </c>
      <c r="C81">
        <f t="shared" si="12"/>
        <v>0.83333333333333326</v>
      </c>
      <c r="D81">
        <f t="shared" si="13"/>
        <v>6.6666666666666666E-2</v>
      </c>
      <c r="G81" t="s">
        <v>9</v>
      </c>
      <c r="H81" s="1">
        <f t="shared" si="19"/>
        <v>22.879051561484996</v>
      </c>
      <c r="I81" s="1">
        <f t="shared" si="14"/>
        <v>4.1518851140174862</v>
      </c>
      <c r="J81" s="1">
        <f t="shared" si="15"/>
        <v>2.7119999999999997</v>
      </c>
      <c r="L81">
        <v>32</v>
      </c>
      <c r="M81">
        <v>5.8114836900000002</v>
      </c>
      <c r="N81">
        <v>4.0853642099999998</v>
      </c>
      <c r="O81">
        <v>8.1352569700000004</v>
      </c>
      <c r="Q81" s="11">
        <f t="shared" si="16"/>
        <v>1.0272176208572692</v>
      </c>
      <c r="R81" s="11">
        <f t="shared" si="17"/>
        <v>0.25038308792994912</v>
      </c>
      <c r="S81" s="11">
        <f t="shared" si="18"/>
        <v>0.24929610391483778</v>
      </c>
      <c r="T81" s="12" t="s">
        <v>5</v>
      </c>
      <c r="U81" s="12" t="s">
        <v>5</v>
      </c>
      <c r="V81" s="12" t="s">
        <v>5</v>
      </c>
    </row>
    <row r="82" spans="2:22" x14ac:dyDescent="0.2">
      <c r="B82" s="8">
        <f t="shared" si="11"/>
        <v>0.40698409090909088</v>
      </c>
      <c r="C82">
        <f t="shared" si="12"/>
        <v>0.83333333333333326</v>
      </c>
      <c r="D82">
        <f t="shared" si="13"/>
        <v>6.6666666666666666E-2</v>
      </c>
      <c r="G82" t="s">
        <v>9</v>
      </c>
      <c r="H82" s="1">
        <f t="shared" si="19"/>
        <v>25.755275186357398</v>
      </c>
      <c r="I82" s="1">
        <f t="shared" si="14"/>
        <v>4.1518851140174862</v>
      </c>
      <c r="J82" s="1">
        <f t="shared" si="15"/>
        <v>2.7119999999999997</v>
      </c>
      <c r="L82">
        <v>32</v>
      </c>
      <c r="M82">
        <v>5.7886091400000002</v>
      </c>
      <c r="N82">
        <v>8.1502681900000002</v>
      </c>
      <c r="O82">
        <v>8.1738065500000001</v>
      </c>
      <c r="Q82" s="11">
        <f t="shared" si="16"/>
        <v>1.0231743950508176</v>
      </c>
      <c r="R82" s="11">
        <f t="shared" si="17"/>
        <v>0.49951221285835801</v>
      </c>
      <c r="S82" s="11">
        <f t="shared" si="18"/>
        <v>0.25047741387677164</v>
      </c>
      <c r="T82" s="12" t="s">
        <v>5</v>
      </c>
      <c r="U82" s="12" t="s">
        <v>5</v>
      </c>
      <c r="V82" s="12" t="s">
        <v>5</v>
      </c>
    </row>
    <row r="83" spans="2:22" x14ac:dyDescent="0.2">
      <c r="B83" s="8">
        <f t="shared" si="11"/>
        <v>0.45243409090909087</v>
      </c>
      <c r="C83">
        <f t="shared" si="12"/>
        <v>0.83333333333333326</v>
      </c>
      <c r="D83">
        <f t="shared" si="13"/>
        <v>6.6666666666666666E-2</v>
      </c>
      <c r="G83" t="s">
        <v>9</v>
      </c>
      <c r="H83" s="1">
        <f t="shared" si="19"/>
        <v>28.631498811229797</v>
      </c>
      <c r="I83" s="1">
        <f t="shared" si="14"/>
        <v>4.1518851140174862</v>
      </c>
      <c r="J83" s="1">
        <f t="shared" si="15"/>
        <v>2.7119999999999997</v>
      </c>
      <c r="L83">
        <v>32</v>
      </c>
      <c r="M83">
        <v>5.7371294600000002</v>
      </c>
      <c r="N83">
        <v>12.22371568</v>
      </c>
      <c r="O83">
        <v>8.1346452199999995</v>
      </c>
      <c r="Q83" s="11">
        <f t="shared" si="16"/>
        <v>1.0140750260715865</v>
      </c>
      <c r="R83" s="11">
        <f t="shared" si="17"/>
        <v>0.74916495093497126</v>
      </c>
      <c r="S83" s="11">
        <f t="shared" si="18"/>
        <v>0.24927735750127855</v>
      </c>
      <c r="T83" s="12" t="s">
        <v>5</v>
      </c>
      <c r="U83" s="12" t="s">
        <v>5</v>
      </c>
      <c r="V83" s="12" t="s">
        <v>5</v>
      </c>
    </row>
    <row r="84" spans="2:22" x14ac:dyDescent="0.2">
      <c r="B84" s="8">
        <f t="shared" si="11"/>
        <v>0.49788409090909086</v>
      </c>
      <c r="C84">
        <f t="shared" si="12"/>
        <v>0.83333333333333326</v>
      </c>
      <c r="D84">
        <f t="shared" si="13"/>
        <v>6.6666666666666666E-2</v>
      </c>
      <c r="G84" t="s">
        <v>9</v>
      </c>
      <c r="H84" s="1">
        <f t="shared" si="19"/>
        <v>31.507722436102195</v>
      </c>
      <c r="I84" s="1">
        <f t="shared" si="14"/>
        <v>4.1518851140174862</v>
      </c>
      <c r="J84" s="1">
        <f t="shared" si="15"/>
        <v>2.7119999999999997</v>
      </c>
      <c r="L84">
        <v>32</v>
      </c>
      <c r="M84">
        <v>7.2554206299999997</v>
      </c>
      <c r="N84">
        <v>2.0438512700000002</v>
      </c>
      <c r="O84">
        <v>8.1311554299999997</v>
      </c>
      <c r="Q84" s="11">
        <f t="shared" si="16"/>
        <v>1.2824428864339372</v>
      </c>
      <c r="R84" s="11">
        <f t="shared" si="17"/>
        <v>0.12526319954522444</v>
      </c>
      <c r="S84" s="11">
        <f t="shared" si="18"/>
        <v>0.24917041668137707</v>
      </c>
      <c r="T84" s="12" t="s">
        <v>5</v>
      </c>
      <c r="U84" s="12" t="s">
        <v>5</v>
      </c>
      <c r="V84" s="12" t="s">
        <v>5</v>
      </c>
    </row>
    <row r="85" spans="2:22" x14ac:dyDescent="0.2">
      <c r="B85" s="8">
        <f t="shared" si="11"/>
        <v>0.54333409090909091</v>
      </c>
      <c r="C85">
        <f t="shared" si="12"/>
        <v>0.83333333333333326</v>
      </c>
      <c r="D85">
        <f t="shared" si="13"/>
        <v>6.6666666666666666E-2</v>
      </c>
      <c r="G85" t="s">
        <v>9</v>
      </c>
      <c r="H85" s="1">
        <f t="shared" si="19"/>
        <v>34.383946060974594</v>
      </c>
      <c r="I85" s="1">
        <f t="shared" si="14"/>
        <v>4.1518851140174862</v>
      </c>
      <c r="J85" s="1">
        <f t="shared" si="15"/>
        <v>2.7119999999999997</v>
      </c>
      <c r="L85">
        <v>32</v>
      </c>
      <c r="M85">
        <v>7.2650542299999996</v>
      </c>
      <c r="N85">
        <v>6.1244918400000001</v>
      </c>
      <c r="O85">
        <v>8.14010766</v>
      </c>
      <c r="Q85" s="11">
        <f t="shared" si="16"/>
        <v>1.2841456880247459</v>
      </c>
      <c r="R85" s="11">
        <f t="shared" si="17"/>
        <v>0.37535678585214222</v>
      </c>
      <c r="S85" s="11">
        <f t="shared" si="18"/>
        <v>0.24944474803545472</v>
      </c>
      <c r="T85" s="12" t="s">
        <v>5</v>
      </c>
      <c r="U85" s="12" t="s">
        <v>5</v>
      </c>
      <c r="V85" s="12" t="s">
        <v>5</v>
      </c>
    </row>
    <row r="86" spans="2:22" x14ac:dyDescent="0.2">
      <c r="B86" s="8">
        <f t="shared" si="11"/>
        <v>0.5887840909090909</v>
      </c>
      <c r="C86">
        <f t="shared" si="12"/>
        <v>0.83333333333333326</v>
      </c>
      <c r="D86">
        <f t="shared" si="13"/>
        <v>6.6666666666666666E-2</v>
      </c>
      <c r="G86" t="s">
        <v>9</v>
      </c>
      <c r="H86" s="1">
        <f t="shared" si="19"/>
        <v>37.260169685846996</v>
      </c>
      <c r="I86" s="1">
        <f t="shared" si="14"/>
        <v>4.1518851140174862</v>
      </c>
      <c r="J86" s="1">
        <f t="shared" si="15"/>
        <v>2.7119999999999997</v>
      </c>
      <c r="L86">
        <v>32</v>
      </c>
      <c r="M86">
        <v>7.2210077100000003</v>
      </c>
      <c r="N86">
        <v>10.20626513</v>
      </c>
      <c r="O86">
        <v>8.1244613900000004</v>
      </c>
      <c r="Q86" s="11">
        <f t="shared" si="16"/>
        <v>1.2763601785240832</v>
      </c>
      <c r="R86" s="11">
        <f t="shared" si="17"/>
        <v>0.62551979410451719</v>
      </c>
      <c r="S86" s="11">
        <f t="shared" si="18"/>
        <v>0.24896528510439014</v>
      </c>
      <c r="T86" s="12" t="s">
        <v>5</v>
      </c>
      <c r="U86" s="12" t="s">
        <v>5</v>
      </c>
      <c r="V86" s="12" t="s">
        <v>5</v>
      </c>
    </row>
    <row r="87" spans="2:22" x14ac:dyDescent="0.2">
      <c r="B87" s="8">
        <f t="shared" si="11"/>
        <v>0.63423409090909089</v>
      </c>
      <c r="C87">
        <f t="shared" si="12"/>
        <v>0.83333333333333326</v>
      </c>
      <c r="D87">
        <f t="shared" si="13"/>
        <v>6.6666666666666666E-2</v>
      </c>
      <c r="G87" t="s">
        <v>9</v>
      </c>
      <c r="H87" s="1">
        <f t="shared" si="19"/>
        <v>40.136393310719399</v>
      </c>
      <c r="I87" s="1">
        <f t="shared" si="14"/>
        <v>4.1518851140174862</v>
      </c>
      <c r="J87" s="1">
        <f t="shared" si="15"/>
        <v>2.7119999999999997</v>
      </c>
      <c r="L87">
        <v>32</v>
      </c>
      <c r="M87">
        <v>7.1774010500000003</v>
      </c>
      <c r="N87">
        <v>14.257656470000001</v>
      </c>
      <c r="O87">
        <v>8.1507838199999991</v>
      </c>
      <c r="Q87" s="11">
        <f t="shared" si="16"/>
        <v>1.2686524171453823</v>
      </c>
      <c r="R87" s="11">
        <f t="shared" si="17"/>
        <v>0.87382075871346065</v>
      </c>
      <c r="S87" s="11">
        <f t="shared" si="18"/>
        <v>0.24977190734985452</v>
      </c>
      <c r="T87" s="12" t="s">
        <v>5</v>
      </c>
      <c r="U87" s="12" t="s">
        <v>5</v>
      </c>
      <c r="V87" s="12" t="s">
        <v>5</v>
      </c>
    </row>
    <row r="88" spans="2:22" x14ac:dyDescent="0.2">
      <c r="B88" s="8">
        <f t="shared" si="11"/>
        <v>0.67968409090909088</v>
      </c>
      <c r="C88">
        <f t="shared" si="12"/>
        <v>0.83333333333333326</v>
      </c>
      <c r="D88">
        <f t="shared" si="13"/>
        <v>6.6666666666666666E-2</v>
      </c>
      <c r="G88" t="s">
        <v>9</v>
      </c>
      <c r="H88" s="1">
        <f t="shared" si="19"/>
        <v>43.012616935591794</v>
      </c>
      <c r="I88" s="1">
        <f t="shared" si="14"/>
        <v>4.1518851140174862</v>
      </c>
      <c r="J88" s="1">
        <f t="shared" si="15"/>
        <v>2.7119999999999997</v>
      </c>
      <c r="L88">
        <v>32</v>
      </c>
      <c r="M88">
        <v>2.9609597999999999</v>
      </c>
      <c r="N88">
        <v>2.0589608899999998</v>
      </c>
      <c r="O88">
        <v>10.165004529999999</v>
      </c>
      <c r="Q88" s="11">
        <f t="shared" si="16"/>
        <v>0.52336894387980559</v>
      </c>
      <c r="R88" s="11">
        <f t="shared" si="17"/>
        <v>0.12618923529591411</v>
      </c>
      <c r="S88" s="11">
        <f t="shared" si="18"/>
        <v>0.31149551083027144</v>
      </c>
      <c r="T88" s="12" t="s">
        <v>5</v>
      </c>
      <c r="U88" s="12" t="s">
        <v>5</v>
      </c>
      <c r="V88" s="12" t="s">
        <v>5</v>
      </c>
    </row>
    <row r="89" spans="2:22" x14ac:dyDescent="0.2">
      <c r="B89" s="8">
        <f t="shared" si="11"/>
        <v>0.72513409090909087</v>
      </c>
      <c r="C89">
        <f t="shared" si="12"/>
        <v>0.83333333333333326</v>
      </c>
      <c r="D89">
        <f t="shared" si="13"/>
        <v>6.6666666666666666E-2</v>
      </c>
      <c r="G89" t="s">
        <v>9</v>
      </c>
      <c r="H89" s="1">
        <f t="shared" si="19"/>
        <v>45.888840560464196</v>
      </c>
      <c r="I89" s="1">
        <f t="shared" si="14"/>
        <v>4.1518851140174862</v>
      </c>
      <c r="J89" s="1">
        <f t="shared" si="15"/>
        <v>2.7119999999999997</v>
      </c>
      <c r="L89">
        <v>32</v>
      </c>
      <c r="M89">
        <v>2.9403905799999999</v>
      </c>
      <c r="N89">
        <v>6.0934355199999999</v>
      </c>
      <c r="O89">
        <v>10.1226906</v>
      </c>
      <c r="Q89" s="11">
        <f t="shared" si="16"/>
        <v>0.5197332001767565</v>
      </c>
      <c r="R89" s="11">
        <f t="shared" si="17"/>
        <v>0.37345341153797279</v>
      </c>
      <c r="S89" s="11">
        <f t="shared" si="18"/>
        <v>0.31019884645578089</v>
      </c>
      <c r="T89" s="12" t="s">
        <v>5</v>
      </c>
      <c r="U89" s="12" t="s">
        <v>5</v>
      </c>
      <c r="V89" s="12" t="s">
        <v>5</v>
      </c>
    </row>
    <row r="90" spans="2:22" x14ac:dyDescent="0.2">
      <c r="B90" s="8">
        <f t="shared" si="11"/>
        <v>0.77058409090909086</v>
      </c>
      <c r="C90">
        <f t="shared" si="12"/>
        <v>0.83333333333333326</v>
      </c>
      <c r="D90">
        <f t="shared" si="13"/>
        <v>6.6666666666666666E-2</v>
      </c>
      <c r="G90" t="s">
        <v>9</v>
      </c>
      <c r="H90" s="1">
        <f t="shared" si="19"/>
        <v>48.765064185336598</v>
      </c>
      <c r="I90" s="1">
        <f t="shared" si="14"/>
        <v>4.1518851140174862</v>
      </c>
      <c r="J90" s="1">
        <f t="shared" si="15"/>
        <v>2.7119999999999997</v>
      </c>
      <c r="L90">
        <v>32</v>
      </c>
      <c r="M90">
        <v>2.8270650700000002</v>
      </c>
      <c r="N90">
        <v>10.16958316</v>
      </c>
      <c r="O90">
        <v>10.298003319999999</v>
      </c>
      <c r="Q90" s="11">
        <f t="shared" si="16"/>
        <v>0.49970217764030056</v>
      </c>
      <c r="R90" s="11">
        <f t="shared" si="17"/>
        <v>0.62327163593603074</v>
      </c>
      <c r="S90" s="11">
        <f t="shared" si="18"/>
        <v>0.31557111413262023</v>
      </c>
      <c r="T90" s="12" t="s">
        <v>5</v>
      </c>
      <c r="U90" s="12" t="s">
        <v>5</v>
      </c>
      <c r="V90" s="12" t="s">
        <v>5</v>
      </c>
    </row>
    <row r="91" spans="2:22" x14ac:dyDescent="0.2">
      <c r="B91" s="8">
        <f t="shared" si="11"/>
        <v>0.81603409090909085</v>
      </c>
      <c r="C91">
        <f t="shared" si="12"/>
        <v>0.83333333333333326</v>
      </c>
      <c r="D91">
        <f t="shared" si="13"/>
        <v>6.6666666666666666E-2</v>
      </c>
      <c r="G91" t="s">
        <v>9</v>
      </c>
      <c r="H91" s="1">
        <f t="shared" si="19"/>
        <v>51.641287810208993</v>
      </c>
      <c r="I91" s="1">
        <f t="shared" si="14"/>
        <v>4.1518851140174862</v>
      </c>
      <c r="J91" s="1">
        <f t="shared" si="15"/>
        <v>2.7119999999999997</v>
      </c>
      <c r="L91">
        <v>32</v>
      </c>
      <c r="M91">
        <v>2.75567407</v>
      </c>
      <c r="N91">
        <v>14.308478969999999</v>
      </c>
      <c r="O91">
        <v>10.245700190000001</v>
      </c>
      <c r="Q91" s="11">
        <f t="shared" si="16"/>
        <v>0.48708335307114453</v>
      </c>
      <c r="R91" s="11">
        <f t="shared" si="17"/>
        <v>0.87693555921403099</v>
      </c>
      <c r="S91" s="11">
        <f t="shared" si="18"/>
        <v>0.31396834158595893</v>
      </c>
      <c r="T91" s="12" t="s">
        <v>5</v>
      </c>
      <c r="U91" s="12" t="s">
        <v>5</v>
      </c>
      <c r="V91" s="12" t="s">
        <v>5</v>
      </c>
    </row>
    <row r="92" spans="2:22" x14ac:dyDescent="0.2">
      <c r="B92" s="8">
        <f t="shared" si="11"/>
        <v>0.86148409090909084</v>
      </c>
      <c r="C92">
        <f t="shared" si="12"/>
        <v>0.83333333333333326</v>
      </c>
      <c r="D92">
        <f t="shared" si="13"/>
        <v>6.6666666666666666E-2</v>
      </c>
      <c r="G92" t="s">
        <v>9</v>
      </c>
      <c r="H92" s="1">
        <f t="shared" si="19"/>
        <v>54.517511435081396</v>
      </c>
      <c r="I92" s="1">
        <f t="shared" si="14"/>
        <v>4.1518851140174862</v>
      </c>
      <c r="J92" s="1">
        <f t="shared" si="15"/>
        <v>2.7119999999999997</v>
      </c>
      <c r="L92">
        <v>32</v>
      </c>
      <c r="M92">
        <v>4.3171051</v>
      </c>
      <c r="N92">
        <v>16.261232119999999</v>
      </c>
      <c r="O92">
        <v>10.16906232</v>
      </c>
      <c r="Q92" s="11">
        <f t="shared" si="16"/>
        <v>0.76307646486964209</v>
      </c>
      <c r="R92" s="11">
        <f t="shared" si="17"/>
        <v>0.99661555309686156</v>
      </c>
      <c r="S92" s="11">
        <f t="shared" si="18"/>
        <v>0.31161985739255404</v>
      </c>
      <c r="T92" s="12" t="s">
        <v>5</v>
      </c>
      <c r="U92" s="12" t="s">
        <v>5</v>
      </c>
      <c r="V92" s="12" t="s">
        <v>5</v>
      </c>
    </row>
    <row r="93" spans="2:22" x14ac:dyDescent="0.2">
      <c r="B93" s="8">
        <f t="shared" si="11"/>
        <v>0.90693409090909083</v>
      </c>
      <c r="C93">
        <f t="shared" si="12"/>
        <v>0.83333333333333326</v>
      </c>
      <c r="D93">
        <f>D49+2/3/10</f>
        <v>6.6666666666666666E-2</v>
      </c>
      <c r="G93" t="s">
        <v>9</v>
      </c>
      <c r="H93" s="1">
        <f t="shared" si="19"/>
        <v>57.393735059953791</v>
      </c>
      <c r="I93" s="1">
        <f t="shared" si="14"/>
        <v>4.1518851140174862</v>
      </c>
      <c r="J93" s="1">
        <f t="shared" si="15"/>
        <v>2.7119999999999997</v>
      </c>
      <c r="L93">
        <v>32</v>
      </c>
      <c r="M93">
        <v>4.42443235</v>
      </c>
      <c r="N93">
        <v>4.0884247900000004</v>
      </c>
      <c r="O93">
        <v>10.220474660000001</v>
      </c>
      <c r="Q93" s="11">
        <f t="shared" si="16"/>
        <v>0.78204725585505974</v>
      </c>
      <c r="R93" s="11">
        <f t="shared" si="17"/>
        <v>0.25057066422226132</v>
      </c>
      <c r="S93" s="11">
        <f t="shared" si="18"/>
        <v>0.31319533264827237</v>
      </c>
      <c r="T93" s="12" t="s">
        <v>5</v>
      </c>
      <c r="U93" s="12" t="s">
        <v>5</v>
      </c>
      <c r="V93" s="12" t="s">
        <v>5</v>
      </c>
    </row>
    <row r="94" spans="2:22" x14ac:dyDescent="0.2">
      <c r="B94" s="8">
        <f t="shared" si="11"/>
        <v>0.95238409090909082</v>
      </c>
      <c r="C94">
        <f t="shared" si="12"/>
        <v>0.83333333333333326</v>
      </c>
      <c r="D94">
        <f t="shared" si="13"/>
        <v>6.6666666666666666E-2</v>
      </c>
      <c r="G94" t="s">
        <v>9</v>
      </c>
      <c r="H94" s="1">
        <f t="shared" si="19"/>
        <v>60.269958684826186</v>
      </c>
      <c r="I94" s="1">
        <f t="shared" si="14"/>
        <v>4.1518851140174862</v>
      </c>
      <c r="J94" s="1">
        <f t="shared" si="15"/>
        <v>2.7119999999999997</v>
      </c>
      <c r="L94">
        <v>32</v>
      </c>
      <c r="M94">
        <v>4.3349443000000001</v>
      </c>
      <c r="N94">
        <v>8.1643519700000002</v>
      </c>
      <c r="O94">
        <v>10.238900620000001</v>
      </c>
      <c r="Q94" s="11">
        <f t="shared" si="16"/>
        <v>0.76622965974370305</v>
      </c>
      <c r="R94" s="11">
        <f t="shared" si="17"/>
        <v>0.50037537710635671</v>
      </c>
      <c r="S94" s="11">
        <f t="shared" si="18"/>
        <v>0.31375997615687079</v>
      </c>
      <c r="T94" s="12" t="s">
        <v>5</v>
      </c>
      <c r="U94" s="12" t="s">
        <v>5</v>
      </c>
      <c r="V94" s="12" t="s">
        <v>5</v>
      </c>
    </row>
    <row r="95" spans="2:22" x14ac:dyDescent="0.2">
      <c r="B95" s="8"/>
      <c r="G95" t="s">
        <v>9</v>
      </c>
      <c r="H95" s="1">
        <f t="shared" si="19"/>
        <v>0</v>
      </c>
      <c r="I95" s="1">
        <f t="shared" si="14"/>
        <v>0</v>
      </c>
      <c r="J95" s="1">
        <f t="shared" si="15"/>
        <v>0</v>
      </c>
      <c r="L95">
        <v>32</v>
      </c>
      <c r="M95">
        <v>4.2590468799999996</v>
      </c>
      <c r="N95">
        <v>12.281361159999999</v>
      </c>
      <c r="O95">
        <v>10.18478945</v>
      </c>
      <c r="Q95" s="11">
        <f t="shared" si="16"/>
        <v>0.75281429606716743</v>
      </c>
      <c r="R95" s="11">
        <f t="shared" si="17"/>
        <v>0.75269791704170763</v>
      </c>
      <c r="S95" s="11">
        <f t="shared" si="18"/>
        <v>0.31210179819039485</v>
      </c>
      <c r="T95" s="12" t="s">
        <v>5</v>
      </c>
      <c r="U95" s="12" t="s">
        <v>5</v>
      </c>
      <c r="V95" s="12" t="s">
        <v>5</v>
      </c>
    </row>
    <row r="96" spans="2:22" x14ac:dyDescent="0.2">
      <c r="B96" s="8">
        <f>B52+0.4545/22</f>
        <v>4.1318181818181816E-2</v>
      </c>
      <c r="C96">
        <f t="shared" si="12"/>
        <v>0.66666666666666663</v>
      </c>
      <c r="D96">
        <f t="shared" si="13"/>
        <v>0.13333333333333333</v>
      </c>
      <c r="G96" t="s">
        <v>10</v>
      </c>
      <c r="H96" s="1">
        <f t="shared" si="19"/>
        <v>2.6147487498839999</v>
      </c>
      <c r="I96" s="1">
        <f t="shared" si="14"/>
        <v>3.3215080912139889</v>
      </c>
      <c r="J96" s="1">
        <f t="shared" si="15"/>
        <v>5.4239999999999995</v>
      </c>
      <c r="L96">
        <v>32</v>
      </c>
      <c r="M96">
        <v>8.6759871900000007</v>
      </c>
      <c r="N96">
        <v>2.0758510499999998</v>
      </c>
      <c r="O96">
        <v>10.18557884</v>
      </c>
      <c r="Q96" s="11">
        <f t="shared" si="16"/>
        <v>1.5335372850198854</v>
      </c>
      <c r="R96" s="11">
        <f t="shared" si="17"/>
        <v>0.12722439647103756</v>
      </c>
      <c r="S96" s="11">
        <f t="shared" si="18"/>
        <v>0.31212598818859588</v>
      </c>
      <c r="T96" s="12" t="s">
        <v>5</v>
      </c>
      <c r="U96" s="12" t="s">
        <v>5</v>
      </c>
      <c r="V96" s="12" t="s">
        <v>5</v>
      </c>
    </row>
    <row r="97" spans="2:22" x14ac:dyDescent="0.2">
      <c r="B97" s="8">
        <f t="shared" si="11"/>
        <v>8.6768181818181814E-2</v>
      </c>
      <c r="C97">
        <f t="shared" si="12"/>
        <v>0.66666666666666663</v>
      </c>
      <c r="D97">
        <f>D53+2/3/10</f>
        <v>0.13333333333333333</v>
      </c>
      <c r="G97" t="s">
        <v>10</v>
      </c>
      <c r="H97" s="1">
        <f t="shared" si="19"/>
        <v>5.4909723747563994</v>
      </c>
      <c r="I97" s="1">
        <f t="shared" si="14"/>
        <v>3.3215080912139889</v>
      </c>
      <c r="J97" s="1">
        <f t="shared" si="15"/>
        <v>5.4239999999999995</v>
      </c>
      <c r="L97">
        <v>32</v>
      </c>
      <c r="M97">
        <v>8.7204580099999998</v>
      </c>
      <c r="N97">
        <v>6.1005315500000004</v>
      </c>
      <c r="O97">
        <v>10.17280779</v>
      </c>
      <c r="Q97" s="11">
        <f t="shared" si="16"/>
        <v>1.5413977923110915</v>
      </c>
      <c r="R97" s="11">
        <f t="shared" si="17"/>
        <v>0.37388831178483323</v>
      </c>
      <c r="S97" s="11">
        <f t="shared" si="18"/>
        <v>0.31173463324804002</v>
      </c>
      <c r="T97" s="12" t="s">
        <v>5</v>
      </c>
      <c r="U97" s="12" t="s">
        <v>5</v>
      </c>
      <c r="V97" s="12" t="s">
        <v>5</v>
      </c>
    </row>
    <row r="98" spans="2:22" x14ac:dyDescent="0.2">
      <c r="B98" s="8">
        <f t="shared" si="11"/>
        <v>0.13221818181818182</v>
      </c>
      <c r="C98">
        <f t="shared" si="12"/>
        <v>0.66666666666666663</v>
      </c>
      <c r="D98">
        <f t="shared" si="13"/>
        <v>0.13333333333333333</v>
      </c>
      <c r="G98" t="s">
        <v>10</v>
      </c>
      <c r="H98" s="1">
        <f t="shared" si="19"/>
        <v>8.3671959996287981</v>
      </c>
      <c r="I98" s="1">
        <f t="shared" si="14"/>
        <v>3.3215080912139889</v>
      </c>
      <c r="J98" s="1">
        <f t="shared" si="15"/>
        <v>5.4239999999999995</v>
      </c>
      <c r="L98">
        <v>32</v>
      </c>
      <c r="M98">
        <v>8.6457393099999997</v>
      </c>
      <c r="N98">
        <v>10.218894260000001</v>
      </c>
      <c r="O98">
        <v>10.19836731</v>
      </c>
      <c r="Q98" s="11">
        <f t="shared" si="16"/>
        <v>1.5281907750773309</v>
      </c>
      <c r="R98" s="11">
        <f t="shared" si="17"/>
        <v>0.62629380601746454</v>
      </c>
      <c r="S98" s="11">
        <f t="shared" si="18"/>
        <v>0.31251787694611011</v>
      </c>
      <c r="T98" s="12" t="s">
        <v>5</v>
      </c>
      <c r="U98" s="12" t="s">
        <v>5</v>
      </c>
      <c r="V98" s="12" t="s">
        <v>5</v>
      </c>
    </row>
    <row r="99" spans="2:22" x14ac:dyDescent="0.2">
      <c r="B99" s="8">
        <f t="shared" si="11"/>
        <v>0.17766818181818181</v>
      </c>
      <c r="C99">
        <f t="shared" si="12"/>
        <v>0.66666666666666663</v>
      </c>
      <c r="D99">
        <f t="shared" si="13"/>
        <v>0.13333333333333333</v>
      </c>
      <c r="G99" t="s">
        <v>10</v>
      </c>
      <c r="H99" s="1">
        <f t="shared" si="19"/>
        <v>11.243419624501199</v>
      </c>
      <c r="I99" s="1">
        <f t="shared" si="14"/>
        <v>3.3215080912139889</v>
      </c>
      <c r="J99" s="1">
        <f t="shared" si="15"/>
        <v>5.4239999999999995</v>
      </c>
      <c r="L99">
        <v>32</v>
      </c>
      <c r="M99">
        <v>8.5040593100000006</v>
      </c>
      <c r="N99">
        <v>14.269642960000001</v>
      </c>
      <c r="O99">
        <v>10.29686729</v>
      </c>
      <c r="Q99" s="11">
        <f t="shared" si="16"/>
        <v>1.5031479116217412</v>
      </c>
      <c r="R99" s="11">
        <f t="shared" si="17"/>
        <v>0.87455538461836668</v>
      </c>
      <c r="S99" s="11">
        <f t="shared" si="18"/>
        <v>0.31553630172854069</v>
      </c>
      <c r="T99" s="12" t="s">
        <v>5</v>
      </c>
      <c r="U99" s="12" t="s">
        <v>5</v>
      </c>
      <c r="V99" s="12" t="s">
        <v>5</v>
      </c>
    </row>
    <row r="100" spans="2:22" x14ac:dyDescent="0.2">
      <c r="B100" s="8">
        <f t="shared" si="11"/>
        <v>0.2231181818181818</v>
      </c>
      <c r="C100">
        <f t="shared" si="12"/>
        <v>0.66666666666666663</v>
      </c>
      <c r="D100">
        <f t="shared" si="13"/>
        <v>0.13333333333333333</v>
      </c>
      <c r="H100" s="1">
        <f t="shared" si="19"/>
        <v>14.119643249373597</v>
      </c>
      <c r="I100" s="1">
        <f t="shared" si="14"/>
        <v>3.3215080912139889</v>
      </c>
      <c r="J100" s="1">
        <f t="shared" si="15"/>
        <v>5.4239999999999995</v>
      </c>
      <c r="L100">
        <v>32</v>
      </c>
      <c r="M100">
        <v>10.018192300000001</v>
      </c>
      <c r="N100">
        <v>16.27329117</v>
      </c>
      <c r="O100">
        <v>10.16803575</v>
      </c>
      <c r="Q100" s="11">
        <f t="shared" si="16"/>
        <v>1.7707807865665048</v>
      </c>
      <c r="R100" s="11">
        <f t="shared" si="17"/>
        <v>0.99735462604637026</v>
      </c>
      <c r="S100" s="11">
        <f t="shared" si="18"/>
        <v>0.31158839927115234</v>
      </c>
      <c r="T100" s="12" t="s">
        <v>5</v>
      </c>
      <c r="U100" s="12" t="s">
        <v>5</v>
      </c>
      <c r="V100" s="12" t="s">
        <v>5</v>
      </c>
    </row>
    <row r="101" spans="2:22" x14ac:dyDescent="0.2">
      <c r="B101" s="8">
        <f t="shared" si="11"/>
        <v>0.26856818181818182</v>
      </c>
      <c r="C101">
        <f t="shared" si="12"/>
        <v>0.66666666666666663</v>
      </c>
      <c r="D101">
        <f t="shared" si="13"/>
        <v>0.13333333333333333</v>
      </c>
      <c r="H101" s="1">
        <f t="shared" si="19"/>
        <v>16.995866874245998</v>
      </c>
      <c r="I101" s="1">
        <f t="shared" si="14"/>
        <v>3.3215080912139889</v>
      </c>
      <c r="J101" s="1">
        <f t="shared" si="15"/>
        <v>5.4239999999999995</v>
      </c>
      <c r="L101">
        <v>32</v>
      </c>
      <c r="M101">
        <v>10.19548546</v>
      </c>
      <c r="N101">
        <v>4.0738783200000004</v>
      </c>
      <c r="O101">
        <v>10.2330743</v>
      </c>
      <c r="Q101" s="11">
        <f t="shared" si="16"/>
        <v>1.8021185081749891</v>
      </c>
      <c r="R101" s="11">
        <f t="shared" si="17"/>
        <v>0.24967914271038114</v>
      </c>
      <c r="S101" s="11">
        <f t="shared" si="18"/>
        <v>0.31358143491576218</v>
      </c>
      <c r="T101" s="12" t="s">
        <v>5</v>
      </c>
      <c r="U101" s="12" t="s">
        <v>5</v>
      </c>
      <c r="V101" s="12" t="s">
        <v>5</v>
      </c>
    </row>
    <row r="102" spans="2:22" x14ac:dyDescent="0.2">
      <c r="B102" s="8">
        <f t="shared" si="11"/>
        <v>0.31401818181818181</v>
      </c>
      <c r="C102">
        <f t="shared" si="12"/>
        <v>0.66666666666666663</v>
      </c>
      <c r="D102">
        <f t="shared" si="13"/>
        <v>0.13333333333333333</v>
      </c>
      <c r="H102" s="1">
        <f t="shared" si="19"/>
        <v>19.8720904991184</v>
      </c>
      <c r="I102" s="1">
        <f t="shared" si="14"/>
        <v>3.3215080912139889</v>
      </c>
      <c r="J102" s="1">
        <f t="shared" si="15"/>
        <v>5.4239999999999995</v>
      </c>
      <c r="L102">
        <v>32</v>
      </c>
      <c r="M102">
        <v>10.0914079</v>
      </c>
      <c r="N102">
        <v>8.1910878500000006</v>
      </c>
      <c r="O102">
        <v>10.159153699999999</v>
      </c>
      <c r="Q102" s="11">
        <f t="shared" si="16"/>
        <v>1.7837221210782148</v>
      </c>
      <c r="R102" s="11">
        <f t="shared" si="17"/>
        <v>0.50201396104864981</v>
      </c>
      <c r="S102" s="11">
        <f t="shared" si="18"/>
        <v>0.31131621850686397</v>
      </c>
      <c r="T102" s="12" t="s">
        <v>5</v>
      </c>
      <c r="U102" s="12" t="s">
        <v>5</v>
      </c>
      <c r="V102" s="12" t="s">
        <v>5</v>
      </c>
    </row>
    <row r="103" spans="2:22" x14ac:dyDescent="0.2">
      <c r="B103" s="8">
        <f t="shared" si="11"/>
        <v>0.3594681818181818</v>
      </c>
      <c r="C103">
        <f t="shared" si="12"/>
        <v>0.66666666666666663</v>
      </c>
      <c r="D103">
        <f t="shared" si="13"/>
        <v>0.13333333333333333</v>
      </c>
      <c r="H103" s="1">
        <f t="shared" si="19"/>
        <v>22.748314123990795</v>
      </c>
      <c r="I103" s="1">
        <f t="shared" si="14"/>
        <v>3.3215080912139889</v>
      </c>
      <c r="J103" s="1">
        <f t="shared" si="15"/>
        <v>5.4239999999999995</v>
      </c>
      <c r="L103">
        <v>32</v>
      </c>
      <c r="M103">
        <v>10.05414876</v>
      </c>
      <c r="N103">
        <v>12.284174630000001</v>
      </c>
      <c r="O103">
        <v>10.10874259</v>
      </c>
      <c r="Q103" s="11">
        <f t="shared" si="16"/>
        <v>1.7771363252319932</v>
      </c>
      <c r="R103" s="11">
        <f t="shared" si="17"/>
        <v>0.75287034849951362</v>
      </c>
      <c r="S103" s="11">
        <f t="shared" si="18"/>
        <v>0.30977142485580095</v>
      </c>
      <c r="T103" s="12" t="s">
        <v>5</v>
      </c>
      <c r="U103" s="12" t="s">
        <v>5</v>
      </c>
      <c r="V103" s="12" t="s">
        <v>5</v>
      </c>
    </row>
    <row r="104" spans="2:22" x14ac:dyDescent="0.2">
      <c r="B104" s="8">
        <f t="shared" si="11"/>
        <v>0.40491818181818179</v>
      </c>
      <c r="C104">
        <f t="shared" si="12"/>
        <v>0.66666666666666663</v>
      </c>
      <c r="D104">
        <f>D60+2/3/10</f>
        <v>0.13333333333333333</v>
      </c>
      <c r="H104" s="1">
        <f t="shared" si="19"/>
        <v>25.624537748863197</v>
      </c>
      <c r="I104" s="1">
        <f t="shared" si="14"/>
        <v>3.3215080912139889</v>
      </c>
      <c r="J104" s="1">
        <f t="shared" si="15"/>
        <v>5.4239999999999995</v>
      </c>
      <c r="L104">
        <v>32</v>
      </c>
      <c r="M104">
        <v>0.11832976000000001</v>
      </c>
      <c r="N104">
        <v>16.14443086</v>
      </c>
      <c r="O104">
        <v>12.03730932</v>
      </c>
      <c r="Q104" s="11">
        <f t="shared" si="16"/>
        <v>2.091555634114008E-2</v>
      </c>
      <c r="R104" s="11">
        <f t="shared" si="17"/>
        <v>0.98945705788086002</v>
      </c>
      <c r="S104" s="11">
        <f t="shared" si="18"/>
        <v>0.36887025525559586</v>
      </c>
      <c r="T104" s="12" t="s">
        <v>5</v>
      </c>
      <c r="U104" s="12" t="s">
        <v>5</v>
      </c>
      <c r="V104" s="12" t="s">
        <v>5</v>
      </c>
    </row>
    <row r="105" spans="2:22" x14ac:dyDescent="0.2">
      <c r="B105" s="8">
        <f t="shared" si="11"/>
        <v>0.45036818181818178</v>
      </c>
      <c r="C105">
        <f t="shared" si="12"/>
        <v>0.66666666666666663</v>
      </c>
      <c r="D105">
        <f t="shared" si="13"/>
        <v>0.13333333333333333</v>
      </c>
      <c r="H105" s="1">
        <f t="shared" si="19"/>
        <v>28.500761373735596</v>
      </c>
      <c r="I105" s="1">
        <f t="shared" si="14"/>
        <v>3.3215080912139889</v>
      </c>
      <c r="J105" s="1">
        <f t="shared" si="15"/>
        <v>5.4239999999999995</v>
      </c>
      <c r="L105">
        <v>32</v>
      </c>
      <c r="M105">
        <v>0.13450829</v>
      </c>
      <c r="N105">
        <v>4.0843251499999997</v>
      </c>
      <c r="O105">
        <v>12.27655146</v>
      </c>
      <c r="Q105" s="11">
        <f t="shared" si="16"/>
        <v>2.377521696862572E-2</v>
      </c>
      <c r="R105" s="11">
        <f t="shared" si="17"/>
        <v>0.25031940620220799</v>
      </c>
      <c r="S105" s="11">
        <f t="shared" si="18"/>
        <v>0.37620157049421554</v>
      </c>
      <c r="T105" s="12" t="s">
        <v>5</v>
      </c>
      <c r="U105" s="12" t="s">
        <v>5</v>
      </c>
      <c r="V105" s="12" t="s">
        <v>5</v>
      </c>
    </row>
    <row r="106" spans="2:22" x14ac:dyDescent="0.2">
      <c r="B106" s="8">
        <f t="shared" si="11"/>
        <v>0.49581818181818177</v>
      </c>
      <c r="C106">
        <f t="shared" si="12"/>
        <v>0.66666666666666663</v>
      </c>
      <c r="D106">
        <f t="shared" si="13"/>
        <v>0.13333333333333333</v>
      </c>
      <c r="H106" s="1">
        <f t="shared" si="19"/>
        <v>31.376984998607998</v>
      </c>
      <c r="I106" s="1">
        <f t="shared" si="14"/>
        <v>3.3215080912139889</v>
      </c>
      <c r="J106" s="1">
        <f t="shared" si="15"/>
        <v>5.4239999999999995</v>
      </c>
      <c r="L106">
        <v>32</v>
      </c>
      <c r="M106">
        <v>1.44434518</v>
      </c>
      <c r="N106">
        <v>14.141692474999999</v>
      </c>
      <c r="O106">
        <v>13.055680997</v>
      </c>
      <c r="Q106" s="11">
        <f t="shared" si="16"/>
        <v>0.25529742465753424</v>
      </c>
      <c r="R106" s="11">
        <f t="shared" si="17"/>
        <v>0.86671357764849677</v>
      </c>
      <c r="S106" s="11">
        <f t="shared" si="18"/>
        <v>0.40007714796341393</v>
      </c>
      <c r="T106" s="12" t="s">
        <v>5</v>
      </c>
      <c r="U106" s="12" t="s">
        <v>5</v>
      </c>
      <c r="V106" s="12" t="s">
        <v>5</v>
      </c>
    </row>
    <row r="107" spans="2:22" x14ac:dyDescent="0.2">
      <c r="B107" s="8">
        <f t="shared" si="11"/>
        <v>0.54126818181818181</v>
      </c>
      <c r="C107">
        <f t="shared" si="12"/>
        <v>0.66666666666666663</v>
      </c>
      <c r="D107">
        <f t="shared" si="13"/>
        <v>0.13333333333333333</v>
      </c>
      <c r="H107" s="1">
        <f t="shared" si="19"/>
        <v>34.253208623480397</v>
      </c>
      <c r="I107" s="1">
        <f t="shared" si="14"/>
        <v>3.3215080912139889</v>
      </c>
      <c r="J107" s="1">
        <f t="shared" si="15"/>
        <v>5.4239999999999995</v>
      </c>
      <c r="L107">
        <v>32</v>
      </c>
      <c r="M107">
        <v>5.9794756199999997</v>
      </c>
      <c r="N107">
        <v>16.098950349999999</v>
      </c>
      <c r="O107">
        <v>12.011302179999999</v>
      </c>
      <c r="Q107" s="11">
        <f t="shared" si="16"/>
        <v>1.056911289438798</v>
      </c>
      <c r="R107" s="11">
        <f t="shared" si="17"/>
        <v>0.98666965633008641</v>
      </c>
      <c r="S107" s="11">
        <f t="shared" si="18"/>
        <v>0.36807329472934852</v>
      </c>
      <c r="T107" s="12" t="s">
        <v>5</v>
      </c>
      <c r="U107" s="12" t="s">
        <v>5</v>
      </c>
      <c r="V107" s="12" t="s">
        <v>5</v>
      </c>
    </row>
    <row r="108" spans="2:22" x14ac:dyDescent="0.2">
      <c r="B108" s="8">
        <f t="shared" si="11"/>
        <v>0.58671818181818181</v>
      </c>
      <c r="C108">
        <f t="shared" si="12"/>
        <v>0.66666666666666663</v>
      </c>
      <c r="D108">
        <f t="shared" si="13"/>
        <v>0.13333333333333333</v>
      </c>
      <c r="H108" s="1">
        <f t="shared" si="19"/>
        <v>37.129432248352799</v>
      </c>
      <c r="I108" s="1">
        <f t="shared" si="14"/>
        <v>3.3215080912139889</v>
      </c>
      <c r="J108" s="1">
        <f t="shared" si="15"/>
        <v>5.4239999999999995</v>
      </c>
      <c r="L108">
        <v>32</v>
      </c>
      <c r="M108">
        <v>5.6546139699999998</v>
      </c>
      <c r="N108">
        <v>8.1526879999999995</v>
      </c>
      <c r="O108">
        <v>12.37954504</v>
      </c>
      <c r="Q108" s="11">
        <f t="shared" si="16"/>
        <v>0.9994898753866549</v>
      </c>
      <c r="R108" s="11">
        <f t="shared" si="17"/>
        <v>0.49966051775086195</v>
      </c>
      <c r="S108" s="11">
        <f t="shared" si="18"/>
        <v>0.37935769676249748</v>
      </c>
      <c r="T108" s="12" t="s">
        <v>5</v>
      </c>
      <c r="U108" s="12" t="s">
        <v>5</v>
      </c>
      <c r="V108" s="12" t="s">
        <v>5</v>
      </c>
    </row>
    <row r="109" spans="2:22" x14ac:dyDescent="0.2">
      <c r="B109" s="8">
        <f t="shared" si="11"/>
        <v>0.6321681818181818</v>
      </c>
      <c r="C109">
        <f t="shared" si="12"/>
        <v>0.66666666666666663</v>
      </c>
      <c r="D109">
        <f t="shared" si="13"/>
        <v>0.13333333333333333</v>
      </c>
      <c r="H109" s="1">
        <f t="shared" si="19"/>
        <v>40.005655873225194</v>
      </c>
      <c r="I109" s="1">
        <f t="shared" si="14"/>
        <v>3.3215080912139889</v>
      </c>
      <c r="J109" s="1">
        <f t="shared" si="15"/>
        <v>5.4239999999999995</v>
      </c>
      <c r="L109">
        <v>32</v>
      </c>
      <c r="M109">
        <v>0.19537030999999999</v>
      </c>
      <c r="N109">
        <v>8.3566293599999995</v>
      </c>
      <c r="O109">
        <v>12.030311640000001</v>
      </c>
      <c r="Q109" s="11">
        <f t="shared" si="16"/>
        <v>3.4532975695978789E-2</v>
      </c>
      <c r="R109" s="11">
        <f t="shared" si="17"/>
        <v>0.51215964019102089</v>
      </c>
      <c r="S109" s="11">
        <f t="shared" si="18"/>
        <v>0.3686558189609741</v>
      </c>
      <c r="T109" s="12" t="s">
        <v>5</v>
      </c>
      <c r="U109" s="12" t="s">
        <v>5</v>
      </c>
      <c r="V109" s="12" t="s">
        <v>5</v>
      </c>
    </row>
    <row r="110" spans="2:22" x14ac:dyDescent="0.2">
      <c r="B110" s="8">
        <f t="shared" si="11"/>
        <v>0.67761818181818179</v>
      </c>
      <c r="C110">
        <f t="shared" si="12"/>
        <v>0.66666666666666663</v>
      </c>
      <c r="D110">
        <f t="shared" si="13"/>
        <v>0.13333333333333333</v>
      </c>
      <c r="H110" s="1">
        <f t="shared" si="19"/>
        <v>42.881879498097597</v>
      </c>
      <c r="I110" s="1">
        <f t="shared" si="14"/>
        <v>3.3215080912139889</v>
      </c>
      <c r="J110" s="1">
        <f t="shared" si="15"/>
        <v>5.4239999999999995</v>
      </c>
      <c r="L110">
        <v>32</v>
      </c>
      <c r="M110">
        <v>1.683726064</v>
      </c>
      <c r="N110">
        <v>10.25941924</v>
      </c>
      <c r="O110">
        <v>12.959966802</v>
      </c>
      <c r="Q110" s="11">
        <f t="shared" si="16"/>
        <v>0.29760955616438356</v>
      </c>
      <c r="R110" s="11">
        <f t="shared" si="17"/>
        <v>0.62877749391140125</v>
      </c>
      <c r="S110" s="11">
        <f t="shared" si="18"/>
        <v>0.3971440905331648</v>
      </c>
      <c r="T110" s="12" t="s">
        <v>5</v>
      </c>
      <c r="U110" s="12" t="s">
        <v>5</v>
      </c>
      <c r="V110" s="12" t="s">
        <v>5</v>
      </c>
    </row>
    <row r="111" spans="2:22" x14ac:dyDescent="0.2">
      <c r="B111" s="8">
        <f t="shared" si="11"/>
        <v>0.72306818181818178</v>
      </c>
      <c r="C111">
        <f t="shared" si="12"/>
        <v>0.66666666666666663</v>
      </c>
      <c r="D111">
        <f t="shared" si="13"/>
        <v>0.13333333333333333</v>
      </c>
      <c r="H111" s="1">
        <f t="shared" si="19"/>
        <v>45.758103122969992</v>
      </c>
      <c r="I111" s="1">
        <f t="shared" si="14"/>
        <v>3.3215080912139889</v>
      </c>
      <c r="J111" s="1">
        <f t="shared" si="15"/>
        <v>5.4239999999999995</v>
      </c>
      <c r="L111">
        <v>32</v>
      </c>
      <c r="M111">
        <v>6.0281677699999996</v>
      </c>
      <c r="N111">
        <v>12.45801543</v>
      </c>
      <c r="O111">
        <v>11.928213700000001</v>
      </c>
      <c r="Q111" s="11">
        <f t="shared" si="16"/>
        <v>1.0655179443216969</v>
      </c>
      <c r="R111" s="11">
        <f t="shared" si="17"/>
        <v>0.76352467307739813</v>
      </c>
      <c r="S111" s="11">
        <f t="shared" si="18"/>
        <v>0.3655271386066114</v>
      </c>
      <c r="T111" s="12" t="s">
        <v>5</v>
      </c>
      <c r="U111" s="12" t="s">
        <v>5</v>
      </c>
      <c r="V111" s="12" t="s">
        <v>5</v>
      </c>
    </row>
    <row r="112" spans="2:22" x14ac:dyDescent="0.2">
      <c r="B112" s="8">
        <f t="shared" si="11"/>
        <v>0.76851818181818177</v>
      </c>
      <c r="C112">
        <f t="shared" si="12"/>
        <v>0.66666666666666663</v>
      </c>
      <c r="D112">
        <f t="shared" si="13"/>
        <v>0.13333333333333333</v>
      </c>
      <c r="H112" s="1">
        <f t="shared" si="19"/>
        <v>48.634326747842401</v>
      </c>
      <c r="I112" s="1">
        <f t="shared" si="14"/>
        <v>3.3215080912139889</v>
      </c>
      <c r="J112" s="1">
        <f t="shared" si="15"/>
        <v>5.4239999999999995</v>
      </c>
      <c r="L112">
        <v>32</v>
      </c>
      <c r="M112">
        <v>7.6661574180000001</v>
      </c>
      <c r="N112">
        <v>2.0081778730000002</v>
      </c>
      <c r="O112">
        <v>13.320915923999999</v>
      </c>
      <c r="Q112" s="11">
        <f t="shared" si="16"/>
        <v>1.3550432908528502</v>
      </c>
      <c r="R112" s="11">
        <f t="shared" si="17"/>
        <v>0.12307685462254961</v>
      </c>
      <c r="S112" s="11">
        <f t="shared" si="18"/>
        <v>0.40820498389620269</v>
      </c>
      <c r="T112" s="12" t="s">
        <v>5</v>
      </c>
      <c r="U112" s="12" t="s">
        <v>5</v>
      </c>
      <c r="V112" s="12" t="s">
        <v>5</v>
      </c>
    </row>
    <row r="113" spans="2:22" x14ac:dyDescent="0.2">
      <c r="B113" s="8">
        <f t="shared" si="11"/>
        <v>0.81396818181818176</v>
      </c>
      <c r="C113">
        <f t="shared" si="12"/>
        <v>0.66666666666666663</v>
      </c>
      <c r="D113">
        <f t="shared" si="13"/>
        <v>0.13333333333333333</v>
      </c>
      <c r="H113" s="1">
        <f t="shared" si="19"/>
        <v>51.510550372714796</v>
      </c>
      <c r="I113" s="1">
        <f t="shared" si="14"/>
        <v>3.3215080912139889</v>
      </c>
      <c r="J113" s="1">
        <f t="shared" si="15"/>
        <v>5.4239999999999995</v>
      </c>
      <c r="L113">
        <v>32</v>
      </c>
      <c r="M113">
        <v>7.3463139880000004</v>
      </c>
      <c r="N113">
        <v>6.1996086410000002</v>
      </c>
      <c r="O113">
        <v>13.428751735000001</v>
      </c>
      <c r="Q113" s="11">
        <f t="shared" si="16"/>
        <v>1.2985088798939461</v>
      </c>
      <c r="R113" s="11">
        <f t="shared" si="17"/>
        <v>0.3799605312278328</v>
      </c>
      <c r="S113" s="11">
        <f t="shared" si="18"/>
        <v>0.41150949506824469</v>
      </c>
      <c r="T113" s="12" t="s">
        <v>5</v>
      </c>
      <c r="U113" s="12" t="s">
        <v>5</v>
      </c>
      <c r="V113" s="12" t="s">
        <v>5</v>
      </c>
    </row>
    <row r="114" spans="2:22" x14ac:dyDescent="0.2">
      <c r="B114" s="8">
        <f t="shared" si="11"/>
        <v>0.85941818181818175</v>
      </c>
      <c r="C114">
        <f t="shared" si="12"/>
        <v>0.66666666666666663</v>
      </c>
      <c r="D114">
        <f t="shared" si="13"/>
        <v>0.13333333333333333</v>
      </c>
      <c r="H114" s="1">
        <f t="shared" si="19"/>
        <v>54.386773997587191</v>
      </c>
      <c r="I114" s="1">
        <f t="shared" si="14"/>
        <v>3.3215080912139889</v>
      </c>
      <c r="J114" s="1">
        <f t="shared" si="15"/>
        <v>5.4239999999999995</v>
      </c>
      <c r="L114">
        <v>79</v>
      </c>
      <c r="M114">
        <v>7.5996578860000001</v>
      </c>
      <c r="N114">
        <v>14.294245603</v>
      </c>
      <c r="O114">
        <v>12.163230724</v>
      </c>
      <c r="Q114" s="11">
        <f t="shared" si="16"/>
        <v>1.3432890651347769</v>
      </c>
      <c r="R114" s="11">
        <f t="shared" si="17"/>
        <v>0.87606322710411122</v>
      </c>
      <c r="S114" s="11">
        <f t="shared" si="18"/>
        <v>0.37272897975962171</v>
      </c>
      <c r="T114" s="12" t="s">
        <v>5</v>
      </c>
      <c r="U114" s="12" t="s">
        <v>5</v>
      </c>
      <c r="V114" s="12" t="s">
        <v>5</v>
      </c>
    </row>
    <row r="115" spans="2:22" x14ac:dyDescent="0.2">
      <c r="B115" s="8">
        <f t="shared" si="11"/>
        <v>0.90486818181818174</v>
      </c>
      <c r="C115">
        <f t="shared" si="12"/>
        <v>0.66666666666666663</v>
      </c>
      <c r="D115">
        <f t="shared" si="13"/>
        <v>0.13333333333333333</v>
      </c>
      <c r="H115" s="1">
        <f t="shared" si="19"/>
        <v>57.262997622459594</v>
      </c>
      <c r="I115" s="1">
        <f t="shared" si="14"/>
        <v>3.3215080912139889</v>
      </c>
      <c r="J115" s="1">
        <f t="shared" si="15"/>
        <v>5.4239999999999995</v>
      </c>
      <c r="L115">
        <v>79</v>
      </c>
      <c r="M115">
        <v>6.9605978999999998</v>
      </c>
      <c r="N115">
        <v>10.195196620000001</v>
      </c>
      <c r="O115">
        <v>12.32445295</v>
      </c>
      <c r="Q115" s="11">
        <f t="shared" si="16"/>
        <v>1.2303310472823685</v>
      </c>
      <c r="R115" s="11">
        <f t="shared" si="17"/>
        <v>0.62484142919746699</v>
      </c>
      <c r="S115" s="11">
        <f t="shared" si="18"/>
        <v>0.37766945956923209</v>
      </c>
      <c r="T115" s="12" t="s">
        <v>5</v>
      </c>
      <c r="U115" s="12" t="s">
        <v>5</v>
      </c>
      <c r="V115" s="12" t="s">
        <v>5</v>
      </c>
    </row>
    <row r="116" spans="2:22" x14ac:dyDescent="0.2">
      <c r="B116" s="8">
        <f t="shared" si="11"/>
        <v>0.95031818181818173</v>
      </c>
      <c r="C116">
        <f t="shared" si="12"/>
        <v>0.66666666666666663</v>
      </c>
      <c r="D116">
        <f t="shared" si="13"/>
        <v>0.13333333333333333</v>
      </c>
      <c r="H116" s="1">
        <f t="shared" si="19"/>
        <v>60.139221247331989</v>
      </c>
      <c r="I116" s="1">
        <f t="shared" si="14"/>
        <v>3.3215080912139889</v>
      </c>
      <c r="J116" s="1">
        <f t="shared" si="15"/>
        <v>5.4239999999999995</v>
      </c>
      <c r="L116">
        <v>79</v>
      </c>
      <c r="M116">
        <v>9.7951817129999998</v>
      </c>
      <c r="N116">
        <v>4.1199662899999998</v>
      </c>
      <c r="O116">
        <v>12.329202112999999</v>
      </c>
      <c r="P116" s="8"/>
      <c r="Q116" s="11">
        <f t="shared" si="16"/>
        <v>1.7313622117543086</v>
      </c>
      <c r="R116" s="11">
        <f t="shared" si="17"/>
        <v>0.25250377416350261</v>
      </c>
      <c r="S116" s="11">
        <f t="shared" si="18"/>
        <v>0.37781499250533018</v>
      </c>
      <c r="T116" s="12" t="s">
        <v>5</v>
      </c>
      <c r="U116" s="12" t="s">
        <v>5</v>
      </c>
      <c r="V116" s="12" t="s">
        <v>5</v>
      </c>
    </row>
    <row r="117" spans="2:22" x14ac:dyDescent="0.2">
      <c r="B117" s="8">
        <f t="shared" ref="B117:B161" si="20">B73+0.4545/22</f>
        <v>0.99576818181818172</v>
      </c>
      <c r="C117">
        <f t="shared" ref="C117" si="21">C73+1/3</f>
        <v>0.66666666666666663</v>
      </c>
      <c r="D117">
        <f>D73+2/3/10</f>
        <v>0.13333333333333333</v>
      </c>
      <c r="H117" s="1">
        <f t="shared" si="19"/>
        <v>63.015444872204391</v>
      </c>
      <c r="I117" s="1">
        <f t="shared" si="14"/>
        <v>3.3215080912139889</v>
      </c>
      <c r="J117" s="1">
        <f t="shared" si="15"/>
        <v>5.4239999999999995</v>
      </c>
      <c r="L117">
        <v>79</v>
      </c>
      <c r="M117">
        <v>9.3073409999999995E-2</v>
      </c>
      <c r="N117">
        <v>12.15549244</v>
      </c>
      <c r="O117">
        <v>12.039955470000001</v>
      </c>
      <c r="Q117" s="11">
        <f t="shared" si="16"/>
        <v>1.645133186036235E-2</v>
      </c>
      <c r="R117" s="11">
        <f t="shared" si="17"/>
        <v>0.74498369692144328</v>
      </c>
      <c r="S117" s="11">
        <f t="shared" si="18"/>
        <v>0.3689513436450354</v>
      </c>
      <c r="T117" s="12" t="s">
        <v>5</v>
      </c>
      <c r="U117" s="12" t="s">
        <v>5</v>
      </c>
      <c r="V117" s="12" t="s">
        <v>5</v>
      </c>
    </row>
    <row r="118" spans="2:22" x14ac:dyDescent="0.2">
      <c r="B118" s="8">
        <f t="shared" si="20"/>
        <v>6.4043181818181819E-2</v>
      </c>
      <c r="C118">
        <f>C74+1/3-1</f>
        <v>0.16666666666666652</v>
      </c>
      <c r="D118">
        <f t="shared" ref="D118:D127" si="22">D74+2/3/10</f>
        <v>0.13333333333333333</v>
      </c>
      <c r="H118" s="1">
        <f t="shared" si="19"/>
        <v>4.0528605623202001</v>
      </c>
      <c r="I118" s="1">
        <f t="shared" si="14"/>
        <v>0.83037702280349646</v>
      </c>
      <c r="J118" s="1">
        <f t="shared" si="15"/>
        <v>5.4239999999999995</v>
      </c>
      <c r="L118">
        <v>79</v>
      </c>
      <c r="M118">
        <v>1.31909678</v>
      </c>
      <c r="N118">
        <v>1.9450633900000001</v>
      </c>
      <c r="O118">
        <v>12.02476847</v>
      </c>
      <c r="Q118" s="11">
        <f t="shared" si="16"/>
        <v>0.23315895360141406</v>
      </c>
      <c r="R118" s="11">
        <f t="shared" si="17"/>
        <v>0.11920870521546351</v>
      </c>
      <c r="S118" s="11">
        <f t="shared" si="18"/>
        <v>0.36848595454373023</v>
      </c>
      <c r="T118" s="12" t="s">
        <v>5</v>
      </c>
      <c r="U118" s="12" t="s">
        <v>5</v>
      </c>
      <c r="V118" s="12" t="s">
        <v>5</v>
      </c>
    </row>
    <row r="119" spans="2:22" x14ac:dyDescent="0.2">
      <c r="B119" s="8">
        <f t="shared" si="20"/>
        <v>0.10949318181818181</v>
      </c>
      <c r="C119">
        <f t="shared" ref="C119:C161" si="23">C75+1/3-1</f>
        <v>0.16666666666666652</v>
      </c>
      <c r="D119">
        <f t="shared" si="22"/>
        <v>0.13333333333333333</v>
      </c>
      <c r="H119" s="1">
        <f t="shared" si="19"/>
        <v>6.9290841871925988</v>
      </c>
      <c r="I119" s="1">
        <f t="shared" si="14"/>
        <v>0.83037702280349646</v>
      </c>
      <c r="J119" s="1">
        <f t="shared" si="15"/>
        <v>5.4239999999999995</v>
      </c>
      <c r="L119">
        <v>79</v>
      </c>
      <c r="M119">
        <v>1.3411324499999999</v>
      </c>
      <c r="N119">
        <v>6.2037980700000004</v>
      </c>
      <c r="O119">
        <v>12.02664347</v>
      </c>
      <c r="Q119" s="11">
        <f t="shared" si="16"/>
        <v>0.23705390190013256</v>
      </c>
      <c r="R119" s="11">
        <f t="shared" si="17"/>
        <v>0.38021729222043066</v>
      </c>
      <c r="S119" s="11">
        <f t="shared" si="18"/>
        <v>0.36854341187993533</v>
      </c>
      <c r="T119" s="12" t="s">
        <v>5</v>
      </c>
      <c r="U119" s="12" t="s">
        <v>5</v>
      </c>
      <c r="V119" s="12" t="s">
        <v>5</v>
      </c>
    </row>
    <row r="120" spans="2:22" x14ac:dyDescent="0.2">
      <c r="B120" s="8">
        <f t="shared" si="20"/>
        <v>0.15494318181818181</v>
      </c>
      <c r="C120">
        <f t="shared" si="23"/>
        <v>0.16666666666666652</v>
      </c>
      <c r="D120">
        <f t="shared" si="22"/>
        <v>0.13333333333333333</v>
      </c>
      <c r="H120" s="1">
        <f t="shared" si="19"/>
        <v>9.8053078120649992</v>
      </c>
      <c r="I120" s="1">
        <f t="shared" si="14"/>
        <v>0.83037702280349646</v>
      </c>
      <c r="J120" s="1">
        <f t="shared" si="15"/>
        <v>5.4239999999999995</v>
      </c>
      <c r="Q120" s="11"/>
      <c r="R120" s="11"/>
      <c r="S120" s="11"/>
      <c r="T120" s="12"/>
      <c r="U120" s="12"/>
      <c r="V120" s="12"/>
    </row>
    <row r="121" spans="2:22" x14ac:dyDescent="0.2">
      <c r="B121" s="8">
        <f t="shared" si="20"/>
        <v>0.2003931818181818</v>
      </c>
      <c r="C121">
        <f t="shared" si="23"/>
        <v>0.16666666666666652</v>
      </c>
      <c r="D121">
        <f t="shared" si="22"/>
        <v>0.13333333333333333</v>
      </c>
      <c r="H121" s="1">
        <f t="shared" si="19"/>
        <v>12.6815314369374</v>
      </c>
      <c r="I121" s="1">
        <f t="shared" si="14"/>
        <v>0.83037702280349646</v>
      </c>
      <c r="J121" s="1">
        <f t="shared" si="15"/>
        <v>5.4239999999999995</v>
      </c>
      <c r="L121">
        <v>79</v>
      </c>
      <c r="M121">
        <v>15.55775506</v>
      </c>
      <c r="N121">
        <v>0.83037702000000002</v>
      </c>
      <c r="O121">
        <v>5.4240000000000004</v>
      </c>
      <c r="Q121" s="11">
        <f t="shared" ref="Q121:Q184" si="24">M121/$M$2/$M$3</f>
        <v>2.7499346106937694</v>
      </c>
      <c r="R121" s="11">
        <v>0.5</v>
      </c>
      <c r="S121" s="11">
        <f t="shared" ref="S121:S184" si="25">O121/$M$2/$O$5</f>
        <v>0.16621258217416579</v>
      </c>
      <c r="T121" s="12" t="s">
        <v>5</v>
      </c>
      <c r="U121" s="12" t="s">
        <v>5</v>
      </c>
      <c r="V121" s="12" t="s">
        <v>5</v>
      </c>
    </row>
    <row r="122" spans="2:22" x14ac:dyDescent="0.2">
      <c r="B122" s="8">
        <f t="shared" si="20"/>
        <v>0.24584318181818179</v>
      </c>
      <c r="C122">
        <f t="shared" si="23"/>
        <v>0.16666666666666652</v>
      </c>
      <c r="D122">
        <f t="shared" si="22"/>
        <v>0.13333333333333333</v>
      </c>
      <c r="H122" s="1">
        <f t="shared" si="19"/>
        <v>15.557755061809798</v>
      </c>
      <c r="I122" s="1">
        <f t="shared" si="14"/>
        <v>0.83037702280349646</v>
      </c>
      <c r="J122" s="1">
        <f t="shared" si="15"/>
        <v>5.4239999999999995</v>
      </c>
      <c r="L122">
        <v>79</v>
      </c>
      <c r="M122">
        <v>18.43397869</v>
      </c>
      <c r="N122">
        <v>0.83037702000000002</v>
      </c>
      <c r="O122">
        <v>5.4240000000000004</v>
      </c>
      <c r="Q122" s="11">
        <f t="shared" si="24"/>
        <v>3.2583258842244809</v>
      </c>
      <c r="R122" s="11">
        <v>0.5</v>
      </c>
      <c r="S122" s="11">
        <f t="shared" si="25"/>
        <v>0.16621258217416579</v>
      </c>
      <c r="T122" s="12" t="s">
        <v>5</v>
      </c>
      <c r="U122" s="12" t="s">
        <v>5</v>
      </c>
      <c r="V122" s="12" t="s">
        <v>5</v>
      </c>
    </row>
    <row r="123" spans="2:22" x14ac:dyDescent="0.2">
      <c r="B123" s="8">
        <f t="shared" si="20"/>
        <v>0.29129318181818181</v>
      </c>
      <c r="C123">
        <f t="shared" si="23"/>
        <v>0.16666666666666652</v>
      </c>
      <c r="D123">
        <f t="shared" si="22"/>
        <v>0.13333333333333333</v>
      </c>
      <c r="H123" s="1">
        <f t="shared" si="19"/>
        <v>18.433978686682199</v>
      </c>
      <c r="I123" s="1">
        <f t="shared" si="14"/>
        <v>0.83037702280349646</v>
      </c>
      <c r="J123" s="1">
        <f t="shared" si="15"/>
        <v>5.4239999999999995</v>
      </c>
      <c r="L123">
        <v>79</v>
      </c>
      <c r="M123">
        <v>21.310202310000001</v>
      </c>
      <c r="N123">
        <v>0.83037702000000002</v>
      </c>
      <c r="O123">
        <v>5.4240000000000004</v>
      </c>
      <c r="Q123" s="11">
        <f t="shared" si="24"/>
        <v>3.7667171559876276</v>
      </c>
      <c r="R123" s="11">
        <v>0.5</v>
      </c>
      <c r="S123" s="11">
        <f t="shared" si="25"/>
        <v>0.16621258217416579</v>
      </c>
      <c r="T123" s="12" t="s">
        <v>5</v>
      </c>
      <c r="U123" s="12" t="s">
        <v>5</v>
      </c>
      <c r="V123" s="12" t="s">
        <v>5</v>
      </c>
    </row>
    <row r="124" spans="2:22" x14ac:dyDescent="0.2">
      <c r="B124" s="8">
        <f t="shared" si="20"/>
        <v>0.3367431818181818</v>
      </c>
      <c r="C124">
        <f t="shared" si="23"/>
        <v>0.16666666666666652</v>
      </c>
      <c r="D124">
        <f t="shared" si="22"/>
        <v>0.13333333333333333</v>
      </c>
      <c r="H124" s="1">
        <f t="shared" si="19"/>
        <v>21.310202311554598</v>
      </c>
      <c r="I124" s="1">
        <f t="shared" si="14"/>
        <v>0.83037702280349646</v>
      </c>
      <c r="J124" s="1">
        <f t="shared" si="15"/>
        <v>5.4239999999999995</v>
      </c>
      <c r="L124">
        <v>79</v>
      </c>
      <c r="M124">
        <v>24.186425939999999</v>
      </c>
      <c r="N124">
        <v>0.83037702000000002</v>
      </c>
      <c r="O124">
        <v>5.4240000000000004</v>
      </c>
      <c r="Q124" s="11">
        <f t="shared" si="24"/>
        <v>4.2751084295183386</v>
      </c>
      <c r="R124" s="11">
        <v>0.5</v>
      </c>
      <c r="S124" s="11">
        <f t="shared" si="25"/>
        <v>0.16621258217416579</v>
      </c>
      <c r="T124" s="12" t="s">
        <v>5</v>
      </c>
      <c r="U124" s="12" t="s">
        <v>5</v>
      </c>
      <c r="V124" s="12" t="s">
        <v>5</v>
      </c>
    </row>
    <row r="125" spans="2:22" x14ac:dyDescent="0.2">
      <c r="B125" s="8">
        <f t="shared" si="20"/>
        <v>0.38219318181818179</v>
      </c>
      <c r="C125">
        <f t="shared" si="23"/>
        <v>0.16666666666666652</v>
      </c>
      <c r="D125">
        <f t="shared" si="22"/>
        <v>0.13333333333333333</v>
      </c>
      <c r="H125" s="1">
        <f t="shared" si="19"/>
        <v>24.186425936426996</v>
      </c>
      <c r="I125" s="1">
        <f t="shared" si="14"/>
        <v>0.83037702280349646</v>
      </c>
      <c r="J125" s="1">
        <f t="shared" si="15"/>
        <v>5.4239999999999995</v>
      </c>
      <c r="L125">
        <v>79</v>
      </c>
      <c r="M125">
        <v>27.062649560000001</v>
      </c>
      <c r="N125">
        <v>0.83037702000000002</v>
      </c>
      <c r="O125">
        <v>5.4240000000000004</v>
      </c>
      <c r="Q125" s="11">
        <f t="shared" si="24"/>
        <v>4.7834997012814853</v>
      </c>
      <c r="R125" s="11">
        <v>0.5</v>
      </c>
      <c r="S125" s="11">
        <f t="shared" si="25"/>
        <v>0.16621258217416579</v>
      </c>
      <c r="T125" s="12" t="s">
        <v>5</v>
      </c>
      <c r="U125" s="12" t="s">
        <v>5</v>
      </c>
      <c r="V125" s="12" t="s">
        <v>5</v>
      </c>
    </row>
    <row r="126" spans="2:22" x14ac:dyDescent="0.2">
      <c r="B126" s="8">
        <f t="shared" si="20"/>
        <v>0.42764318181818178</v>
      </c>
      <c r="C126">
        <f t="shared" si="23"/>
        <v>0.16666666666666652</v>
      </c>
      <c r="D126">
        <f t="shared" si="22"/>
        <v>0.13333333333333333</v>
      </c>
      <c r="H126" s="1">
        <f t="shared" si="19"/>
        <v>27.062649561299398</v>
      </c>
      <c r="I126" s="1">
        <f t="shared" si="14"/>
        <v>0.83037702280349646</v>
      </c>
      <c r="J126" s="1">
        <f t="shared" si="15"/>
        <v>5.4239999999999995</v>
      </c>
      <c r="L126">
        <v>79</v>
      </c>
      <c r="M126">
        <v>29.938873189999999</v>
      </c>
      <c r="N126">
        <v>0.83037702000000002</v>
      </c>
      <c r="O126">
        <v>5.4240000000000004</v>
      </c>
      <c r="Q126" s="11">
        <f t="shared" si="24"/>
        <v>5.2918909748121958</v>
      </c>
      <c r="R126" s="11">
        <v>0.5</v>
      </c>
      <c r="S126" s="11">
        <f t="shared" si="25"/>
        <v>0.16621258217416579</v>
      </c>
      <c r="T126" s="12" t="s">
        <v>5</v>
      </c>
      <c r="U126" s="12" t="s">
        <v>5</v>
      </c>
      <c r="V126" s="12" t="s">
        <v>5</v>
      </c>
    </row>
    <row r="127" spans="2:22" x14ac:dyDescent="0.2">
      <c r="B127" s="8">
        <f t="shared" si="20"/>
        <v>0.47309318181818177</v>
      </c>
      <c r="C127">
        <f t="shared" si="23"/>
        <v>0.16666666666666652</v>
      </c>
      <c r="D127">
        <f t="shared" si="22"/>
        <v>0.13333333333333333</v>
      </c>
      <c r="H127" s="1">
        <f t="shared" si="19"/>
        <v>29.938873186171794</v>
      </c>
      <c r="I127" s="1">
        <f t="shared" si="14"/>
        <v>0.83037702280349646</v>
      </c>
      <c r="J127" s="1">
        <f t="shared" si="15"/>
        <v>5.4239999999999995</v>
      </c>
      <c r="L127">
        <v>79</v>
      </c>
      <c r="M127">
        <v>32.81509681</v>
      </c>
      <c r="N127">
        <v>0.83037702000000002</v>
      </c>
      <c r="O127">
        <v>5.4240000000000004</v>
      </c>
      <c r="Q127" s="1">
        <f t="shared" si="24"/>
        <v>5.8002822465753425</v>
      </c>
      <c r="R127" s="1">
        <v>0.5</v>
      </c>
      <c r="S127" s="1">
        <f t="shared" si="25"/>
        <v>0.16621258217416579</v>
      </c>
      <c r="T127" t="s">
        <v>5</v>
      </c>
      <c r="U127" t="s">
        <v>5</v>
      </c>
      <c r="V127" t="s">
        <v>5</v>
      </c>
    </row>
    <row r="128" spans="2:22" x14ac:dyDescent="0.2">
      <c r="B128" s="8">
        <f t="shared" si="20"/>
        <v>0.51854318181818182</v>
      </c>
      <c r="C128">
        <f t="shared" si="23"/>
        <v>0.16666666666666652</v>
      </c>
      <c r="D128">
        <f>D84+2/3/10</f>
        <v>0.13333333333333333</v>
      </c>
      <c r="H128" s="1">
        <f t="shared" si="19"/>
        <v>32.815096811044192</v>
      </c>
      <c r="I128" s="1">
        <f t="shared" si="14"/>
        <v>0.83037702280349646</v>
      </c>
      <c r="J128" s="1">
        <f t="shared" si="15"/>
        <v>5.4239999999999995</v>
      </c>
      <c r="L128" s="9">
        <v>79</v>
      </c>
      <c r="M128" s="9">
        <v>35.691320439999998</v>
      </c>
      <c r="N128" s="9">
        <v>0.83037702000000002</v>
      </c>
      <c r="O128" s="9">
        <v>5.4240000000000004</v>
      </c>
      <c r="P128" s="9"/>
      <c r="Q128" s="10">
        <f t="shared" si="24"/>
        <v>6.308673520106054</v>
      </c>
      <c r="R128" s="10">
        <v>0.5</v>
      </c>
      <c r="S128" s="1">
        <f t="shared" si="25"/>
        <v>0.16621258217416579</v>
      </c>
      <c r="T128" t="s">
        <v>5</v>
      </c>
      <c r="U128" t="s">
        <v>5</v>
      </c>
      <c r="V128" t="s">
        <v>5</v>
      </c>
    </row>
    <row r="129" spans="2:22" x14ac:dyDescent="0.2">
      <c r="B129" s="8">
        <f t="shared" si="20"/>
        <v>0.56399318181818181</v>
      </c>
      <c r="C129">
        <f t="shared" si="23"/>
        <v>0.16666666666666652</v>
      </c>
      <c r="D129">
        <f t="shared" ref="D129" si="26">D85+2/3/10</f>
        <v>0.13333333333333333</v>
      </c>
      <c r="H129" s="1">
        <f t="shared" si="19"/>
        <v>35.691320435916602</v>
      </c>
      <c r="I129" s="1">
        <f t="shared" si="14"/>
        <v>0.83037702280349646</v>
      </c>
      <c r="J129" s="1">
        <f t="shared" si="15"/>
        <v>5.4239999999999995</v>
      </c>
      <c r="L129">
        <v>79</v>
      </c>
      <c r="M129">
        <v>38.567544060000003</v>
      </c>
      <c r="N129">
        <v>0.83037702000000002</v>
      </c>
      <c r="O129">
        <v>5.4240000000000004</v>
      </c>
      <c r="Q129" s="1">
        <f t="shared" si="24"/>
        <v>6.8170647918692007</v>
      </c>
      <c r="R129" s="1">
        <v>0.5</v>
      </c>
      <c r="S129" s="1">
        <f t="shared" si="25"/>
        <v>0.16621258217416579</v>
      </c>
      <c r="T129" t="s">
        <v>5</v>
      </c>
      <c r="U129" t="s">
        <v>5</v>
      </c>
      <c r="V129" t="s">
        <v>5</v>
      </c>
    </row>
    <row r="130" spans="2:22" x14ac:dyDescent="0.2">
      <c r="B130" s="8">
        <f t="shared" si="20"/>
        <v>0.6094431818181818</v>
      </c>
      <c r="C130">
        <f t="shared" si="23"/>
        <v>0.16666666666666652</v>
      </c>
      <c r="D130">
        <f>D86+2/3/10</f>
        <v>0.13333333333333333</v>
      </c>
      <c r="H130" s="1">
        <f t="shared" si="19"/>
        <v>38.567544060788997</v>
      </c>
      <c r="I130" s="1">
        <f t="shared" si="14"/>
        <v>0.83037702280349646</v>
      </c>
      <c r="J130" s="1">
        <f t="shared" si="15"/>
        <v>5.4239999999999995</v>
      </c>
      <c r="L130">
        <v>79</v>
      </c>
      <c r="M130">
        <v>41.443767690000001</v>
      </c>
      <c r="N130">
        <v>0.83037702000000002</v>
      </c>
      <c r="O130">
        <v>5.4240000000000004</v>
      </c>
      <c r="Q130" s="1">
        <f t="shared" si="24"/>
        <v>7.3254560653999121</v>
      </c>
      <c r="R130" s="1">
        <v>0.5</v>
      </c>
      <c r="S130" s="1">
        <f t="shared" si="25"/>
        <v>0.16621258217416579</v>
      </c>
      <c r="T130" t="s">
        <v>5</v>
      </c>
      <c r="U130" t="s">
        <v>5</v>
      </c>
      <c r="V130" t="s">
        <v>5</v>
      </c>
    </row>
    <row r="131" spans="2:22" x14ac:dyDescent="0.2">
      <c r="B131" s="8">
        <f t="shared" si="20"/>
        <v>0.65489318181818179</v>
      </c>
      <c r="C131">
        <f t="shared" si="23"/>
        <v>0.16666666666666652</v>
      </c>
      <c r="D131">
        <f t="shared" ref="D131:D161" si="27">D87+2/3/10</f>
        <v>0.13333333333333333</v>
      </c>
      <c r="H131" s="1">
        <f t="shared" si="19"/>
        <v>41.443767685661399</v>
      </c>
      <c r="I131" s="1">
        <f t="shared" si="14"/>
        <v>0.83037702280349646</v>
      </c>
      <c r="J131" s="1">
        <f t="shared" si="15"/>
        <v>5.4239999999999995</v>
      </c>
      <c r="L131">
        <v>79</v>
      </c>
      <c r="M131">
        <v>44.319991309999999</v>
      </c>
      <c r="N131">
        <v>0.83037702000000002</v>
      </c>
      <c r="O131">
        <v>5.4240000000000004</v>
      </c>
      <c r="Q131" s="1">
        <f t="shared" si="24"/>
        <v>7.8338473371630579</v>
      </c>
      <c r="R131" s="1">
        <v>0.5</v>
      </c>
      <c r="S131" s="1">
        <f t="shared" si="25"/>
        <v>0.16621258217416579</v>
      </c>
      <c r="T131" t="s">
        <v>5</v>
      </c>
      <c r="U131" t="s">
        <v>5</v>
      </c>
      <c r="V131" t="s">
        <v>5</v>
      </c>
    </row>
    <row r="132" spans="2:22" x14ac:dyDescent="0.2">
      <c r="B132" s="8">
        <f t="shared" si="20"/>
        <v>0.70034318181818178</v>
      </c>
      <c r="C132">
        <f t="shared" si="23"/>
        <v>0.16666666666666652</v>
      </c>
      <c r="D132">
        <f t="shared" si="27"/>
        <v>0.13333333333333333</v>
      </c>
      <c r="H132" s="1">
        <f t="shared" si="19"/>
        <v>44.319991310533794</v>
      </c>
      <c r="I132" s="1">
        <f t="shared" si="14"/>
        <v>0.83037702280349646</v>
      </c>
      <c r="J132" s="1">
        <f t="shared" si="15"/>
        <v>5.4239999999999995</v>
      </c>
      <c r="L132">
        <v>79</v>
      </c>
      <c r="M132">
        <v>47.196214939999997</v>
      </c>
      <c r="N132">
        <v>0.83037702000000002</v>
      </c>
      <c r="O132">
        <v>5.4240000000000004</v>
      </c>
      <c r="Q132" s="1">
        <f t="shared" si="24"/>
        <v>8.3422386106937694</v>
      </c>
      <c r="R132" s="1">
        <v>0.5</v>
      </c>
      <c r="S132" s="1">
        <f t="shared" si="25"/>
        <v>0.16621258217416579</v>
      </c>
      <c r="T132" t="s">
        <v>5</v>
      </c>
      <c r="U132" t="s">
        <v>5</v>
      </c>
      <c r="V132" t="s">
        <v>5</v>
      </c>
    </row>
    <row r="133" spans="2:22" x14ac:dyDescent="0.2">
      <c r="B133" s="8">
        <f t="shared" si="20"/>
        <v>0.74579318181818177</v>
      </c>
      <c r="C133">
        <f t="shared" si="23"/>
        <v>0.16666666666666652</v>
      </c>
      <c r="D133">
        <f t="shared" si="27"/>
        <v>0.13333333333333333</v>
      </c>
      <c r="H133" s="1">
        <f t="shared" si="19"/>
        <v>47.196214935406189</v>
      </c>
      <c r="I133" s="1">
        <f t="shared" si="14"/>
        <v>0.83037702280349646</v>
      </c>
      <c r="J133" s="1">
        <f t="shared" si="15"/>
        <v>5.4239999999999995</v>
      </c>
      <c r="L133">
        <v>79</v>
      </c>
      <c r="M133">
        <v>50.072438560000002</v>
      </c>
      <c r="N133">
        <v>0.83037702000000002</v>
      </c>
      <c r="O133">
        <v>5.4240000000000004</v>
      </c>
      <c r="Q133" s="1">
        <f t="shared" si="24"/>
        <v>8.8506298824569161</v>
      </c>
      <c r="R133" s="1">
        <v>0.5</v>
      </c>
      <c r="S133" s="1">
        <f t="shared" si="25"/>
        <v>0.16621258217416579</v>
      </c>
      <c r="T133" t="s">
        <v>5</v>
      </c>
      <c r="U133" t="s">
        <v>5</v>
      </c>
      <c r="V133" t="s">
        <v>5</v>
      </c>
    </row>
    <row r="134" spans="2:22" x14ac:dyDescent="0.2">
      <c r="B134" s="8">
        <f t="shared" si="20"/>
        <v>0.79124318181818176</v>
      </c>
      <c r="C134">
        <f t="shared" si="23"/>
        <v>0.16666666666666652</v>
      </c>
      <c r="D134">
        <f t="shared" si="27"/>
        <v>0.13333333333333333</v>
      </c>
      <c r="H134" s="1">
        <f t="shared" si="19"/>
        <v>50.072438560278599</v>
      </c>
      <c r="I134" s="1">
        <f t="shared" si="14"/>
        <v>0.83037702280349646</v>
      </c>
      <c r="J134" s="1">
        <f t="shared" si="15"/>
        <v>5.4239999999999995</v>
      </c>
      <c r="L134">
        <v>79</v>
      </c>
      <c r="M134">
        <v>52.94866219</v>
      </c>
      <c r="N134">
        <v>0.83037702000000002</v>
      </c>
      <c r="O134">
        <v>5.4240000000000004</v>
      </c>
      <c r="Q134" s="1">
        <f t="shared" si="24"/>
        <v>9.3590211559876266</v>
      </c>
      <c r="R134" s="1">
        <v>0.5</v>
      </c>
      <c r="S134" s="1">
        <f t="shared" si="25"/>
        <v>0.16621258217416579</v>
      </c>
      <c r="T134" t="s">
        <v>5</v>
      </c>
      <c r="U134" t="s">
        <v>5</v>
      </c>
      <c r="V134" t="s">
        <v>5</v>
      </c>
    </row>
    <row r="135" spans="2:22" x14ac:dyDescent="0.2">
      <c r="B135" s="8">
        <f t="shared" si="20"/>
        <v>0.83669318181818175</v>
      </c>
      <c r="C135">
        <f t="shared" si="23"/>
        <v>0.16666666666666652</v>
      </c>
      <c r="D135">
        <f t="shared" si="27"/>
        <v>0.13333333333333333</v>
      </c>
      <c r="H135" s="1">
        <f t="shared" si="19"/>
        <v>52.948662185150994</v>
      </c>
      <c r="I135" s="1">
        <f t="shared" si="14"/>
        <v>0.83037702280349646</v>
      </c>
      <c r="J135" s="1">
        <f t="shared" si="15"/>
        <v>5.4239999999999995</v>
      </c>
      <c r="L135">
        <v>79</v>
      </c>
      <c r="M135">
        <v>55.824885809999998</v>
      </c>
      <c r="N135">
        <v>0.83037702000000002</v>
      </c>
      <c r="O135">
        <v>5.4240000000000004</v>
      </c>
      <c r="Q135" s="1">
        <f t="shared" si="24"/>
        <v>9.8674124277507733</v>
      </c>
      <c r="R135" s="1">
        <v>0.5</v>
      </c>
      <c r="S135" s="1">
        <f t="shared" si="25"/>
        <v>0.16621258217416579</v>
      </c>
      <c r="T135" t="s">
        <v>5</v>
      </c>
      <c r="U135" t="s">
        <v>5</v>
      </c>
      <c r="V135" t="s">
        <v>5</v>
      </c>
    </row>
    <row r="136" spans="2:22" x14ac:dyDescent="0.2">
      <c r="B136" s="8">
        <f t="shared" si="20"/>
        <v>0.88214318181818174</v>
      </c>
      <c r="C136">
        <f t="shared" si="23"/>
        <v>0.16666666666666652</v>
      </c>
      <c r="D136">
        <f t="shared" si="27"/>
        <v>0.13333333333333333</v>
      </c>
      <c r="H136" s="1">
        <f t="shared" si="19"/>
        <v>55.824885810023389</v>
      </c>
      <c r="I136" s="1">
        <f t="shared" si="14"/>
        <v>0.83037702280349646</v>
      </c>
      <c r="J136" s="1">
        <f t="shared" si="15"/>
        <v>5.4239999999999995</v>
      </c>
      <c r="L136">
        <v>79</v>
      </c>
      <c r="M136">
        <v>58.701109430000002</v>
      </c>
      <c r="N136">
        <v>0.83037702000000002</v>
      </c>
      <c r="O136">
        <v>5.4240000000000004</v>
      </c>
      <c r="Q136" s="1">
        <f t="shared" si="24"/>
        <v>10.37580369951392</v>
      </c>
      <c r="R136" s="1">
        <v>0.5</v>
      </c>
      <c r="S136" s="1">
        <f t="shared" si="25"/>
        <v>0.16621258217416579</v>
      </c>
      <c r="T136" t="s">
        <v>5</v>
      </c>
      <c r="U136" t="s">
        <v>5</v>
      </c>
      <c r="V136" t="s">
        <v>5</v>
      </c>
    </row>
    <row r="137" spans="2:22" x14ac:dyDescent="0.2">
      <c r="B137" s="8">
        <f t="shared" si="20"/>
        <v>0.92759318181818173</v>
      </c>
      <c r="C137">
        <f t="shared" si="23"/>
        <v>0.16666666666666652</v>
      </c>
      <c r="D137">
        <f t="shared" si="27"/>
        <v>0.13333333333333333</v>
      </c>
      <c r="H137" s="1">
        <f t="shared" si="19"/>
        <v>58.701109434895791</v>
      </c>
      <c r="I137" s="1">
        <f t="shared" ref="I137:I179" si="28">C137*C$4*$B$2</f>
        <v>0.83037702280349646</v>
      </c>
      <c r="J137" s="1">
        <f t="shared" ref="J137:J179" si="29">D137*D$5*$B$2</f>
        <v>5.4239999999999995</v>
      </c>
      <c r="L137">
        <v>79</v>
      </c>
      <c r="M137">
        <v>61.577333060000001</v>
      </c>
      <c r="N137">
        <v>0.83037702000000002</v>
      </c>
      <c r="O137">
        <v>5.4240000000000004</v>
      </c>
      <c r="Q137" s="1">
        <f t="shared" si="24"/>
        <v>10.884194973044632</v>
      </c>
      <c r="R137" s="1">
        <v>0.5</v>
      </c>
      <c r="S137" s="1">
        <f t="shared" si="25"/>
        <v>0.16621258217416579</v>
      </c>
      <c r="T137" t="s">
        <v>5</v>
      </c>
      <c r="U137" t="s">
        <v>5</v>
      </c>
      <c r="V137" t="s">
        <v>5</v>
      </c>
    </row>
    <row r="138" spans="2:22" x14ac:dyDescent="0.2">
      <c r="B138" s="8">
        <f t="shared" si="20"/>
        <v>0.97304318181818172</v>
      </c>
      <c r="C138">
        <f t="shared" si="23"/>
        <v>0.16666666666666652</v>
      </c>
      <c r="D138">
        <f t="shared" si="27"/>
        <v>0.13333333333333333</v>
      </c>
      <c r="H138" s="1">
        <f t="shared" ref="H138:H179" si="30">B138*B$3*$B$2</f>
        <v>61.577333059768186</v>
      </c>
      <c r="I138" s="1">
        <f t="shared" si="28"/>
        <v>0.83037702280349646</v>
      </c>
      <c r="J138" s="1">
        <f t="shared" si="29"/>
        <v>5.4239999999999995</v>
      </c>
      <c r="Q138" s="1"/>
      <c r="R138" s="1"/>
      <c r="S138" s="1"/>
    </row>
    <row r="139" spans="2:22" x14ac:dyDescent="0.2">
      <c r="B139" s="8">
        <f t="shared" si="20"/>
        <v>2.0659090909090908E-2</v>
      </c>
      <c r="C139">
        <f t="shared" si="23"/>
        <v>-0.66666666666666674</v>
      </c>
      <c r="D139">
        <f t="shared" si="27"/>
        <v>6.6666666666666666E-2</v>
      </c>
      <c r="H139" s="1">
        <f t="shared" si="30"/>
        <v>1.3073743749419999</v>
      </c>
      <c r="I139" s="1">
        <f t="shared" si="28"/>
        <v>-3.3215080912139894</v>
      </c>
      <c r="J139" s="1">
        <f t="shared" si="29"/>
        <v>2.7119999999999997</v>
      </c>
      <c r="L139">
        <v>79</v>
      </c>
      <c r="M139">
        <v>63.84</v>
      </c>
      <c r="N139">
        <v>2.5</v>
      </c>
      <c r="O139">
        <v>5.4305800800000004</v>
      </c>
      <c r="Q139" s="1">
        <f t="shared" si="24"/>
        <v>11.284136102518781</v>
      </c>
      <c r="R139" s="1">
        <v>0.5</v>
      </c>
      <c r="S139" s="1">
        <f t="shared" si="25"/>
        <v>0.16641422157086797</v>
      </c>
      <c r="T139" t="s">
        <v>5</v>
      </c>
      <c r="U139" t="s">
        <v>5</v>
      </c>
      <c r="V139" t="s">
        <v>5</v>
      </c>
    </row>
    <row r="140" spans="2:22" x14ac:dyDescent="0.2">
      <c r="B140" s="8">
        <f t="shared" si="20"/>
        <v>6.1977272727272728E-2</v>
      </c>
      <c r="C140">
        <f t="shared" si="23"/>
        <v>0</v>
      </c>
      <c r="D140">
        <f t="shared" si="27"/>
        <v>0.2</v>
      </c>
      <c r="H140">
        <f t="shared" si="30"/>
        <v>3.9221231248260002</v>
      </c>
      <c r="I140">
        <f t="shared" si="28"/>
        <v>0</v>
      </c>
      <c r="J140">
        <f t="shared" si="29"/>
        <v>8.1359999999999992</v>
      </c>
      <c r="L140" s="3">
        <v>79</v>
      </c>
      <c r="M140" s="3">
        <v>63.84</v>
      </c>
      <c r="N140" s="3">
        <v>2.5</v>
      </c>
      <c r="O140" s="3">
        <v>5.4305800800000004</v>
      </c>
      <c r="P140" s="3"/>
      <c r="Q140" s="5">
        <f t="shared" si="24"/>
        <v>11.284136102518781</v>
      </c>
      <c r="R140" s="5">
        <f t="shared" ref="R140:R203" si="31">N140/$M$2/$N$4</f>
        <v>0.15321956321364866</v>
      </c>
      <c r="S140" s="5">
        <f t="shared" si="25"/>
        <v>0.16641422157086797</v>
      </c>
      <c r="T140" s="3" t="s">
        <v>5</v>
      </c>
      <c r="U140" s="6" t="s">
        <v>5</v>
      </c>
      <c r="V140" s="6" t="s">
        <v>5</v>
      </c>
    </row>
    <row r="141" spans="2:22" x14ac:dyDescent="0.2">
      <c r="B141" s="8">
        <f t="shared" si="20"/>
        <v>0.10742727272727272</v>
      </c>
      <c r="C141">
        <f t="shared" si="23"/>
        <v>0</v>
      </c>
      <c r="D141">
        <f t="shared" si="27"/>
        <v>0.2</v>
      </c>
      <c r="H141">
        <f t="shared" si="30"/>
        <v>6.7983467496983989</v>
      </c>
      <c r="I141">
        <f t="shared" si="28"/>
        <v>0</v>
      </c>
      <c r="J141">
        <f t="shared" si="29"/>
        <v>8.1359999999999992</v>
      </c>
      <c r="L141" s="3">
        <v>79</v>
      </c>
      <c r="M141" s="4">
        <f t="shared" ref="M141:M204" si="32">M75+2.88/3</f>
        <v>0.96741175000000001</v>
      </c>
      <c r="N141" s="4">
        <f t="shared" ref="N141:N204" si="33">N75</f>
        <v>12.24753965</v>
      </c>
      <c r="O141" s="4">
        <f t="shared" ref="O141:O204" si="34">O75+2.88*2*SQRT(2)/3</f>
        <v>10.818051209756343</v>
      </c>
      <c r="P141" s="3"/>
      <c r="Q141" s="5">
        <f t="shared" si="24"/>
        <v>0.17099633230225367</v>
      </c>
      <c r="R141" s="5">
        <f t="shared" si="31"/>
        <v>0.75062507024593739</v>
      </c>
      <c r="S141" s="5">
        <f t="shared" si="25"/>
        <v>0.33150741623634949</v>
      </c>
      <c r="T141" s="3" t="s">
        <v>5</v>
      </c>
      <c r="U141" s="3" t="s">
        <v>5</v>
      </c>
      <c r="V141" s="3" t="s">
        <v>5</v>
      </c>
    </row>
    <row r="142" spans="2:22" x14ac:dyDescent="0.2">
      <c r="B142" s="8">
        <f t="shared" si="20"/>
        <v>0.15287727272727272</v>
      </c>
      <c r="C142">
        <f t="shared" si="23"/>
        <v>0</v>
      </c>
      <c r="D142">
        <f t="shared" si="27"/>
        <v>0.2</v>
      </c>
      <c r="H142">
        <f t="shared" si="30"/>
        <v>9.6745703745708003</v>
      </c>
      <c r="I142">
        <f t="shared" si="28"/>
        <v>0</v>
      </c>
      <c r="J142">
        <f t="shared" si="29"/>
        <v>8.1359999999999992</v>
      </c>
      <c r="L142">
        <v>79</v>
      </c>
      <c r="M142" s="2">
        <f t="shared" si="32"/>
        <v>2.4473795699999998</v>
      </c>
      <c r="N142" s="2">
        <f t="shared" si="33"/>
        <v>2.0214799499999998</v>
      </c>
      <c r="O142" s="2">
        <f t="shared" si="34"/>
        <v>10.859529699756342</v>
      </c>
      <c r="Q142" s="1">
        <f t="shared" si="24"/>
        <v>0.43259029076447192</v>
      </c>
      <c r="R142" s="1">
        <f t="shared" si="31"/>
        <v>0.12389210999365932</v>
      </c>
      <c r="S142" s="1">
        <f t="shared" si="25"/>
        <v>0.3327784794604618</v>
      </c>
      <c r="T142" t="s">
        <v>5</v>
      </c>
      <c r="U142" t="s">
        <v>5</v>
      </c>
      <c r="V142" t="s">
        <v>5</v>
      </c>
    </row>
    <row r="143" spans="2:22" x14ac:dyDescent="0.2">
      <c r="B143" s="8">
        <f t="shared" si="20"/>
        <v>0.19832727272727271</v>
      </c>
      <c r="C143">
        <f t="shared" si="23"/>
        <v>0</v>
      </c>
      <c r="D143">
        <f t="shared" si="27"/>
        <v>0.2</v>
      </c>
      <c r="H143">
        <f t="shared" si="30"/>
        <v>12.550793999443199</v>
      </c>
      <c r="I143">
        <f t="shared" si="28"/>
        <v>0</v>
      </c>
      <c r="J143">
        <f t="shared" si="29"/>
        <v>8.1359999999999992</v>
      </c>
      <c r="L143">
        <v>79</v>
      </c>
      <c r="M143" s="2">
        <f t="shared" si="32"/>
        <v>2.4400115900000001</v>
      </c>
      <c r="N143" s="2">
        <f t="shared" si="33"/>
        <v>6.1105919799999997</v>
      </c>
      <c r="O143" s="2">
        <f t="shared" si="34"/>
        <v>10.829877619756342</v>
      </c>
      <c r="Q143" s="1">
        <f t="shared" si="24"/>
        <v>0.43128795227574018</v>
      </c>
      <c r="R143" s="1">
        <f t="shared" si="31"/>
        <v>0.37450489366096978</v>
      </c>
      <c r="S143" s="1">
        <f t="shared" si="25"/>
        <v>0.33186982371126661</v>
      </c>
      <c r="T143" t="s">
        <v>5</v>
      </c>
      <c r="U143" t="s">
        <v>5</v>
      </c>
      <c r="V143" t="s">
        <v>5</v>
      </c>
    </row>
    <row r="144" spans="2:22" x14ac:dyDescent="0.2">
      <c r="B144" s="8">
        <f t="shared" si="20"/>
        <v>0.2437772727272727</v>
      </c>
      <c r="C144">
        <f t="shared" si="23"/>
        <v>0</v>
      </c>
      <c r="D144">
        <f t="shared" si="27"/>
        <v>0.2</v>
      </c>
      <c r="H144">
        <f t="shared" si="30"/>
        <v>15.427017624315598</v>
      </c>
      <c r="I144">
        <f t="shared" si="28"/>
        <v>0</v>
      </c>
      <c r="J144">
        <f t="shared" si="29"/>
        <v>8.1359999999999992</v>
      </c>
      <c r="L144">
        <v>79</v>
      </c>
      <c r="M144" s="2">
        <f t="shared" si="32"/>
        <v>2.4250999200000001</v>
      </c>
      <c r="N144" s="2">
        <f t="shared" si="33"/>
        <v>10.21455589</v>
      </c>
      <c r="O144" s="2">
        <f t="shared" si="34"/>
        <v>10.891924129756342</v>
      </c>
      <c r="Q144" s="1">
        <f t="shared" si="24"/>
        <v>0.42865221741051707</v>
      </c>
      <c r="R144" s="1">
        <f t="shared" si="31"/>
        <v>0.6260279167548809</v>
      </c>
      <c r="S144" s="1">
        <f t="shared" si="25"/>
        <v>0.33377117154349284</v>
      </c>
      <c r="T144" t="s">
        <v>5</v>
      </c>
      <c r="U144" t="s">
        <v>5</v>
      </c>
      <c r="V144" t="s">
        <v>5</v>
      </c>
    </row>
    <row r="145" spans="2:22" x14ac:dyDescent="0.2">
      <c r="B145" s="8">
        <f t="shared" si="20"/>
        <v>0.28922727272727272</v>
      </c>
      <c r="C145">
        <f t="shared" si="23"/>
        <v>0</v>
      </c>
      <c r="D145">
        <f t="shared" si="27"/>
        <v>0.2</v>
      </c>
      <c r="H145">
        <f t="shared" si="30"/>
        <v>18.303241249188002</v>
      </c>
      <c r="I145">
        <f t="shared" si="28"/>
        <v>0</v>
      </c>
      <c r="J145">
        <f t="shared" si="29"/>
        <v>8.1359999999999992</v>
      </c>
      <c r="L145">
        <v>79</v>
      </c>
      <c r="M145" s="2">
        <f t="shared" si="32"/>
        <v>2.3917503099999999</v>
      </c>
      <c r="N145" s="2">
        <f t="shared" si="33"/>
        <v>14.289140489999999</v>
      </c>
      <c r="O145" s="2">
        <f t="shared" si="34"/>
        <v>10.840482729756342</v>
      </c>
      <c r="Q145" s="1">
        <f t="shared" si="24"/>
        <v>0.42275745647370749</v>
      </c>
      <c r="R145" s="1">
        <f t="shared" si="31"/>
        <v>0.8757503458305046</v>
      </c>
      <c r="S145" s="1">
        <f t="shared" si="25"/>
        <v>0.33219480577567312</v>
      </c>
      <c r="T145" t="s">
        <v>5</v>
      </c>
      <c r="U145" t="s">
        <v>5</v>
      </c>
      <c r="V145" t="s">
        <v>5</v>
      </c>
    </row>
    <row r="146" spans="2:22" x14ac:dyDescent="0.2">
      <c r="B146" s="8">
        <f t="shared" si="20"/>
        <v>0.33467727272727271</v>
      </c>
      <c r="C146">
        <f t="shared" si="23"/>
        <v>0</v>
      </c>
      <c r="D146">
        <f t="shared" si="27"/>
        <v>0.2</v>
      </c>
      <c r="H146">
        <f t="shared" si="30"/>
        <v>21.179464874060397</v>
      </c>
      <c r="I146">
        <f t="shared" si="28"/>
        <v>0</v>
      </c>
      <c r="J146">
        <f t="shared" si="29"/>
        <v>8.1359999999999992</v>
      </c>
      <c r="L146">
        <v>79</v>
      </c>
      <c r="M146" s="2">
        <f t="shared" si="32"/>
        <v>6.7423020500000002</v>
      </c>
      <c r="N146" s="2">
        <f t="shared" si="33"/>
        <v>1.5004989999999999E-2</v>
      </c>
      <c r="O146" s="2">
        <f t="shared" si="34"/>
        <v>10.840531929756342</v>
      </c>
      <c r="Q146" s="1">
        <f t="shared" si="24"/>
        <v>1.1917458329650907</v>
      </c>
      <c r="R146" s="1">
        <f t="shared" si="31"/>
        <v>9.1962320553006644E-4</v>
      </c>
      <c r="S146" s="1">
        <f t="shared" si="25"/>
        <v>0.33219631345617512</v>
      </c>
      <c r="T146" t="s">
        <v>5</v>
      </c>
      <c r="U146" t="s">
        <v>5</v>
      </c>
      <c r="V146" t="s">
        <v>5</v>
      </c>
    </row>
    <row r="147" spans="2:22" x14ac:dyDescent="0.2">
      <c r="B147" s="8">
        <f t="shared" si="20"/>
        <v>0.3801272727272727</v>
      </c>
      <c r="C147">
        <f t="shared" si="23"/>
        <v>0</v>
      </c>
      <c r="D147">
        <f t="shared" si="27"/>
        <v>0.2</v>
      </c>
      <c r="H147">
        <f t="shared" si="30"/>
        <v>24.055688498932795</v>
      </c>
      <c r="I147">
        <f t="shared" si="28"/>
        <v>0</v>
      </c>
      <c r="J147">
        <f t="shared" si="29"/>
        <v>8.1359999999999992</v>
      </c>
      <c r="L147">
        <v>79</v>
      </c>
      <c r="M147" s="2">
        <f t="shared" si="32"/>
        <v>6.7714836900000002</v>
      </c>
      <c r="N147" s="2">
        <f t="shared" si="33"/>
        <v>4.0853642099999998</v>
      </c>
      <c r="O147" s="2">
        <f t="shared" si="34"/>
        <v>10.850547009756342</v>
      </c>
      <c r="Q147" s="1">
        <f t="shared" si="24"/>
        <v>1.1969038780380028</v>
      </c>
      <c r="R147" s="1">
        <f t="shared" si="31"/>
        <v>0.25038308792994912</v>
      </c>
      <c r="S147" s="1">
        <f t="shared" si="25"/>
        <v>0.33250321469280508</v>
      </c>
      <c r="T147" t="s">
        <v>5</v>
      </c>
      <c r="U147" t="s">
        <v>5</v>
      </c>
      <c r="V147" t="s">
        <v>5</v>
      </c>
    </row>
    <row r="148" spans="2:22" x14ac:dyDescent="0.2">
      <c r="B148" s="8">
        <f t="shared" si="20"/>
        <v>0.42557727272727269</v>
      </c>
      <c r="C148">
        <f t="shared" si="23"/>
        <v>0</v>
      </c>
      <c r="D148">
        <f t="shared" si="27"/>
        <v>0.2</v>
      </c>
      <c r="H148">
        <f t="shared" si="30"/>
        <v>26.931912123805198</v>
      </c>
      <c r="I148">
        <f t="shared" si="28"/>
        <v>0</v>
      </c>
      <c r="J148">
        <f t="shared" si="29"/>
        <v>8.1359999999999992</v>
      </c>
      <c r="L148">
        <v>79</v>
      </c>
      <c r="M148" s="2">
        <f t="shared" si="32"/>
        <v>6.7486091400000001</v>
      </c>
      <c r="N148" s="2">
        <f t="shared" si="33"/>
        <v>8.1502681900000002</v>
      </c>
      <c r="O148" s="2">
        <f t="shared" si="34"/>
        <v>10.889096589756342</v>
      </c>
      <c r="Q148" s="1">
        <f t="shared" si="24"/>
        <v>1.192860652231551</v>
      </c>
      <c r="R148" s="1">
        <f t="shared" si="31"/>
        <v>0.49951221285835801</v>
      </c>
      <c r="S148" s="1">
        <f t="shared" si="25"/>
        <v>0.33368452465473897</v>
      </c>
      <c r="T148" t="s">
        <v>5</v>
      </c>
      <c r="U148" t="s">
        <v>5</v>
      </c>
      <c r="V148" t="s">
        <v>5</v>
      </c>
    </row>
    <row r="149" spans="2:22" x14ac:dyDescent="0.2">
      <c r="B149" s="8">
        <f t="shared" si="20"/>
        <v>0.47102727272727268</v>
      </c>
      <c r="C149">
        <f t="shared" si="23"/>
        <v>0</v>
      </c>
      <c r="D149">
        <f t="shared" si="27"/>
        <v>0.2</v>
      </c>
      <c r="H149">
        <f t="shared" si="30"/>
        <v>29.808135748677593</v>
      </c>
      <c r="I149">
        <f t="shared" si="28"/>
        <v>0</v>
      </c>
      <c r="J149">
        <f t="shared" si="29"/>
        <v>8.1359999999999992</v>
      </c>
      <c r="L149">
        <v>79</v>
      </c>
      <c r="M149" s="2">
        <f t="shared" si="32"/>
        <v>6.6971294600000002</v>
      </c>
      <c r="N149" s="2">
        <f t="shared" si="33"/>
        <v>12.22371568</v>
      </c>
      <c r="O149" s="2">
        <f t="shared" si="34"/>
        <v>10.849935259756341</v>
      </c>
      <c r="Q149" s="1">
        <f t="shared" si="24"/>
        <v>1.1837612832523201</v>
      </c>
      <c r="R149" s="1">
        <f t="shared" si="31"/>
        <v>0.74916495093497126</v>
      </c>
      <c r="S149" s="1">
        <f t="shared" si="25"/>
        <v>0.33248446827924588</v>
      </c>
      <c r="T149" t="s">
        <v>5</v>
      </c>
      <c r="U149" t="s">
        <v>5</v>
      </c>
      <c r="V149" t="s">
        <v>5</v>
      </c>
    </row>
    <row r="150" spans="2:22" x14ac:dyDescent="0.2">
      <c r="B150" s="8">
        <f t="shared" si="20"/>
        <v>0.51647727272727273</v>
      </c>
      <c r="C150">
        <f t="shared" si="23"/>
        <v>0</v>
      </c>
      <c r="D150">
        <f t="shared" si="27"/>
        <v>0.2</v>
      </c>
      <c r="H150">
        <f t="shared" si="30"/>
        <v>32.684359373549995</v>
      </c>
      <c r="I150">
        <f t="shared" si="28"/>
        <v>0</v>
      </c>
      <c r="J150">
        <f t="shared" si="29"/>
        <v>8.1359999999999992</v>
      </c>
      <c r="L150">
        <v>79</v>
      </c>
      <c r="M150" s="2">
        <f t="shared" si="32"/>
        <v>8.2154206300000006</v>
      </c>
      <c r="N150" s="2">
        <f t="shared" si="33"/>
        <v>2.0438512700000002</v>
      </c>
      <c r="O150" s="2">
        <f t="shared" si="34"/>
        <v>10.846445469756341</v>
      </c>
      <c r="Q150" s="1">
        <f t="shared" si="24"/>
        <v>1.452129143614671</v>
      </c>
      <c r="R150" s="1">
        <f t="shared" si="31"/>
        <v>0.12526319954522444</v>
      </c>
      <c r="S150" s="1">
        <f t="shared" si="25"/>
        <v>0.3323775274593444</v>
      </c>
      <c r="T150" t="s">
        <v>5</v>
      </c>
      <c r="U150" t="s">
        <v>5</v>
      </c>
      <c r="V150" t="s">
        <v>5</v>
      </c>
    </row>
    <row r="151" spans="2:22" x14ac:dyDescent="0.2">
      <c r="B151" s="8">
        <f t="shared" si="20"/>
        <v>0.56192727272727272</v>
      </c>
      <c r="C151">
        <f t="shared" si="23"/>
        <v>0</v>
      </c>
      <c r="D151">
        <f t="shared" si="27"/>
        <v>0.2</v>
      </c>
      <c r="H151">
        <f t="shared" si="30"/>
        <v>35.560582998422397</v>
      </c>
      <c r="I151">
        <f t="shared" si="28"/>
        <v>0</v>
      </c>
      <c r="J151">
        <f t="shared" si="29"/>
        <v>8.1359999999999992</v>
      </c>
      <c r="L151">
        <v>79</v>
      </c>
      <c r="M151" s="2">
        <f t="shared" si="32"/>
        <v>8.2250542299999996</v>
      </c>
      <c r="N151" s="2">
        <f t="shared" si="33"/>
        <v>6.1244918400000001</v>
      </c>
      <c r="O151" s="2">
        <f t="shared" si="34"/>
        <v>10.855397699756342</v>
      </c>
      <c r="Q151" s="1">
        <f t="shared" si="24"/>
        <v>1.4538319452054795</v>
      </c>
      <c r="R151" s="1">
        <f t="shared" si="31"/>
        <v>0.37535678585214222</v>
      </c>
      <c r="S151" s="1">
        <f t="shared" si="25"/>
        <v>0.33265185881342202</v>
      </c>
      <c r="T151" t="s">
        <v>5</v>
      </c>
      <c r="U151" t="s">
        <v>5</v>
      </c>
      <c r="V151" t="s">
        <v>5</v>
      </c>
    </row>
    <row r="152" spans="2:22" x14ac:dyDescent="0.2">
      <c r="B152" s="8">
        <f t="shared" si="20"/>
        <v>0.60737727272727271</v>
      </c>
      <c r="C152">
        <f t="shared" si="23"/>
        <v>0</v>
      </c>
      <c r="D152">
        <f t="shared" si="27"/>
        <v>0.2</v>
      </c>
      <c r="H152">
        <f t="shared" si="30"/>
        <v>38.4368066232948</v>
      </c>
      <c r="I152">
        <f t="shared" si="28"/>
        <v>0</v>
      </c>
      <c r="J152">
        <f t="shared" si="29"/>
        <v>8.1359999999999992</v>
      </c>
      <c r="L152">
        <v>79</v>
      </c>
      <c r="M152" s="2">
        <f t="shared" si="32"/>
        <v>8.1810077099999994</v>
      </c>
      <c r="N152" s="2">
        <f t="shared" si="33"/>
        <v>10.20626513</v>
      </c>
      <c r="O152" s="2">
        <f t="shared" si="34"/>
        <v>10.839751429756342</v>
      </c>
      <c r="Q152" s="1">
        <f t="shared" si="24"/>
        <v>1.4460464357048166</v>
      </c>
      <c r="R152" s="1">
        <f t="shared" si="31"/>
        <v>0.62551979410451719</v>
      </c>
      <c r="S152" s="1">
        <f t="shared" si="25"/>
        <v>0.33217239588235753</v>
      </c>
      <c r="T152" t="s">
        <v>5</v>
      </c>
      <c r="U152" t="s">
        <v>5</v>
      </c>
      <c r="V152" t="s">
        <v>5</v>
      </c>
    </row>
    <row r="153" spans="2:22" x14ac:dyDescent="0.2">
      <c r="B153" s="8">
        <f t="shared" si="20"/>
        <v>0.6528272727272727</v>
      </c>
      <c r="C153">
        <f t="shared" si="23"/>
        <v>0</v>
      </c>
      <c r="D153">
        <f t="shared" si="27"/>
        <v>0.2</v>
      </c>
      <c r="H153">
        <f t="shared" si="30"/>
        <v>41.313030248167195</v>
      </c>
      <c r="I153">
        <f t="shared" si="28"/>
        <v>0</v>
      </c>
      <c r="J153">
        <f t="shared" si="29"/>
        <v>8.1359999999999992</v>
      </c>
      <c r="L153">
        <v>79</v>
      </c>
      <c r="M153" s="2">
        <f t="shared" si="32"/>
        <v>8.1374010500000011</v>
      </c>
      <c r="N153" s="2">
        <f t="shared" si="33"/>
        <v>14.257656470000001</v>
      </c>
      <c r="O153" s="2">
        <f t="shared" si="34"/>
        <v>10.866073859756341</v>
      </c>
      <c r="Q153" s="1">
        <f t="shared" si="24"/>
        <v>1.438338674326116</v>
      </c>
      <c r="R153" s="1">
        <f t="shared" si="31"/>
        <v>0.87382075871346065</v>
      </c>
      <c r="S153" s="1">
        <f t="shared" si="25"/>
        <v>0.33297901812782182</v>
      </c>
      <c r="T153" t="s">
        <v>5</v>
      </c>
      <c r="U153" t="s">
        <v>5</v>
      </c>
      <c r="V153" t="s">
        <v>5</v>
      </c>
    </row>
    <row r="154" spans="2:22" x14ac:dyDescent="0.2">
      <c r="B154" s="8">
        <f t="shared" si="20"/>
        <v>0.69827727272727269</v>
      </c>
      <c r="C154">
        <f t="shared" si="23"/>
        <v>0</v>
      </c>
      <c r="D154">
        <f t="shared" si="27"/>
        <v>0.2</v>
      </c>
      <c r="H154">
        <f t="shared" si="30"/>
        <v>44.189253873039597</v>
      </c>
      <c r="I154">
        <f t="shared" si="28"/>
        <v>0</v>
      </c>
      <c r="J154">
        <f t="shared" si="29"/>
        <v>8.1359999999999992</v>
      </c>
      <c r="L154">
        <v>79</v>
      </c>
      <c r="M154" s="2">
        <f t="shared" si="32"/>
        <v>3.9209597999999999</v>
      </c>
      <c r="N154" s="2">
        <f t="shared" si="33"/>
        <v>2.0589608899999998</v>
      </c>
      <c r="O154" s="2">
        <f t="shared" si="34"/>
        <v>12.880294569756341</v>
      </c>
      <c r="Q154" s="1">
        <f t="shared" si="24"/>
        <v>0.69305520106053908</v>
      </c>
      <c r="R154" s="1">
        <f t="shared" si="31"/>
        <v>0.12618923529591411</v>
      </c>
      <c r="S154" s="1">
        <f t="shared" si="25"/>
        <v>0.39470262160823877</v>
      </c>
      <c r="T154" t="s">
        <v>5</v>
      </c>
      <c r="U154" t="s">
        <v>5</v>
      </c>
      <c r="V154" t="s">
        <v>5</v>
      </c>
    </row>
    <row r="155" spans="2:22" x14ac:dyDescent="0.2">
      <c r="B155" s="8">
        <f t="shared" si="20"/>
        <v>0.74372727272727268</v>
      </c>
      <c r="C155">
        <f t="shared" si="23"/>
        <v>0</v>
      </c>
      <c r="D155">
        <f t="shared" si="27"/>
        <v>0.2</v>
      </c>
      <c r="H155">
        <f t="shared" si="30"/>
        <v>47.065477497911992</v>
      </c>
      <c r="I155">
        <f t="shared" si="28"/>
        <v>0</v>
      </c>
      <c r="J155">
        <f t="shared" si="29"/>
        <v>8.1359999999999992</v>
      </c>
      <c r="L155">
        <v>79</v>
      </c>
      <c r="M155" s="2">
        <f t="shared" si="32"/>
        <v>3.9003905799999998</v>
      </c>
      <c r="N155" s="2">
        <f t="shared" si="33"/>
        <v>6.0934355199999999</v>
      </c>
      <c r="O155" s="2">
        <f t="shared" si="34"/>
        <v>12.837980639756342</v>
      </c>
      <c r="Q155" s="1">
        <f t="shared" si="24"/>
        <v>0.68941945735749011</v>
      </c>
      <c r="R155" s="1">
        <f t="shared" si="31"/>
        <v>0.37345341153797279</v>
      </c>
      <c r="S155" s="1">
        <f t="shared" si="25"/>
        <v>0.39340595723374822</v>
      </c>
      <c r="T155" t="s">
        <v>5</v>
      </c>
      <c r="U155" t="s">
        <v>5</v>
      </c>
      <c r="V155" t="s">
        <v>5</v>
      </c>
    </row>
    <row r="156" spans="2:22" x14ac:dyDescent="0.2">
      <c r="B156" s="8">
        <f t="shared" si="20"/>
        <v>0.78917727272727267</v>
      </c>
      <c r="C156">
        <f t="shared" si="23"/>
        <v>0</v>
      </c>
      <c r="D156">
        <f t="shared" si="27"/>
        <v>0.2</v>
      </c>
      <c r="H156">
        <f t="shared" si="30"/>
        <v>49.941701122784394</v>
      </c>
      <c r="I156">
        <f t="shared" si="28"/>
        <v>0</v>
      </c>
      <c r="J156">
        <f t="shared" si="29"/>
        <v>8.1359999999999992</v>
      </c>
      <c r="L156">
        <v>79</v>
      </c>
      <c r="M156" s="2">
        <f t="shared" si="32"/>
        <v>3.7870650700000001</v>
      </c>
      <c r="N156" s="2">
        <f t="shared" si="33"/>
        <v>10.16958316</v>
      </c>
      <c r="O156" s="2">
        <f t="shared" si="34"/>
        <v>13.013293359756341</v>
      </c>
      <c r="Q156" s="1">
        <f t="shared" si="24"/>
        <v>0.66938843482103405</v>
      </c>
      <c r="R156" s="1">
        <f t="shared" si="31"/>
        <v>0.62327163593603074</v>
      </c>
      <c r="S156" s="1">
        <f t="shared" si="25"/>
        <v>0.39877822491058751</v>
      </c>
      <c r="T156" t="s">
        <v>5</v>
      </c>
      <c r="U156" t="s">
        <v>5</v>
      </c>
      <c r="V156" t="s">
        <v>5</v>
      </c>
    </row>
    <row r="157" spans="2:22" x14ac:dyDescent="0.2">
      <c r="B157" s="8">
        <f t="shared" si="20"/>
        <v>0.83462727272727266</v>
      </c>
      <c r="C157">
        <f t="shared" si="23"/>
        <v>0</v>
      </c>
      <c r="D157">
        <f t="shared" si="27"/>
        <v>0.2</v>
      </c>
      <c r="H157">
        <f t="shared" si="30"/>
        <v>52.817924747656797</v>
      </c>
      <c r="I157">
        <f t="shared" si="28"/>
        <v>0</v>
      </c>
      <c r="J157">
        <f t="shared" si="29"/>
        <v>8.1359999999999992</v>
      </c>
      <c r="L157">
        <v>79</v>
      </c>
      <c r="M157" s="2">
        <f t="shared" si="32"/>
        <v>3.7156740699999999</v>
      </c>
      <c r="N157" s="2">
        <f t="shared" si="33"/>
        <v>14.308478969999999</v>
      </c>
      <c r="O157" s="2">
        <f t="shared" si="34"/>
        <v>12.960990229756343</v>
      </c>
      <c r="Q157" s="1">
        <f t="shared" si="24"/>
        <v>0.65676961025187808</v>
      </c>
      <c r="R157" s="1">
        <f t="shared" si="31"/>
        <v>0.87693555921403099</v>
      </c>
      <c r="S157" s="1">
        <f t="shared" si="25"/>
        <v>0.39717545236392621</v>
      </c>
      <c r="T157" t="s">
        <v>5</v>
      </c>
      <c r="U157" t="s">
        <v>5</v>
      </c>
      <c r="V157" t="s">
        <v>5</v>
      </c>
    </row>
    <row r="158" spans="2:22" x14ac:dyDescent="0.2">
      <c r="B158" s="8">
        <f t="shared" si="20"/>
        <v>0.88007727272727265</v>
      </c>
      <c r="C158">
        <f t="shared" si="23"/>
        <v>0</v>
      </c>
      <c r="D158">
        <f t="shared" si="27"/>
        <v>0.2</v>
      </c>
      <c r="H158">
        <f t="shared" si="30"/>
        <v>55.694148372529192</v>
      </c>
      <c r="I158">
        <f t="shared" si="28"/>
        <v>0</v>
      </c>
      <c r="J158">
        <f t="shared" si="29"/>
        <v>8.1359999999999992</v>
      </c>
      <c r="L158">
        <v>79</v>
      </c>
      <c r="M158" s="2">
        <f t="shared" si="32"/>
        <v>5.2771051</v>
      </c>
      <c r="N158" s="2">
        <f t="shared" si="33"/>
        <v>16.261232119999999</v>
      </c>
      <c r="O158" s="2">
        <f t="shared" si="34"/>
        <v>12.884352359756342</v>
      </c>
      <c r="Q158" s="1">
        <f t="shared" si="24"/>
        <v>0.93276272205037569</v>
      </c>
      <c r="R158" s="1">
        <f t="shared" si="31"/>
        <v>0.99661555309686156</v>
      </c>
      <c r="S158" s="1">
        <f t="shared" si="25"/>
        <v>0.39482696817052132</v>
      </c>
      <c r="T158" t="s">
        <v>5</v>
      </c>
      <c r="U158" t="s">
        <v>5</v>
      </c>
      <c r="V158" t="s">
        <v>5</v>
      </c>
    </row>
    <row r="159" spans="2:22" x14ac:dyDescent="0.2">
      <c r="B159" s="8">
        <f t="shared" si="20"/>
        <v>0.92552727272727264</v>
      </c>
      <c r="C159">
        <f t="shared" si="23"/>
        <v>0</v>
      </c>
      <c r="D159">
        <f t="shared" si="27"/>
        <v>0.2</v>
      </c>
      <c r="H159">
        <f t="shared" si="30"/>
        <v>58.570371997401587</v>
      </c>
      <c r="I159">
        <f t="shared" si="28"/>
        <v>0</v>
      </c>
      <c r="J159">
        <f t="shared" si="29"/>
        <v>8.1359999999999992</v>
      </c>
      <c r="L159">
        <v>79</v>
      </c>
      <c r="M159" s="2">
        <f t="shared" si="32"/>
        <v>5.38443235</v>
      </c>
      <c r="N159" s="2">
        <f t="shared" si="33"/>
        <v>4.0884247900000004</v>
      </c>
      <c r="O159" s="2">
        <f t="shared" si="34"/>
        <v>12.935764699756342</v>
      </c>
      <c r="Q159" s="1">
        <f t="shared" si="24"/>
        <v>0.95173351303579323</v>
      </c>
      <c r="R159" s="1">
        <f t="shared" si="31"/>
        <v>0.25057066422226132</v>
      </c>
      <c r="S159" s="1">
        <f t="shared" si="25"/>
        <v>0.3964024434262397</v>
      </c>
      <c r="T159" t="s">
        <v>5</v>
      </c>
      <c r="U159" t="s">
        <v>5</v>
      </c>
      <c r="V159" t="s">
        <v>5</v>
      </c>
    </row>
    <row r="160" spans="2:22" x14ac:dyDescent="0.2">
      <c r="B160" s="8">
        <f t="shared" si="20"/>
        <v>0.97097727272727263</v>
      </c>
      <c r="C160">
        <f t="shared" si="23"/>
        <v>0</v>
      </c>
      <c r="D160">
        <f t="shared" si="27"/>
        <v>0.2</v>
      </c>
      <c r="H160">
        <f t="shared" si="30"/>
        <v>61.446595622273989</v>
      </c>
      <c r="I160">
        <f t="shared" si="28"/>
        <v>0</v>
      </c>
      <c r="J160">
        <f t="shared" si="29"/>
        <v>8.1359999999999992</v>
      </c>
      <c r="L160">
        <v>79</v>
      </c>
      <c r="M160" s="2">
        <f t="shared" si="32"/>
        <v>5.2949443</v>
      </c>
      <c r="N160" s="2">
        <f t="shared" si="33"/>
        <v>8.1643519700000002</v>
      </c>
      <c r="O160" s="2">
        <f t="shared" si="34"/>
        <v>12.954190659756343</v>
      </c>
      <c r="Q160" s="1">
        <f t="shared" si="24"/>
        <v>0.93591591692443665</v>
      </c>
      <c r="R160" s="1">
        <f t="shared" si="31"/>
        <v>0.50037537710635671</v>
      </c>
      <c r="S160" s="1">
        <f t="shared" si="25"/>
        <v>0.39696708693483812</v>
      </c>
      <c r="T160" t="s">
        <v>5</v>
      </c>
      <c r="U160" t="s">
        <v>5</v>
      </c>
      <c r="V160" t="s">
        <v>5</v>
      </c>
    </row>
    <row r="161" spans="2:22" x14ac:dyDescent="0.2">
      <c r="B161" s="8">
        <f t="shared" si="20"/>
        <v>1.0164272727272727</v>
      </c>
      <c r="C161">
        <f t="shared" si="23"/>
        <v>0</v>
      </c>
      <c r="D161">
        <f t="shared" si="27"/>
        <v>0.2</v>
      </c>
      <c r="H161">
        <f t="shared" si="30"/>
        <v>64.322819247146398</v>
      </c>
      <c r="I161">
        <f t="shared" si="28"/>
        <v>0</v>
      </c>
      <c r="J161">
        <f t="shared" si="29"/>
        <v>8.1359999999999992</v>
      </c>
      <c r="L161">
        <v>79</v>
      </c>
      <c r="M161" s="2">
        <f t="shared" si="32"/>
        <v>5.2190468799999996</v>
      </c>
      <c r="N161" s="2">
        <f t="shared" si="33"/>
        <v>12.281361159999999</v>
      </c>
      <c r="O161" s="2">
        <f t="shared" si="34"/>
        <v>12.900079489756342</v>
      </c>
      <c r="Q161" s="1">
        <f t="shared" si="24"/>
        <v>0.92250055324790103</v>
      </c>
      <c r="R161" s="1">
        <f t="shared" si="31"/>
        <v>0.75269791704170763</v>
      </c>
      <c r="S161" s="1">
        <f t="shared" si="25"/>
        <v>0.39530890896836224</v>
      </c>
      <c r="T161" t="s">
        <v>5</v>
      </c>
      <c r="U161" t="s">
        <v>5</v>
      </c>
      <c r="V161" t="s">
        <v>5</v>
      </c>
    </row>
    <row r="162" spans="2:22" x14ac:dyDescent="0.2">
      <c r="H162">
        <f t="shared" si="30"/>
        <v>0</v>
      </c>
      <c r="I162">
        <f t="shared" si="28"/>
        <v>0</v>
      </c>
      <c r="J162">
        <f t="shared" si="29"/>
        <v>0</v>
      </c>
      <c r="L162">
        <v>79</v>
      </c>
      <c r="M162" s="2">
        <f t="shared" si="32"/>
        <v>9.6359871900000016</v>
      </c>
      <c r="N162" s="2">
        <f t="shared" si="33"/>
        <v>2.0758510499999998</v>
      </c>
      <c r="O162" s="2">
        <f t="shared" si="34"/>
        <v>12.900868879756342</v>
      </c>
      <c r="Q162" s="1">
        <f t="shared" si="24"/>
        <v>1.703223542200619</v>
      </c>
      <c r="R162" s="1">
        <f t="shared" si="31"/>
        <v>0.12722439647103756</v>
      </c>
      <c r="S162" s="1">
        <f t="shared" si="25"/>
        <v>0.39533309896656321</v>
      </c>
      <c r="T162" t="s">
        <v>5</v>
      </c>
      <c r="U162" t="s">
        <v>5</v>
      </c>
      <c r="V162" t="s">
        <v>5</v>
      </c>
    </row>
    <row r="163" spans="2:22" x14ac:dyDescent="0.2">
      <c r="H163">
        <f t="shared" si="30"/>
        <v>0</v>
      </c>
      <c r="I163">
        <f t="shared" si="28"/>
        <v>0</v>
      </c>
      <c r="J163">
        <f t="shared" si="29"/>
        <v>0</v>
      </c>
      <c r="L163">
        <v>79</v>
      </c>
      <c r="M163" s="2">
        <f t="shared" si="32"/>
        <v>9.6804580099999988</v>
      </c>
      <c r="N163" s="2">
        <f t="shared" si="33"/>
        <v>6.1005315500000004</v>
      </c>
      <c r="O163" s="2">
        <f t="shared" si="34"/>
        <v>12.888097829756342</v>
      </c>
      <c r="Q163" s="1">
        <f t="shared" si="24"/>
        <v>1.7110840494918249</v>
      </c>
      <c r="R163" s="1">
        <f t="shared" si="31"/>
        <v>0.37388831178483323</v>
      </c>
      <c r="S163" s="1">
        <f t="shared" si="25"/>
        <v>0.39494174402600729</v>
      </c>
      <c r="T163" t="s">
        <v>5</v>
      </c>
      <c r="U163" t="s">
        <v>5</v>
      </c>
      <c r="V163" t="s">
        <v>5</v>
      </c>
    </row>
    <row r="164" spans="2:22" x14ac:dyDescent="0.2">
      <c r="H164">
        <f t="shared" si="30"/>
        <v>0</v>
      </c>
      <c r="I164">
        <f t="shared" si="28"/>
        <v>0</v>
      </c>
      <c r="J164">
        <f t="shared" si="29"/>
        <v>0</v>
      </c>
      <c r="L164">
        <v>79</v>
      </c>
      <c r="M164" s="2">
        <f t="shared" si="32"/>
        <v>9.6057393100000006</v>
      </c>
      <c r="N164" s="2">
        <f t="shared" si="33"/>
        <v>10.218894260000001</v>
      </c>
      <c r="O164" s="2">
        <f t="shared" si="34"/>
        <v>12.913657349756342</v>
      </c>
      <c r="Q164" s="1">
        <f t="shared" si="24"/>
        <v>1.6978770322580647</v>
      </c>
      <c r="R164" s="1">
        <f t="shared" si="31"/>
        <v>0.62629380601746454</v>
      </c>
      <c r="S164" s="1">
        <f t="shared" si="25"/>
        <v>0.39572498772407744</v>
      </c>
      <c r="T164" t="s">
        <v>5</v>
      </c>
      <c r="U164" t="s">
        <v>5</v>
      </c>
      <c r="V164" t="s">
        <v>5</v>
      </c>
    </row>
    <row r="165" spans="2:22" x14ac:dyDescent="0.2">
      <c r="H165">
        <f t="shared" si="30"/>
        <v>0</v>
      </c>
      <c r="I165">
        <f t="shared" si="28"/>
        <v>0</v>
      </c>
      <c r="J165">
        <f t="shared" si="29"/>
        <v>0</v>
      </c>
      <c r="L165">
        <v>79</v>
      </c>
      <c r="M165" s="2">
        <f t="shared" si="32"/>
        <v>9.4640593099999997</v>
      </c>
      <c r="N165" s="2">
        <f t="shared" si="33"/>
        <v>14.269642960000001</v>
      </c>
      <c r="O165" s="2">
        <f t="shared" si="34"/>
        <v>13.012157329756342</v>
      </c>
      <c r="Q165" s="1">
        <f t="shared" si="24"/>
        <v>1.6728341688024746</v>
      </c>
      <c r="R165" s="1">
        <f t="shared" si="31"/>
        <v>0.87455538461836668</v>
      </c>
      <c r="S165" s="1">
        <f t="shared" si="25"/>
        <v>0.39874341250650802</v>
      </c>
      <c r="T165" t="s">
        <v>5</v>
      </c>
      <c r="U165" t="s">
        <v>5</v>
      </c>
      <c r="V165" t="s">
        <v>5</v>
      </c>
    </row>
    <row r="166" spans="2:22" x14ac:dyDescent="0.2">
      <c r="H166">
        <f t="shared" si="30"/>
        <v>0</v>
      </c>
      <c r="I166">
        <f t="shared" si="28"/>
        <v>0</v>
      </c>
      <c r="J166">
        <f t="shared" si="29"/>
        <v>0</v>
      </c>
      <c r="L166">
        <v>79</v>
      </c>
      <c r="M166" s="2">
        <f t="shared" si="32"/>
        <v>10.9781923</v>
      </c>
      <c r="N166" s="2">
        <f t="shared" si="33"/>
        <v>16.27329117</v>
      </c>
      <c r="O166" s="2">
        <f t="shared" si="34"/>
        <v>12.883325789756341</v>
      </c>
      <c r="Q166" s="1">
        <f t="shared" si="24"/>
        <v>1.9404670437472382</v>
      </c>
      <c r="R166" s="1">
        <f t="shared" si="31"/>
        <v>0.99735462604637026</v>
      </c>
      <c r="S166" s="1">
        <f t="shared" si="25"/>
        <v>0.39479551004911972</v>
      </c>
      <c r="T166" t="s">
        <v>5</v>
      </c>
      <c r="U166" t="s">
        <v>5</v>
      </c>
      <c r="V166" t="s">
        <v>5</v>
      </c>
    </row>
    <row r="167" spans="2:22" x14ac:dyDescent="0.2">
      <c r="H167">
        <f t="shared" si="30"/>
        <v>0</v>
      </c>
      <c r="I167">
        <f t="shared" si="28"/>
        <v>0</v>
      </c>
      <c r="J167">
        <f t="shared" si="29"/>
        <v>0</v>
      </c>
      <c r="L167">
        <v>79</v>
      </c>
      <c r="M167" s="2">
        <f t="shared" si="32"/>
        <v>11.155485460000001</v>
      </c>
      <c r="N167" s="2">
        <f t="shared" si="33"/>
        <v>4.0738783200000004</v>
      </c>
      <c r="O167" s="2">
        <f t="shared" si="34"/>
        <v>12.948364339756342</v>
      </c>
      <c r="Q167" s="1">
        <f t="shared" si="24"/>
        <v>1.9718047653557229</v>
      </c>
      <c r="R167" s="1">
        <f t="shared" si="31"/>
        <v>0.24967914271038114</v>
      </c>
      <c r="S167" s="1">
        <f t="shared" si="25"/>
        <v>0.39678854569372951</v>
      </c>
      <c r="T167" t="s">
        <v>5</v>
      </c>
      <c r="U167" t="s">
        <v>5</v>
      </c>
      <c r="V167" t="s">
        <v>5</v>
      </c>
    </row>
    <row r="168" spans="2:22" x14ac:dyDescent="0.2">
      <c r="H168">
        <f t="shared" si="30"/>
        <v>0</v>
      </c>
      <c r="I168">
        <f t="shared" si="28"/>
        <v>0</v>
      </c>
      <c r="J168">
        <f t="shared" si="29"/>
        <v>0</v>
      </c>
      <c r="L168">
        <v>79</v>
      </c>
      <c r="M168" s="2">
        <f t="shared" si="32"/>
        <v>11.051407900000001</v>
      </c>
      <c r="N168" s="2">
        <f t="shared" si="33"/>
        <v>8.1910878500000006</v>
      </c>
      <c r="O168" s="2">
        <f t="shared" si="34"/>
        <v>12.874443739756341</v>
      </c>
      <c r="Q168" s="1">
        <f t="shared" si="24"/>
        <v>1.9534083782589486</v>
      </c>
      <c r="R168" s="1">
        <f t="shared" si="31"/>
        <v>0.50201396104864981</v>
      </c>
      <c r="S168" s="1">
        <f t="shared" si="25"/>
        <v>0.39452332928483136</v>
      </c>
      <c r="T168" t="s">
        <v>5</v>
      </c>
      <c r="U168" t="s">
        <v>5</v>
      </c>
      <c r="V168" t="s">
        <v>5</v>
      </c>
    </row>
    <row r="169" spans="2:22" x14ac:dyDescent="0.2">
      <c r="H169">
        <f t="shared" si="30"/>
        <v>0</v>
      </c>
      <c r="I169">
        <f t="shared" si="28"/>
        <v>0</v>
      </c>
      <c r="J169">
        <f t="shared" si="29"/>
        <v>0</v>
      </c>
      <c r="L169">
        <v>79</v>
      </c>
      <c r="M169" s="2">
        <f t="shared" si="32"/>
        <v>11.014148760000001</v>
      </c>
      <c r="N169" s="2">
        <f t="shared" si="33"/>
        <v>12.284174630000001</v>
      </c>
      <c r="O169" s="2">
        <f t="shared" si="34"/>
        <v>12.824032629756342</v>
      </c>
      <c r="Q169" s="1">
        <f t="shared" si="24"/>
        <v>1.9468225824127268</v>
      </c>
      <c r="R169" s="1">
        <f t="shared" si="31"/>
        <v>0.75287034849951362</v>
      </c>
      <c r="S169" s="1">
        <f t="shared" si="25"/>
        <v>0.39297853563376833</v>
      </c>
      <c r="T169" t="s">
        <v>5</v>
      </c>
      <c r="U169" t="s">
        <v>5</v>
      </c>
      <c r="V169" t="s">
        <v>5</v>
      </c>
    </row>
    <row r="170" spans="2:22" x14ac:dyDescent="0.2">
      <c r="H170">
        <f t="shared" si="30"/>
        <v>0</v>
      </c>
      <c r="I170">
        <f t="shared" si="28"/>
        <v>0</v>
      </c>
      <c r="J170">
        <f t="shared" si="29"/>
        <v>0</v>
      </c>
      <c r="L170">
        <v>79</v>
      </c>
      <c r="M170" s="2">
        <f t="shared" si="32"/>
        <v>1.0783297599999999</v>
      </c>
      <c r="N170" s="2">
        <f t="shared" si="33"/>
        <v>16.14443086</v>
      </c>
      <c r="O170" s="2">
        <f t="shared" si="34"/>
        <v>14.752599359756342</v>
      </c>
      <c r="Q170" s="1">
        <f t="shared" si="24"/>
        <v>0.19060181352187361</v>
      </c>
      <c r="R170" s="1">
        <f t="shared" si="31"/>
        <v>0.98945705788086002</v>
      </c>
      <c r="S170" s="1">
        <f t="shared" si="25"/>
        <v>0.45207736603356319</v>
      </c>
      <c r="T170" t="s">
        <v>5</v>
      </c>
      <c r="U170" t="s">
        <v>5</v>
      </c>
      <c r="V170" t="s">
        <v>5</v>
      </c>
    </row>
    <row r="171" spans="2:22" x14ac:dyDescent="0.2">
      <c r="H171">
        <f t="shared" si="30"/>
        <v>0</v>
      </c>
      <c r="I171">
        <f t="shared" si="28"/>
        <v>0</v>
      </c>
      <c r="J171">
        <f t="shared" si="29"/>
        <v>0</v>
      </c>
      <c r="L171">
        <v>79</v>
      </c>
      <c r="M171" s="2">
        <f t="shared" si="32"/>
        <v>1.0945082900000001</v>
      </c>
      <c r="N171" s="2">
        <f t="shared" si="33"/>
        <v>4.0843251499999997</v>
      </c>
      <c r="O171" s="2">
        <f t="shared" si="34"/>
        <v>14.991841499756342</v>
      </c>
      <c r="Q171" s="1">
        <f t="shared" si="24"/>
        <v>0.19346147414935927</v>
      </c>
      <c r="R171" s="1">
        <f t="shared" si="31"/>
        <v>0.25031940620220799</v>
      </c>
      <c r="S171" s="1">
        <f t="shared" si="25"/>
        <v>0.45940868127218287</v>
      </c>
      <c r="T171" t="s">
        <v>5</v>
      </c>
      <c r="U171" t="s">
        <v>5</v>
      </c>
      <c r="V171" t="s">
        <v>5</v>
      </c>
    </row>
    <row r="172" spans="2:22" x14ac:dyDescent="0.2">
      <c r="H172">
        <f t="shared" si="30"/>
        <v>0</v>
      </c>
      <c r="I172">
        <f t="shared" si="28"/>
        <v>0</v>
      </c>
      <c r="J172">
        <f t="shared" si="29"/>
        <v>0</v>
      </c>
      <c r="L172">
        <v>79</v>
      </c>
      <c r="M172" s="2">
        <f t="shared" si="32"/>
        <v>2.40434518</v>
      </c>
      <c r="N172" s="2">
        <f t="shared" si="33"/>
        <v>14.141692474999999</v>
      </c>
      <c r="O172" s="2">
        <f t="shared" si="34"/>
        <v>15.770971036756341</v>
      </c>
      <c r="Q172" s="1">
        <f t="shared" si="24"/>
        <v>0.42498368183826779</v>
      </c>
      <c r="R172" s="1">
        <f t="shared" si="31"/>
        <v>0.86671357764849677</v>
      </c>
      <c r="S172" s="1">
        <f t="shared" si="25"/>
        <v>0.48328425874138126</v>
      </c>
      <c r="T172" t="s">
        <v>5</v>
      </c>
      <c r="U172" t="s">
        <v>5</v>
      </c>
      <c r="V172" t="s">
        <v>5</v>
      </c>
    </row>
    <row r="173" spans="2:22" x14ac:dyDescent="0.2">
      <c r="H173">
        <f t="shared" si="30"/>
        <v>0</v>
      </c>
      <c r="I173">
        <f t="shared" si="28"/>
        <v>0</v>
      </c>
      <c r="J173">
        <f t="shared" si="29"/>
        <v>0</v>
      </c>
      <c r="L173">
        <v>79</v>
      </c>
      <c r="M173" s="2">
        <f t="shared" si="32"/>
        <v>6.9394756199999996</v>
      </c>
      <c r="N173" s="2">
        <f t="shared" si="33"/>
        <v>16.098950349999999</v>
      </c>
      <c r="O173" s="2">
        <f t="shared" si="34"/>
        <v>14.726592219756341</v>
      </c>
      <c r="Q173" s="1">
        <f t="shared" si="24"/>
        <v>1.2265975466195316</v>
      </c>
      <c r="R173" s="1">
        <f t="shared" si="31"/>
        <v>0.98666965633008641</v>
      </c>
      <c r="S173" s="1">
        <f t="shared" si="25"/>
        <v>0.45128040550731585</v>
      </c>
      <c r="T173" t="s">
        <v>5</v>
      </c>
      <c r="U173" t="s">
        <v>5</v>
      </c>
      <c r="V173" t="s">
        <v>5</v>
      </c>
    </row>
    <row r="174" spans="2:22" x14ac:dyDescent="0.2">
      <c r="H174">
        <f t="shared" si="30"/>
        <v>0</v>
      </c>
      <c r="I174">
        <f t="shared" si="28"/>
        <v>0</v>
      </c>
      <c r="J174">
        <f t="shared" si="29"/>
        <v>0</v>
      </c>
      <c r="L174">
        <v>79</v>
      </c>
      <c r="M174" s="2">
        <f t="shared" si="32"/>
        <v>6.6146139699999997</v>
      </c>
      <c r="N174" s="2">
        <f t="shared" si="33"/>
        <v>8.1526879999999995</v>
      </c>
      <c r="O174" s="2">
        <f t="shared" si="34"/>
        <v>15.094835079756342</v>
      </c>
      <c r="Q174" s="1">
        <f t="shared" si="24"/>
        <v>1.1691761325673884</v>
      </c>
      <c r="R174" s="1">
        <f t="shared" si="31"/>
        <v>0.49966051775086195</v>
      </c>
      <c r="S174" s="1">
        <f t="shared" si="25"/>
        <v>0.46256480754046486</v>
      </c>
      <c r="T174" t="s">
        <v>5</v>
      </c>
      <c r="U174" t="s">
        <v>5</v>
      </c>
      <c r="V174" t="s">
        <v>5</v>
      </c>
    </row>
    <row r="175" spans="2:22" x14ac:dyDescent="0.2">
      <c r="H175">
        <f t="shared" si="30"/>
        <v>0</v>
      </c>
      <c r="I175">
        <f t="shared" si="28"/>
        <v>0</v>
      </c>
      <c r="J175">
        <f t="shared" si="29"/>
        <v>0</v>
      </c>
      <c r="L175">
        <v>79</v>
      </c>
      <c r="M175" s="2">
        <f t="shared" si="32"/>
        <v>1.1553703099999999</v>
      </c>
      <c r="N175" s="2">
        <f t="shared" si="33"/>
        <v>8.3566293599999995</v>
      </c>
      <c r="O175" s="2">
        <f t="shared" si="34"/>
        <v>14.745601679756343</v>
      </c>
      <c r="Q175" s="1">
        <f t="shared" si="24"/>
        <v>0.20421923287671231</v>
      </c>
      <c r="R175" s="1">
        <f t="shared" si="31"/>
        <v>0.51215964019102089</v>
      </c>
      <c r="S175" s="1">
        <f t="shared" si="25"/>
        <v>0.45186292973894143</v>
      </c>
      <c r="T175" t="s">
        <v>5</v>
      </c>
      <c r="U175" t="s">
        <v>5</v>
      </c>
      <c r="V175" t="s">
        <v>5</v>
      </c>
    </row>
    <row r="176" spans="2:22" x14ac:dyDescent="0.2">
      <c r="H176">
        <f t="shared" si="30"/>
        <v>0</v>
      </c>
      <c r="I176">
        <f t="shared" si="28"/>
        <v>0</v>
      </c>
      <c r="J176">
        <f t="shared" si="29"/>
        <v>0</v>
      </c>
      <c r="L176">
        <v>79</v>
      </c>
      <c r="M176" s="2">
        <f t="shared" si="32"/>
        <v>2.643726064</v>
      </c>
      <c r="N176" s="2">
        <f t="shared" si="33"/>
        <v>10.25941924</v>
      </c>
      <c r="O176" s="2">
        <f t="shared" si="34"/>
        <v>15.675256841756342</v>
      </c>
      <c r="Q176" s="1">
        <f t="shared" si="24"/>
        <v>0.46729581334511711</v>
      </c>
      <c r="R176" s="1">
        <f t="shared" si="31"/>
        <v>0.62877749391140125</v>
      </c>
      <c r="S176" s="1">
        <f t="shared" si="25"/>
        <v>0.48035120131113213</v>
      </c>
      <c r="T176" t="s">
        <v>5</v>
      </c>
      <c r="U176" t="s">
        <v>5</v>
      </c>
      <c r="V176" t="s">
        <v>5</v>
      </c>
    </row>
    <row r="177" spans="8:22" x14ac:dyDescent="0.2">
      <c r="H177">
        <f t="shared" si="30"/>
        <v>0</v>
      </c>
      <c r="I177">
        <f t="shared" si="28"/>
        <v>0</v>
      </c>
      <c r="J177">
        <f t="shared" si="29"/>
        <v>0</v>
      </c>
      <c r="L177">
        <v>79</v>
      </c>
      <c r="M177" s="2">
        <f t="shared" si="32"/>
        <v>6.9881677699999996</v>
      </c>
      <c r="N177" s="2">
        <f t="shared" si="33"/>
        <v>12.45801543</v>
      </c>
      <c r="O177" s="2">
        <f t="shared" si="34"/>
        <v>14.643503739756342</v>
      </c>
      <c r="Q177" s="1">
        <f t="shared" si="24"/>
        <v>1.2352042015024305</v>
      </c>
      <c r="R177" s="1">
        <f t="shared" si="31"/>
        <v>0.76352467307739813</v>
      </c>
      <c r="S177" s="1">
        <f t="shared" si="25"/>
        <v>0.44873424938457873</v>
      </c>
      <c r="T177" t="s">
        <v>5</v>
      </c>
      <c r="U177" t="s">
        <v>5</v>
      </c>
      <c r="V177" t="s">
        <v>5</v>
      </c>
    </row>
    <row r="178" spans="8:22" x14ac:dyDescent="0.2">
      <c r="H178">
        <f t="shared" si="30"/>
        <v>0</v>
      </c>
      <c r="I178">
        <f t="shared" si="28"/>
        <v>0</v>
      </c>
      <c r="J178">
        <f t="shared" si="29"/>
        <v>0</v>
      </c>
      <c r="L178">
        <v>79</v>
      </c>
      <c r="M178" s="2">
        <f t="shared" si="32"/>
        <v>8.626157418</v>
      </c>
      <c r="N178" s="2">
        <f t="shared" si="33"/>
        <v>2.0081778730000002</v>
      </c>
      <c r="O178" s="2">
        <f t="shared" si="34"/>
        <v>16.036205963756341</v>
      </c>
      <c r="Q178" s="1">
        <f t="shared" si="24"/>
        <v>1.5247295480335838</v>
      </c>
      <c r="R178" s="1">
        <f t="shared" si="31"/>
        <v>0.12307685462254961</v>
      </c>
      <c r="S178" s="1">
        <f t="shared" si="25"/>
        <v>0.49141209467417002</v>
      </c>
      <c r="T178" t="s">
        <v>5</v>
      </c>
      <c r="U178" t="s">
        <v>5</v>
      </c>
      <c r="V178" t="s">
        <v>5</v>
      </c>
    </row>
    <row r="179" spans="8:22" x14ac:dyDescent="0.2">
      <c r="H179">
        <f t="shared" si="30"/>
        <v>0</v>
      </c>
      <c r="I179">
        <f t="shared" si="28"/>
        <v>0</v>
      </c>
      <c r="J179">
        <f t="shared" si="29"/>
        <v>0</v>
      </c>
      <c r="L179">
        <v>79</v>
      </c>
      <c r="M179" s="2">
        <f t="shared" si="32"/>
        <v>8.3063139879999994</v>
      </c>
      <c r="N179" s="2">
        <f t="shared" si="33"/>
        <v>6.1996086410000002</v>
      </c>
      <c r="O179" s="2">
        <f t="shared" si="34"/>
        <v>16.144041774756342</v>
      </c>
      <c r="Q179" s="1">
        <f t="shared" si="24"/>
        <v>1.4681951370746795</v>
      </c>
      <c r="R179" s="1">
        <f t="shared" si="31"/>
        <v>0.3799605312278328</v>
      </c>
      <c r="S179" s="1">
        <f t="shared" si="25"/>
        <v>0.49471660584621202</v>
      </c>
      <c r="T179" t="s">
        <v>5</v>
      </c>
      <c r="U179" t="s">
        <v>5</v>
      </c>
      <c r="V179" t="s">
        <v>5</v>
      </c>
    </row>
    <row r="180" spans="8:22" x14ac:dyDescent="0.2">
      <c r="L180">
        <v>79</v>
      </c>
      <c r="M180" s="2">
        <f t="shared" si="32"/>
        <v>8.5596578860000001</v>
      </c>
      <c r="N180" s="2">
        <f t="shared" si="33"/>
        <v>14.294245603</v>
      </c>
      <c r="O180" s="2">
        <f t="shared" si="34"/>
        <v>14.878520763756342</v>
      </c>
      <c r="Q180" s="1">
        <f t="shared" si="24"/>
        <v>1.5129753223155105</v>
      </c>
      <c r="R180" s="1">
        <f t="shared" si="31"/>
        <v>0.87606322710411122</v>
      </c>
      <c r="S180" s="1">
        <f t="shared" si="25"/>
        <v>0.45593609053758904</v>
      </c>
      <c r="T180" t="s">
        <v>5</v>
      </c>
      <c r="U180" t="s">
        <v>5</v>
      </c>
      <c r="V180" t="s">
        <v>5</v>
      </c>
    </row>
    <row r="181" spans="8:22" x14ac:dyDescent="0.2">
      <c r="L181">
        <v>79</v>
      </c>
      <c r="M181" s="2">
        <f t="shared" si="32"/>
        <v>7.9205978999999997</v>
      </c>
      <c r="N181" s="2">
        <f t="shared" si="33"/>
        <v>10.195196620000001</v>
      </c>
      <c r="O181" s="2">
        <f t="shared" si="34"/>
        <v>15.039742989756341</v>
      </c>
      <c r="Q181" s="1">
        <f t="shared" si="24"/>
        <v>1.4000173044631021</v>
      </c>
      <c r="R181" s="1">
        <f t="shared" si="31"/>
        <v>0.62484142919746699</v>
      </c>
      <c r="S181" s="1">
        <f t="shared" si="25"/>
        <v>0.46087657034719942</v>
      </c>
      <c r="T181" t="s">
        <v>5</v>
      </c>
      <c r="U181" t="s">
        <v>5</v>
      </c>
      <c r="V181" t="s">
        <v>5</v>
      </c>
    </row>
    <row r="182" spans="8:22" x14ac:dyDescent="0.2">
      <c r="L182">
        <v>79</v>
      </c>
      <c r="M182" s="2">
        <f t="shared" si="32"/>
        <v>10.755181712999999</v>
      </c>
      <c r="N182" s="2">
        <f t="shared" si="33"/>
        <v>4.1199662899999998</v>
      </c>
      <c r="O182" s="2">
        <f t="shared" si="34"/>
        <v>15.044492152756341</v>
      </c>
      <c r="Q182" s="1">
        <f t="shared" si="24"/>
        <v>1.901048468935042</v>
      </c>
      <c r="R182" s="1">
        <f t="shared" si="31"/>
        <v>0.25250377416350261</v>
      </c>
      <c r="S182" s="1">
        <f t="shared" si="25"/>
        <v>0.46102210328329751</v>
      </c>
      <c r="T182" t="s">
        <v>5</v>
      </c>
      <c r="U182" t="s">
        <v>5</v>
      </c>
      <c r="V182" t="s">
        <v>5</v>
      </c>
    </row>
    <row r="183" spans="8:22" x14ac:dyDescent="0.2">
      <c r="L183">
        <v>79</v>
      </c>
      <c r="M183" s="2">
        <f t="shared" si="32"/>
        <v>1.0530734099999999</v>
      </c>
      <c r="N183" s="2">
        <f t="shared" si="33"/>
        <v>12.15549244</v>
      </c>
      <c r="O183" s="2">
        <f t="shared" si="34"/>
        <v>14.755245509756342</v>
      </c>
      <c r="Q183" s="1">
        <f t="shared" si="24"/>
        <v>0.18613758904109587</v>
      </c>
      <c r="R183" s="1">
        <f t="shared" si="31"/>
        <v>0.74498369692144328</v>
      </c>
      <c r="S183" s="1">
        <f t="shared" si="25"/>
        <v>0.45215845442300273</v>
      </c>
      <c r="T183" t="s">
        <v>5</v>
      </c>
      <c r="U183" t="s">
        <v>5</v>
      </c>
      <c r="V183" t="s">
        <v>5</v>
      </c>
    </row>
    <row r="184" spans="8:22" x14ac:dyDescent="0.2">
      <c r="L184">
        <v>79</v>
      </c>
      <c r="M184" s="2">
        <f t="shared" si="32"/>
        <v>2.2790967799999997</v>
      </c>
      <c r="N184" s="2">
        <f t="shared" si="33"/>
        <v>1.9450633900000001</v>
      </c>
      <c r="O184" s="2">
        <f t="shared" si="34"/>
        <v>14.740058509756341</v>
      </c>
      <c r="Q184" s="1">
        <f t="shared" si="24"/>
        <v>0.40284521078214758</v>
      </c>
      <c r="R184" s="1">
        <f t="shared" si="31"/>
        <v>0.11920870521546351</v>
      </c>
      <c r="S184" s="1">
        <f t="shared" si="25"/>
        <v>0.45169306532169756</v>
      </c>
      <c r="T184" t="s">
        <v>5</v>
      </c>
      <c r="U184" t="s">
        <v>5</v>
      </c>
      <c r="V184" t="s">
        <v>5</v>
      </c>
    </row>
    <row r="185" spans="8:22" x14ac:dyDescent="0.2">
      <c r="L185">
        <v>79</v>
      </c>
      <c r="M185" s="2">
        <f t="shared" si="32"/>
        <v>2.3011324499999999</v>
      </c>
      <c r="N185" s="2">
        <f t="shared" si="33"/>
        <v>6.2037980700000004</v>
      </c>
      <c r="O185" s="2">
        <f t="shared" si="34"/>
        <v>14.741933509756342</v>
      </c>
      <c r="Q185" s="1">
        <f t="shared" ref="Q185:Q205" si="35">M185/$M$2/$M$3</f>
        <v>0.40674015908086608</v>
      </c>
      <c r="R185" s="1">
        <f t="shared" si="31"/>
        <v>0.38021729222043066</v>
      </c>
      <c r="S185" s="1">
        <f t="shared" ref="S185:S205" si="36">O185/$M$2/$O$5</f>
        <v>0.45175052265790266</v>
      </c>
      <c r="T185" t="s">
        <v>5</v>
      </c>
      <c r="U185" t="s">
        <v>5</v>
      </c>
      <c r="V185" t="s">
        <v>5</v>
      </c>
    </row>
    <row r="186" spans="8:22" x14ac:dyDescent="0.2">
      <c r="L186">
        <v>79</v>
      </c>
      <c r="M186" s="2">
        <f t="shared" si="32"/>
        <v>0.96</v>
      </c>
      <c r="N186" s="2">
        <f t="shared" si="33"/>
        <v>0</v>
      </c>
      <c r="O186" s="2">
        <f t="shared" si="34"/>
        <v>2.7152900397563422</v>
      </c>
      <c r="Q186" s="1">
        <f t="shared" si="35"/>
        <v>0.16968625718073355</v>
      </c>
      <c r="R186" s="1">
        <f t="shared" si="31"/>
        <v>0</v>
      </c>
      <c r="S186" s="1">
        <f t="shared" si="36"/>
        <v>8.3207110777967344E-2</v>
      </c>
      <c r="T186" t="s">
        <v>5</v>
      </c>
      <c r="U186" t="s">
        <v>5</v>
      </c>
      <c r="V186" t="s">
        <v>5</v>
      </c>
    </row>
    <row r="187" spans="8:22" x14ac:dyDescent="0.2">
      <c r="L187">
        <v>79</v>
      </c>
      <c r="M187" s="2">
        <f t="shared" si="32"/>
        <v>16.517755059999999</v>
      </c>
      <c r="N187" s="2">
        <f t="shared" si="33"/>
        <v>0.83037702000000002</v>
      </c>
      <c r="O187" s="2">
        <f t="shared" si="34"/>
        <v>8.139290039756343</v>
      </c>
      <c r="Q187" s="1">
        <f t="shared" si="35"/>
        <v>2.919620867874503</v>
      </c>
      <c r="R187" s="1">
        <f t="shared" si="31"/>
        <v>5.0892001722820476E-2</v>
      </c>
      <c r="S187" s="1">
        <f t="shared" si="36"/>
        <v>0.24941969295213318</v>
      </c>
      <c r="T187" t="s">
        <v>5</v>
      </c>
      <c r="U187" t="s">
        <v>5</v>
      </c>
      <c r="V187" t="s">
        <v>5</v>
      </c>
    </row>
    <row r="188" spans="8:22" x14ac:dyDescent="0.2">
      <c r="L188">
        <v>79</v>
      </c>
      <c r="M188" s="2">
        <f t="shared" si="32"/>
        <v>19.393978690000001</v>
      </c>
      <c r="N188" s="2">
        <f t="shared" si="33"/>
        <v>0.83037702000000002</v>
      </c>
      <c r="O188" s="2">
        <f t="shared" si="34"/>
        <v>8.139290039756343</v>
      </c>
      <c r="Q188" s="1">
        <f t="shared" si="35"/>
        <v>3.4280121414052145</v>
      </c>
      <c r="R188" s="1">
        <f t="shared" si="31"/>
        <v>5.0892001722820476E-2</v>
      </c>
      <c r="S188" s="1">
        <f t="shared" si="36"/>
        <v>0.24941969295213318</v>
      </c>
      <c r="T188" t="s">
        <v>5</v>
      </c>
      <c r="U188" t="s">
        <v>5</v>
      </c>
      <c r="V188" t="s">
        <v>5</v>
      </c>
    </row>
    <row r="189" spans="8:22" x14ac:dyDescent="0.2">
      <c r="L189">
        <v>79</v>
      </c>
      <c r="M189" s="2">
        <f t="shared" si="32"/>
        <v>22.270202310000002</v>
      </c>
      <c r="N189" s="2">
        <f t="shared" si="33"/>
        <v>0.83037702000000002</v>
      </c>
      <c r="O189" s="2">
        <f t="shared" si="34"/>
        <v>8.139290039756343</v>
      </c>
      <c r="Q189" s="1">
        <f t="shared" si="35"/>
        <v>3.9364034131683612</v>
      </c>
      <c r="R189" s="1">
        <f t="shared" si="31"/>
        <v>5.0892001722820476E-2</v>
      </c>
      <c r="S189" s="1">
        <f t="shared" si="36"/>
        <v>0.24941969295213318</v>
      </c>
      <c r="T189" t="s">
        <v>5</v>
      </c>
      <c r="U189" t="s">
        <v>5</v>
      </c>
      <c r="V189" t="s">
        <v>5</v>
      </c>
    </row>
    <row r="190" spans="8:22" x14ac:dyDescent="0.2">
      <c r="L190">
        <v>79</v>
      </c>
      <c r="M190" s="2">
        <f t="shared" si="32"/>
        <v>25.14642594</v>
      </c>
      <c r="N190" s="2">
        <f t="shared" si="33"/>
        <v>0.83037702000000002</v>
      </c>
      <c r="O190" s="2">
        <f t="shared" si="34"/>
        <v>8.139290039756343</v>
      </c>
      <c r="Q190" s="1">
        <f t="shared" si="35"/>
        <v>4.4447946866990726</v>
      </c>
      <c r="R190" s="1">
        <f t="shared" si="31"/>
        <v>5.0892001722820476E-2</v>
      </c>
      <c r="S190" s="1">
        <f t="shared" si="36"/>
        <v>0.24941969295213318</v>
      </c>
      <c r="T190" t="s">
        <v>5</v>
      </c>
      <c r="U190" t="s">
        <v>5</v>
      </c>
      <c r="V190" t="s">
        <v>5</v>
      </c>
    </row>
    <row r="191" spans="8:22" x14ac:dyDescent="0.2">
      <c r="L191">
        <v>79</v>
      </c>
      <c r="M191" s="2">
        <f t="shared" si="32"/>
        <v>28.022649560000001</v>
      </c>
      <c r="N191" s="2">
        <f t="shared" si="33"/>
        <v>0.83037702000000002</v>
      </c>
      <c r="O191" s="2">
        <f t="shared" si="34"/>
        <v>8.139290039756343</v>
      </c>
      <c r="Q191" s="1">
        <f t="shared" si="35"/>
        <v>4.9531859584622184</v>
      </c>
      <c r="R191" s="1">
        <f t="shared" si="31"/>
        <v>5.0892001722820476E-2</v>
      </c>
      <c r="S191" s="1">
        <f t="shared" si="36"/>
        <v>0.24941969295213318</v>
      </c>
      <c r="T191" t="s">
        <v>5</v>
      </c>
      <c r="U191" t="s">
        <v>5</v>
      </c>
      <c r="V191" t="s">
        <v>5</v>
      </c>
    </row>
    <row r="192" spans="8:22" x14ac:dyDescent="0.2">
      <c r="L192">
        <v>79</v>
      </c>
      <c r="M192" s="2">
        <f t="shared" si="32"/>
        <v>30.89887319</v>
      </c>
      <c r="N192" s="2">
        <f t="shared" si="33"/>
        <v>0.83037702000000002</v>
      </c>
      <c r="O192" s="2">
        <f t="shared" si="34"/>
        <v>8.139290039756343</v>
      </c>
      <c r="Q192" s="1">
        <f t="shared" si="35"/>
        <v>5.4615772319929299</v>
      </c>
      <c r="R192" s="1">
        <f t="shared" si="31"/>
        <v>5.0892001722820476E-2</v>
      </c>
      <c r="S192" s="1">
        <f t="shared" si="36"/>
        <v>0.24941969295213318</v>
      </c>
      <c r="T192" t="s">
        <v>5</v>
      </c>
      <c r="U192" t="s">
        <v>5</v>
      </c>
      <c r="V192" t="s">
        <v>5</v>
      </c>
    </row>
    <row r="193" spans="12:22" x14ac:dyDescent="0.2">
      <c r="L193">
        <v>79</v>
      </c>
      <c r="M193" s="2">
        <f t="shared" si="32"/>
        <v>33.775096810000001</v>
      </c>
      <c r="N193" s="2">
        <f t="shared" si="33"/>
        <v>0.83037702000000002</v>
      </c>
      <c r="O193" s="2">
        <f t="shared" si="34"/>
        <v>8.139290039756343</v>
      </c>
      <c r="Q193" s="1">
        <f t="shared" si="35"/>
        <v>5.9699685037560766</v>
      </c>
      <c r="R193" s="1">
        <f t="shared" si="31"/>
        <v>5.0892001722820476E-2</v>
      </c>
      <c r="S193" s="1">
        <f t="shared" si="36"/>
        <v>0.24941969295213318</v>
      </c>
      <c r="T193" t="s">
        <v>5</v>
      </c>
      <c r="U193" t="s">
        <v>5</v>
      </c>
      <c r="V193" t="s">
        <v>5</v>
      </c>
    </row>
    <row r="194" spans="12:22" x14ac:dyDescent="0.2">
      <c r="L194">
        <v>79</v>
      </c>
      <c r="M194" s="2">
        <f t="shared" si="32"/>
        <v>36.651320439999999</v>
      </c>
      <c r="N194" s="2">
        <f t="shared" si="33"/>
        <v>0.83037702000000002</v>
      </c>
      <c r="O194" s="2">
        <f t="shared" si="34"/>
        <v>8.139290039756343</v>
      </c>
      <c r="Q194" s="1">
        <f t="shared" si="35"/>
        <v>6.478359777286788</v>
      </c>
      <c r="R194" s="1">
        <f t="shared" si="31"/>
        <v>5.0892001722820476E-2</v>
      </c>
      <c r="S194" s="1">
        <f t="shared" si="36"/>
        <v>0.24941969295213318</v>
      </c>
      <c r="T194" t="s">
        <v>5</v>
      </c>
      <c r="U194" t="s">
        <v>5</v>
      </c>
      <c r="V194" t="s">
        <v>5</v>
      </c>
    </row>
    <row r="195" spans="12:22" x14ac:dyDescent="0.2">
      <c r="L195">
        <v>79</v>
      </c>
      <c r="M195" s="2">
        <f t="shared" si="32"/>
        <v>39.527544060000004</v>
      </c>
      <c r="N195" s="2">
        <f t="shared" si="33"/>
        <v>0.83037702000000002</v>
      </c>
      <c r="O195" s="2">
        <f t="shared" si="34"/>
        <v>8.139290039756343</v>
      </c>
      <c r="Q195" s="1">
        <f t="shared" si="35"/>
        <v>6.9867510490499347</v>
      </c>
      <c r="R195" s="1">
        <f t="shared" si="31"/>
        <v>5.0892001722820476E-2</v>
      </c>
      <c r="S195" s="1">
        <f t="shared" si="36"/>
        <v>0.24941969295213318</v>
      </c>
      <c r="T195" t="s">
        <v>5</v>
      </c>
      <c r="U195" t="s">
        <v>5</v>
      </c>
      <c r="V195" t="s">
        <v>5</v>
      </c>
    </row>
    <row r="196" spans="12:22" x14ac:dyDescent="0.2">
      <c r="L196">
        <v>79</v>
      </c>
      <c r="M196" s="2">
        <f t="shared" si="32"/>
        <v>42.403767690000002</v>
      </c>
      <c r="N196" s="2">
        <f t="shared" si="33"/>
        <v>0.83037702000000002</v>
      </c>
      <c r="O196" s="2">
        <f t="shared" si="34"/>
        <v>8.139290039756343</v>
      </c>
      <c r="Q196" s="1">
        <f t="shared" si="35"/>
        <v>7.4951423225806462</v>
      </c>
      <c r="R196" s="1">
        <f t="shared" si="31"/>
        <v>5.0892001722820476E-2</v>
      </c>
      <c r="S196" s="1">
        <f t="shared" si="36"/>
        <v>0.24941969295213318</v>
      </c>
      <c r="T196" t="s">
        <v>5</v>
      </c>
      <c r="U196" t="s">
        <v>5</v>
      </c>
      <c r="V196" t="s">
        <v>5</v>
      </c>
    </row>
    <row r="197" spans="12:22" x14ac:dyDescent="0.2">
      <c r="L197">
        <v>79</v>
      </c>
      <c r="M197" s="2">
        <f t="shared" si="32"/>
        <v>45.27999131</v>
      </c>
      <c r="N197" s="2">
        <f t="shared" si="33"/>
        <v>0.83037702000000002</v>
      </c>
      <c r="O197" s="2">
        <f t="shared" si="34"/>
        <v>8.139290039756343</v>
      </c>
      <c r="Q197" s="1">
        <f t="shared" si="35"/>
        <v>8.0035335943437911</v>
      </c>
      <c r="R197" s="1">
        <f t="shared" si="31"/>
        <v>5.0892001722820476E-2</v>
      </c>
      <c r="S197" s="1">
        <f t="shared" si="36"/>
        <v>0.24941969295213318</v>
      </c>
      <c r="T197" t="s">
        <v>5</v>
      </c>
      <c r="U197" t="s">
        <v>5</v>
      </c>
      <c r="V197" t="s">
        <v>5</v>
      </c>
    </row>
    <row r="198" spans="12:22" x14ac:dyDescent="0.2">
      <c r="L198">
        <v>79</v>
      </c>
      <c r="M198" s="2">
        <f t="shared" si="32"/>
        <v>48.156214939999998</v>
      </c>
      <c r="N198" s="2">
        <f t="shared" si="33"/>
        <v>0.83037702000000002</v>
      </c>
      <c r="O198" s="2">
        <f t="shared" si="34"/>
        <v>8.139290039756343</v>
      </c>
      <c r="Q198" s="1">
        <f t="shared" si="35"/>
        <v>8.5119248678745034</v>
      </c>
      <c r="R198" s="1">
        <f t="shared" si="31"/>
        <v>5.0892001722820476E-2</v>
      </c>
      <c r="S198" s="1">
        <f t="shared" si="36"/>
        <v>0.24941969295213318</v>
      </c>
      <c r="T198" t="s">
        <v>5</v>
      </c>
      <c r="U198" t="s">
        <v>5</v>
      </c>
      <c r="V198" t="s">
        <v>5</v>
      </c>
    </row>
    <row r="199" spans="12:22" x14ac:dyDescent="0.2">
      <c r="L199">
        <v>79</v>
      </c>
      <c r="M199" s="2">
        <f t="shared" si="32"/>
        <v>51.032438560000003</v>
      </c>
      <c r="N199" s="2">
        <f t="shared" si="33"/>
        <v>0.83037702000000002</v>
      </c>
      <c r="O199" s="2">
        <f t="shared" si="34"/>
        <v>8.139290039756343</v>
      </c>
      <c r="Q199" s="1">
        <f t="shared" si="35"/>
        <v>9.0203161396376501</v>
      </c>
      <c r="R199" s="1">
        <f t="shared" si="31"/>
        <v>5.0892001722820476E-2</v>
      </c>
      <c r="S199" s="1">
        <f t="shared" si="36"/>
        <v>0.24941969295213318</v>
      </c>
      <c r="T199" t="s">
        <v>5</v>
      </c>
      <c r="U199" t="s">
        <v>5</v>
      </c>
      <c r="V199" t="s">
        <v>5</v>
      </c>
    </row>
    <row r="200" spans="12:22" x14ac:dyDescent="0.2">
      <c r="L200">
        <v>79</v>
      </c>
      <c r="M200" s="2">
        <f t="shared" si="32"/>
        <v>53.908662190000001</v>
      </c>
      <c r="N200" s="2">
        <f t="shared" si="33"/>
        <v>0.83037702000000002</v>
      </c>
      <c r="O200" s="2">
        <f t="shared" si="34"/>
        <v>8.139290039756343</v>
      </c>
      <c r="Q200" s="1">
        <f t="shared" si="35"/>
        <v>9.5287074131683607</v>
      </c>
      <c r="R200" s="1">
        <f t="shared" si="31"/>
        <v>5.0892001722820476E-2</v>
      </c>
      <c r="S200" s="1">
        <f t="shared" si="36"/>
        <v>0.24941969295213318</v>
      </c>
      <c r="T200" t="s">
        <v>5</v>
      </c>
      <c r="U200" t="s">
        <v>5</v>
      </c>
      <c r="V200" t="s">
        <v>5</v>
      </c>
    </row>
    <row r="201" spans="12:22" x14ac:dyDescent="0.2">
      <c r="L201">
        <v>79</v>
      </c>
      <c r="M201" s="2">
        <f t="shared" si="32"/>
        <v>56.784885809999999</v>
      </c>
      <c r="N201" s="2">
        <f t="shared" si="33"/>
        <v>0.83037702000000002</v>
      </c>
      <c r="O201" s="2">
        <f t="shared" si="34"/>
        <v>8.139290039756343</v>
      </c>
      <c r="Q201" s="1">
        <f t="shared" si="35"/>
        <v>10.037098684931507</v>
      </c>
      <c r="R201" s="1">
        <f t="shared" si="31"/>
        <v>5.0892001722820476E-2</v>
      </c>
      <c r="S201" s="1">
        <f t="shared" si="36"/>
        <v>0.24941969295213318</v>
      </c>
      <c r="T201" t="s">
        <v>5</v>
      </c>
      <c r="U201" t="s">
        <v>5</v>
      </c>
      <c r="V201" t="s">
        <v>5</v>
      </c>
    </row>
    <row r="202" spans="12:22" x14ac:dyDescent="0.2">
      <c r="L202">
        <v>79</v>
      </c>
      <c r="M202" s="2">
        <f t="shared" si="32"/>
        <v>59.661109430000003</v>
      </c>
      <c r="N202" s="2">
        <f t="shared" si="33"/>
        <v>0.83037702000000002</v>
      </c>
      <c r="O202" s="2">
        <f t="shared" si="34"/>
        <v>8.139290039756343</v>
      </c>
      <c r="Q202" s="1">
        <f t="shared" si="35"/>
        <v>10.545489956694654</v>
      </c>
      <c r="R202" s="1">
        <f t="shared" si="31"/>
        <v>5.0892001722820476E-2</v>
      </c>
      <c r="S202" s="1">
        <f t="shared" si="36"/>
        <v>0.24941969295213318</v>
      </c>
      <c r="T202" t="s">
        <v>5</v>
      </c>
      <c r="U202" t="s">
        <v>5</v>
      </c>
      <c r="V202" t="s">
        <v>5</v>
      </c>
    </row>
    <row r="203" spans="12:22" x14ac:dyDescent="0.2">
      <c r="L203">
        <v>79</v>
      </c>
      <c r="M203" s="2">
        <f t="shared" si="32"/>
        <v>62.537333060000002</v>
      </c>
      <c r="N203" s="2">
        <f t="shared" si="33"/>
        <v>0.83037702000000002</v>
      </c>
      <c r="O203" s="2">
        <f t="shared" si="34"/>
        <v>8.139290039756343</v>
      </c>
      <c r="Q203" s="1">
        <f t="shared" si="35"/>
        <v>11.053881230225365</v>
      </c>
      <c r="R203" s="1">
        <f t="shared" si="31"/>
        <v>5.0892001722820476E-2</v>
      </c>
      <c r="S203" s="1">
        <f t="shared" si="36"/>
        <v>0.24941969295213318</v>
      </c>
      <c r="T203" t="s">
        <v>5</v>
      </c>
      <c r="U203" t="s">
        <v>5</v>
      </c>
      <c r="V203" t="s">
        <v>5</v>
      </c>
    </row>
    <row r="204" spans="12:22" x14ac:dyDescent="0.2">
      <c r="L204">
        <v>79</v>
      </c>
      <c r="M204" s="2">
        <f t="shared" si="32"/>
        <v>0.96</v>
      </c>
      <c r="N204" s="2">
        <f t="shared" si="33"/>
        <v>0</v>
      </c>
      <c r="O204" s="2">
        <f t="shared" si="34"/>
        <v>2.7152900397563422</v>
      </c>
      <c r="Q204" s="1">
        <f t="shared" si="35"/>
        <v>0.16968625718073355</v>
      </c>
      <c r="R204" s="1">
        <f t="shared" ref="R204:R205" si="37">N204/$M$2/$N$4</f>
        <v>0</v>
      </c>
      <c r="S204" s="1">
        <f t="shared" si="36"/>
        <v>8.3207110777967344E-2</v>
      </c>
      <c r="T204" t="s">
        <v>5</v>
      </c>
      <c r="U204" t="s">
        <v>5</v>
      </c>
      <c r="V204" t="s">
        <v>5</v>
      </c>
    </row>
    <row r="205" spans="12:22" x14ac:dyDescent="0.2">
      <c r="L205">
        <v>79</v>
      </c>
      <c r="M205" s="2">
        <f t="shared" ref="M205" si="38">M139+2.88/3</f>
        <v>64.8</v>
      </c>
      <c r="N205" s="2">
        <f t="shared" ref="N205" si="39">N139</f>
        <v>2.5</v>
      </c>
      <c r="O205" s="2">
        <f t="shared" ref="O205" si="40">O139+2.88*2*SQRT(2)/3</f>
        <v>8.1458701197563421</v>
      </c>
      <c r="Q205" s="1">
        <f t="shared" si="35"/>
        <v>11.453822359699513</v>
      </c>
      <c r="R205" s="1">
        <f t="shared" si="37"/>
        <v>0.15321956321364866</v>
      </c>
      <c r="S205" s="1">
        <f t="shared" si="36"/>
        <v>0.24962133234883532</v>
      </c>
      <c r="T205" t="s">
        <v>5</v>
      </c>
      <c r="U205" t="s">
        <v>5</v>
      </c>
      <c r="V20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7"/>
  <sheetViews>
    <sheetView topLeftCell="I1" workbookViewId="0">
      <selection activeCell="Q8" sqref="Q8:V47"/>
    </sheetView>
  </sheetViews>
  <sheetFormatPr baseColWidth="10" defaultRowHeight="15" x14ac:dyDescent="0.2"/>
  <cols>
    <col min="7" max="7" width="8.33203125" customWidth="1"/>
    <col min="8" max="8" width="11.33203125" customWidth="1"/>
    <col min="9" max="9" width="13" customWidth="1"/>
    <col min="18" max="19" width="11.3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</row>
    <row r="2" spans="1:27" x14ac:dyDescent="0.2">
      <c r="B2">
        <v>2.4220000000000002</v>
      </c>
      <c r="M2">
        <v>2.4220000000000002</v>
      </c>
    </row>
    <row r="3" spans="1:27" x14ac:dyDescent="0.2">
      <c r="B3">
        <v>3.29</v>
      </c>
      <c r="C3">
        <v>0</v>
      </c>
      <c r="D3">
        <v>0</v>
      </c>
      <c r="M3">
        <v>3.3</v>
      </c>
      <c r="N3">
        <v>0</v>
      </c>
      <c r="O3">
        <v>0</v>
      </c>
    </row>
    <row r="4" spans="1:27" x14ac:dyDescent="0.2">
      <c r="B4">
        <v>0</v>
      </c>
      <c r="C4">
        <v>5.2</v>
      </c>
      <c r="D4">
        <v>0</v>
      </c>
      <c r="M4">
        <v>0</v>
      </c>
      <c r="N4">
        <v>7.8</v>
      </c>
      <c r="O4">
        <v>0</v>
      </c>
    </row>
    <row r="5" spans="1:27" x14ac:dyDescent="0.2">
      <c r="B5">
        <v>0</v>
      </c>
      <c r="C5">
        <v>0</v>
      </c>
      <c r="D5">
        <v>10</v>
      </c>
      <c r="M5">
        <v>0</v>
      </c>
      <c r="N5">
        <v>0</v>
      </c>
      <c r="O5">
        <v>10</v>
      </c>
    </row>
    <row r="6" spans="1:27" x14ac:dyDescent="0.2">
      <c r="B6">
        <v>127</v>
      </c>
      <c r="L6">
        <v>44</v>
      </c>
      <c r="M6">
        <v>1</v>
      </c>
    </row>
    <row r="7" spans="1:27" x14ac:dyDescent="0.2">
      <c r="A7" t="s">
        <v>4</v>
      </c>
      <c r="H7" t="s">
        <v>6</v>
      </c>
      <c r="L7" t="s">
        <v>7</v>
      </c>
      <c r="W7">
        <v>5.6632999499999999</v>
      </c>
    </row>
    <row r="8" spans="1:27" x14ac:dyDescent="0.2">
      <c r="B8">
        <v>3.2683645114489997E-4</v>
      </c>
      <c r="C8">
        <v>2.7033582619108501E-2</v>
      </c>
      <c r="D8">
        <v>3.14607546345382E-2</v>
      </c>
      <c r="E8" t="s">
        <v>8</v>
      </c>
      <c r="F8" t="s">
        <v>8</v>
      </c>
      <c r="G8" t="s">
        <v>9</v>
      </c>
      <c r="H8" s="1">
        <f>B8*B$3*$B$2</f>
        <v>2.6043570405739984E-3</v>
      </c>
      <c r="I8" s="1">
        <f>C8*C$4*$B$2</f>
        <v>0.34047175293810011</v>
      </c>
      <c r="J8" s="1">
        <f>D8*D$5*$B$2</f>
        <v>0.76197947724851534</v>
      </c>
      <c r="L8" t="s">
        <v>22</v>
      </c>
      <c r="M8">
        <v>2.6043570405739984E-3</v>
      </c>
      <c r="N8">
        <v>0.34047175293810011</v>
      </c>
      <c r="O8">
        <v>0.76197947724851534</v>
      </c>
      <c r="Q8" s="11">
        <f>M8/$M$2/$M$3</f>
        <v>3.2584603765658214E-4</v>
      </c>
      <c r="R8" s="11">
        <f>N8/$M$2/$N$4</f>
        <v>1.8022388412739E-2</v>
      </c>
      <c r="S8" s="11">
        <f>O8/$M$2/$O$5</f>
        <v>3.14607546345382E-2</v>
      </c>
      <c r="T8" s="12" t="s">
        <v>8</v>
      </c>
      <c r="U8" s="12" t="s">
        <v>8</v>
      </c>
      <c r="V8" s="12" t="s">
        <v>8</v>
      </c>
      <c r="W8">
        <f>M8-$W$7</f>
        <v>-5.660695592959426</v>
      </c>
      <c r="AA8">
        <v>0.05</v>
      </c>
    </row>
    <row r="9" spans="1:27" x14ac:dyDescent="0.2">
      <c r="A9" t="s">
        <v>13</v>
      </c>
      <c r="B9">
        <v>0.500369874313213</v>
      </c>
      <c r="C9">
        <v>2.7060480143027098E-2</v>
      </c>
      <c r="D9">
        <v>3.14124819463939E-2</v>
      </c>
      <c r="E9" t="s">
        <v>8</v>
      </c>
      <c r="F9" t="s">
        <v>8</v>
      </c>
      <c r="G9" t="s">
        <v>9</v>
      </c>
      <c r="H9" s="1">
        <f>B9*B$3*$B$2</f>
        <v>3.9871372990799201</v>
      </c>
      <c r="I9" s="1">
        <f t="shared" ref="I9:I27" si="0">C9*C$4*$B$2</f>
        <v>0.34081051111334054</v>
      </c>
      <c r="J9" s="1">
        <f t="shared" ref="J9:J27" si="1">D9*D$5*$B$2</f>
        <v>0.76081031274166033</v>
      </c>
      <c r="L9" t="s">
        <v>22</v>
      </c>
      <c r="M9">
        <v>3.9871372990799201</v>
      </c>
      <c r="N9">
        <v>0.34081051111334054</v>
      </c>
      <c r="O9">
        <v>0.76081031274166033</v>
      </c>
      <c r="Q9" s="11">
        <f t="shared" ref="Q9:Q47" si="2">M9/$M$2/$M$3</f>
        <v>0.49885360196680933</v>
      </c>
      <c r="R9" s="11">
        <f t="shared" ref="R9:R47" si="3">N9/$M$2/$N$4</f>
        <v>1.8040320095351402E-2</v>
      </c>
      <c r="S9" s="11">
        <f t="shared" ref="S9:S47" si="4">O9/$M$2/$O$5</f>
        <v>3.14124819463939E-2</v>
      </c>
      <c r="T9" s="12" t="s">
        <v>8</v>
      </c>
      <c r="U9" s="12" t="s">
        <v>8</v>
      </c>
      <c r="V9" s="12" t="s">
        <v>8</v>
      </c>
      <c r="W9">
        <f>M16-$W$7</f>
        <v>-5.6607223919636773</v>
      </c>
      <c r="AA9">
        <v>0.1</v>
      </c>
    </row>
    <row r="10" spans="1:27" x14ac:dyDescent="0.2">
      <c r="A10" s="1">
        <f>H11-H9</f>
        <v>1.9921171606987689</v>
      </c>
      <c r="B10">
        <v>0.250321870294691</v>
      </c>
      <c r="C10">
        <v>0.103019793479958</v>
      </c>
      <c r="D10">
        <v>-2.1897120259254002E-3</v>
      </c>
      <c r="E10" t="s">
        <v>8</v>
      </c>
      <c r="F10" t="s">
        <v>8</v>
      </c>
      <c r="G10" t="s">
        <v>9</v>
      </c>
      <c r="H10" s="1">
        <f t="shared" ref="H10:H27" si="5">B10*B$3*$B$2</f>
        <v>1.9946597848188101</v>
      </c>
      <c r="I10" s="1">
        <f t="shared" si="0"/>
        <v>1.2974724870039831</v>
      </c>
      <c r="J10" s="1">
        <f t="shared" si="1"/>
        <v>-5.3034825267913199E-2</v>
      </c>
      <c r="L10" t="s">
        <v>22</v>
      </c>
      <c r="M10">
        <v>1.9946597848188101</v>
      </c>
      <c r="N10">
        <v>1.2974724870039831</v>
      </c>
      <c r="O10">
        <v>-5.3034825267913199E-2</v>
      </c>
      <c r="Q10" s="11">
        <f t="shared" si="2"/>
        <v>0.2495633191725859</v>
      </c>
      <c r="R10" s="11">
        <f t="shared" si="3"/>
        <v>6.8679862319972002E-2</v>
      </c>
      <c r="S10" s="11">
        <f t="shared" si="4"/>
        <v>-2.1897120259254002E-3</v>
      </c>
      <c r="T10" s="12" t="s">
        <v>8</v>
      </c>
      <c r="U10" s="12" t="s">
        <v>8</v>
      </c>
      <c r="V10" s="12" t="s">
        <v>8</v>
      </c>
      <c r="W10">
        <f>M17-$W$7</f>
        <v>-1.6761654241613311</v>
      </c>
      <c r="X10" s="1">
        <f>Q11-Q9</f>
        <v>0.24924519689447339</v>
      </c>
      <c r="Y10" t="s">
        <v>12</v>
      </c>
      <c r="Z10" t="s">
        <v>11</v>
      </c>
      <c r="AA10">
        <v>0.15</v>
      </c>
    </row>
    <row r="11" spans="1:27" x14ac:dyDescent="0.2">
      <c r="A11" s="1">
        <f>H12-H10</f>
        <v>1.2262324006862002E-5</v>
      </c>
      <c r="B11">
        <v>0.75037265539277598</v>
      </c>
      <c r="C11">
        <v>0.103037727060959</v>
      </c>
      <c r="D11">
        <v>-2.2367676804107999E-3</v>
      </c>
      <c r="E11" t="s">
        <v>8</v>
      </c>
      <c r="F11" t="s">
        <v>8</v>
      </c>
      <c r="G11" t="s">
        <v>9</v>
      </c>
      <c r="H11" s="1">
        <f t="shared" si="5"/>
        <v>5.979254459778689</v>
      </c>
      <c r="I11" s="1">
        <f t="shared" si="0"/>
        <v>1.297698349696542</v>
      </c>
      <c r="J11" s="1">
        <f t="shared" si="1"/>
        <v>-5.4174513219549573E-2</v>
      </c>
      <c r="L11" t="s">
        <v>22</v>
      </c>
      <c r="M11">
        <v>5.979254459778689</v>
      </c>
      <c r="N11">
        <v>1.297698349696542</v>
      </c>
      <c r="O11">
        <v>-5.4174513219549573E-2</v>
      </c>
      <c r="Q11" s="11">
        <f t="shared" si="2"/>
        <v>0.74809879886128272</v>
      </c>
      <c r="R11" s="11">
        <f t="shared" si="3"/>
        <v>6.8691818040639327E-2</v>
      </c>
      <c r="S11" s="11">
        <f t="shared" si="4"/>
        <v>-2.2367676804107999E-3</v>
      </c>
      <c r="T11" s="12" t="s">
        <v>8</v>
      </c>
      <c r="U11" s="12" t="s">
        <v>8</v>
      </c>
      <c r="V11" s="12" t="s">
        <v>8</v>
      </c>
      <c r="W11">
        <f>M18-$W$7</f>
        <v>-3.6686279028571827</v>
      </c>
      <c r="Y11" s="1">
        <f>X12-X10</f>
        <v>-0.24924366268482859</v>
      </c>
      <c r="Z11">
        <f>Y11*M3*M2</f>
        <v>-1.9921048983747609</v>
      </c>
      <c r="AA11">
        <v>0.2</v>
      </c>
    </row>
    <row r="12" spans="1:27" x14ac:dyDescent="0.2">
      <c r="A12" s="1">
        <f>A11-A10</f>
        <v>-1.992104898374762</v>
      </c>
      <c r="B12">
        <v>0.250323409167587</v>
      </c>
      <c r="C12">
        <v>0.27671993787702098</v>
      </c>
      <c r="D12">
        <v>3.0336873925922901E-2</v>
      </c>
      <c r="H12" s="1">
        <f t="shared" si="5"/>
        <v>1.994672047142817</v>
      </c>
      <c r="I12" s="1">
        <f t="shared" si="0"/>
        <v>3.4851215855983533</v>
      </c>
      <c r="J12" s="1">
        <f t="shared" si="1"/>
        <v>0.73475908648585275</v>
      </c>
      <c r="L12" t="s">
        <v>22</v>
      </c>
      <c r="M12">
        <v>1.994672047142817</v>
      </c>
      <c r="N12">
        <v>3.4851215855983533</v>
      </c>
      <c r="O12">
        <v>0.73475908648585275</v>
      </c>
      <c r="Q12" s="11">
        <f t="shared" si="2"/>
        <v>0.24956485338223069</v>
      </c>
      <c r="R12" s="11">
        <f t="shared" si="3"/>
        <v>0.18447995858468066</v>
      </c>
      <c r="S12" s="11">
        <f t="shared" si="4"/>
        <v>3.0336873925922901E-2</v>
      </c>
      <c r="T12" s="12" t="s">
        <v>8</v>
      </c>
      <c r="U12" s="12" t="s">
        <v>8</v>
      </c>
      <c r="V12" s="12" t="s">
        <v>8</v>
      </c>
      <c r="W12">
        <f t="shared" ref="W12:W28" si="6">M12-$W$7</f>
        <v>-3.6686279028571827</v>
      </c>
      <c r="X12" s="1">
        <f>Q12-Q10</f>
        <v>1.5342096447990006E-6</v>
      </c>
      <c r="AA12">
        <v>0.25</v>
      </c>
    </row>
    <row r="13" spans="1:27" x14ac:dyDescent="0.2">
      <c r="B13">
        <v>0.75036991481542803</v>
      </c>
      <c r="C13">
        <v>0.27669208323397299</v>
      </c>
      <c r="D13">
        <v>3.0378965115552801E-2</v>
      </c>
      <c r="H13" s="1">
        <f>B13*B$3*$B$2</f>
        <v>5.9792326218169611</v>
      </c>
      <c r="I13" s="1">
        <f t="shared" si="0"/>
        <v>3.4847707730819497</v>
      </c>
      <c r="J13" s="1">
        <f t="shared" si="1"/>
        <v>0.73577853509868896</v>
      </c>
      <c r="L13" t="s">
        <v>22</v>
      </c>
      <c r="M13">
        <v>5.9792326218169611</v>
      </c>
      <c r="N13">
        <v>3.4847707730819497</v>
      </c>
      <c r="O13">
        <v>0.73577853509868896</v>
      </c>
      <c r="Q13" s="11">
        <f t="shared" si="2"/>
        <v>0.74809606658871475</v>
      </c>
      <c r="R13" s="11">
        <f t="shared" si="3"/>
        <v>0.18446138882264868</v>
      </c>
      <c r="S13" s="11">
        <f t="shared" si="4"/>
        <v>3.0378965115552804E-2</v>
      </c>
      <c r="T13" s="12" t="s">
        <v>8</v>
      </c>
      <c r="U13" s="12" t="s">
        <v>8</v>
      </c>
      <c r="V13" s="12" t="s">
        <v>8</v>
      </c>
      <c r="W13">
        <f t="shared" si="6"/>
        <v>0.31593267181696127</v>
      </c>
      <c r="AA13">
        <v>0.3</v>
      </c>
    </row>
    <row r="14" spans="1:27" x14ac:dyDescent="0.2">
      <c r="B14">
        <v>3.2347328269019998E-4</v>
      </c>
      <c r="C14">
        <v>0.35409650522434799</v>
      </c>
      <c r="D14">
        <v>-2.4184704294505999E-3</v>
      </c>
      <c r="E14" t="s">
        <v>8</v>
      </c>
      <c r="F14" t="s">
        <v>8</v>
      </c>
      <c r="G14" t="s">
        <v>9</v>
      </c>
      <c r="H14" s="1">
        <f t="shared" si="5"/>
        <v>2.5775580363229357E-3</v>
      </c>
      <c r="I14" s="1">
        <f t="shared" si="0"/>
        <v>4.4596330253975287</v>
      </c>
      <c r="J14" s="1">
        <f t="shared" si="1"/>
        <v>-5.8575353801293528E-2</v>
      </c>
      <c r="L14" t="s">
        <v>22</v>
      </c>
      <c r="M14">
        <v>2.5775580363229357E-3</v>
      </c>
      <c r="N14">
        <v>4.4596330253975287</v>
      </c>
      <c r="O14">
        <v>-5.8575353801293528E-2</v>
      </c>
      <c r="Q14" s="11">
        <f t="shared" si="2"/>
        <v>3.2249306062144182E-4</v>
      </c>
      <c r="R14" s="11">
        <f t="shared" si="3"/>
        <v>0.23606433681623198</v>
      </c>
      <c r="S14" s="11">
        <f t="shared" si="4"/>
        <v>-2.4184704294505999E-3</v>
      </c>
      <c r="T14" s="12" t="s">
        <v>8</v>
      </c>
      <c r="U14" s="12" t="s">
        <v>8</v>
      </c>
      <c r="V14" s="12" t="s">
        <v>8</v>
      </c>
      <c r="W14">
        <f t="shared" si="6"/>
        <v>-5.6607223919636773</v>
      </c>
      <c r="AA14">
        <v>0.35</v>
      </c>
    </row>
    <row r="15" spans="1:27" x14ac:dyDescent="0.2">
      <c r="B15">
        <v>0.500369526282465</v>
      </c>
      <c r="C15">
        <v>0.35407210494583302</v>
      </c>
      <c r="D15">
        <v>-2.3729413048365002E-3</v>
      </c>
      <c r="E15" t="s">
        <v>8</v>
      </c>
      <c r="F15" t="s">
        <v>8</v>
      </c>
      <c r="G15" t="s">
        <v>9</v>
      </c>
      <c r="H15" s="1">
        <f t="shared" si="5"/>
        <v>3.9871345258386688</v>
      </c>
      <c r="I15" s="1">
        <f t="shared" si="0"/>
        <v>4.4593257185297999</v>
      </c>
      <c r="J15" s="1">
        <f t="shared" si="1"/>
        <v>-5.7472638403140035E-2</v>
      </c>
      <c r="L15" t="s">
        <v>22</v>
      </c>
      <c r="M15">
        <v>3.9871345258386688</v>
      </c>
      <c r="N15">
        <v>4.4593257185297999</v>
      </c>
      <c r="O15">
        <v>-5.7472638403140035E-2</v>
      </c>
      <c r="Q15" s="11">
        <f t="shared" si="2"/>
        <v>0.49885325499069999</v>
      </c>
      <c r="R15" s="11">
        <f t="shared" si="3"/>
        <v>0.23604806996388869</v>
      </c>
      <c r="S15" s="11">
        <f t="shared" si="4"/>
        <v>-2.3729413048365002E-3</v>
      </c>
      <c r="T15" s="12" t="s">
        <v>8</v>
      </c>
      <c r="U15" s="12" t="s">
        <v>8</v>
      </c>
      <c r="V15" s="12" t="s">
        <v>8</v>
      </c>
      <c r="W15">
        <f t="shared" si="6"/>
        <v>-1.6761654241613311</v>
      </c>
      <c r="AA15">
        <v>0.4</v>
      </c>
    </row>
    <row r="16" spans="1:27" x14ac:dyDescent="0.2">
      <c r="B16">
        <v>3.2347328269019998E-4</v>
      </c>
      <c r="C16">
        <v>0.52770157477565405</v>
      </c>
      <c r="D16">
        <v>3.0488470429450201E-2</v>
      </c>
      <c r="E16" t="s">
        <v>8</v>
      </c>
      <c r="F16" t="s">
        <v>8</v>
      </c>
      <c r="G16" t="s">
        <v>9</v>
      </c>
      <c r="H16" s="1">
        <f t="shared" si="5"/>
        <v>2.5775580363229357E-3</v>
      </c>
      <c r="I16" s="1">
        <f t="shared" si="0"/>
        <v>6.6460847133544982</v>
      </c>
      <c r="J16" s="1">
        <f t="shared" si="1"/>
        <v>0.73843075380128387</v>
      </c>
      <c r="L16" t="s">
        <v>22</v>
      </c>
      <c r="M16">
        <v>2.5775580363229357E-3</v>
      </c>
      <c r="N16">
        <v>6.6460847133544982</v>
      </c>
      <c r="O16">
        <v>0.73843075380128387</v>
      </c>
      <c r="Q16" s="11">
        <f t="shared" si="2"/>
        <v>3.2249306062144182E-4</v>
      </c>
      <c r="R16" s="11">
        <f t="shared" si="3"/>
        <v>0.35180104985043603</v>
      </c>
      <c r="S16" s="11">
        <f t="shared" si="4"/>
        <v>3.0488470429450198E-2</v>
      </c>
      <c r="T16" s="12" t="s">
        <v>8</v>
      </c>
      <c r="U16" s="12" t="s">
        <v>8</v>
      </c>
      <c r="V16" s="12" t="s">
        <v>8</v>
      </c>
      <c r="W16" t="e">
        <f>#REF!-$W$7</f>
        <v>#REF!</v>
      </c>
      <c r="AA16">
        <v>0.45</v>
      </c>
    </row>
    <row r="17" spans="2:27" x14ac:dyDescent="0.2">
      <c r="B17">
        <v>0.500369526282465</v>
      </c>
      <c r="C17">
        <v>0.52772597505416896</v>
      </c>
      <c r="D17">
        <v>3.0440651304838501E-2</v>
      </c>
      <c r="E17" t="s">
        <v>8</v>
      </c>
      <c r="F17" t="s">
        <v>8</v>
      </c>
      <c r="G17" t="s">
        <v>9</v>
      </c>
      <c r="H17" s="1">
        <f t="shared" si="5"/>
        <v>3.9871345258386688</v>
      </c>
      <c r="I17" s="1">
        <f t="shared" si="0"/>
        <v>6.6463920202222262</v>
      </c>
      <c r="J17" s="1">
        <f t="shared" si="1"/>
        <v>0.73727257460318851</v>
      </c>
      <c r="L17" t="s">
        <v>22</v>
      </c>
      <c r="M17">
        <v>3.9871345258386688</v>
      </c>
      <c r="N17">
        <v>6.6463920202222262</v>
      </c>
      <c r="O17">
        <v>0.73727257460318851</v>
      </c>
      <c r="Q17" s="11">
        <f t="shared" si="2"/>
        <v>0.49885325499069999</v>
      </c>
      <c r="R17" s="11">
        <f t="shared" si="3"/>
        <v>0.35181731670277933</v>
      </c>
      <c r="S17" s="11">
        <f t="shared" si="4"/>
        <v>3.0440651304838501E-2</v>
      </c>
      <c r="T17" s="12" t="s">
        <v>8</v>
      </c>
      <c r="U17" s="12" t="s">
        <v>8</v>
      </c>
      <c r="V17" s="12" t="s">
        <v>8</v>
      </c>
      <c r="W17" t="e">
        <f>#REF!-$W$7</f>
        <v>#REF!</v>
      </c>
      <c r="AA17">
        <v>0.5</v>
      </c>
    </row>
    <row r="18" spans="2:27" x14ac:dyDescent="0.2">
      <c r="B18">
        <v>0.250323409167587</v>
      </c>
      <c r="C18">
        <v>0.60507814212297395</v>
      </c>
      <c r="D18">
        <v>-2.2668739259234E-3</v>
      </c>
      <c r="E18" t="s">
        <v>8</v>
      </c>
      <c r="F18" t="s">
        <v>8</v>
      </c>
      <c r="G18" t="s">
        <v>9</v>
      </c>
      <c r="H18" s="1">
        <f t="shared" si="5"/>
        <v>1.994672047142817</v>
      </c>
      <c r="I18" s="1">
        <f t="shared" si="0"/>
        <v>7.620596153153584</v>
      </c>
      <c r="J18" s="1">
        <f t="shared" si="1"/>
        <v>-5.4903686485864751E-2</v>
      </c>
      <c r="L18" t="s">
        <v>22</v>
      </c>
      <c r="M18">
        <v>1.994672047142817</v>
      </c>
      <c r="N18">
        <v>7.620596153153584</v>
      </c>
      <c r="O18">
        <v>-5.4903686485864751E-2</v>
      </c>
      <c r="Q18" s="11">
        <f t="shared" si="2"/>
        <v>0.24956485338223069</v>
      </c>
      <c r="R18" s="11">
        <f t="shared" si="3"/>
        <v>0.40338542808198269</v>
      </c>
      <c r="S18" s="11">
        <f t="shared" si="4"/>
        <v>-2.2668739259234E-3</v>
      </c>
      <c r="T18" s="12" t="s">
        <v>8</v>
      </c>
      <c r="U18" s="12" t="s">
        <v>8</v>
      </c>
      <c r="V18" s="12" t="s">
        <v>8</v>
      </c>
      <c r="W18" t="e">
        <f>#REF!-$W$7</f>
        <v>#REF!</v>
      </c>
      <c r="AA18">
        <v>0.55000000000000004</v>
      </c>
    </row>
    <row r="19" spans="2:27" x14ac:dyDescent="0.2">
      <c r="B19">
        <v>0.75036991481542803</v>
      </c>
      <c r="C19">
        <v>0.60510599676602095</v>
      </c>
      <c r="D19">
        <v>-2.3112551155508002E-3</v>
      </c>
      <c r="E19" t="s">
        <v>8</v>
      </c>
      <c r="F19" t="s">
        <v>8</v>
      </c>
      <c r="G19" t="s">
        <v>9</v>
      </c>
      <c r="H19" s="1">
        <f t="shared" si="5"/>
        <v>5.9792326218169611</v>
      </c>
      <c r="I19" s="1">
        <f t="shared" si="0"/>
        <v>7.6209469656699751</v>
      </c>
      <c r="J19" s="1">
        <f t="shared" si="1"/>
        <v>-5.5978598898640382E-2</v>
      </c>
      <c r="L19" t="s">
        <v>22</v>
      </c>
      <c r="M19">
        <v>5.9792326218169611</v>
      </c>
      <c r="N19">
        <v>7.6209469656699751</v>
      </c>
      <c r="O19">
        <v>-5.5978598898640382E-2</v>
      </c>
      <c r="Q19" s="11">
        <f t="shared" si="2"/>
        <v>0.74809606658871475</v>
      </c>
      <c r="R19" s="11">
        <f t="shared" si="3"/>
        <v>0.40340399784401398</v>
      </c>
      <c r="S19" s="11">
        <f t="shared" si="4"/>
        <v>-2.3112551155508002E-3</v>
      </c>
      <c r="T19" s="12" t="s">
        <v>8</v>
      </c>
      <c r="U19" s="12" t="s">
        <v>8</v>
      </c>
      <c r="V19" s="12" t="s">
        <v>8</v>
      </c>
      <c r="W19">
        <f t="shared" si="6"/>
        <v>0.31593267181696127</v>
      </c>
      <c r="AA19">
        <v>0.6</v>
      </c>
    </row>
    <row r="20" spans="2:27" x14ac:dyDescent="0.2">
      <c r="B20">
        <v>0.250321870294691</v>
      </c>
      <c r="C20">
        <v>0.77877827652003595</v>
      </c>
      <c r="D20">
        <v>3.0259712025924999E-2</v>
      </c>
      <c r="E20" t="s">
        <v>8</v>
      </c>
      <c r="F20" t="s">
        <v>8</v>
      </c>
      <c r="G20" t="s">
        <v>9</v>
      </c>
      <c r="H20" s="1">
        <f t="shared" si="5"/>
        <v>1.9946597848188101</v>
      </c>
      <c r="I20" s="1">
        <f t="shared" si="0"/>
        <v>9.8082451258039409</v>
      </c>
      <c r="J20" s="1">
        <f t="shared" si="1"/>
        <v>0.73289022526790359</v>
      </c>
      <c r="L20" t="s">
        <v>22</v>
      </c>
      <c r="M20">
        <v>1.9946597848188101</v>
      </c>
      <c r="N20">
        <v>9.8082451258039409</v>
      </c>
      <c r="O20">
        <v>0.73289022526790359</v>
      </c>
      <c r="Q20" s="11">
        <f t="shared" si="2"/>
        <v>0.2495633191725859</v>
      </c>
      <c r="R20" s="11">
        <f t="shared" si="3"/>
        <v>0.51918551768002397</v>
      </c>
      <c r="S20" s="11">
        <f t="shared" si="4"/>
        <v>3.0259712025924999E-2</v>
      </c>
      <c r="T20" s="12" t="s">
        <v>8</v>
      </c>
      <c r="U20" s="12" t="s">
        <v>8</v>
      </c>
      <c r="V20" s="12" t="s">
        <v>8</v>
      </c>
      <c r="W20">
        <f t="shared" si="6"/>
        <v>-3.6686401651811895</v>
      </c>
      <c r="AA20">
        <v>0.65</v>
      </c>
    </row>
    <row r="21" spans="2:27" x14ac:dyDescent="0.2">
      <c r="B21">
        <v>0.75037265539277598</v>
      </c>
      <c r="C21">
        <v>0.77876034293903496</v>
      </c>
      <c r="D21">
        <v>3.0304477680412799E-2</v>
      </c>
      <c r="E21" t="s">
        <v>8</v>
      </c>
      <c r="F21" t="s">
        <v>8</v>
      </c>
      <c r="G21" t="s">
        <v>9</v>
      </c>
      <c r="H21" s="1">
        <f t="shared" si="5"/>
        <v>5.979254459778689</v>
      </c>
      <c r="I21" s="1">
        <f t="shared" si="0"/>
        <v>9.8080192631113832</v>
      </c>
      <c r="J21" s="1">
        <f t="shared" si="1"/>
        <v>0.73397444941959811</v>
      </c>
      <c r="L21" t="s">
        <v>22</v>
      </c>
      <c r="M21">
        <v>5.979254459778689</v>
      </c>
      <c r="N21">
        <v>9.8080192631113832</v>
      </c>
      <c r="O21">
        <v>0.73397444941959811</v>
      </c>
      <c r="Q21" s="11">
        <f t="shared" si="2"/>
        <v>0.74809879886128272</v>
      </c>
      <c r="R21" s="11">
        <f t="shared" si="3"/>
        <v>0.51917356195935671</v>
      </c>
      <c r="S21" s="11">
        <f t="shared" si="4"/>
        <v>3.0304477680412799E-2</v>
      </c>
      <c r="T21" s="12" t="s">
        <v>8</v>
      </c>
      <c r="U21" s="12" t="s">
        <v>8</v>
      </c>
      <c r="V21" s="12" t="s">
        <v>8</v>
      </c>
      <c r="W21">
        <f t="shared" si="6"/>
        <v>0.31595450977868911</v>
      </c>
      <c r="AA21">
        <v>0.7</v>
      </c>
    </row>
    <row r="22" spans="2:27" x14ac:dyDescent="0.2">
      <c r="B22">
        <v>3.2683645114489997E-4</v>
      </c>
      <c r="C22">
        <v>0.85476449738089399</v>
      </c>
      <c r="D22">
        <v>-3.3907546345386002E-3</v>
      </c>
      <c r="E22" t="s">
        <v>8</v>
      </c>
      <c r="F22" t="s">
        <v>8</v>
      </c>
      <c r="G22" t="s">
        <v>9</v>
      </c>
      <c r="H22" s="1">
        <f t="shared" si="5"/>
        <v>2.6043570405739984E-3</v>
      </c>
      <c r="I22" s="1">
        <f t="shared" si="0"/>
        <v>10.765245985813934</v>
      </c>
      <c r="J22" s="1">
        <f t="shared" si="1"/>
        <v>-8.2124077248524899E-2</v>
      </c>
      <c r="L22" t="s">
        <v>22</v>
      </c>
      <c r="M22">
        <v>2.6043570405739984E-3</v>
      </c>
      <c r="N22">
        <v>10.765245985813934</v>
      </c>
      <c r="O22">
        <v>-8.2124077248524899E-2</v>
      </c>
      <c r="Q22" s="11">
        <f t="shared" si="2"/>
        <v>3.2584603765658214E-4</v>
      </c>
      <c r="R22" s="11">
        <f t="shared" si="3"/>
        <v>0.56984299825392937</v>
      </c>
      <c r="S22" s="11">
        <f t="shared" si="4"/>
        <v>-3.3907546345386002E-3</v>
      </c>
      <c r="T22" s="12" t="s">
        <v>8</v>
      </c>
      <c r="U22" s="12" t="s">
        <v>8</v>
      </c>
      <c r="V22" s="12" t="s">
        <v>8</v>
      </c>
      <c r="W22">
        <f t="shared" si="6"/>
        <v>-5.660695592959426</v>
      </c>
      <c r="AA22">
        <v>0.75</v>
      </c>
    </row>
    <row r="23" spans="2:27" x14ac:dyDescent="0.2">
      <c r="B23">
        <v>0.500369874313213</v>
      </c>
      <c r="C23">
        <v>0.85473759985697495</v>
      </c>
      <c r="D23">
        <v>-3.3447719463919E-3</v>
      </c>
      <c r="E23" t="s">
        <v>8</v>
      </c>
      <c r="F23" t="s">
        <v>8</v>
      </c>
      <c r="G23" t="s">
        <v>9</v>
      </c>
      <c r="H23" s="1">
        <f t="shared" si="5"/>
        <v>3.9871372990799201</v>
      </c>
      <c r="I23" s="1">
        <f t="shared" si="0"/>
        <v>10.764907227638686</v>
      </c>
      <c r="J23" s="1">
        <f t="shared" si="1"/>
        <v>-8.101037654161182E-2</v>
      </c>
      <c r="L23" s="8" t="s">
        <v>22</v>
      </c>
      <c r="M23">
        <v>3.9871372990799201</v>
      </c>
      <c r="N23">
        <v>10.764907227638686</v>
      </c>
      <c r="O23">
        <v>-8.101037654161182E-2</v>
      </c>
      <c r="Q23" s="11">
        <f t="shared" si="2"/>
        <v>0.49885360196680933</v>
      </c>
      <c r="R23" s="11">
        <f t="shared" si="3"/>
        <v>0.56982506657131671</v>
      </c>
      <c r="S23" s="11">
        <f t="shared" si="4"/>
        <v>-3.3447719463919E-3</v>
      </c>
      <c r="T23" s="12" t="s">
        <v>8</v>
      </c>
      <c r="U23" s="12" t="s">
        <v>8</v>
      </c>
      <c r="V23" s="12" t="s">
        <v>8</v>
      </c>
      <c r="W23">
        <f t="shared" si="6"/>
        <v>-1.6761626509200798</v>
      </c>
      <c r="AA23">
        <v>0.8</v>
      </c>
    </row>
    <row r="24" spans="2:27" x14ac:dyDescent="0.2">
      <c r="B24" s="3">
        <f t="shared" ref="B24:B27" si="7">B23+0.04545</f>
        <v>0.54581987431321299</v>
      </c>
      <c r="C24" s="3">
        <v>0</v>
      </c>
      <c r="D24" s="3">
        <v>0</v>
      </c>
      <c r="E24" t="s">
        <v>8</v>
      </c>
      <c r="F24" t="s">
        <v>8</v>
      </c>
      <c r="G24" t="s">
        <v>9</v>
      </c>
      <c r="H24" s="1">
        <f t="shared" si="5"/>
        <v>4.3493001700799203</v>
      </c>
      <c r="I24" s="1">
        <f t="shared" si="0"/>
        <v>0</v>
      </c>
      <c r="J24" s="1">
        <f t="shared" si="1"/>
        <v>0</v>
      </c>
      <c r="L24" s="8" t="s">
        <v>22</v>
      </c>
      <c r="M24">
        <f t="shared" ref="M24:M29" si="8">M16</f>
        <v>2.5775580363229357E-3</v>
      </c>
      <c r="N24">
        <f t="shared" ref="N24:N31" si="9">N22+1.5865311</f>
        <v>12.351777085813934</v>
      </c>
      <c r="O24">
        <f t="shared" ref="O24:O31" si="10">O16</f>
        <v>0.73843075380128387</v>
      </c>
      <c r="Q24" s="11">
        <f t="shared" si="2"/>
        <v>3.2249306062144182E-4</v>
      </c>
      <c r="R24" s="11">
        <f t="shared" si="3"/>
        <v>0.65382376748469861</v>
      </c>
      <c r="S24" s="11">
        <f t="shared" si="4"/>
        <v>3.0488470429450198E-2</v>
      </c>
      <c r="T24" s="12" t="s">
        <v>8</v>
      </c>
      <c r="U24" s="12" t="s">
        <v>8</v>
      </c>
      <c r="V24" s="12" t="s">
        <v>8</v>
      </c>
      <c r="W24">
        <f t="shared" si="6"/>
        <v>-5.6607223919636773</v>
      </c>
      <c r="AA24">
        <v>0.85</v>
      </c>
    </row>
    <row r="25" spans="2:27" x14ac:dyDescent="0.2">
      <c r="B25" s="3">
        <f t="shared" si="7"/>
        <v>0.59126987431321298</v>
      </c>
      <c r="C25" s="3">
        <v>0</v>
      </c>
      <c r="D25" s="3">
        <v>0</v>
      </c>
      <c r="E25" t="s">
        <v>8</v>
      </c>
      <c r="F25" t="s">
        <v>8</v>
      </c>
      <c r="G25" t="s">
        <v>9</v>
      </c>
      <c r="H25" s="1">
        <f t="shared" si="5"/>
        <v>4.7114630410799201</v>
      </c>
      <c r="I25" s="1">
        <f t="shared" si="0"/>
        <v>0</v>
      </c>
      <c r="J25" s="1">
        <f t="shared" si="1"/>
        <v>0</v>
      </c>
      <c r="L25" s="8" t="s">
        <v>22</v>
      </c>
      <c r="M25">
        <f t="shared" si="8"/>
        <v>3.9871345258386688</v>
      </c>
      <c r="N25">
        <f t="shared" si="9"/>
        <v>12.351438327638686</v>
      </c>
      <c r="O25">
        <f t="shared" si="10"/>
        <v>0.73727257460318851</v>
      </c>
      <c r="Q25" s="11">
        <f t="shared" si="2"/>
        <v>0.49885325499069999</v>
      </c>
      <c r="R25" s="11">
        <f t="shared" si="3"/>
        <v>0.65380583580208596</v>
      </c>
      <c r="S25" s="11">
        <f t="shared" si="4"/>
        <v>3.0440651304838501E-2</v>
      </c>
      <c r="T25" s="12" t="s">
        <v>8</v>
      </c>
      <c r="U25" s="12" t="s">
        <v>8</v>
      </c>
      <c r="V25" s="12" t="s">
        <v>8</v>
      </c>
      <c r="W25">
        <f t="shared" si="6"/>
        <v>-1.6761654241613311</v>
      </c>
      <c r="AA25">
        <v>0.9</v>
      </c>
    </row>
    <row r="26" spans="2:27" x14ac:dyDescent="0.2">
      <c r="B26" s="3">
        <f t="shared" si="7"/>
        <v>0.63671987431321297</v>
      </c>
      <c r="C26" s="3">
        <v>0</v>
      </c>
      <c r="D26" s="3">
        <v>0</v>
      </c>
      <c r="E26" t="s">
        <v>8</v>
      </c>
      <c r="F26" t="s">
        <v>8</v>
      </c>
      <c r="G26" t="s">
        <v>9</v>
      </c>
      <c r="H26" s="1">
        <f t="shared" si="5"/>
        <v>5.0736259120799208</v>
      </c>
      <c r="I26" s="1">
        <f t="shared" si="0"/>
        <v>0</v>
      </c>
      <c r="J26" s="1">
        <f t="shared" si="1"/>
        <v>0</v>
      </c>
      <c r="L26" s="8" t="s">
        <v>22</v>
      </c>
      <c r="M26">
        <f t="shared" si="8"/>
        <v>1.994672047142817</v>
      </c>
      <c r="N26">
        <f t="shared" si="9"/>
        <v>13.938308185813934</v>
      </c>
      <c r="O26">
        <f t="shared" si="10"/>
        <v>-5.4903686485864751E-2</v>
      </c>
      <c r="Q26" s="11">
        <f t="shared" si="2"/>
        <v>0.24956485338223069</v>
      </c>
      <c r="R26" s="11">
        <f t="shared" si="3"/>
        <v>0.73780453671546786</v>
      </c>
      <c r="S26" s="11">
        <f t="shared" si="4"/>
        <v>-2.2668739259234E-3</v>
      </c>
      <c r="T26" s="12" t="s">
        <v>8</v>
      </c>
      <c r="U26" s="12" t="s">
        <v>8</v>
      </c>
      <c r="V26" s="12" t="s">
        <v>8</v>
      </c>
      <c r="W26">
        <f t="shared" si="6"/>
        <v>-3.6686279028571827</v>
      </c>
      <c r="AA26">
        <v>0.95</v>
      </c>
    </row>
    <row r="27" spans="2:27" x14ac:dyDescent="0.2">
      <c r="B27" s="3">
        <f t="shared" si="7"/>
        <v>0.68216987431321296</v>
      </c>
      <c r="C27" s="3">
        <v>0</v>
      </c>
      <c r="D27" s="3">
        <v>0</v>
      </c>
      <c r="E27" t="s">
        <v>8</v>
      </c>
      <c r="F27" t="s">
        <v>8</v>
      </c>
      <c r="G27" t="s">
        <v>9</v>
      </c>
      <c r="H27" s="1">
        <f t="shared" si="5"/>
        <v>5.4357887830799205</v>
      </c>
      <c r="I27" s="1">
        <f t="shared" si="0"/>
        <v>0</v>
      </c>
      <c r="J27" s="1">
        <f t="shared" si="1"/>
        <v>0</v>
      </c>
      <c r="L27" s="8" t="s">
        <v>22</v>
      </c>
      <c r="M27">
        <f t="shared" si="8"/>
        <v>5.9792326218169611</v>
      </c>
      <c r="N27">
        <f t="shared" si="9"/>
        <v>13.937969427638686</v>
      </c>
      <c r="O27">
        <f t="shared" si="10"/>
        <v>-5.5978598898640382E-2</v>
      </c>
      <c r="Q27" s="11">
        <f t="shared" si="2"/>
        <v>0.74809606658871475</v>
      </c>
      <c r="R27" s="11">
        <f t="shared" si="3"/>
        <v>0.73778660503285509</v>
      </c>
      <c r="S27" s="11">
        <f t="shared" si="4"/>
        <v>-2.3112551155508002E-3</v>
      </c>
      <c r="T27" s="12" t="s">
        <v>8</v>
      </c>
      <c r="U27" s="12" t="s">
        <v>8</v>
      </c>
      <c r="V27" s="12" t="s">
        <v>8</v>
      </c>
      <c r="W27">
        <f t="shared" si="6"/>
        <v>0.31593267181696127</v>
      </c>
      <c r="AA27">
        <v>1</v>
      </c>
    </row>
    <row r="28" spans="2:27" x14ac:dyDescent="0.2">
      <c r="L28" s="8" t="s">
        <v>22</v>
      </c>
      <c r="M28">
        <f>M20</f>
        <v>1.9946597848188101</v>
      </c>
      <c r="N28">
        <f t="shared" si="9"/>
        <v>15.524839285813934</v>
      </c>
      <c r="O28">
        <f t="shared" si="10"/>
        <v>0.73289022526790359</v>
      </c>
      <c r="Q28" s="11">
        <f t="shared" si="2"/>
        <v>0.2495633191725859</v>
      </c>
      <c r="R28" s="11">
        <f t="shared" si="3"/>
        <v>0.82178530594623711</v>
      </c>
      <c r="S28" s="11">
        <f t="shared" si="4"/>
        <v>3.0259712025924999E-2</v>
      </c>
      <c r="T28" s="12" t="s">
        <v>8</v>
      </c>
      <c r="U28" s="12" t="s">
        <v>8</v>
      </c>
      <c r="V28" s="12" t="s">
        <v>8</v>
      </c>
      <c r="W28">
        <f t="shared" si="6"/>
        <v>-3.6686401651811895</v>
      </c>
    </row>
    <row r="29" spans="2:27" x14ac:dyDescent="0.2">
      <c r="L29" t="s">
        <v>22</v>
      </c>
      <c r="M29">
        <f t="shared" si="8"/>
        <v>5.979254459778689</v>
      </c>
      <c r="N29">
        <f t="shared" si="9"/>
        <v>15.524500527638686</v>
      </c>
      <c r="O29">
        <f t="shared" si="10"/>
        <v>0.73397444941959811</v>
      </c>
      <c r="Q29" s="11">
        <f t="shared" si="2"/>
        <v>0.74809879886128272</v>
      </c>
      <c r="R29" s="11">
        <f t="shared" si="3"/>
        <v>0.82176737426362434</v>
      </c>
      <c r="S29" s="11">
        <f t="shared" si="4"/>
        <v>3.0304477680412799E-2</v>
      </c>
      <c r="T29" s="12" t="s">
        <v>8</v>
      </c>
      <c r="U29" s="12" t="s">
        <v>8</v>
      </c>
      <c r="V29" s="12" t="s">
        <v>8</v>
      </c>
    </row>
    <row r="30" spans="2:27" x14ac:dyDescent="0.2">
      <c r="L30" s="8" t="s">
        <v>22</v>
      </c>
      <c r="M30">
        <f>M22</f>
        <v>2.6043570405739984E-3</v>
      </c>
      <c r="N30">
        <f t="shared" si="9"/>
        <v>17.111370385813935</v>
      </c>
      <c r="O30">
        <f t="shared" si="10"/>
        <v>-8.2124077248524899E-2</v>
      </c>
      <c r="Q30" s="11">
        <f t="shared" si="2"/>
        <v>3.2584603765658214E-4</v>
      </c>
      <c r="R30" s="11">
        <f t="shared" si="3"/>
        <v>0.90576607517700636</v>
      </c>
      <c r="S30" s="11">
        <f t="shared" si="4"/>
        <v>-3.3907546345386002E-3</v>
      </c>
      <c r="T30" s="12" t="s">
        <v>8</v>
      </c>
      <c r="U30" s="12" t="s">
        <v>8</v>
      </c>
      <c r="V30" s="12" t="s">
        <v>8</v>
      </c>
    </row>
    <row r="31" spans="2:27" x14ac:dyDescent="0.2">
      <c r="L31" s="3" t="s">
        <v>22</v>
      </c>
      <c r="M31">
        <f>M23</f>
        <v>3.9871372990799201</v>
      </c>
      <c r="N31">
        <f t="shared" si="9"/>
        <v>17.111031627638685</v>
      </c>
      <c r="O31">
        <f t="shared" si="10"/>
        <v>-8.101037654161182E-2</v>
      </c>
      <c r="Q31" s="11">
        <f t="shared" si="2"/>
        <v>0.49885360196680933</v>
      </c>
      <c r="R31" s="11">
        <f t="shared" si="3"/>
        <v>0.90574814349439348</v>
      </c>
      <c r="S31" s="11">
        <f t="shared" si="4"/>
        <v>-3.3447719463919E-3</v>
      </c>
      <c r="T31" s="12" t="s">
        <v>8</v>
      </c>
      <c r="U31" s="12" t="s">
        <v>8</v>
      </c>
      <c r="V31" s="12" t="s">
        <v>8</v>
      </c>
    </row>
    <row r="32" spans="2:27" x14ac:dyDescent="0.2">
      <c r="L32" s="8" t="s">
        <v>22</v>
      </c>
      <c r="M32">
        <f t="shared" ref="M32:N47" si="11">M8</f>
        <v>2.6043570405739984E-3</v>
      </c>
      <c r="N32">
        <f t="shared" si="11"/>
        <v>0.34047175293810011</v>
      </c>
      <c r="O32">
        <f t="shared" ref="O32:O47" si="12">O8+3.75</f>
        <v>4.5119794772485156</v>
      </c>
      <c r="Q32" s="11">
        <f t="shared" si="2"/>
        <v>3.2584603765658214E-4</v>
      </c>
      <c r="R32" s="11">
        <f t="shared" si="3"/>
        <v>1.8022388412739E-2</v>
      </c>
      <c r="S32" s="11">
        <f t="shared" si="4"/>
        <v>0.18629147304907165</v>
      </c>
      <c r="T32" s="12" t="s">
        <v>5</v>
      </c>
      <c r="U32" s="12" t="s">
        <v>5</v>
      </c>
      <c r="V32" s="12" t="s">
        <v>5</v>
      </c>
    </row>
    <row r="33" spans="12:22" x14ac:dyDescent="0.2">
      <c r="L33" s="3" t="s">
        <v>22</v>
      </c>
      <c r="M33">
        <f t="shared" si="11"/>
        <v>3.9871372990799201</v>
      </c>
      <c r="N33">
        <f t="shared" si="11"/>
        <v>0.34081051111334054</v>
      </c>
      <c r="O33">
        <f t="shared" si="12"/>
        <v>4.5108103127416603</v>
      </c>
      <c r="Q33" s="11">
        <f t="shared" si="2"/>
        <v>0.49885360196680933</v>
      </c>
      <c r="R33" s="11">
        <f t="shared" si="3"/>
        <v>1.8040320095351402E-2</v>
      </c>
      <c r="S33" s="11">
        <f t="shared" si="4"/>
        <v>0.18624320036092734</v>
      </c>
      <c r="T33" s="12" t="s">
        <v>5</v>
      </c>
      <c r="U33" s="12" t="s">
        <v>5</v>
      </c>
      <c r="V33" s="12" t="s">
        <v>5</v>
      </c>
    </row>
    <row r="34" spans="12:22" x14ac:dyDescent="0.2">
      <c r="L34" s="3" t="s">
        <v>22</v>
      </c>
      <c r="M34">
        <f t="shared" si="11"/>
        <v>1.9946597848188101</v>
      </c>
      <c r="N34">
        <f t="shared" si="11"/>
        <v>1.2974724870039831</v>
      </c>
      <c r="O34">
        <f t="shared" si="12"/>
        <v>3.6969651747320866</v>
      </c>
      <c r="Q34" s="11">
        <f t="shared" si="2"/>
        <v>0.2495633191725859</v>
      </c>
      <c r="R34" s="11">
        <f t="shared" si="3"/>
        <v>6.8679862319972002E-2</v>
      </c>
      <c r="S34" s="11">
        <f t="shared" si="4"/>
        <v>0.15264100638860803</v>
      </c>
      <c r="T34" s="12" t="s">
        <v>5</v>
      </c>
      <c r="U34" s="12" t="s">
        <v>5</v>
      </c>
      <c r="V34" s="12" t="s">
        <v>5</v>
      </c>
    </row>
    <row r="35" spans="12:22" x14ac:dyDescent="0.2">
      <c r="L35" s="3" t="s">
        <v>22</v>
      </c>
      <c r="M35">
        <f t="shared" si="11"/>
        <v>5.979254459778689</v>
      </c>
      <c r="N35">
        <f t="shared" si="11"/>
        <v>1.297698349696542</v>
      </c>
      <c r="O35">
        <f t="shared" si="12"/>
        <v>3.6958254867804503</v>
      </c>
      <c r="Q35" s="11">
        <f t="shared" si="2"/>
        <v>0.74809879886128272</v>
      </c>
      <c r="R35" s="11">
        <f t="shared" si="3"/>
        <v>6.8691818040639327E-2</v>
      </c>
      <c r="S35" s="11">
        <f t="shared" si="4"/>
        <v>0.15259395073412263</v>
      </c>
      <c r="T35" t="s">
        <v>5</v>
      </c>
      <c r="U35" t="s">
        <v>5</v>
      </c>
      <c r="V35" t="s">
        <v>5</v>
      </c>
    </row>
    <row r="36" spans="12:22" x14ac:dyDescent="0.2">
      <c r="L36" s="3" t="s">
        <v>22</v>
      </c>
      <c r="M36">
        <f t="shared" si="11"/>
        <v>1.994672047142817</v>
      </c>
      <c r="N36">
        <f t="shared" si="11"/>
        <v>3.4851215855983533</v>
      </c>
      <c r="O36">
        <f t="shared" si="12"/>
        <v>4.4847590864858526</v>
      </c>
      <c r="Q36" s="11">
        <f t="shared" si="2"/>
        <v>0.24956485338223069</v>
      </c>
      <c r="R36" s="11">
        <f t="shared" si="3"/>
        <v>0.18447995858468066</v>
      </c>
      <c r="S36" s="11">
        <f t="shared" si="4"/>
        <v>0.18516759234045632</v>
      </c>
      <c r="T36" t="s">
        <v>5</v>
      </c>
      <c r="U36" t="s">
        <v>5</v>
      </c>
      <c r="V36" t="s">
        <v>5</v>
      </c>
    </row>
    <row r="37" spans="12:22" x14ac:dyDescent="0.2">
      <c r="L37" s="3" t="s">
        <v>22</v>
      </c>
      <c r="M37">
        <f t="shared" si="11"/>
        <v>5.9792326218169611</v>
      </c>
      <c r="N37">
        <f t="shared" si="11"/>
        <v>3.4847707730819497</v>
      </c>
      <c r="O37">
        <f t="shared" si="12"/>
        <v>4.4857785350986887</v>
      </c>
      <c r="Q37" s="11">
        <f t="shared" si="2"/>
        <v>0.74809606658871475</v>
      </c>
      <c r="R37" s="11">
        <f t="shared" si="3"/>
        <v>0.18446138882264868</v>
      </c>
      <c r="S37" s="11">
        <f t="shared" si="4"/>
        <v>0.18520968353008621</v>
      </c>
      <c r="T37" t="s">
        <v>5</v>
      </c>
      <c r="U37" t="s">
        <v>5</v>
      </c>
      <c r="V37" t="s">
        <v>5</v>
      </c>
    </row>
    <row r="38" spans="12:22" x14ac:dyDescent="0.2">
      <c r="L38" s="3" t="s">
        <v>22</v>
      </c>
      <c r="M38">
        <f t="shared" si="11"/>
        <v>2.5775580363229357E-3</v>
      </c>
      <c r="N38">
        <f t="shared" si="11"/>
        <v>4.4596330253975287</v>
      </c>
      <c r="O38">
        <f t="shared" si="12"/>
        <v>3.6914246461987066</v>
      </c>
      <c r="Q38" s="11">
        <f t="shared" si="2"/>
        <v>3.2249306062144182E-4</v>
      </c>
      <c r="R38" s="11">
        <f t="shared" si="3"/>
        <v>0.23606433681623198</v>
      </c>
      <c r="S38" s="11">
        <f t="shared" si="4"/>
        <v>0.15241224798508285</v>
      </c>
      <c r="T38" t="s">
        <v>5</v>
      </c>
      <c r="U38" t="s">
        <v>5</v>
      </c>
      <c r="V38" t="s">
        <v>5</v>
      </c>
    </row>
    <row r="39" spans="12:22" x14ac:dyDescent="0.2">
      <c r="L39" s="3" t="s">
        <v>22</v>
      </c>
      <c r="M39">
        <f t="shared" si="11"/>
        <v>3.9871345258386688</v>
      </c>
      <c r="N39">
        <f t="shared" si="11"/>
        <v>4.4593257185297999</v>
      </c>
      <c r="O39">
        <f t="shared" si="12"/>
        <v>3.6925273615968601</v>
      </c>
      <c r="Q39" s="11">
        <f t="shared" si="2"/>
        <v>0.49885325499069999</v>
      </c>
      <c r="R39" s="11">
        <f t="shared" si="3"/>
        <v>0.23604806996388869</v>
      </c>
      <c r="S39" s="11">
        <f t="shared" si="4"/>
        <v>0.15245777710969693</v>
      </c>
      <c r="T39" t="s">
        <v>5</v>
      </c>
      <c r="U39" t="s">
        <v>5</v>
      </c>
      <c r="V39" t="s">
        <v>5</v>
      </c>
    </row>
    <row r="40" spans="12:22" x14ac:dyDescent="0.2">
      <c r="L40" s="3" t="s">
        <v>22</v>
      </c>
      <c r="M40">
        <f t="shared" si="11"/>
        <v>2.5775580363229357E-3</v>
      </c>
      <c r="N40">
        <f t="shared" si="11"/>
        <v>6.6460847133544982</v>
      </c>
      <c r="O40">
        <f t="shared" si="12"/>
        <v>4.4884307538012838</v>
      </c>
      <c r="Q40" s="11">
        <f t="shared" si="2"/>
        <v>3.2249306062144182E-4</v>
      </c>
      <c r="R40" s="11">
        <f t="shared" si="3"/>
        <v>0.35180104985043603</v>
      </c>
      <c r="S40" s="11">
        <f t="shared" si="4"/>
        <v>0.18531918884398363</v>
      </c>
      <c r="T40" t="s">
        <v>5</v>
      </c>
      <c r="U40" t="s">
        <v>5</v>
      </c>
      <c r="V40" t="s">
        <v>5</v>
      </c>
    </row>
    <row r="41" spans="12:22" x14ac:dyDescent="0.2">
      <c r="L41" s="3" t="s">
        <v>22</v>
      </c>
      <c r="M41">
        <f t="shared" si="11"/>
        <v>3.9871345258386688</v>
      </c>
      <c r="N41">
        <f t="shared" si="11"/>
        <v>6.6463920202222262</v>
      </c>
      <c r="O41">
        <f t="shared" si="12"/>
        <v>4.487272574603189</v>
      </c>
      <c r="Q41" s="11">
        <f t="shared" si="2"/>
        <v>0.49885325499069999</v>
      </c>
      <c r="R41" s="11">
        <f t="shared" si="3"/>
        <v>0.35181731670277933</v>
      </c>
      <c r="S41" s="11">
        <f t="shared" si="4"/>
        <v>0.18527136971937194</v>
      </c>
      <c r="T41" t="s">
        <v>5</v>
      </c>
      <c r="U41" t="s">
        <v>5</v>
      </c>
      <c r="V41" t="s">
        <v>5</v>
      </c>
    </row>
    <row r="42" spans="12:22" x14ac:dyDescent="0.2">
      <c r="L42" s="3" t="s">
        <v>22</v>
      </c>
      <c r="M42">
        <f t="shared" si="11"/>
        <v>1.994672047142817</v>
      </c>
      <c r="N42">
        <f t="shared" si="11"/>
        <v>7.620596153153584</v>
      </c>
      <c r="O42">
        <f t="shared" si="12"/>
        <v>3.695096313514135</v>
      </c>
      <c r="Q42" s="11">
        <f t="shared" si="2"/>
        <v>0.24956485338223069</v>
      </c>
      <c r="R42" s="11">
        <f t="shared" si="3"/>
        <v>0.40338542808198269</v>
      </c>
      <c r="S42" s="11">
        <f t="shared" si="4"/>
        <v>0.15256384448861002</v>
      </c>
      <c r="T42" t="s">
        <v>5</v>
      </c>
      <c r="U42" t="s">
        <v>5</v>
      </c>
      <c r="V42" t="s">
        <v>5</v>
      </c>
    </row>
    <row r="43" spans="12:22" x14ac:dyDescent="0.2">
      <c r="L43" s="3" t="s">
        <v>22</v>
      </c>
      <c r="M43">
        <f t="shared" si="11"/>
        <v>5.9792326218169611</v>
      </c>
      <c r="N43">
        <f t="shared" si="11"/>
        <v>7.6209469656699751</v>
      </c>
      <c r="O43">
        <f t="shared" si="12"/>
        <v>3.6940214011013595</v>
      </c>
      <c r="Q43" s="11">
        <f t="shared" si="2"/>
        <v>0.74809606658871475</v>
      </c>
      <c r="R43" s="11">
        <f t="shared" si="3"/>
        <v>0.40340399784401398</v>
      </c>
      <c r="S43" s="11">
        <f t="shared" si="4"/>
        <v>0.15251946329898264</v>
      </c>
      <c r="T43" t="s">
        <v>5</v>
      </c>
      <c r="U43" t="s">
        <v>5</v>
      </c>
      <c r="V43" t="s">
        <v>5</v>
      </c>
    </row>
    <row r="44" spans="12:22" x14ac:dyDescent="0.2">
      <c r="L44" s="3" t="s">
        <v>22</v>
      </c>
      <c r="M44">
        <f t="shared" si="11"/>
        <v>1.9946597848188101</v>
      </c>
      <c r="N44">
        <f t="shared" si="11"/>
        <v>9.8082451258039409</v>
      </c>
      <c r="O44">
        <f t="shared" si="12"/>
        <v>4.4828902252679033</v>
      </c>
      <c r="Q44" s="11">
        <f t="shared" si="2"/>
        <v>0.2495633191725859</v>
      </c>
      <c r="R44" s="11">
        <f t="shared" si="3"/>
        <v>0.51918551768002397</v>
      </c>
      <c r="S44" s="11">
        <f t="shared" si="4"/>
        <v>0.18509043044045842</v>
      </c>
      <c r="T44" t="s">
        <v>5</v>
      </c>
      <c r="U44" t="s">
        <v>5</v>
      </c>
      <c r="V44" t="s">
        <v>5</v>
      </c>
    </row>
    <row r="45" spans="12:22" x14ac:dyDescent="0.2">
      <c r="L45" s="3" t="s">
        <v>22</v>
      </c>
      <c r="M45">
        <f t="shared" si="11"/>
        <v>5.979254459778689</v>
      </c>
      <c r="N45">
        <f t="shared" si="11"/>
        <v>9.8080192631113832</v>
      </c>
      <c r="O45">
        <f t="shared" si="12"/>
        <v>4.4839744494195983</v>
      </c>
      <c r="Q45" s="11">
        <f t="shared" si="2"/>
        <v>0.74809879886128272</v>
      </c>
      <c r="R45" s="11">
        <f t="shared" si="3"/>
        <v>0.51917356195935671</v>
      </c>
      <c r="S45" s="11">
        <f t="shared" si="4"/>
        <v>0.18513519609494625</v>
      </c>
      <c r="T45" t="s">
        <v>5</v>
      </c>
      <c r="U45" t="s">
        <v>5</v>
      </c>
      <c r="V45" t="s">
        <v>5</v>
      </c>
    </row>
    <row r="46" spans="12:22" x14ac:dyDescent="0.2">
      <c r="L46" s="3" t="s">
        <v>22</v>
      </c>
      <c r="M46">
        <f t="shared" si="11"/>
        <v>2.6043570405739984E-3</v>
      </c>
      <c r="N46">
        <f t="shared" si="11"/>
        <v>10.765245985813934</v>
      </c>
      <c r="O46">
        <f t="shared" si="12"/>
        <v>3.6678759227514752</v>
      </c>
      <c r="Q46" s="11">
        <f t="shared" si="2"/>
        <v>3.2584603765658214E-4</v>
      </c>
      <c r="R46" s="11">
        <f t="shared" si="3"/>
        <v>0.56984299825392937</v>
      </c>
      <c r="S46" s="11">
        <f t="shared" si="4"/>
        <v>0.15143996377999486</v>
      </c>
      <c r="T46" t="s">
        <v>5</v>
      </c>
      <c r="U46" t="s">
        <v>5</v>
      </c>
      <c r="V46" t="s">
        <v>5</v>
      </c>
    </row>
    <row r="47" spans="12:22" x14ac:dyDescent="0.2">
      <c r="L47" s="3" t="s">
        <v>22</v>
      </c>
      <c r="M47">
        <f t="shared" si="11"/>
        <v>3.9871372990799201</v>
      </c>
      <c r="N47">
        <f t="shared" si="11"/>
        <v>10.764907227638686</v>
      </c>
      <c r="O47">
        <f t="shared" si="12"/>
        <v>3.6689896234583883</v>
      </c>
      <c r="Q47" s="11">
        <f t="shared" si="2"/>
        <v>0.49885360196680933</v>
      </c>
      <c r="R47" s="11">
        <f t="shared" si="3"/>
        <v>0.56982506657131671</v>
      </c>
      <c r="S47" s="11">
        <f t="shared" si="4"/>
        <v>0.15148594646814154</v>
      </c>
      <c r="T47" t="s">
        <v>5</v>
      </c>
      <c r="U47" t="s">
        <v>5</v>
      </c>
      <c r="V47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846E-2391-AB47-89F1-7AC1A0904026}">
  <dimension ref="B1:G16"/>
  <sheetViews>
    <sheetView workbookViewId="0">
      <selection activeCell="B1" sqref="B1:D16"/>
    </sheetView>
  </sheetViews>
  <sheetFormatPr baseColWidth="10" defaultRowHeight="15" x14ac:dyDescent="0.2"/>
  <sheetData>
    <row r="1" spans="2:7" x14ac:dyDescent="0.2">
      <c r="B1">
        <v>3.2683645114489997E-4</v>
      </c>
      <c r="C1">
        <v>2.7033582619108501E-2</v>
      </c>
      <c r="D1">
        <v>3.14607546345382E-2</v>
      </c>
      <c r="E1" t="s">
        <v>5</v>
      </c>
      <c r="F1" t="s">
        <v>5</v>
      </c>
      <c r="G1" t="s">
        <v>5</v>
      </c>
    </row>
    <row r="2" spans="2:7" x14ac:dyDescent="0.2">
      <c r="B2">
        <v>0.500369874313213</v>
      </c>
      <c r="C2">
        <v>2.7060480143027098E-2</v>
      </c>
      <c r="D2">
        <v>3.14124819463939E-2</v>
      </c>
      <c r="E2" t="s">
        <v>5</v>
      </c>
      <c r="F2" t="s">
        <v>5</v>
      </c>
      <c r="G2" t="s">
        <v>5</v>
      </c>
    </row>
    <row r="3" spans="2:7" x14ac:dyDescent="0.2">
      <c r="B3">
        <v>0.250321870294691</v>
      </c>
      <c r="C3">
        <v>0.103019793479958</v>
      </c>
      <c r="D3">
        <v>-2.1897120259254002E-3</v>
      </c>
      <c r="E3" t="s">
        <v>5</v>
      </c>
      <c r="F3" t="s">
        <v>5</v>
      </c>
      <c r="G3" t="s">
        <v>5</v>
      </c>
    </row>
    <row r="4" spans="2:7" x14ac:dyDescent="0.2">
      <c r="B4">
        <v>0.75037265539277598</v>
      </c>
      <c r="C4">
        <v>0.103037727060959</v>
      </c>
      <c r="D4">
        <v>-2.2367676804107999E-3</v>
      </c>
      <c r="E4" t="s">
        <v>5</v>
      </c>
      <c r="F4" t="s">
        <v>5</v>
      </c>
      <c r="G4" t="s">
        <v>5</v>
      </c>
    </row>
    <row r="5" spans="2:7" x14ac:dyDescent="0.2">
      <c r="B5">
        <v>0.250323409167587</v>
      </c>
      <c r="C5">
        <v>0.27671993787702098</v>
      </c>
      <c r="D5">
        <v>3.0336873925922901E-2</v>
      </c>
      <c r="E5" t="s">
        <v>5</v>
      </c>
      <c r="F5" t="s">
        <v>5</v>
      </c>
      <c r="G5" t="s">
        <v>5</v>
      </c>
    </row>
    <row r="6" spans="2:7" x14ac:dyDescent="0.2">
      <c r="B6">
        <v>0.75036991481542803</v>
      </c>
      <c r="C6">
        <v>0.27669208323397299</v>
      </c>
      <c r="D6">
        <v>3.0378965115552801E-2</v>
      </c>
      <c r="E6" t="s">
        <v>5</v>
      </c>
      <c r="F6" t="s">
        <v>5</v>
      </c>
      <c r="G6" t="s">
        <v>5</v>
      </c>
    </row>
    <row r="7" spans="2:7" x14ac:dyDescent="0.2">
      <c r="B7">
        <v>3.2347328269019998E-4</v>
      </c>
      <c r="C7">
        <v>0.35409650522434799</v>
      </c>
      <c r="D7">
        <v>-2.4184704294505999E-3</v>
      </c>
      <c r="E7" t="s">
        <v>5</v>
      </c>
      <c r="F7" t="s">
        <v>5</v>
      </c>
      <c r="G7" t="s">
        <v>5</v>
      </c>
    </row>
    <row r="8" spans="2:7" x14ac:dyDescent="0.2">
      <c r="B8">
        <v>0.500369526282465</v>
      </c>
      <c r="C8">
        <v>0.35407210494583302</v>
      </c>
      <c r="D8">
        <v>-2.3729413048365002E-3</v>
      </c>
      <c r="E8" t="s">
        <v>5</v>
      </c>
      <c r="F8" t="s">
        <v>5</v>
      </c>
      <c r="G8" t="s">
        <v>5</v>
      </c>
    </row>
    <row r="9" spans="2:7" x14ac:dyDescent="0.2">
      <c r="B9">
        <v>3.2347328269019998E-4</v>
      </c>
      <c r="C9">
        <v>0.52770157477565405</v>
      </c>
      <c r="D9">
        <v>3.0488470429450201E-2</v>
      </c>
      <c r="E9" t="s">
        <v>5</v>
      </c>
      <c r="F9" t="s">
        <v>5</v>
      </c>
      <c r="G9" t="s">
        <v>5</v>
      </c>
    </row>
    <row r="10" spans="2:7" x14ac:dyDescent="0.2">
      <c r="B10">
        <v>0.500369526282465</v>
      </c>
      <c r="C10">
        <v>0.52772597505416896</v>
      </c>
      <c r="D10">
        <v>3.0440651304838501E-2</v>
      </c>
      <c r="E10" t="s">
        <v>5</v>
      </c>
      <c r="F10" t="s">
        <v>5</v>
      </c>
      <c r="G10" t="s">
        <v>5</v>
      </c>
    </row>
    <row r="11" spans="2:7" x14ac:dyDescent="0.2">
      <c r="B11">
        <v>0.250323409167587</v>
      </c>
      <c r="C11">
        <v>0.60507814212297395</v>
      </c>
      <c r="D11">
        <v>-2.2668739259234E-3</v>
      </c>
      <c r="E11" t="s">
        <v>5</v>
      </c>
      <c r="F11" t="s">
        <v>5</v>
      </c>
      <c r="G11" t="s">
        <v>5</v>
      </c>
    </row>
    <row r="12" spans="2:7" x14ac:dyDescent="0.2">
      <c r="B12">
        <v>0.75036991481542803</v>
      </c>
      <c r="C12">
        <v>0.60510599676602095</v>
      </c>
      <c r="D12">
        <v>-2.3112551155508002E-3</v>
      </c>
      <c r="E12" t="s">
        <v>5</v>
      </c>
      <c r="F12" t="s">
        <v>5</v>
      </c>
      <c r="G12" t="s">
        <v>5</v>
      </c>
    </row>
    <row r="13" spans="2:7" x14ac:dyDescent="0.2">
      <c r="B13">
        <v>0.250321870294691</v>
      </c>
      <c r="C13">
        <v>0.77877827652003595</v>
      </c>
      <c r="D13">
        <v>3.0259712025924999E-2</v>
      </c>
      <c r="E13" t="s">
        <v>5</v>
      </c>
      <c r="F13" t="s">
        <v>5</v>
      </c>
      <c r="G13" t="s">
        <v>5</v>
      </c>
    </row>
    <row r="14" spans="2:7" x14ac:dyDescent="0.2">
      <c r="B14">
        <v>0.75037265539277598</v>
      </c>
      <c r="C14">
        <v>0.77876034293903496</v>
      </c>
      <c r="D14">
        <v>3.0304477680412799E-2</v>
      </c>
      <c r="E14" t="s">
        <v>5</v>
      </c>
      <c r="F14" t="s">
        <v>5</v>
      </c>
      <c r="G14" t="s">
        <v>5</v>
      </c>
    </row>
    <row r="15" spans="2:7" x14ac:dyDescent="0.2">
      <c r="B15">
        <v>3.2683645114489997E-4</v>
      </c>
      <c r="C15">
        <v>0.85476449738089399</v>
      </c>
      <c r="D15">
        <v>-3.3907546345386002E-3</v>
      </c>
      <c r="E15" t="s">
        <v>5</v>
      </c>
      <c r="F15" t="s">
        <v>5</v>
      </c>
      <c r="G15" t="s">
        <v>5</v>
      </c>
    </row>
    <row r="16" spans="2:7" x14ac:dyDescent="0.2">
      <c r="B16">
        <v>0.500369874313213</v>
      </c>
      <c r="C16">
        <v>0.85473759985697495</v>
      </c>
      <c r="D16">
        <v>-3.3447719463919E-3</v>
      </c>
      <c r="E16" t="s">
        <v>5</v>
      </c>
      <c r="F16" t="s">
        <v>5</v>
      </c>
      <c r="G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POSCAR</vt:lpstr>
      <vt:lpstr>Ge110</vt:lpstr>
      <vt:lpstr>POSCAR_SMALL_AU</vt:lpstr>
      <vt:lpstr>HBN</vt:lpstr>
      <vt:lpstr>PPH3</vt:lpstr>
      <vt:lpstr>AuGe110</vt:lpstr>
      <vt:lpstr>AuGe110 T</vt:lpstr>
      <vt:lpstr>Germanane AA</vt:lpstr>
      <vt:lpstr>Sheet1</vt:lpstr>
      <vt:lpstr>Germanane AB</vt:lpstr>
      <vt:lpstr>'PPH3'!Chem</vt:lpstr>
      <vt:lpstr>AuGe110!CHEM.12test</vt:lpstr>
      <vt:lpstr>'AuGe110 T'!CHEM.12test</vt:lpstr>
      <vt:lpstr>'Ge110'!CHEM.12test</vt:lpstr>
      <vt:lpstr>POSCAR!CHEM.12test</vt:lpstr>
      <vt:lpstr>POSCAR_SMALL_AU!CHEM.12test</vt:lpstr>
      <vt:lpstr>'PPH3'!CHEM.12test_1</vt:lpstr>
      <vt:lpstr>AuGe110!Chem.irge</vt:lpstr>
      <vt:lpstr>'AuGe110 T'!Chem.irge</vt:lpstr>
      <vt:lpstr>'Ge110'!Chem.irge</vt:lpstr>
      <vt:lpstr>POSCAR!Chem.irge</vt:lpstr>
      <vt:lpstr>POSCAR_SMALL_AU!Chem.irge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Виолетта</dc:creator>
  <cp:keywords/>
  <dc:description/>
  <cp:lastModifiedBy>Nikolai Kabanov</cp:lastModifiedBy>
  <dcterms:created xsi:type="dcterms:W3CDTF">2015-08-10T08:28:51Z</dcterms:created>
  <dcterms:modified xsi:type="dcterms:W3CDTF">2019-03-04T21:46:03Z</dcterms:modified>
  <cp:category/>
</cp:coreProperties>
</file>