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projects\Tid-Frihed-Penge\Reference Notes\"/>
    </mc:Choice>
  </mc:AlternateContent>
  <xr:revisionPtr revIDLastSave="0" documentId="13_ncr:1_{86576624-9ED9-4AD2-BA56-E7DEB75A1934}" xr6:coauthVersionLast="47" xr6:coauthVersionMax="47" xr10:uidLastSave="{00000000-0000-0000-0000-000000000000}"/>
  <bookViews>
    <workbookView xWindow="-120" yWindow="-120" windowWidth="38640" windowHeight="21240" xr2:uid="{DF8CCFA7-4BC8-4720-AC42-95FDF594C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4" i="1"/>
  <c r="B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K36" i="1" s="1"/>
  <c r="L36" i="1" s="1"/>
  <c r="B36" i="1"/>
  <c r="I36" i="1"/>
  <c r="I5" i="1"/>
  <c r="I6" i="1"/>
  <c r="I7" i="1"/>
  <c r="I8" i="1"/>
  <c r="K8" i="1" s="1"/>
  <c r="L8" i="1" s="1"/>
  <c r="I9" i="1"/>
  <c r="I10" i="1"/>
  <c r="I11" i="1"/>
  <c r="I12" i="1"/>
  <c r="I13" i="1"/>
  <c r="I14" i="1"/>
  <c r="K14" i="1" s="1"/>
  <c r="L14" i="1" s="1"/>
  <c r="I15" i="1"/>
  <c r="I16" i="1"/>
  <c r="I17" i="1"/>
  <c r="I18" i="1"/>
  <c r="I19" i="1"/>
  <c r="I20" i="1"/>
  <c r="K20" i="1" s="1"/>
  <c r="L20" i="1" s="1"/>
  <c r="I21" i="1"/>
  <c r="I22" i="1"/>
  <c r="I23" i="1"/>
  <c r="I24" i="1"/>
  <c r="I25" i="1"/>
  <c r="I26" i="1"/>
  <c r="K26" i="1" s="1"/>
  <c r="L26" i="1" s="1"/>
  <c r="I27" i="1"/>
  <c r="I28" i="1"/>
  <c r="I29" i="1"/>
  <c r="I30" i="1"/>
  <c r="I31" i="1"/>
  <c r="I32" i="1"/>
  <c r="K32" i="1" s="1"/>
  <c r="L32" i="1" s="1"/>
  <c r="I33" i="1"/>
  <c r="I34" i="1"/>
  <c r="I35" i="1"/>
  <c r="K4" i="1"/>
  <c r="L4" i="1" s="1"/>
  <c r="D10" i="1"/>
  <c r="E10" i="1" s="1"/>
  <c r="D11" i="1"/>
  <c r="E11" i="1" s="1"/>
  <c r="D33" i="1"/>
  <c r="E33" i="1" s="1"/>
  <c r="D34" i="1"/>
  <c r="E34" i="1" s="1"/>
  <c r="D35" i="1"/>
  <c r="E35" i="1" s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14" i="1"/>
  <c r="D14" i="1" s="1"/>
  <c r="E14" i="1" s="1"/>
  <c r="B15" i="1"/>
  <c r="B16" i="1"/>
  <c r="B17" i="1"/>
  <c r="B18" i="1"/>
  <c r="B19" i="1"/>
  <c r="B20" i="1"/>
  <c r="D20" i="1" s="1"/>
  <c r="E20" i="1" s="1"/>
  <c r="B21" i="1"/>
  <c r="D21" i="1" s="1"/>
  <c r="E21" i="1" s="1"/>
  <c r="B22" i="1"/>
  <c r="D22" i="1" s="1"/>
  <c r="E22" i="1" s="1"/>
  <c r="B23" i="1"/>
  <c r="D23" i="1" s="1"/>
  <c r="E23" i="1" s="1"/>
  <c r="B24" i="1"/>
  <c r="B25" i="1"/>
  <c r="B26" i="1"/>
  <c r="D26" i="1" s="1"/>
  <c r="E26" i="1" s="1"/>
  <c r="B27" i="1"/>
  <c r="B28" i="1"/>
  <c r="B29" i="1"/>
  <c r="B30" i="1"/>
  <c r="B31" i="1"/>
  <c r="B32" i="1"/>
  <c r="D32" i="1" s="1"/>
  <c r="E32" i="1" s="1"/>
  <c r="B33" i="1"/>
  <c r="B34" i="1"/>
  <c r="B35" i="1"/>
  <c r="C5" i="1"/>
  <c r="D5" i="1" s="1"/>
  <c r="E5" i="1" s="1"/>
  <c r="C6" i="1"/>
  <c r="C7" i="1"/>
  <c r="C8" i="1"/>
  <c r="C9" i="1"/>
  <c r="C10" i="1"/>
  <c r="C11" i="1"/>
  <c r="C12" i="1"/>
  <c r="C13" i="1"/>
  <c r="C4" i="1"/>
  <c r="B5" i="1"/>
  <c r="B6" i="1"/>
  <c r="B7" i="1"/>
  <c r="B8" i="1"/>
  <c r="D8" i="1" s="1"/>
  <c r="E8" i="1" s="1"/>
  <c r="B9" i="1"/>
  <c r="D9" i="1" s="1"/>
  <c r="E9" i="1" s="1"/>
  <c r="B10" i="1"/>
  <c r="B11" i="1"/>
  <c r="B12" i="1"/>
  <c r="B13" i="1"/>
  <c r="D29" i="1" l="1"/>
  <c r="E29" i="1" s="1"/>
  <c r="D17" i="1"/>
  <c r="E17" i="1" s="1"/>
  <c r="K29" i="1"/>
  <c r="L29" i="1" s="1"/>
  <c r="K23" i="1"/>
  <c r="L23" i="1" s="1"/>
  <c r="K17" i="1"/>
  <c r="L17" i="1" s="1"/>
  <c r="K11" i="1"/>
  <c r="L11" i="1" s="1"/>
  <c r="K5" i="1"/>
  <c r="L5" i="1" s="1"/>
  <c r="D28" i="1"/>
  <c r="E28" i="1" s="1"/>
  <c r="D16" i="1"/>
  <c r="E16" i="1" s="1"/>
  <c r="D27" i="1"/>
  <c r="E27" i="1" s="1"/>
  <c r="D15" i="1"/>
  <c r="E15" i="1" s="1"/>
  <c r="K33" i="1"/>
  <c r="L33" i="1" s="1"/>
  <c r="K27" i="1"/>
  <c r="L27" i="1" s="1"/>
  <c r="K21" i="1"/>
  <c r="L21" i="1" s="1"/>
  <c r="K15" i="1"/>
  <c r="L15" i="1" s="1"/>
  <c r="K9" i="1"/>
  <c r="L9" i="1" s="1"/>
  <c r="D36" i="1"/>
  <c r="E36" i="1" s="1"/>
  <c r="K35" i="1"/>
  <c r="L35" i="1" s="1"/>
  <c r="D19" i="1"/>
  <c r="E19" i="1" s="1"/>
  <c r="D13" i="1"/>
  <c r="E13" i="1" s="1"/>
  <c r="D6" i="1"/>
  <c r="E6" i="1" s="1"/>
  <c r="K34" i="1"/>
  <c r="L34" i="1" s="1"/>
  <c r="K28" i="1"/>
  <c r="L28" i="1" s="1"/>
  <c r="K22" i="1"/>
  <c r="L22" i="1" s="1"/>
  <c r="K16" i="1"/>
  <c r="L16" i="1" s="1"/>
  <c r="K10" i="1"/>
  <c r="L10" i="1" s="1"/>
  <c r="D7" i="1"/>
  <c r="E7" i="1" s="1"/>
  <c r="D24" i="1"/>
  <c r="E24" i="1" s="1"/>
  <c r="D18" i="1"/>
  <c r="E18" i="1" s="1"/>
  <c r="K31" i="1"/>
  <c r="L31" i="1" s="1"/>
  <c r="K25" i="1"/>
  <c r="L25" i="1" s="1"/>
  <c r="K19" i="1"/>
  <c r="L19" i="1" s="1"/>
  <c r="K13" i="1"/>
  <c r="L13" i="1" s="1"/>
  <c r="K7" i="1"/>
  <c r="L7" i="1" s="1"/>
  <c r="D31" i="1"/>
  <c r="E31" i="1" s="1"/>
  <c r="D12" i="1"/>
  <c r="E12" i="1" s="1"/>
  <c r="K30" i="1"/>
  <c r="L30" i="1" s="1"/>
  <c r="K24" i="1"/>
  <c r="L24" i="1" s="1"/>
  <c r="K18" i="1"/>
  <c r="L18" i="1" s="1"/>
  <c r="K12" i="1"/>
  <c r="L12" i="1" s="1"/>
  <c r="K6" i="1"/>
  <c r="L6" i="1" s="1"/>
  <c r="D25" i="1"/>
  <c r="E25" i="1" s="1"/>
  <c r="D30" i="1"/>
  <c r="E30" i="1" s="1"/>
  <c r="D4" i="1"/>
  <c r="E4" i="1" s="1"/>
</calcChain>
</file>

<file path=xl/sharedStrings.xml><?xml version="1.0" encoding="utf-8"?>
<sst xmlns="http://schemas.openxmlformats.org/spreadsheetml/2006/main" count="13" uniqueCount="9">
  <si>
    <t>Indbetaling (kr)</t>
  </si>
  <si>
    <t>Saxo Bank</t>
  </si>
  <si>
    <t>Kurtage</t>
  </si>
  <si>
    <t>Veksling</t>
  </si>
  <si>
    <t>Total</t>
  </si>
  <si>
    <t>Nordnet</t>
  </si>
  <si>
    <t>% af Indbetaling</t>
  </si>
  <si>
    <t>(0,15%, min 90kr kurtage og 0,25% veksling)</t>
  </si>
  <si>
    <t>(0,10%, min 15kr kurtage og 0,50% veksling)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</si>
</sst>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* #\ &quot;kr.&quot;_-;\-* #\ &quot;kr.&quot;_-;_-* &quot;-&quot;\ &quot;kr.&quot;_-;_-@_-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66" fontId="0" fillId="0" borderId="0" xfId="2" applyNumberFormat="1" applyFon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2">
    <dxf>
      <fill>
        <gradientFill degree="270">
          <stop position="0">
            <color rgb="FFFF0000"/>
          </stop>
          <stop position="1">
            <color rgb="FF92D050"/>
          </stop>
        </gradientFill>
      </fill>
    </dxf>
    <dxf>
      <fill>
        <gradientFill degree="270">
          <stop position="0">
            <color rgb="FFFF0000"/>
          </stop>
          <stop position="1">
            <color rgb="FF92D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Forskel på Saxo Bank og Nordnet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3577114855467823"/>
          <c:y val="0.10531861625141177"/>
          <c:w val="0.72519000564169889"/>
          <c:h val="0.65220826239419283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Saxo Bank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Sheet1!$A$4:$A$36</c:f>
              <c:numCache>
                <c:formatCode>_-* #\ "kr."_-;\-* #\ "kr."_-;_-* "-"\ "kr."_-;_-@_-</c:formatCode>
                <c:ptCount val="3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</c:numCache>
            </c:numRef>
          </c:cat>
          <c:val>
            <c:numRef>
              <c:f>Sheet1!$D$4:$D$36</c:f>
              <c:numCache>
                <c:formatCode>_-* #\ "kr."_-;\-* #\ "kr."_-;_-* "-"\ "kr."_-;_-@_-</c:formatCode>
                <c:ptCount val="3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6-4673-BEB9-0849CEBC08DE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Nordnet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Sheet1!$A$4:$A$36</c:f>
              <c:numCache>
                <c:formatCode>_-* #\ "kr."_-;\-* #\ "kr."_-;_-* "-"\ "kr."_-;_-@_-</c:formatCode>
                <c:ptCount val="3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</c:numCache>
            </c:numRef>
          </c:cat>
          <c:val>
            <c:numRef>
              <c:f>Sheet1!$K$4:$K$36</c:f>
              <c:numCache>
                <c:formatCode>_-* #\ "kr."_-;\-* #\ "kr."_-;_-* "-"\ "kr."_-;_-@_-</c:formatCode>
                <c:ptCount val="33"/>
                <c:pt idx="0">
                  <c:v>92.5</c:v>
                </c:pt>
                <c:pt idx="1">
                  <c:v>95</c:v>
                </c:pt>
                <c:pt idx="2">
                  <c:v>97.5</c:v>
                </c:pt>
                <c:pt idx="3">
                  <c:v>100</c:v>
                </c:pt>
                <c:pt idx="4">
                  <c:v>102.5</c:v>
                </c:pt>
                <c:pt idx="5">
                  <c:v>105</c:v>
                </c:pt>
                <c:pt idx="6">
                  <c:v>107.5</c:v>
                </c:pt>
                <c:pt idx="7">
                  <c:v>110</c:v>
                </c:pt>
                <c:pt idx="8">
                  <c:v>112.5</c:v>
                </c:pt>
                <c:pt idx="9">
                  <c:v>115</c:v>
                </c:pt>
                <c:pt idx="10">
                  <c:v>117.5</c:v>
                </c:pt>
                <c:pt idx="11">
                  <c:v>120</c:v>
                </c:pt>
                <c:pt idx="12">
                  <c:v>122.5</c:v>
                </c:pt>
                <c:pt idx="13">
                  <c:v>125</c:v>
                </c:pt>
                <c:pt idx="14">
                  <c:v>127.5</c:v>
                </c:pt>
                <c:pt idx="15">
                  <c:v>130</c:v>
                </c:pt>
                <c:pt idx="16">
                  <c:v>132.5</c:v>
                </c:pt>
                <c:pt idx="17">
                  <c:v>135</c:v>
                </c:pt>
                <c:pt idx="18">
                  <c:v>137.5</c:v>
                </c:pt>
                <c:pt idx="19">
                  <c:v>140</c:v>
                </c:pt>
                <c:pt idx="20">
                  <c:v>142.5</c:v>
                </c:pt>
                <c:pt idx="21">
                  <c:v>145</c:v>
                </c:pt>
                <c:pt idx="22">
                  <c:v>147.5</c:v>
                </c:pt>
                <c:pt idx="23">
                  <c:v>150</c:v>
                </c:pt>
                <c:pt idx="24">
                  <c:v>152.5</c:v>
                </c:pt>
                <c:pt idx="25">
                  <c:v>155</c:v>
                </c:pt>
                <c:pt idx="26">
                  <c:v>157.5</c:v>
                </c:pt>
                <c:pt idx="27">
                  <c:v>160</c:v>
                </c:pt>
                <c:pt idx="28">
                  <c:v>162.5</c:v>
                </c:pt>
                <c:pt idx="29">
                  <c:v>165</c:v>
                </c:pt>
                <c:pt idx="30">
                  <c:v>167.5</c:v>
                </c:pt>
                <c:pt idx="31">
                  <c:v>170</c:v>
                </c:pt>
                <c:pt idx="32">
                  <c:v>172.5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6-4673-BEB9-0849CEBC0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40816"/>
        <c:axId val="449838848"/>
      </c:lineChart>
      <c:catAx>
        <c:axId val="4498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Investering (DKK)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_-* #\ &quot;kr.&quot;_-;\-* #\ &quot;kr.&quot;_-;_-* &quot;-&quot;\ &quot;kr.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838848"/>
        <c:crosses val="autoZero"/>
        <c:auto val="1"/>
        <c:lblAlgn val="ctr"/>
        <c:lblOffset val="100"/>
        <c:noMultiLvlLbl val="0"/>
      </c:catAx>
      <c:valAx>
        <c:axId val="4498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Kurtage plus Veksling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_-* #\ &quot;kr.&quot;_-;\-* #\ &quot;kr.&quot;_-;_-* &quot;-&quot;\ &quot;kr.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8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Kurtage % af</a:t>
            </a:r>
            <a:r>
              <a:rPr lang="en-GB" baseline="0"/>
              <a:t> Indbetaling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Saxo Bank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Sheet1!$A$4:$A$36</c:f>
              <c:numCache>
                <c:formatCode>_-* #\ "kr."_-;\-* #\ "kr."_-;_-* "-"\ "kr."_-;_-@_-</c:formatCode>
                <c:ptCount val="3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</c:numCache>
            </c:numRef>
          </c:cat>
          <c:val>
            <c:numRef>
              <c:f>Sheet1!$E$4:$E$36</c:f>
              <c:numCache>
                <c:formatCode>0.000%</c:formatCode>
                <c:ptCount val="33"/>
                <c:pt idx="0">
                  <c:v>0.02</c:v>
                </c:pt>
                <c:pt idx="1">
                  <c:v>1.2500000000000001E-2</c:v>
                </c:pt>
                <c:pt idx="2">
                  <c:v>0.01</c:v>
                </c:pt>
                <c:pt idx="3">
                  <c:v>8.7500000000000008E-3</c:v>
                </c:pt>
                <c:pt idx="4">
                  <c:v>8.0000000000000002E-3</c:v>
                </c:pt>
                <c:pt idx="5">
                  <c:v>7.4999999999999997E-3</c:v>
                </c:pt>
                <c:pt idx="6">
                  <c:v>7.1428571428571426E-3</c:v>
                </c:pt>
                <c:pt idx="7">
                  <c:v>6.875E-3</c:v>
                </c:pt>
                <c:pt idx="8">
                  <c:v>6.6666666666666671E-3</c:v>
                </c:pt>
                <c:pt idx="9">
                  <c:v>6.4999999999999997E-3</c:v>
                </c:pt>
                <c:pt idx="10">
                  <c:v>6.3636363636363638E-3</c:v>
                </c:pt>
                <c:pt idx="11">
                  <c:v>6.2500000000000003E-3</c:v>
                </c:pt>
                <c:pt idx="12">
                  <c:v>6.1538461538461538E-3</c:v>
                </c:pt>
                <c:pt idx="13">
                  <c:v>6.0714285714285714E-3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6-44DE-A187-00857F1D3190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Nordnet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Sheet1!$A$4:$A$36</c:f>
              <c:numCache>
                <c:formatCode>_-* #\ "kr."_-;\-* #\ "kr."_-;_-* "-"\ "kr."_-;_-@_-</c:formatCode>
                <c:ptCount val="3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</c:numCache>
            </c:numRef>
          </c:cat>
          <c:val>
            <c:numRef>
              <c:f>Sheet1!$L$4:$L$36</c:f>
              <c:numCache>
                <c:formatCode>0.000%</c:formatCode>
                <c:ptCount val="33"/>
                <c:pt idx="0">
                  <c:v>9.2499999999999999E-2</c:v>
                </c:pt>
                <c:pt idx="1">
                  <c:v>4.7500000000000001E-2</c:v>
                </c:pt>
                <c:pt idx="2">
                  <c:v>3.2500000000000001E-2</c:v>
                </c:pt>
                <c:pt idx="3">
                  <c:v>2.5000000000000001E-2</c:v>
                </c:pt>
                <c:pt idx="4">
                  <c:v>2.0500000000000001E-2</c:v>
                </c:pt>
                <c:pt idx="5">
                  <c:v>1.7500000000000002E-2</c:v>
                </c:pt>
                <c:pt idx="6">
                  <c:v>1.5357142857142857E-2</c:v>
                </c:pt>
                <c:pt idx="7">
                  <c:v>1.375E-2</c:v>
                </c:pt>
                <c:pt idx="8">
                  <c:v>1.2500000000000001E-2</c:v>
                </c:pt>
                <c:pt idx="9">
                  <c:v>1.15E-2</c:v>
                </c:pt>
                <c:pt idx="10">
                  <c:v>1.0681818181818181E-2</c:v>
                </c:pt>
                <c:pt idx="11">
                  <c:v>0.01</c:v>
                </c:pt>
                <c:pt idx="12">
                  <c:v>9.4230769230769229E-3</c:v>
                </c:pt>
                <c:pt idx="13">
                  <c:v>8.9285714285714281E-3</c:v>
                </c:pt>
                <c:pt idx="14">
                  <c:v>8.5000000000000006E-3</c:v>
                </c:pt>
                <c:pt idx="15">
                  <c:v>8.1250000000000003E-3</c:v>
                </c:pt>
                <c:pt idx="16">
                  <c:v>7.7941176470588238E-3</c:v>
                </c:pt>
                <c:pt idx="17">
                  <c:v>7.4999999999999997E-3</c:v>
                </c:pt>
                <c:pt idx="18">
                  <c:v>7.2368421052631578E-3</c:v>
                </c:pt>
                <c:pt idx="19">
                  <c:v>7.0000000000000001E-3</c:v>
                </c:pt>
                <c:pt idx="20">
                  <c:v>6.7857142857142855E-3</c:v>
                </c:pt>
                <c:pt idx="21">
                  <c:v>6.5909090909090908E-3</c:v>
                </c:pt>
                <c:pt idx="22">
                  <c:v>6.4130434782608695E-3</c:v>
                </c:pt>
                <c:pt idx="23">
                  <c:v>6.2500000000000003E-3</c:v>
                </c:pt>
                <c:pt idx="24">
                  <c:v>6.1000000000000004E-3</c:v>
                </c:pt>
                <c:pt idx="25">
                  <c:v>5.9615384615384617E-3</c:v>
                </c:pt>
                <c:pt idx="26">
                  <c:v>5.8333333333333336E-3</c:v>
                </c:pt>
                <c:pt idx="27">
                  <c:v>5.7142857142857143E-3</c:v>
                </c:pt>
                <c:pt idx="28">
                  <c:v>5.6034482758620689E-3</c:v>
                </c:pt>
                <c:pt idx="29">
                  <c:v>5.4999999999999997E-3</c:v>
                </c:pt>
                <c:pt idx="30">
                  <c:v>5.4032258064516132E-3</c:v>
                </c:pt>
                <c:pt idx="31">
                  <c:v>5.3125000000000004E-3</c:v>
                </c:pt>
                <c:pt idx="32">
                  <c:v>5.2272727272727271E-3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6-44DE-A187-00857F1D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39039"/>
        <c:axId val="1824842031"/>
      </c:lineChart>
      <c:catAx>
        <c:axId val="1780839039"/>
        <c:scaling>
          <c:orientation val="minMax"/>
        </c:scaling>
        <c:delete val="0"/>
        <c:axPos val="b"/>
        <c:numFmt formatCode="_-* #\ &quot;kr.&quot;_-;\-* #\ &quot;kr.&quot;_-;_-* &quot;-&quot;\ &quot;kr.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4842031"/>
        <c:crosses val="autoZero"/>
        <c:auto val="1"/>
        <c:lblAlgn val="ctr"/>
        <c:lblOffset val="100"/>
        <c:noMultiLvlLbl val="0"/>
      </c:catAx>
      <c:valAx>
        <c:axId val="18248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08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355786</xdr:colOff>
      <xdr:row>0</xdr:row>
      <xdr:rowOff>140074</xdr:rowOff>
    </xdr:from>
    <xdr:to>
      <xdr:col>28</xdr:col>
      <xdr:colOff>391645</xdr:colOff>
      <xdr:row>26</xdr:row>
      <xdr:rowOff>152960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8A194-941D-4BE9-AF37-3BBE7DC5F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361949</xdr:colOff>
      <xdr:row>26</xdr:row>
      <xdr:rowOff>185737</xdr:rowOff>
    </xdr:from>
    <xdr:to>
      <xdr:col>28</xdr:col>
      <xdr:colOff>371475</xdr:colOff>
      <xdr:row>44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BC63D-29ED-FAEE-591F-FE9D35AB6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5941-4EE7-46D6-8876-4AFD7ABF90F1}">
  <dimension ref="A2:L36"/>
  <sheetViews>
    <sheetView tabSelected="1" zoomScaleNormal="100" workbookViewId="0">
      <selection activeCell="K47" sqref="K47"/>
    </sheetView>
  </sheetViews>
  <sheetFormatPr defaultRowHeight="15" x14ac:dyDescent="0.25"/>
  <cols>
    <col min="1" max="1" width="15.7109375" bestFit="1" customWidth="1"/>
    <col min="2" max="2" width="16" bestFit="1" customWidth="1"/>
    <col min="3" max="4" width="12.140625" bestFit="1" customWidth="1"/>
    <col min="8" max="8" width="11.140625" bestFit="1" customWidth="1"/>
    <col min="9" max="9" width="13.42578125" bestFit="1" customWidth="1"/>
    <col min="10" max="10" width="12.7109375" bestFit="1" customWidth="1"/>
  </cols>
  <sheetData>
    <row r="2" spans="1:12" ht="23.25" x14ac:dyDescent="0.35">
      <c r="B2" s="2" t="s">
        <v>1</v>
      </c>
      <c r="C2" s="4" t="s">
        <v>8</v>
      </c>
      <c r="D2" s="2"/>
      <c r="E2" s="2"/>
      <c r="F2" s="2"/>
      <c r="G2" s="2"/>
      <c r="I2" s="2" t="s">
        <v>5</v>
      </c>
      <c r="J2" s="4" t="s">
        <v>7</v>
      </c>
    </row>
    <row r="3" spans="1:12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  <c r="I3" t="s">
        <v>2</v>
      </c>
      <c r="J3" t="s">
        <v>3</v>
      </c>
      <c r="K3" t="s">
        <v>4</v>
      </c>
      <c r="L3" t="s">
        <v>6</v>
      </c>
    </row>
    <row r="4" spans="1:12" x14ac:dyDescent="0.25">
      <c r="A4" s="1">
        <v>1000</v>
      </c>
      <c r="B4" s="1">
        <f>MAX(A4*0.001,15)</f>
        <v>15</v>
      </c>
      <c r="C4" s="1">
        <f>A4*0.005</f>
        <v>5</v>
      </c>
      <c r="D4" s="1">
        <f>SUM(B4:C4)</f>
        <v>20</v>
      </c>
      <c r="E4" s="3">
        <f>D4/A4</f>
        <v>0.02</v>
      </c>
      <c r="F4" s="3"/>
      <c r="G4" s="3"/>
      <c r="I4" s="1">
        <f>MAX(A4*0.0015,90)</f>
        <v>90</v>
      </c>
      <c r="J4" s="1">
        <f>A4*0.0025</f>
        <v>2.5</v>
      </c>
      <c r="K4" s="1">
        <f>SUM(I4:J4)</f>
        <v>92.5</v>
      </c>
      <c r="L4" s="3">
        <f>K4/A4</f>
        <v>9.2499999999999999E-2</v>
      </c>
    </row>
    <row r="5" spans="1:12" x14ac:dyDescent="0.25">
      <c r="A5" s="1">
        <v>2000</v>
      </c>
      <c r="B5" s="1">
        <f t="shared" ref="B5:B36" si="0">MAX(A5*0.001,15)</f>
        <v>15</v>
      </c>
      <c r="C5" s="1">
        <f t="shared" ref="C5:C36" si="1">A5*0.005</f>
        <v>10</v>
      </c>
      <c r="D5" s="1">
        <f t="shared" ref="D5:D36" si="2">SUM(B5:C5)</f>
        <v>25</v>
      </c>
      <c r="E5" s="3">
        <f t="shared" ref="E5:E36" si="3">D5/A5</f>
        <v>1.2500000000000001E-2</v>
      </c>
      <c r="F5" s="3"/>
      <c r="G5" s="3"/>
      <c r="I5" s="1">
        <f>MAX(A5*0.0015,90)</f>
        <v>90</v>
      </c>
      <c r="J5" s="1">
        <f>A5*0.0025</f>
        <v>5</v>
      </c>
      <c r="K5" s="1">
        <f t="shared" ref="K5:K36" si="4">SUM(I5:J5)</f>
        <v>95</v>
      </c>
      <c r="L5" s="3">
        <f t="shared" ref="L5:L36" si="5">K5/A5</f>
        <v>4.7500000000000001E-2</v>
      </c>
    </row>
    <row r="6" spans="1:12" x14ac:dyDescent="0.25">
      <c r="A6" s="1">
        <v>3000</v>
      </c>
      <c r="B6" s="1">
        <f t="shared" si="0"/>
        <v>15</v>
      </c>
      <c r="C6" s="1">
        <f t="shared" si="1"/>
        <v>15</v>
      </c>
      <c r="D6" s="1">
        <f t="shared" si="2"/>
        <v>30</v>
      </c>
      <c r="E6" s="3">
        <f t="shared" si="3"/>
        <v>0.01</v>
      </c>
      <c r="F6" s="3"/>
      <c r="G6" s="3"/>
      <c r="I6" s="1">
        <f>MAX(A6*0.0015,90)</f>
        <v>90</v>
      </c>
      <c r="J6" s="1">
        <f>A6*0.0025</f>
        <v>7.5</v>
      </c>
      <c r="K6" s="1">
        <f t="shared" si="4"/>
        <v>97.5</v>
      </c>
      <c r="L6" s="3">
        <f t="shared" si="5"/>
        <v>3.2500000000000001E-2</v>
      </c>
    </row>
    <row r="7" spans="1:12" x14ac:dyDescent="0.25">
      <c r="A7" s="1">
        <v>4000</v>
      </c>
      <c r="B7" s="1">
        <f t="shared" si="0"/>
        <v>15</v>
      </c>
      <c r="C7" s="1">
        <f t="shared" si="1"/>
        <v>20</v>
      </c>
      <c r="D7" s="1">
        <f t="shared" si="2"/>
        <v>35</v>
      </c>
      <c r="E7" s="3">
        <f t="shared" si="3"/>
        <v>8.7500000000000008E-3</v>
      </c>
      <c r="F7" s="3"/>
      <c r="G7" s="3"/>
      <c r="I7" s="1">
        <f>MAX(A7*0.0015,90)</f>
        <v>90</v>
      </c>
      <c r="J7" s="1">
        <f>A7*0.0025</f>
        <v>10</v>
      </c>
      <c r="K7" s="1">
        <f t="shared" si="4"/>
        <v>100</v>
      </c>
      <c r="L7" s="3">
        <f t="shared" si="5"/>
        <v>2.5000000000000001E-2</v>
      </c>
    </row>
    <row r="8" spans="1:12" x14ac:dyDescent="0.25">
      <c r="A8" s="1">
        <v>5000</v>
      </c>
      <c r="B8" s="1">
        <f t="shared" si="0"/>
        <v>15</v>
      </c>
      <c r="C8" s="1">
        <f t="shared" si="1"/>
        <v>25</v>
      </c>
      <c r="D8" s="1">
        <f t="shared" si="2"/>
        <v>40</v>
      </c>
      <c r="E8" s="3">
        <f t="shared" si="3"/>
        <v>8.0000000000000002E-3</v>
      </c>
      <c r="F8" s="3"/>
      <c r="G8" s="3"/>
      <c r="I8" s="1">
        <f>MAX(A8*0.0015,90)</f>
        <v>90</v>
      </c>
      <c r="J8" s="1">
        <f>A8*0.0025</f>
        <v>12.5</v>
      </c>
      <c r="K8" s="1">
        <f t="shared" si="4"/>
        <v>102.5</v>
      </c>
      <c r="L8" s="3">
        <f t="shared" si="5"/>
        <v>2.0500000000000001E-2</v>
      </c>
    </row>
    <row r="9" spans="1:12" x14ac:dyDescent="0.25">
      <c r="A9" s="1">
        <v>6000</v>
      </c>
      <c r="B9" s="1">
        <f t="shared" si="0"/>
        <v>15</v>
      </c>
      <c r="C9" s="1">
        <f t="shared" si="1"/>
        <v>30</v>
      </c>
      <c r="D9" s="1">
        <f t="shared" si="2"/>
        <v>45</v>
      </c>
      <c r="E9" s="3">
        <f t="shared" si="3"/>
        <v>7.4999999999999997E-3</v>
      </c>
      <c r="F9" s="3"/>
      <c r="G9" s="3"/>
      <c r="I9" s="1">
        <f>MAX(A9*0.0015,90)</f>
        <v>90</v>
      </c>
      <c r="J9" s="1">
        <f>A9*0.0025</f>
        <v>15</v>
      </c>
      <c r="K9" s="1">
        <f t="shared" si="4"/>
        <v>105</v>
      </c>
      <c r="L9" s="3">
        <f t="shared" si="5"/>
        <v>1.7500000000000002E-2</v>
      </c>
    </row>
    <row r="10" spans="1:12" x14ac:dyDescent="0.25">
      <c r="A10" s="1">
        <v>7000</v>
      </c>
      <c r="B10" s="1">
        <f t="shared" si="0"/>
        <v>15</v>
      </c>
      <c r="C10" s="1">
        <f t="shared" si="1"/>
        <v>35</v>
      </c>
      <c r="D10" s="1">
        <f t="shared" si="2"/>
        <v>50</v>
      </c>
      <c r="E10" s="3">
        <f t="shared" si="3"/>
        <v>7.1428571428571426E-3</v>
      </c>
      <c r="F10" s="3"/>
      <c r="G10" s="3"/>
      <c r="I10" s="1">
        <f>MAX(A10*0.0015,90)</f>
        <v>90</v>
      </c>
      <c r="J10" s="1">
        <f>A10*0.0025</f>
        <v>17.5</v>
      </c>
      <c r="K10" s="1">
        <f t="shared" si="4"/>
        <v>107.5</v>
      </c>
      <c r="L10" s="3">
        <f t="shared" si="5"/>
        <v>1.5357142857142857E-2</v>
      </c>
    </row>
    <row r="11" spans="1:12" x14ac:dyDescent="0.25">
      <c r="A11" s="1">
        <v>8000</v>
      </c>
      <c r="B11" s="1">
        <f t="shared" si="0"/>
        <v>15</v>
      </c>
      <c r="C11" s="1">
        <f t="shared" si="1"/>
        <v>40</v>
      </c>
      <c r="D11" s="1">
        <f t="shared" si="2"/>
        <v>55</v>
      </c>
      <c r="E11" s="3">
        <f t="shared" si="3"/>
        <v>6.875E-3</v>
      </c>
      <c r="F11" s="3"/>
      <c r="G11" s="3"/>
      <c r="I11" s="1">
        <f>MAX(A11*0.0015,90)</f>
        <v>90</v>
      </c>
      <c r="J11" s="1">
        <f>A11*0.0025</f>
        <v>20</v>
      </c>
      <c r="K11" s="1">
        <f t="shared" si="4"/>
        <v>110</v>
      </c>
      <c r="L11" s="3">
        <f t="shared" si="5"/>
        <v>1.375E-2</v>
      </c>
    </row>
    <row r="12" spans="1:12" x14ac:dyDescent="0.25">
      <c r="A12" s="1">
        <v>9000</v>
      </c>
      <c r="B12" s="1">
        <f t="shared" si="0"/>
        <v>15</v>
      </c>
      <c r="C12" s="1">
        <f t="shared" si="1"/>
        <v>45</v>
      </c>
      <c r="D12" s="1">
        <f t="shared" si="2"/>
        <v>60</v>
      </c>
      <c r="E12" s="3">
        <f t="shared" si="3"/>
        <v>6.6666666666666671E-3</v>
      </c>
      <c r="F12" s="3"/>
      <c r="G12" s="3"/>
      <c r="I12" s="1">
        <f>MAX(A12*0.0015,90)</f>
        <v>90</v>
      </c>
      <c r="J12" s="1">
        <f>A12*0.0025</f>
        <v>22.5</v>
      </c>
      <c r="K12" s="1">
        <f t="shared" si="4"/>
        <v>112.5</v>
      </c>
      <c r="L12" s="3">
        <f t="shared" si="5"/>
        <v>1.2500000000000001E-2</v>
      </c>
    </row>
    <row r="13" spans="1:12" x14ac:dyDescent="0.25">
      <c r="A13" s="1">
        <v>10000</v>
      </c>
      <c r="B13" s="1">
        <f t="shared" si="0"/>
        <v>15</v>
      </c>
      <c r="C13" s="1">
        <f t="shared" si="1"/>
        <v>50</v>
      </c>
      <c r="D13" s="1">
        <f t="shared" si="2"/>
        <v>65</v>
      </c>
      <c r="E13" s="3">
        <f t="shared" si="3"/>
        <v>6.4999999999999997E-3</v>
      </c>
      <c r="F13" s="3"/>
      <c r="G13" s="3"/>
      <c r="I13" s="1">
        <f>MAX(A13*0.0015,90)</f>
        <v>90</v>
      </c>
      <c r="J13" s="1">
        <f>A13*0.0025</f>
        <v>25</v>
      </c>
      <c r="K13" s="1">
        <f t="shared" si="4"/>
        <v>115</v>
      </c>
      <c r="L13" s="3">
        <f t="shared" si="5"/>
        <v>1.15E-2</v>
      </c>
    </row>
    <row r="14" spans="1:12" x14ac:dyDescent="0.25">
      <c r="A14" s="1">
        <v>11000</v>
      </c>
      <c r="B14" s="1">
        <f t="shared" si="0"/>
        <v>15</v>
      </c>
      <c r="C14" s="1">
        <f t="shared" si="1"/>
        <v>55</v>
      </c>
      <c r="D14" s="1">
        <f t="shared" si="2"/>
        <v>70</v>
      </c>
      <c r="E14" s="3">
        <f t="shared" si="3"/>
        <v>6.3636363636363638E-3</v>
      </c>
      <c r="F14" s="3"/>
      <c r="G14" s="3"/>
      <c r="I14" s="1">
        <f>MAX(A14*0.0015,90)</f>
        <v>90</v>
      </c>
      <c r="J14" s="1">
        <f>A14*0.0025</f>
        <v>27.5</v>
      </c>
      <c r="K14" s="1">
        <f t="shared" si="4"/>
        <v>117.5</v>
      </c>
      <c r="L14" s="3">
        <f t="shared" si="5"/>
        <v>1.0681818181818181E-2</v>
      </c>
    </row>
    <row r="15" spans="1:12" x14ac:dyDescent="0.25">
      <c r="A15" s="1">
        <v>12000</v>
      </c>
      <c r="B15" s="1">
        <f t="shared" si="0"/>
        <v>15</v>
      </c>
      <c r="C15" s="1">
        <f t="shared" si="1"/>
        <v>60</v>
      </c>
      <c r="D15" s="1">
        <f t="shared" si="2"/>
        <v>75</v>
      </c>
      <c r="E15" s="3">
        <f t="shared" si="3"/>
        <v>6.2500000000000003E-3</v>
      </c>
      <c r="F15" s="3"/>
      <c r="G15" s="3"/>
      <c r="I15" s="1">
        <f>MAX(A15*0.0015,90)</f>
        <v>90</v>
      </c>
      <c r="J15" s="1">
        <f>A15*0.0025</f>
        <v>30</v>
      </c>
      <c r="K15" s="1">
        <f t="shared" si="4"/>
        <v>120</v>
      </c>
      <c r="L15" s="3">
        <f t="shared" si="5"/>
        <v>0.01</v>
      </c>
    </row>
    <row r="16" spans="1:12" x14ac:dyDescent="0.25">
      <c r="A16" s="1">
        <v>13000</v>
      </c>
      <c r="B16" s="1">
        <f t="shared" si="0"/>
        <v>15</v>
      </c>
      <c r="C16" s="1">
        <f t="shared" si="1"/>
        <v>65</v>
      </c>
      <c r="D16" s="1">
        <f t="shared" si="2"/>
        <v>80</v>
      </c>
      <c r="E16" s="3">
        <f t="shared" si="3"/>
        <v>6.1538461538461538E-3</v>
      </c>
      <c r="F16" s="3"/>
      <c r="G16" s="3"/>
      <c r="I16" s="1">
        <f>MAX(A16*0.0015,90)</f>
        <v>90</v>
      </c>
      <c r="J16" s="1">
        <f>A16*0.0025</f>
        <v>32.5</v>
      </c>
      <c r="K16" s="1">
        <f t="shared" si="4"/>
        <v>122.5</v>
      </c>
      <c r="L16" s="3">
        <f t="shared" si="5"/>
        <v>9.4230769230769229E-3</v>
      </c>
    </row>
    <row r="17" spans="1:12" x14ac:dyDescent="0.25">
      <c r="A17" s="1">
        <v>14000</v>
      </c>
      <c r="B17" s="1">
        <f t="shared" si="0"/>
        <v>15</v>
      </c>
      <c r="C17" s="1">
        <f t="shared" si="1"/>
        <v>70</v>
      </c>
      <c r="D17" s="1">
        <f t="shared" si="2"/>
        <v>85</v>
      </c>
      <c r="E17" s="3">
        <f t="shared" si="3"/>
        <v>6.0714285714285714E-3</v>
      </c>
      <c r="F17" s="3"/>
      <c r="G17" s="3"/>
      <c r="I17" s="1">
        <f>MAX(A17*0.0015,90)</f>
        <v>90</v>
      </c>
      <c r="J17" s="1">
        <f>A17*0.0025</f>
        <v>35</v>
      </c>
      <c r="K17" s="1">
        <f t="shared" si="4"/>
        <v>125</v>
      </c>
      <c r="L17" s="3">
        <f t="shared" si="5"/>
        <v>8.9285714285714281E-3</v>
      </c>
    </row>
    <row r="18" spans="1:12" x14ac:dyDescent="0.25">
      <c r="A18" s="1">
        <v>15000</v>
      </c>
      <c r="B18" s="1">
        <f t="shared" si="0"/>
        <v>15</v>
      </c>
      <c r="C18" s="1">
        <f t="shared" si="1"/>
        <v>75</v>
      </c>
      <c r="D18" s="1">
        <f t="shared" si="2"/>
        <v>90</v>
      </c>
      <c r="E18" s="3">
        <f t="shared" si="3"/>
        <v>6.0000000000000001E-3</v>
      </c>
      <c r="F18" s="3"/>
      <c r="G18" s="3"/>
      <c r="I18" s="1">
        <f>MAX(A18*0.0015,90)</f>
        <v>90</v>
      </c>
      <c r="J18" s="1">
        <f>A18*0.0025</f>
        <v>37.5</v>
      </c>
      <c r="K18" s="1">
        <f t="shared" si="4"/>
        <v>127.5</v>
      </c>
      <c r="L18" s="3">
        <f t="shared" si="5"/>
        <v>8.5000000000000006E-3</v>
      </c>
    </row>
    <row r="19" spans="1:12" x14ac:dyDescent="0.25">
      <c r="A19" s="1">
        <v>16000</v>
      </c>
      <c r="B19" s="1">
        <f t="shared" si="0"/>
        <v>16</v>
      </c>
      <c r="C19" s="1">
        <f t="shared" si="1"/>
        <v>80</v>
      </c>
      <c r="D19" s="1">
        <f t="shared" si="2"/>
        <v>96</v>
      </c>
      <c r="E19" s="3">
        <f t="shared" si="3"/>
        <v>6.0000000000000001E-3</v>
      </c>
      <c r="F19" s="3"/>
      <c r="G19" s="3"/>
      <c r="I19" s="1">
        <f>MAX(A19*0.0015,90)</f>
        <v>90</v>
      </c>
      <c r="J19" s="1">
        <f>A19*0.0025</f>
        <v>40</v>
      </c>
      <c r="K19" s="1">
        <f t="shared" si="4"/>
        <v>130</v>
      </c>
      <c r="L19" s="3">
        <f t="shared" si="5"/>
        <v>8.1250000000000003E-3</v>
      </c>
    </row>
    <row r="20" spans="1:12" x14ac:dyDescent="0.25">
      <c r="A20" s="1">
        <v>17000</v>
      </c>
      <c r="B20" s="1">
        <f t="shared" si="0"/>
        <v>17</v>
      </c>
      <c r="C20" s="1">
        <f t="shared" si="1"/>
        <v>85</v>
      </c>
      <c r="D20" s="1">
        <f t="shared" si="2"/>
        <v>102</v>
      </c>
      <c r="E20" s="3">
        <f t="shared" si="3"/>
        <v>6.0000000000000001E-3</v>
      </c>
      <c r="F20" s="3"/>
      <c r="G20" s="3"/>
      <c r="I20" s="1">
        <f>MAX(A20*0.0015,90)</f>
        <v>90</v>
      </c>
      <c r="J20" s="1">
        <f>A20*0.0025</f>
        <v>42.5</v>
      </c>
      <c r="K20" s="1">
        <f t="shared" si="4"/>
        <v>132.5</v>
      </c>
      <c r="L20" s="3">
        <f t="shared" si="5"/>
        <v>7.7941176470588238E-3</v>
      </c>
    </row>
    <row r="21" spans="1:12" x14ac:dyDescent="0.25">
      <c r="A21" s="1">
        <v>18000</v>
      </c>
      <c r="B21" s="1">
        <f t="shared" si="0"/>
        <v>18</v>
      </c>
      <c r="C21" s="1">
        <f t="shared" si="1"/>
        <v>90</v>
      </c>
      <c r="D21" s="1">
        <f t="shared" si="2"/>
        <v>108</v>
      </c>
      <c r="E21" s="3">
        <f t="shared" si="3"/>
        <v>6.0000000000000001E-3</v>
      </c>
      <c r="F21" s="3"/>
      <c r="G21" s="3"/>
      <c r="I21" s="1">
        <f>MAX(A21*0.0015,90)</f>
        <v>90</v>
      </c>
      <c r="J21" s="1">
        <f>A21*0.0025</f>
        <v>45</v>
      </c>
      <c r="K21" s="1">
        <f t="shared" si="4"/>
        <v>135</v>
      </c>
      <c r="L21" s="3">
        <f t="shared" si="5"/>
        <v>7.4999999999999997E-3</v>
      </c>
    </row>
    <row r="22" spans="1:12" x14ac:dyDescent="0.25">
      <c r="A22" s="1">
        <v>19000</v>
      </c>
      <c r="B22" s="1">
        <f t="shared" si="0"/>
        <v>19</v>
      </c>
      <c r="C22" s="1">
        <f t="shared" si="1"/>
        <v>95</v>
      </c>
      <c r="D22" s="1">
        <f t="shared" si="2"/>
        <v>114</v>
      </c>
      <c r="E22" s="3">
        <f t="shared" si="3"/>
        <v>6.0000000000000001E-3</v>
      </c>
      <c r="F22" s="3"/>
      <c r="G22" s="3"/>
      <c r="I22" s="1">
        <f>MAX(A22*0.0015,90)</f>
        <v>90</v>
      </c>
      <c r="J22" s="1">
        <f>A22*0.0025</f>
        <v>47.5</v>
      </c>
      <c r="K22" s="1">
        <f t="shared" si="4"/>
        <v>137.5</v>
      </c>
      <c r="L22" s="3">
        <f t="shared" si="5"/>
        <v>7.2368421052631578E-3</v>
      </c>
    </row>
    <row r="23" spans="1:12" x14ac:dyDescent="0.25">
      <c r="A23" s="1">
        <v>20000</v>
      </c>
      <c r="B23" s="1">
        <f t="shared" si="0"/>
        <v>20</v>
      </c>
      <c r="C23" s="1">
        <f t="shared" si="1"/>
        <v>100</v>
      </c>
      <c r="D23" s="1">
        <f t="shared" si="2"/>
        <v>120</v>
      </c>
      <c r="E23" s="3">
        <f t="shared" si="3"/>
        <v>6.0000000000000001E-3</v>
      </c>
      <c r="F23" s="3"/>
      <c r="G23" s="3"/>
      <c r="I23" s="1">
        <f>MAX(A23*0.0015,90)</f>
        <v>90</v>
      </c>
      <c r="J23" s="1">
        <f>A23*0.0025</f>
        <v>50</v>
      </c>
      <c r="K23" s="1">
        <f t="shared" si="4"/>
        <v>140</v>
      </c>
      <c r="L23" s="3">
        <f t="shared" si="5"/>
        <v>7.0000000000000001E-3</v>
      </c>
    </row>
    <row r="24" spans="1:12" x14ac:dyDescent="0.25">
      <c r="A24" s="1">
        <v>21000</v>
      </c>
      <c r="B24" s="1">
        <f t="shared" si="0"/>
        <v>21</v>
      </c>
      <c r="C24" s="1">
        <f t="shared" si="1"/>
        <v>105</v>
      </c>
      <c r="D24" s="1">
        <f t="shared" si="2"/>
        <v>126</v>
      </c>
      <c r="E24" s="3">
        <f t="shared" si="3"/>
        <v>6.0000000000000001E-3</v>
      </c>
      <c r="F24" s="3"/>
      <c r="G24" s="3"/>
      <c r="I24" s="1">
        <f>MAX(A24*0.0015,90)</f>
        <v>90</v>
      </c>
      <c r="J24" s="1">
        <f>A24*0.0025</f>
        <v>52.5</v>
      </c>
      <c r="K24" s="1">
        <f t="shared" si="4"/>
        <v>142.5</v>
      </c>
      <c r="L24" s="3">
        <f t="shared" si="5"/>
        <v>6.7857142857142855E-3</v>
      </c>
    </row>
    <row r="25" spans="1:12" x14ac:dyDescent="0.25">
      <c r="A25" s="1">
        <v>22000</v>
      </c>
      <c r="B25" s="1">
        <f t="shared" si="0"/>
        <v>22</v>
      </c>
      <c r="C25" s="1">
        <f t="shared" si="1"/>
        <v>110</v>
      </c>
      <c r="D25" s="1">
        <f t="shared" si="2"/>
        <v>132</v>
      </c>
      <c r="E25" s="3">
        <f t="shared" si="3"/>
        <v>6.0000000000000001E-3</v>
      </c>
      <c r="F25" s="3"/>
      <c r="G25" s="3"/>
      <c r="I25" s="1">
        <f>MAX(A25*0.0015,90)</f>
        <v>90</v>
      </c>
      <c r="J25" s="1">
        <f>A25*0.0025</f>
        <v>55</v>
      </c>
      <c r="K25" s="1">
        <f t="shared" si="4"/>
        <v>145</v>
      </c>
      <c r="L25" s="3">
        <f t="shared" si="5"/>
        <v>6.5909090909090908E-3</v>
      </c>
    </row>
    <row r="26" spans="1:12" x14ac:dyDescent="0.25">
      <c r="A26" s="1">
        <v>23000</v>
      </c>
      <c r="B26" s="1">
        <f t="shared" si="0"/>
        <v>23</v>
      </c>
      <c r="C26" s="1">
        <f t="shared" si="1"/>
        <v>115</v>
      </c>
      <c r="D26" s="1">
        <f t="shared" si="2"/>
        <v>138</v>
      </c>
      <c r="E26" s="3">
        <f t="shared" si="3"/>
        <v>6.0000000000000001E-3</v>
      </c>
      <c r="F26" s="3"/>
      <c r="G26" s="3"/>
      <c r="I26" s="1">
        <f>MAX(A26*0.0015,90)</f>
        <v>90</v>
      </c>
      <c r="J26" s="1">
        <f>A26*0.0025</f>
        <v>57.5</v>
      </c>
      <c r="K26" s="1">
        <f t="shared" si="4"/>
        <v>147.5</v>
      </c>
      <c r="L26" s="3">
        <f t="shared" si="5"/>
        <v>6.4130434782608695E-3</v>
      </c>
    </row>
    <row r="27" spans="1:12" x14ac:dyDescent="0.25">
      <c r="A27" s="1">
        <v>24000</v>
      </c>
      <c r="B27" s="1">
        <f t="shared" si="0"/>
        <v>24</v>
      </c>
      <c r="C27" s="1">
        <f t="shared" si="1"/>
        <v>120</v>
      </c>
      <c r="D27" s="1">
        <f t="shared" si="2"/>
        <v>144</v>
      </c>
      <c r="E27" s="3">
        <f t="shared" si="3"/>
        <v>6.0000000000000001E-3</v>
      </c>
      <c r="F27" s="3"/>
      <c r="G27" s="3"/>
      <c r="I27" s="1">
        <f>MAX(A27*0.0015,90)</f>
        <v>90</v>
      </c>
      <c r="J27" s="1">
        <f>A27*0.0025</f>
        <v>60</v>
      </c>
      <c r="K27" s="1">
        <f t="shared" si="4"/>
        <v>150</v>
      </c>
      <c r="L27" s="3">
        <f t="shared" si="5"/>
        <v>6.2500000000000003E-3</v>
      </c>
    </row>
    <row r="28" spans="1:12" x14ac:dyDescent="0.25">
      <c r="A28" s="1">
        <v>25000</v>
      </c>
      <c r="B28" s="1">
        <f t="shared" si="0"/>
        <v>25</v>
      </c>
      <c r="C28" s="1">
        <f t="shared" si="1"/>
        <v>125</v>
      </c>
      <c r="D28" s="1">
        <f t="shared" si="2"/>
        <v>150</v>
      </c>
      <c r="E28" s="3">
        <f t="shared" si="3"/>
        <v>6.0000000000000001E-3</v>
      </c>
      <c r="F28" s="3"/>
      <c r="G28" s="3"/>
      <c r="I28" s="1">
        <f>MAX(A28*0.0015,90)</f>
        <v>90</v>
      </c>
      <c r="J28" s="1">
        <f>A28*0.0025</f>
        <v>62.5</v>
      </c>
      <c r="K28" s="1">
        <f t="shared" si="4"/>
        <v>152.5</v>
      </c>
      <c r="L28" s="3">
        <f t="shared" si="5"/>
        <v>6.1000000000000004E-3</v>
      </c>
    </row>
    <row r="29" spans="1:12" x14ac:dyDescent="0.25">
      <c r="A29" s="1">
        <v>26000</v>
      </c>
      <c r="B29" s="1">
        <f t="shared" si="0"/>
        <v>26</v>
      </c>
      <c r="C29" s="1">
        <f t="shared" si="1"/>
        <v>130</v>
      </c>
      <c r="D29" s="1">
        <f t="shared" si="2"/>
        <v>156</v>
      </c>
      <c r="E29" s="3">
        <f t="shared" si="3"/>
        <v>6.0000000000000001E-3</v>
      </c>
      <c r="F29" s="3"/>
      <c r="G29" s="3"/>
      <c r="I29" s="1">
        <f>MAX(A29*0.0015,90)</f>
        <v>90</v>
      </c>
      <c r="J29" s="1">
        <f>A29*0.0025</f>
        <v>65</v>
      </c>
      <c r="K29" s="1">
        <f t="shared" si="4"/>
        <v>155</v>
      </c>
      <c r="L29" s="3">
        <f t="shared" si="5"/>
        <v>5.9615384615384617E-3</v>
      </c>
    </row>
    <row r="30" spans="1:12" x14ac:dyDescent="0.25">
      <c r="A30" s="1">
        <v>27000</v>
      </c>
      <c r="B30" s="1">
        <f t="shared" si="0"/>
        <v>27</v>
      </c>
      <c r="C30" s="1">
        <f t="shared" si="1"/>
        <v>135</v>
      </c>
      <c r="D30" s="1">
        <f t="shared" si="2"/>
        <v>162</v>
      </c>
      <c r="E30" s="3">
        <f t="shared" si="3"/>
        <v>6.0000000000000001E-3</v>
      </c>
      <c r="F30" s="3"/>
      <c r="G30" s="3"/>
      <c r="I30" s="1">
        <f>MAX(A30*0.0015,90)</f>
        <v>90</v>
      </c>
      <c r="J30" s="1">
        <f>A30*0.0025</f>
        <v>67.5</v>
      </c>
      <c r="K30" s="1">
        <f t="shared" si="4"/>
        <v>157.5</v>
      </c>
      <c r="L30" s="3">
        <f t="shared" si="5"/>
        <v>5.8333333333333336E-3</v>
      </c>
    </row>
    <row r="31" spans="1:12" x14ac:dyDescent="0.25">
      <c r="A31" s="1">
        <v>28000</v>
      </c>
      <c r="B31" s="1">
        <f t="shared" si="0"/>
        <v>28</v>
      </c>
      <c r="C31" s="1">
        <f t="shared" si="1"/>
        <v>140</v>
      </c>
      <c r="D31" s="1">
        <f t="shared" si="2"/>
        <v>168</v>
      </c>
      <c r="E31" s="3">
        <f t="shared" si="3"/>
        <v>6.0000000000000001E-3</v>
      </c>
      <c r="F31" s="3"/>
      <c r="G31" s="3"/>
      <c r="I31" s="1">
        <f>MAX(A31*0.0015,90)</f>
        <v>90</v>
      </c>
      <c r="J31" s="1">
        <f>A31*0.0025</f>
        <v>70</v>
      </c>
      <c r="K31" s="1">
        <f t="shared" si="4"/>
        <v>160</v>
      </c>
      <c r="L31" s="3">
        <f t="shared" si="5"/>
        <v>5.7142857142857143E-3</v>
      </c>
    </row>
    <row r="32" spans="1:12" x14ac:dyDescent="0.25">
      <c r="A32" s="1">
        <v>29000</v>
      </c>
      <c r="B32" s="1">
        <f t="shared" si="0"/>
        <v>29</v>
      </c>
      <c r="C32" s="1">
        <f t="shared" si="1"/>
        <v>145</v>
      </c>
      <c r="D32" s="1">
        <f t="shared" si="2"/>
        <v>174</v>
      </c>
      <c r="E32" s="3">
        <f t="shared" si="3"/>
        <v>6.0000000000000001E-3</v>
      </c>
      <c r="F32" s="3"/>
      <c r="G32" s="3"/>
      <c r="I32" s="1">
        <f>MAX(A32*0.0015,90)</f>
        <v>90</v>
      </c>
      <c r="J32" s="1">
        <f>A32*0.0025</f>
        <v>72.5</v>
      </c>
      <c r="K32" s="1">
        <f t="shared" si="4"/>
        <v>162.5</v>
      </c>
      <c r="L32" s="3">
        <f t="shared" si="5"/>
        <v>5.6034482758620689E-3</v>
      </c>
    </row>
    <row r="33" spans="1:12" x14ac:dyDescent="0.25">
      <c r="A33" s="1">
        <v>30000</v>
      </c>
      <c r="B33" s="1">
        <f t="shared" si="0"/>
        <v>30</v>
      </c>
      <c r="C33" s="1">
        <f t="shared" si="1"/>
        <v>150</v>
      </c>
      <c r="D33" s="1">
        <f t="shared" si="2"/>
        <v>180</v>
      </c>
      <c r="E33" s="3">
        <f t="shared" si="3"/>
        <v>6.0000000000000001E-3</v>
      </c>
      <c r="F33" s="3"/>
      <c r="G33" s="3"/>
      <c r="I33" s="1">
        <f>MAX(A33*0.0015,90)</f>
        <v>90</v>
      </c>
      <c r="J33" s="1">
        <f>A33*0.0025</f>
        <v>75</v>
      </c>
      <c r="K33" s="1">
        <f t="shared" si="4"/>
        <v>165</v>
      </c>
      <c r="L33" s="3">
        <f t="shared" si="5"/>
        <v>5.4999999999999997E-3</v>
      </c>
    </row>
    <row r="34" spans="1:12" x14ac:dyDescent="0.25">
      <c r="A34" s="1">
        <v>31000</v>
      </c>
      <c r="B34" s="1">
        <f t="shared" si="0"/>
        <v>31</v>
      </c>
      <c r="C34" s="1">
        <f t="shared" si="1"/>
        <v>155</v>
      </c>
      <c r="D34" s="1">
        <f t="shared" si="2"/>
        <v>186</v>
      </c>
      <c r="E34" s="3">
        <f t="shared" si="3"/>
        <v>6.0000000000000001E-3</v>
      </c>
      <c r="F34" s="3"/>
      <c r="G34" s="3"/>
      <c r="I34" s="1">
        <f>MAX(A34*0.0015,90)</f>
        <v>90</v>
      </c>
      <c r="J34" s="1">
        <f>A34*0.0025</f>
        <v>77.5</v>
      </c>
      <c r="K34" s="1">
        <f t="shared" si="4"/>
        <v>167.5</v>
      </c>
      <c r="L34" s="3">
        <f t="shared" si="5"/>
        <v>5.4032258064516132E-3</v>
      </c>
    </row>
    <row r="35" spans="1:12" x14ac:dyDescent="0.25">
      <c r="A35" s="1">
        <v>32000</v>
      </c>
      <c r="B35" s="1">
        <f t="shared" si="0"/>
        <v>32</v>
      </c>
      <c r="C35" s="1">
        <f t="shared" si="1"/>
        <v>160</v>
      </c>
      <c r="D35" s="1">
        <f t="shared" si="2"/>
        <v>192</v>
      </c>
      <c r="E35" s="3">
        <f t="shared" si="3"/>
        <v>6.0000000000000001E-3</v>
      </c>
      <c r="F35" s="3"/>
      <c r="G35" s="3"/>
      <c r="I35" s="1">
        <f>MAX(A35*0.0015,90)</f>
        <v>90</v>
      </c>
      <c r="J35" s="1">
        <f>A35*0.0025</f>
        <v>80</v>
      </c>
      <c r="K35" s="1">
        <f t="shared" si="4"/>
        <v>170</v>
      </c>
      <c r="L35" s="3">
        <f t="shared" si="5"/>
        <v>5.3125000000000004E-3</v>
      </c>
    </row>
    <row r="36" spans="1:12" x14ac:dyDescent="0.25">
      <c r="A36" s="1">
        <v>33000</v>
      </c>
      <c r="B36" s="1">
        <f t="shared" si="0"/>
        <v>33</v>
      </c>
      <c r="C36" s="1">
        <f t="shared" si="1"/>
        <v>165</v>
      </c>
      <c r="D36" s="1">
        <f t="shared" si="2"/>
        <v>198</v>
      </c>
      <c r="E36" s="3">
        <f t="shared" si="3"/>
        <v>6.0000000000000001E-3</v>
      </c>
      <c r="F36" s="3"/>
      <c r="G36" s="3"/>
      <c r="I36" s="1">
        <f>MAX(A36*0.0015,90)</f>
        <v>90</v>
      </c>
      <c r="J36" s="1">
        <f>A36*0.0025</f>
        <v>82.5</v>
      </c>
      <c r="K36" s="1">
        <f t="shared" si="4"/>
        <v>172.5</v>
      </c>
      <c r="L36" s="3">
        <f t="shared" si="5"/>
        <v>5.2272727272727271E-3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Debel Hansen</dc:creator>
  <cp:lastModifiedBy>Niklas Simonsen</cp:lastModifiedBy>
  <dcterms:created xsi:type="dcterms:W3CDTF">2022-03-23T19:47:28Z</dcterms:created>
  <dcterms:modified xsi:type="dcterms:W3CDTF">2023-03-22T19:43:12Z</dcterms:modified>
</cp:coreProperties>
</file>