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f364afe123e12d/Ymisk papírir/Niklas'sPengetips/"/>
    </mc:Choice>
  </mc:AlternateContent>
  <xr:revisionPtr revIDLastSave="0" documentId="8_{5FB97A46-ADF5-4AA6-9936-0CDEB73D44FF}" xr6:coauthVersionLast="47" xr6:coauthVersionMax="47" xr10:uidLastSave="{00000000-0000-0000-0000-000000000000}"/>
  <bookViews>
    <workbookView xWindow="-120" yWindow="-120" windowWidth="29040" windowHeight="15840" xr2:uid="{A6D94780-99B7-45DB-8BDE-7280F3C16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D7" i="1" l="1"/>
  <c r="E7" i="1" s="1"/>
  <c r="D8" i="1" s="1"/>
  <c r="E8" i="1" s="1"/>
  <c r="F8" i="1" s="1"/>
  <c r="G8" i="1" s="1"/>
  <c r="F7" i="1" l="1"/>
  <c r="G7" i="1" s="1"/>
  <c r="D9" i="1"/>
  <c r="E9" i="1" s="1"/>
  <c r="F9" i="1"/>
  <c r="G9" i="1" s="1"/>
  <c r="D10" i="1"/>
  <c r="E10" i="1" s="1"/>
  <c r="F10" i="1" s="1"/>
  <c r="H10" i="1" l="1"/>
  <c r="I10" i="1" s="1"/>
  <c r="G10" i="1"/>
</calcChain>
</file>

<file path=xl/sharedStrings.xml><?xml version="1.0" encoding="utf-8"?>
<sst xmlns="http://schemas.openxmlformats.org/spreadsheetml/2006/main" count="11" uniqueCount="11">
  <si>
    <t>Kn = Ko*(1+r)^n</t>
  </si>
  <si>
    <t>Beløb større end 37.300kr?</t>
  </si>
  <si>
    <t>Beløb</t>
  </si>
  <si>
    <t>Efter 1 års vækst</t>
  </si>
  <si>
    <t>Afkast dette år</t>
  </si>
  <si>
    <t>År</t>
  </si>
  <si>
    <t>SKAT at betale</t>
  </si>
  <si>
    <t>Afkast over 37.300kr</t>
  </si>
  <si>
    <t>Årlig afkast</t>
  </si>
  <si>
    <t>Rentes rente ligning</t>
  </si>
  <si>
    <t>Årlig investering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</si>
</sst>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86" formatCode="#\ \k\r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9" fontId="0" fillId="0" borderId="1" xfId="2" applyFont="1" applyBorder="1"/>
    <xf numFmtId="186" fontId="0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0E8A-9367-4548-B2AB-1ED19FBF3CD3}">
  <dimension ref="C2:I10"/>
  <sheetViews>
    <sheetView tabSelected="1" workbookViewId="0">
      <selection activeCell="E20" sqref="E20"/>
    </sheetView>
  </sheetViews>
  <sheetFormatPr defaultRowHeight="15" x14ac:dyDescent="0.25"/>
  <cols>
    <col min="4" max="4" width="19.85546875" customWidth="1"/>
    <col min="5" max="5" width="18.5703125" bestFit="1" customWidth="1"/>
    <col min="6" max="6" width="17.5703125" bestFit="1" customWidth="1"/>
    <col min="7" max="7" width="24.85546875" bestFit="1" customWidth="1"/>
    <col min="8" max="8" width="19.28515625" bestFit="1" customWidth="1"/>
    <col min="9" max="9" width="15.42578125" bestFit="1" customWidth="1"/>
  </cols>
  <sheetData>
    <row r="2" spans="3:9" x14ac:dyDescent="0.25">
      <c r="D2" s="3" t="s">
        <v>9</v>
      </c>
      <c r="E2" s="3" t="s">
        <v>10</v>
      </c>
      <c r="F2" s="3" t="s">
        <v>8</v>
      </c>
    </row>
    <row r="3" spans="3:9" x14ac:dyDescent="0.25">
      <c r="D3" s="1" t="s">
        <v>0</v>
      </c>
      <c r="E3" s="5">
        <v>100000</v>
      </c>
      <c r="F3" s="4">
        <v>7.0000000000000007E-2</v>
      </c>
    </row>
    <row r="5" spans="3:9" x14ac:dyDescent="0.25">
      <c r="C5" s="3" t="s">
        <v>5</v>
      </c>
      <c r="D5" s="3" t="s">
        <v>2</v>
      </c>
      <c r="E5" s="3" t="s">
        <v>3</v>
      </c>
      <c r="F5" s="3" t="s">
        <v>4</v>
      </c>
      <c r="G5" s="3" t="s">
        <v>1</v>
      </c>
      <c r="H5" s="3" t="s">
        <v>7</v>
      </c>
      <c r="I5" s="3" t="s">
        <v>6</v>
      </c>
    </row>
    <row r="6" spans="3:9" x14ac:dyDescent="0.25">
      <c r="C6" s="1">
        <v>1</v>
      </c>
      <c r="D6" s="5">
        <v>100000</v>
      </c>
      <c r="E6" s="5">
        <f>D6*(1+$F$3)^1</f>
        <v>107000</v>
      </c>
      <c r="F6" s="5">
        <f>E6-D6</f>
        <v>7000</v>
      </c>
      <c r="G6" s="1" t="str">
        <f>IF(F6&gt;37300,"JA, SKAT SKAL BETALES AF F10","NEJ, INGEN SKAT")</f>
        <v>NEJ, INGEN SKAT</v>
      </c>
      <c r="H6" s="2">
        <v>0</v>
      </c>
      <c r="I6" s="2">
        <v>0</v>
      </c>
    </row>
    <row r="7" spans="3:9" x14ac:dyDescent="0.25">
      <c r="C7" s="1">
        <v>2</v>
      </c>
      <c r="D7" s="5">
        <f>E6+$D$6</f>
        <v>207000</v>
      </c>
      <c r="E7" s="5">
        <f>D7*(1+$F$3)^1</f>
        <v>221490</v>
      </c>
      <c r="F7" s="5">
        <f>E7-D7</f>
        <v>14490</v>
      </c>
      <c r="G7" s="1" t="str">
        <f>IF(F7&gt;37300,"JA, SKAT SKAL BETALES AF F10","NEJ, INGEN SKAT")</f>
        <v>NEJ, INGEN SKAT</v>
      </c>
      <c r="H7" s="2">
        <v>0</v>
      </c>
      <c r="I7" s="2">
        <v>0</v>
      </c>
    </row>
    <row r="8" spans="3:9" x14ac:dyDescent="0.25">
      <c r="C8" s="1">
        <v>3</v>
      </c>
      <c r="D8" s="5">
        <f>E7+$D$6</f>
        <v>321490</v>
      </c>
      <c r="E8" s="5">
        <f>D8*(1+$F$3)^1</f>
        <v>343994.30000000005</v>
      </c>
      <c r="F8" s="5">
        <f>E8-D8</f>
        <v>22504.300000000047</v>
      </c>
      <c r="G8" s="1" t="str">
        <f t="shared" ref="G8:G10" si="0">IF(F8&gt;37300,"JA, SKAT SKAL BETALES AF F10","NEJ, INGEN SKAT")</f>
        <v>NEJ, INGEN SKAT</v>
      </c>
      <c r="H8" s="2">
        <v>0</v>
      </c>
      <c r="I8" s="2">
        <v>0</v>
      </c>
    </row>
    <row r="9" spans="3:9" x14ac:dyDescent="0.25">
      <c r="C9" s="1">
        <v>4</v>
      </c>
      <c r="D9" s="5">
        <f t="shared" ref="D9:D10" si="1">E8+$D$6</f>
        <v>443994.30000000005</v>
      </c>
      <c r="E9" s="5">
        <f>D9*(1+$F$3)^1</f>
        <v>475073.90100000007</v>
      </c>
      <c r="F9" s="5">
        <f t="shared" ref="F9:F10" si="2">E9-D9</f>
        <v>31079.601000000024</v>
      </c>
      <c r="G9" s="1" t="str">
        <f t="shared" si="0"/>
        <v>NEJ, INGEN SKAT</v>
      </c>
      <c r="H9" s="2">
        <v>0</v>
      </c>
      <c r="I9" s="2">
        <v>0</v>
      </c>
    </row>
    <row r="10" spans="3:9" x14ac:dyDescent="0.25">
      <c r="C10" s="1">
        <v>5</v>
      </c>
      <c r="D10" s="5">
        <f t="shared" si="1"/>
        <v>575073.90100000007</v>
      </c>
      <c r="E10" s="5">
        <f>D10*(1+$F$3)^1</f>
        <v>615329.07407000009</v>
      </c>
      <c r="F10" s="5">
        <f t="shared" si="2"/>
        <v>40255.173070000019</v>
      </c>
      <c r="G10" s="1" t="str">
        <f>IF(F10&gt;37300,"JA, SKAT SKAL BETALES AF","NEJ, INGEN SKAT")</f>
        <v>JA, SKAT SKAL BETALES AF</v>
      </c>
      <c r="H10" s="5">
        <f>F10-37300</f>
        <v>2955.1730700000189</v>
      </c>
      <c r="I10" s="5">
        <f>H10*0.42</f>
        <v>1241.1726894000078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Simonsen</dc:creator>
  <cp:lastModifiedBy>Niklas Simonsen</cp:lastModifiedBy>
  <dcterms:created xsi:type="dcterms:W3CDTF">2022-08-17T18:28:41Z</dcterms:created>
  <dcterms:modified xsi:type="dcterms:W3CDTF">2022-08-17T19:11:08Z</dcterms:modified>
</cp:coreProperties>
</file>