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2" sheetId="2" r:id="rId1"/>
    <sheet name="Лист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5" i="1"/>
  <c r="I33" i="1"/>
  <c r="I30" i="1"/>
  <c r="I29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H5" i="1"/>
  <c r="I5" i="1" s="1"/>
</calcChain>
</file>

<file path=xl/sharedStrings.xml><?xml version="1.0" encoding="utf-8"?>
<sst xmlns="http://schemas.openxmlformats.org/spreadsheetml/2006/main" count="231" uniqueCount="124">
  <si>
    <t xml:space="preserve">Component item
number </t>
  </si>
  <si>
    <t xml:space="preserve">Name </t>
  </si>
  <si>
    <t xml:space="preserve">Specification </t>
  </si>
  <si>
    <t>Point location</t>
  </si>
  <si>
    <t xml:space="preserve">10115-0100012 </t>
  </si>
  <si>
    <t xml:space="preserve">Electronics\Relay </t>
  </si>
  <si>
    <t xml:space="preserve">Single pole HF32F-G/0 12-HS 12V 10A </t>
  </si>
  <si>
    <t>RLY1,RLY2</t>
  </si>
  <si>
    <t xml:space="preserve">10107-1010850 </t>
  </si>
  <si>
    <t xml:space="preserve">Electronics\IC </t>
  </si>
  <si>
    <t xml:space="preserve">SMD standard STM32F334R8T6 LQFP64 ST </t>
  </si>
  <si>
    <t>u37</t>
  </si>
  <si>
    <t xml:space="preserve">10107-1010165 </t>
  </si>
  <si>
    <t xml:space="preserve">SMD standard SI826 1BBD-C-ISR SDIP6 SILICONLABS </t>
  </si>
  <si>
    <t>U7、 U27、 U10、 U11，</t>
  </si>
  <si>
    <t xml:space="preserve">10111-0220003 </t>
  </si>
  <si>
    <t xml:space="preserve">Electronics\Fuse </t>
  </si>
  <si>
    <t xml:space="preserve">Glass tube L5F20A 250V Φ 5.5*21mm Quick disconnect with
lead Languang </t>
  </si>
  <si>
    <t>F1</t>
  </si>
  <si>
    <t xml:space="preserve">10105-2030025 </t>
  </si>
  <si>
    <t xml:space="preserve">Electronics\Diode </t>
  </si>
  <si>
    <t xml:space="preserve">DIP Rectifier bridge GBU608 800V 6A GBU </t>
  </si>
  <si>
    <t>BRG3</t>
  </si>
  <si>
    <t xml:space="preserve">10101-2059019 </t>
  </si>
  <si>
    <t>Electronics\resist
ance</t>
  </si>
  <si>
    <t xml:space="preserve">DIP Thermal 8D-20± 20% Foot pitch10mm Short feet </t>
  </si>
  <si>
    <t>RT1,RT8</t>
  </si>
  <si>
    <t xml:space="preserve">10105-2030023 </t>
  </si>
  <si>
    <t xml:space="preserve">DIP Rectifier bridge GBJ3510 1000V 35A GBJ </t>
  </si>
  <si>
    <t>BRG1,BRG2</t>
  </si>
  <si>
    <t xml:space="preserve">10105-2050019 </t>
  </si>
  <si>
    <t xml:space="preserve">DIP Silicon carbide MSP10065V1 650V 10A TO-220-2 Iron
seal Maplesemi </t>
  </si>
  <si>
    <t>D1,D3</t>
  </si>
  <si>
    <t xml:space="preserve">10106-1010032 </t>
  </si>
  <si>
    <t xml:space="preserve">Electronics\Triode </t>
  </si>
  <si>
    <t xml:space="preserve">SMD Triode BCX53-16 SOT-89 </t>
  </si>
  <si>
    <t>Q8,Q12</t>
  </si>
  <si>
    <t xml:space="preserve">10106-1010033 </t>
  </si>
  <si>
    <t xml:space="preserve">SMD Triode BCX56-16 SOT-89 </t>
  </si>
  <si>
    <t>Q7,Q10</t>
  </si>
  <si>
    <t xml:space="preserve">10106-2020245 </t>
  </si>
  <si>
    <t xml:space="preserve">DIP N-MOS tube OSG65R069HSF 650V 53A 69mΩ 30V 150℃ TO-
247 </t>
  </si>
  <si>
    <t>Q1,Q13</t>
  </si>
  <si>
    <t xml:space="preserve">10106-2020094 </t>
  </si>
  <si>
    <t xml:space="preserve">DIP MOS tube STW48N60DM2 600V 40A TO-247 ST </t>
  </si>
  <si>
    <t>Q2,Q3,Q11,Q19</t>
  </si>
  <si>
    <t xml:space="preserve">10106-1020125 </t>
  </si>
  <si>
    <r>
      <t>SMD MOS tube NTMFS5C430NL 45V 200A DFN5 ONRds=0.0015</t>
    </r>
    <r>
      <rPr>
        <sz val="9"/>
        <color rgb="FF000000"/>
        <rFont val="Calibri"/>
        <family val="2"/>
        <charset val="204"/>
        <scheme val="minor"/>
      </rPr>
      <t xml:space="preserve">Ω </t>
    </r>
  </si>
  <si>
    <t>SI8261BBD-C-IS</t>
  </si>
  <si>
    <t>P21</t>
  </si>
  <si>
    <t>GBU608</t>
  </si>
  <si>
    <t>BCX56</t>
  </si>
  <si>
    <t>Руб / набор</t>
  </si>
  <si>
    <t>шт / набор</t>
  </si>
  <si>
    <t>NTC 8D-20</t>
  </si>
  <si>
    <t xml:space="preserve">GBJ3510 </t>
  </si>
  <si>
    <t>MSP10065V1</t>
  </si>
  <si>
    <t>STW48N60DM2</t>
  </si>
  <si>
    <t>NTMFS5C430NL</t>
  </si>
  <si>
    <t>BCX53-16</t>
  </si>
  <si>
    <t>BCX56-16</t>
  </si>
  <si>
    <t>ucc28070A</t>
  </si>
  <si>
    <t>u12</t>
  </si>
  <si>
    <t>ncp1399AC</t>
  </si>
  <si>
    <t>u20</t>
  </si>
  <si>
    <t>OSG65R069HSF</t>
  </si>
  <si>
    <t>P21D/E</t>
  </si>
  <si>
    <t>Q4,Q5,Q6,Q15,Q16,Q21,Q22,Q23,Q24,Q
25,Q26,Q29</t>
  </si>
  <si>
    <t>Q6, Q86, Q84, Q21</t>
  </si>
  <si>
    <t>60R060P7</t>
  </si>
  <si>
    <t>B5819WS</t>
  </si>
  <si>
    <t>U17</t>
  </si>
  <si>
    <t>MCA11506</t>
  </si>
  <si>
    <t>измерение входного тока</t>
  </si>
  <si>
    <t>D49, D58, D26, D30, D48</t>
  </si>
  <si>
    <t>FAN3224TMX</t>
  </si>
  <si>
    <t>u18, u20</t>
  </si>
  <si>
    <t>Q1, Q13, Q37, Q85</t>
  </si>
  <si>
    <t>PBSS4240T</t>
  </si>
  <si>
    <t>Q12, q8, q10, q5</t>
  </si>
  <si>
    <t>PBSS5240T</t>
  </si>
  <si>
    <t>q14, q7, q9, q11</t>
  </si>
  <si>
    <t>BAV99</t>
  </si>
  <si>
    <t>d13, d8, d53, d71, d70, d63</t>
  </si>
  <si>
    <t>q15,q54,q53,q26,138,q39,q40,q69,q42,q44,q45,q68,q46,q47,q71,q70,q58,q60,q61,q62,q63,q64,q65,q72,q73,q48</t>
  </si>
  <si>
    <t>ucc27524ad</t>
  </si>
  <si>
    <t>mmbt4401</t>
  </si>
  <si>
    <t>q36, q94,q24,q93</t>
  </si>
  <si>
    <t>u1,u15,u2,u12</t>
  </si>
  <si>
    <t>JCS12N65FT</t>
  </si>
  <si>
    <t>q27,q28</t>
  </si>
  <si>
    <t>ES3J</t>
  </si>
  <si>
    <t>D10</t>
  </si>
  <si>
    <t>NCP1399AC</t>
  </si>
  <si>
    <t>u16</t>
  </si>
  <si>
    <t>q3,q19</t>
  </si>
  <si>
    <t>AZ431</t>
  </si>
  <si>
    <t>u10</t>
  </si>
  <si>
    <t>HBR3200</t>
  </si>
  <si>
    <t>d52,d33</t>
  </si>
  <si>
    <t>MP1652</t>
  </si>
  <si>
    <t>nc432</t>
  </si>
  <si>
    <t>u9</t>
  </si>
  <si>
    <t>LM2904DR2G</t>
  </si>
  <si>
    <t>u5, u6</t>
  </si>
  <si>
    <t>STM37F334R8T6-LQFP64</t>
  </si>
  <si>
    <t>u37,u4</t>
  </si>
  <si>
    <t>u11, u29</t>
  </si>
  <si>
    <t>NPN SOT-23</t>
  </si>
  <si>
    <t>PNP SOT-23</t>
  </si>
  <si>
    <t>Источник стабильного напряжения</t>
  </si>
  <si>
    <t>diode shotky DO-201AD</t>
  </si>
  <si>
    <t>PCA9511AD</t>
  </si>
  <si>
    <t>u30</t>
  </si>
  <si>
    <t>TNY288D</t>
  </si>
  <si>
    <t>u8</t>
  </si>
  <si>
    <t>NCEP40T13GU</t>
  </si>
  <si>
    <t>Q17, q4</t>
  </si>
  <si>
    <t>Руб / шт</t>
  </si>
  <si>
    <t>PSU model</t>
  </si>
  <si>
    <t>Столбец1</t>
  </si>
  <si>
    <t>Названия строк</t>
  </si>
  <si>
    <t>(пусто)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</si>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</sst>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SimSun"/>
    </font>
    <font>
      <sz val="9"/>
      <color rgb="FF000000"/>
      <name val="Calibri"/>
      <family val="2"/>
      <charset val="204"/>
      <scheme val="minor"/>
    </font>
    <font>
      <b/>
      <sz val="9"/>
      <color rgb="FF000000"/>
      <name val="SimSun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11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64.358303356479" createdVersion="6" refreshedVersion="6" minRefreshableVersion="3" recordCount="39">
  <cacheSource type="worksheet">
    <worksheetSource name="Таблица1"/>
  </cacheSource>
  <cacheFields count="9">
    <cacheField name="PSU model" numFmtId="0">
      <sharedItems count="2">
        <s v="P21"/>
        <s v="P21D/E"/>
      </sharedItems>
    </cacheField>
    <cacheField name="Component item_x000a_number " numFmtId="0">
      <sharedItems containsBlank="1"/>
    </cacheField>
    <cacheField name="Name " numFmtId="0">
      <sharedItems containsBlank="1"/>
    </cacheField>
    <cacheField name="Specification " numFmtId="0">
      <sharedItems/>
    </cacheField>
    <cacheField name="Point location" numFmtId="0">
      <sharedItems/>
    </cacheField>
    <cacheField name="Столбец1" numFmtId="0">
      <sharedItems containsBlank="1" count="34">
        <m/>
        <s v="SI8261BBD-C-IS"/>
        <s v="GBU608"/>
        <s v="NTC 8D-20"/>
        <s v="GBJ3510 "/>
        <s v="MSP10065V1"/>
        <s v="BCX53-16"/>
        <s v="BCX56"/>
        <s v="OSG65R069HSF"/>
        <s v="STW48N60DM2"/>
        <s v="NTMFS5C430NL"/>
        <s v="ucc28070A"/>
        <s v="ncp1399AC"/>
        <s v="60R060P7"/>
        <s v="B5819WS"/>
        <s v="MCA11506"/>
        <s v="FAN3224TMX"/>
        <s v="PBSS4240T"/>
        <s v="PBSS5240T"/>
        <s v="BAV99"/>
        <s v="ucc27524ad"/>
        <s v="mmbt4401"/>
        <s v="JCS12N65FT"/>
        <s v="ES3J"/>
        <s v="BCX56-16"/>
        <s v="AZ431"/>
        <s v="HBR3200"/>
        <s v="MP1652"/>
        <s v="nc432"/>
        <s v="LM2904DR2G"/>
        <s v="STM37F334R8T6-LQFP64"/>
        <s v="PCA9511AD"/>
        <s v="TNY288D"/>
        <s v="NCEP40T13GU"/>
      </sharedItems>
    </cacheField>
    <cacheField name="шт / набор" numFmtId="0">
      <sharedItems containsString="0" containsBlank="1" containsNumber="1" containsInteger="1" minValue="1" maxValue="100"/>
    </cacheField>
    <cacheField name="Руб / набор" numFmtId="0">
      <sharedItems containsString="0" containsBlank="1" containsNumber="1" minValue="30" maxValue="1500"/>
    </cacheField>
    <cacheField name="Руб / шт" numFmtId="0">
      <sharedItems containsString="0" containsBlank="1" containsNumber="1" minValue="0.6" maxValue="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10115-0100012 "/>
    <s v="Electronics\Relay "/>
    <s v="Single pole HF32F-G/0 12-HS 12V 10A "/>
    <s v="RLY1,RLY2"/>
    <x v="0"/>
    <m/>
    <m/>
    <m/>
  </r>
  <r>
    <x v="0"/>
    <s v="10107-1010850 "/>
    <s v="Electronics\IC "/>
    <s v="SMD standard STM32F334R8T6 LQFP64 ST "/>
    <s v="u37"/>
    <x v="0"/>
    <m/>
    <m/>
    <m/>
  </r>
  <r>
    <x v="0"/>
    <s v="10107-1010165 "/>
    <s v="Electronics\IC "/>
    <s v="SMD standard SI826 1BBD-C-ISR SDIP6 SILICONLABS "/>
    <s v="U7、 U27、 U10、 U11，"/>
    <x v="1"/>
    <n v="5"/>
    <n v="563"/>
    <n v="112.6"/>
  </r>
  <r>
    <x v="0"/>
    <s v="10111-0220003 "/>
    <s v="Electronics\Fuse "/>
    <s v="Glass tube L5F20A 250V Φ 5.5*21mm Quick disconnect with_x000a_lead Languang "/>
    <s v="F1"/>
    <x v="0"/>
    <m/>
    <m/>
    <m/>
  </r>
  <r>
    <x v="0"/>
    <s v="10105-2030025 "/>
    <s v="Electronics\Diode "/>
    <s v="DIP Rectifier bridge GBU608 800V 6A GBU "/>
    <s v="BRG3"/>
    <x v="2"/>
    <n v="10"/>
    <n v="89.8"/>
    <n v="8.98"/>
  </r>
  <r>
    <x v="0"/>
    <s v="10101-2059019 "/>
    <s v="Electronics\resist_x000a_ance"/>
    <s v="DIP Thermal 8D-20± 20% Foot pitch10mm Short feet "/>
    <s v="RT1,RT8"/>
    <x v="3"/>
    <n v="10"/>
    <n v="179.6"/>
    <n v="17.96"/>
  </r>
  <r>
    <x v="0"/>
    <s v="10105-2030023 "/>
    <s v="Electronics\Diode "/>
    <s v="DIP Rectifier bridge GBJ3510 1000V 35A GBJ "/>
    <s v="BRG1,BRG2"/>
    <x v="4"/>
    <n v="5"/>
    <n v="112.71"/>
    <n v="22.541999999999998"/>
  </r>
  <r>
    <x v="0"/>
    <s v="10105-2050019 "/>
    <s v="Electronics\Diode "/>
    <s v="DIP Silicon carbide MSP10065V1 650V 10A TO-220-2 Iron_x000a_seal Maplesemi "/>
    <s v="D1,D3"/>
    <x v="5"/>
    <n v="10"/>
    <n v="322.04000000000002"/>
    <n v="32.204000000000001"/>
  </r>
  <r>
    <x v="0"/>
    <s v="10106-1010032 "/>
    <s v="Electronics\Triode "/>
    <s v="SMD Triode BCX53-16 SOT-89 "/>
    <s v="Q8,Q12"/>
    <x v="6"/>
    <n v="50"/>
    <n v="104.66"/>
    <n v="2.0931999999999999"/>
  </r>
  <r>
    <x v="0"/>
    <s v="10106-1010033 "/>
    <s v="Electronics\Triode "/>
    <s v="SMD Triode BCX56-16 SOT-89 "/>
    <s v="Q7,Q10"/>
    <x v="7"/>
    <n v="50"/>
    <n v="82.99"/>
    <n v="1.6597999999999999"/>
  </r>
  <r>
    <x v="0"/>
    <s v="10106-2020245 "/>
    <s v="Electronics\Triode "/>
    <s v="DIP N-MOS tube OSG65R069HSF 650V 53A 69mΩ 30V 150℃ TO-_x000a_247 "/>
    <s v="Q1,Q13"/>
    <x v="8"/>
    <n v="5"/>
    <n v="464.47"/>
    <n v="92.894000000000005"/>
  </r>
  <r>
    <x v="0"/>
    <s v="10106-2020094 "/>
    <s v="Electronics\Triode "/>
    <s v="DIP MOS tube STW48N60DM2 600V 40A TO-247 ST "/>
    <s v="Q2,Q3,Q11,Q19"/>
    <x v="9"/>
    <n v="5"/>
    <n v="464.47"/>
    <n v="92.894000000000005"/>
  </r>
  <r>
    <x v="0"/>
    <s v="10106-1020125 "/>
    <s v="Electronics\Triode "/>
    <s v="SMD MOS tube NTMFS5C430NL 45V 200A DFN5 ONRds=0.0015Ω "/>
    <s v="Q4,Q5,Q6,Q15,Q16,Q21,Q22,Q23,Q24,Q_x000a_25,Q26,Q29"/>
    <x v="10"/>
    <n v="10"/>
    <n v="305.32"/>
    <n v="30.532"/>
  </r>
  <r>
    <x v="0"/>
    <m/>
    <m/>
    <s v="ucc28070A"/>
    <s v="u12"/>
    <x v="11"/>
    <n v="5"/>
    <n v="162.26"/>
    <n v="32.451999999999998"/>
  </r>
  <r>
    <x v="0"/>
    <m/>
    <m/>
    <s v="ncp1399AC"/>
    <s v="u20"/>
    <x v="12"/>
    <n v="1"/>
    <n v="342"/>
    <n v="342"/>
  </r>
  <r>
    <x v="1"/>
    <m/>
    <m/>
    <s v="60R060P7"/>
    <s v="Q6, Q86, Q84, Q21"/>
    <x v="13"/>
    <n v="5"/>
    <n v="608"/>
    <n v="121.6"/>
  </r>
  <r>
    <x v="1"/>
    <m/>
    <m/>
    <s v="B5819WS"/>
    <s v="D49, D58, D26, D30, D48"/>
    <x v="14"/>
    <n v="100"/>
    <n v="66.88"/>
    <n v="0.66879999999999995"/>
  </r>
  <r>
    <x v="1"/>
    <m/>
    <s v="измерение входного тока"/>
    <s v="MCA11506"/>
    <s v="U17"/>
    <x v="15"/>
    <m/>
    <m/>
    <m/>
  </r>
  <r>
    <x v="1"/>
    <m/>
    <m/>
    <s v="FAN3224TMX"/>
    <s v="u18, u20"/>
    <x v="16"/>
    <n v="5"/>
    <n v="172.16"/>
    <n v="34.432000000000002"/>
  </r>
  <r>
    <x v="1"/>
    <m/>
    <m/>
    <s v="STW48N60DM2"/>
    <s v="Q1, Q13, Q37, Q85"/>
    <x v="9"/>
    <n v="5"/>
    <n v="464.47"/>
    <n v="92.894000000000005"/>
  </r>
  <r>
    <x v="1"/>
    <m/>
    <s v="NPN SOT-23"/>
    <s v="PBSS4240T"/>
    <s v="Q12, q8, q10, q5"/>
    <x v="17"/>
    <n v="10"/>
    <n v="180"/>
    <n v="18"/>
  </r>
  <r>
    <x v="1"/>
    <m/>
    <s v="PNP SOT-23"/>
    <s v="PBSS5240T"/>
    <s v="q14, q7, q9, q11"/>
    <x v="18"/>
    <n v="10"/>
    <n v="80"/>
    <n v="8"/>
  </r>
  <r>
    <x v="1"/>
    <m/>
    <m/>
    <s v="BAV99"/>
    <s v="d13, d8, d53, d71, d70, d63"/>
    <x v="19"/>
    <n v="100"/>
    <n v="80"/>
    <n v="0.8"/>
  </r>
  <r>
    <x v="1"/>
    <m/>
    <m/>
    <s v="NTMFS5C430NL"/>
    <s v="q15,q54,q53,q26,138,q39,q40,q69,q42,q44,q45,q68,q46,q47,q71,q70,q58,q60,q61,q62,q63,q64,q65,q72,q73,q48"/>
    <x v="10"/>
    <n v="10"/>
    <n v="263"/>
    <n v="26.3"/>
  </r>
  <r>
    <x v="1"/>
    <m/>
    <m/>
    <s v="ucc27524ad"/>
    <s v="u1,u15,u2,u12"/>
    <x v="20"/>
    <n v="1"/>
    <n v="54.5"/>
    <n v="54.5"/>
  </r>
  <r>
    <x v="1"/>
    <m/>
    <s v="NPN SOT-23"/>
    <s v="mmbt4401"/>
    <s v="q36, q94,q24,q93"/>
    <x v="21"/>
    <n v="50"/>
    <n v="30"/>
    <n v="0.6"/>
  </r>
  <r>
    <x v="1"/>
    <m/>
    <m/>
    <s v="JCS12N65FT"/>
    <s v="q27,q28"/>
    <x v="22"/>
    <n v="10"/>
    <n v="270"/>
    <n v="27"/>
  </r>
  <r>
    <x v="1"/>
    <m/>
    <m/>
    <s v="ES3J"/>
    <s v="D10"/>
    <x v="23"/>
    <n v="50"/>
    <n v="200"/>
    <n v="4"/>
  </r>
  <r>
    <x v="1"/>
    <m/>
    <m/>
    <s v="ncp1399AC"/>
    <s v="u16"/>
    <x v="12"/>
    <m/>
    <m/>
    <m/>
  </r>
  <r>
    <x v="1"/>
    <m/>
    <m/>
    <s v="BCX56-16"/>
    <s v="q3,q19"/>
    <x v="24"/>
    <m/>
    <m/>
    <m/>
  </r>
  <r>
    <x v="1"/>
    <m/>
    <s v="Источник стабильного напряжения"/>
    <s v="AZ431"/>
    <s v="u10"/>
    <x v="25"/>
    <n v="10"/>
    <n v="100"/>
    <n v="10"/>
  </r>
  <r>
    <x v="1"/>
    <m/>
    <s v="diode shotky DO-201AD"/>
    <s v="HBR3200"/>
    <s v="d52,d33"/>
    <x v="26"/>
    <m/>
    <m/>
    <m/>
  </r>
  <r>
    <x v="1"/>
    <m/>
    <m/>
    <s v="MP1652"/>
    <s v="u5, u6"/>
    <x v="27"/>
    <n v="10"/>
    <n v="270"/>
    <n v="27"/>
  </r>
  <r>
    <x v="1"/>
    <m/>
    <m/>
    <s v="nc432"/>
    <s v="u9"/>
    <x v="28"/>
    <m/>
    <m/>
    <m/>
  </r>
  <r>
    <x v="1"/>
    <m/>
    <m/>
    <s v="LM2904DR2G"/>
    <s v="u11, u29"/>
    <x v="29"/>
    <n v="5"/>
    <n v="100"/>
    <n v="20"/>
  </r>
  <r>
    <x v="1"/>
    <m/>
    <m/>
    <s v="STM37F334R8T6-LQFP64"/>
    <s v="u37,u4"/>
    <x v="30"/>
    <n v="5"/>
    <n v="1500"/>
    <n v="300"/>
  </r>
  <r>
    <x v="1"/>
    <m/>
    <m/>
    <s v="PCA9511AD"/>
    <s v="u30"/>
    <x v="31"/>
    <n v="5"/>
    <n v="424"/>
    <n v="84.8"/>
  </r>
  <r>
    <x v="1"/>
    <m/>
    <m/>
    <s v="TNY288D"/>
    <s v="u8"/>
    <x v="32"/>
    <n v="10"/>
    <n v="670"/>
    <n v="67"/>
  </r>
  <r>
    <x v="1"/>
    <m/>
    <m/>
    <s v="NCEP40T13GU"/>
    <s v="Q17, q4"/>
    <x v="33"/>
    <n v="5"/>
    <n v="228"/>
    <n v="45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38" firstHeaderRow="1" firstDataRow="1" firstDataCol="1"/>
  <pivotFields count="9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5">
        <item x="13"/>
        <item x="25"/>
        <item x="14"/>
        <item x="19"/>
        <item x="6"/>
        <item x="7"/>
        <item x="24"/>
        <item x="23"/>
        <item x="16"/>
        <item x="4"/>
        <item x="2"/>
        <item x="26"/>
        <item x="22"/>
        <item x="29"/>
        <item x="15"/>
        <item x="21"/>
        <item x="27"/>
        <item x="5"/>
        <item x="28"/>
        <item x="33"/>
        <item x="12"/>
        <item x="3"/>
        <item x="10"/>
        <item x="8"/>
        <item x="17"/>
        <item x="18"/>
        <item x="31"/>
        <item x="1"/>
        <item x="30"/>
        <item x="9"/>
        <item x="32"/>
        <item x="20"/>
        <item x="11"/>
        <item x="0"/>
        <item t="default"/>
      </items>
    </pivotField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2:I41" totalsRowShown="0" headerRowDxfId="0" dataDxfId="1" tableBorderDxfId="10">
  <autoFilter ref="A2:I41"/>
  <tableColumns count="9">
    <tableColumn id="1" name="PSU model"/>
    <tableColumn id="2" name="Component item_x000a_number " dataDxfId="9"/>
    <tableColumn id="3" name="Name " dataDxfId="8"/>
    <tableColumn id="4" name="Specification " dataDxfId="7"/>
    <tableColumn id="5" name="Point location" dataDxfId="6"/>
    <tableColumn id="6" name="Столбец1" dataDxfId="5"/>
    <tableColumn id="7" name="шт / набор" dataDxfId="4"/>
    <tableColumn id="8" name="Руб / набор" dataDxfId="3"/>
    <tableColumn id="9" name="Руб / шт" dataDxfId="2">
      <calculatedColumnFormula>H3/G3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8"/>
  <sheetViews>
    <sheetView tabSelected="1" workbookViewId="0">
      <selection activeCell="A4" sqref="A4:A36"/>
    </sheetView>
  </sheetViews>
  <sheetFormatPr defaultRowHeight="15" x14ac:dyDescent="0.25"/>
  <cols>
    <col min="1" max="1" width="22.42578125" customWidth="1"/>
  </cols>
  <sheetData>
    <row r="3" spans="1:1" x14ac:dyDescent="0.25">
      <c r="A3" s="9" t="s">
        <v>121</v>
      </c>
    </row>
    <row r="4" spans="1:1" x14ac:dyDescent="0.25">
      <c r="A4" s="10" t="s">
        <v>69</v>
      </c>
    </row>
    <row r="5" spans="1:1" x14ac:dyDescent="0.25">
      <c r="A5" s="10" t="s">
        <v>96</v>
      </c>
    </row>
    <row r="6" spans="1:1" x14ac:dyDescent="0.25">
      <c r="A6" s="10" t="s">
        <v>70</v>
      </c>
    </row>
    <row r="7" spans="1:1" x14ac:dyDescent="0.25">
      <c r="A7" s="10" t="s">
        <v>82</v>
      </c>
    </row>
    <row r="8" spans="1:1" x14ac:dyDescent="0.25">
      <c r="A8" s="10" t="s">
        <v>59</v>
      </c>
    </row>
    <row r="9" spans="1:1" x14ac:dyDescent="0.25">
      <c r="A9" s="10" t="s">
        <v>51</v>
      </c>
    </row>
    <row r="10" spans="1:1" x14ac:dyDescent="0.25">
      <c r="A10" s="10" t="s">
        <v>60</v>
      </c>
    </row>
    <row r="11" spans="1:1" x14ac:dyDescent="0.25">
      <c r="A11" s="10" t="s">
        <v>91</v>
      </c>
    </row>
    <row r="12" spans="1:1" x14ac:dyDescent="0.25">
      <c r="A12" s="10" t="s">
        <v>75</v>
      </c>
    </row>
    <row r="13" spans="1:1" x14ac:dyDescent="0.25">
      <c r="A13" s="10" t="s">
        <v>55</v>
      </c>
    </row>
    <row r="14" spans="1:1" x14ac:dyDescent="0.25">
      <c r="A14" s="10" t="s">
        <v>50</v>
      </c>
    </row>
    <row r="15" spans="1:1" x14ac:dyDescent="0.25">
      <c r="A15" s="10" t="s">
        <v>98</v>
      </c>
    </row>
    <row r="16" spans="1:1" x14ac:dyDescent="0.25">
      <c r="A16" s="10" t="s">
        <v>89</v>
      </c>
    </row>
    <row r="17" spans="1:1" x14ac:dyDescent="0.25">
      <c r="A17" s="10" t="s">
        <v>103</v>
      </c>
    </row>
    <row r="18" spans="1:1" x14ac:dyDescent="0.25">
      <c r="A18" s="10" t="s">
        <v>72</v>
      </c>
    </row>
    <row r="19" spans="1:1" x14ac:dyDescent="0.25">
      <c r="A19" s="10" t="s">
        <v>86</v>
      </c>
    </row>
    <row r="20" spans="1:1" x14ac:dyDescent="0.25">
      <c r="A20" s="10" t="s">
        <v>100</v>
      </c>
    </row>
    <row r="21" spans="1:1" x14ac:dyDescent="0.25">
      <c r="A21" s="10" t="s">
        <v>56</v>
      </c>
    </row>
    <row r="22" spans="1:1" x14ac:dyDescent="0.25">
      <c r="A22" s="10" t="s">
        <v>101</v>
      </c>
    </row>
    <row r="23" spans="1:1" x14ac:dyDescent="0.25">
      <c r="A23" s="10" t="s">
        <v>116</v>
      </c>
    </row>
    <row r="24" spans="1:1" x14ac:dyDescent="0.25">
      <c r="A24" s="10" t="s">
        <v>63</v>
      </c>
    </row>
    <row r="25" spans="1:1" x14ac:dyDescent="0.25">
      <c r="A25" s="10" t="s">
        <v>54</v>
      </c>
    </row>
    <row r="26" spans="1:1" x14ac:dyDescent="0.25">
      <c r="A26" s="10" t="s">
        <v>58</v>
      </c>
    </row>
    <row r="27" spans="1:1" x14ac:dyDescent="0.25">
      <c r="A27" s="10" t="s">
        <v>65</v>
      </c>
    </row>
    <row r="28" spans="1:1" x14ac:dyDescent="0.25">
      <c r="A28" s="10" t="s">
        <v>78</v>
      </c>
    </row>
    <row r="29" spans="1:1" x14ac:dyDescent="0.25">
      <c r="A29" s="10" t="s">
        <v>80</v>
      </c>
    </row>
    <row r="30" spans="1:1" x14ac:dyDescent="0.25">
      <c r="A30" s="10" t="s">
        <v>112</v>
      </c>
    </row>
    <row r="31" spans="1:1" x14ac:dyDescent="0.25">
      <c r="A31" s="10" t="s">
        <v>48</v>
      </c>
    </row>
    <row r="32" spans="1:1" x14ac:dyDescent="0.25">
      <c r="A32" s="10" t="s">
        <v>105</v>
      </c>
    </row>
    <row r="33" spans="1:1" x14ac:dyDescent="0.25">
      <c r="A33" s="10" t="s">
        <v>57</v>
      </c>
    </row>
    <row r="34" spans="1:1" x14ac:dyDescent="0.25">
      <c r="A34" s="10" t="s">
        <v>114</v>
      </c>
    </row>
    <row r="35" spans="1:1" x14ac:dyDescent="0.25">
      <c r="A35" s="10" t="s">
        <v>85</v>
      </c>
    </row>
    <row r="36" spans="1:1" x14ac:dyDescent="0.25">
      <c r="A36" s="10" t="s">
        <v>61</v>
      </c>
    </row>
    <row r="37" spans="1:1" x14ac:dyDescent="0.25">
      <c r="A37" s="10" t="s">
        <v>122</v>
      </c>
    </row>
    <row r="38" spans="1:1" x14ac:dyDescent="0.25">
      <c r="A38" s="1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D3" sqref="D3"/>
    </sheetView>
  </sheetViews>
  <sheetFormatPr defaultRowHeight="15" x14ac:dyDescent="0.25"/>
  <cols>
    <col min="1" max="1" width="12.7109375" customWidth="1"/>
    <col min="2" max="2" width="16.7109375" customWidth="1"/>
    <col min="3" max="3" width="21" customWidth="1"/>
    <col min="4" max="4" width="58" customWidth="1"/>
    <col min="5" max="5" width="17.140625" customWidth="1"/>
    <col min="6" max="7" width="14.85546875" customWidth="1"/>
    <col min="8" max="8" width="13.7109375" customWidth="1"/>
    <col min="9" max="9" width="10.5703125" customWidth="1"/>
  </cols>
  <sheetData>
    <row r="1" spans="1:10" x14ac:dyDescent="0.25">
      <c r="D1" s="6" t="s">
        <v>49</v>
      </c>
    </row>
    <row r="2" spans="1:10" ht="22.5" x14ac:dyDescent="0.25">
      <c r="A2" t="s">
        <v>119</v>
      </c>
      <c r="B2" s="3" t="s">
        <v>0</v>
      </c>
      <c r="C2" s="3" t="s">
        <v>1</v>
      </c>
      <c r="D2" s="3" t="s">
        <v>2</v>
      </c>
      <c r="E2" s="3" t="s">
        <v>3</v>
      </c>
      <c r="F2" s="4" t="s">
        <v>120</v>
      </c>
      <c r="G2" s="4" t="s">
        <v>53</v>
      </c>
      <c r="H2" s="4" t="s">
        <v>52</v>
      </c>
      <c r="I2" s="7" t="s">
        <v>118</v>
      </c>
      <c r="J2" s="4"/>
    </row>
    <row r="3" spans="1:10" x14ac:dyDescent="0.25">
      <c r="A3" t="s">
        <v>49</v>
      </c>
      <c r="B3" s="2" t="s">
        <v>4</v>
      </c>
      <c r="C3" s="1" t="s">
        <v>5</v>
      </c>
      <c r="D3" s="1" t="s">
        <v>6</v>
      </c>
      <c r="E3" s="1" t="s">
        <v>7</v>
      </c>
      <c r="F3" s="4"/>
      <c r="G3" s="4"/>
      <c r="H3" s="4"/>
      <c r="I3" s="7"/>
      <c r="J3" s="4"/>
    </row>
    <row r="4" spans="1:10" x14ac:dyDescent="0.25">
      <c r="A4" t="s">
        <v>49</v>
      </c>
      <c r="B4" s="2" t="s">
        <v>8</v>
      </c>
      <c r="C4" s="1" t="s">
        <v>9</v>
      </c>
      <c r="D4" s="1" t="s">
        <v>10</v>
      </c>
      <c r="E4" s="1" t="s">
        <v>11</v>
      </c>
      <c r="F4" s="4"/>
      <c r="G4" s="4"/>
      <c r="H4" s="4"/>
      <c r="I4" s="7"/>
      <c r="J4" s="4"/>
    </row>
    <row r="5" spans="1:10" ht="22.5" x14ac:dyDescent="0.25">
      <c r="A5" t="s">
        <v>49</v>
      </c>
      <c r="B5" s="1" t="s">
        <v>12</v>
      </c>
      <c r="C5" s="1" t="s">
        <v>9</v>
      </c>
      <c r="D5" s="1" t="s">
        <v>13</v>
      </c>
      <c r="E5" s="1" t="s">
        <v>14</v>
      </c>
      <c r="F5" s="5" t="s">
        <v>48</v>
      </c>
      <c r="G5" s="5">
        <v>5</v>
      </c>
      <c r="H5" s="4">
        <f>402+161</f>
        <v>563</v>
      </c>
      <c r="I5" s="7">
        <f>H5/G5</f>
        <v>112.6</v>
      </c>
      <c r="J5" s="4"/>
    </row>
    <row r="6" spans="1:10" ht="22.5" x14ac:dyDescent="0.25">
      <c r="A6" t="s">
        <v>49</v>
      </c>
      <c r="B6" s="1" t="s">
        <v>15</v>
      </c>
      <c r="C6" s="1" t="s">
        <v>16</v>
      </c>
      <c r="D6" s="1" t="s">
        <v>17</v>
      </c>
      <c r="E6" s="1" t="s">
        <v>18</v>
      </c>
      <c r="F6" s="4"/>
      <c r="G6" s="4"/>
      <c r="H6" s="4"/>
      <c r="I6" s="7"/>
      <c r="J6" s="4"/>
    </row>
    <row r="7" spans="1:10" x14ac:dyDescent="0.25">
      <c r="A7" t="s">
        <v>49</v>
      </c>
      <c r="B7" s="1" t="s">
        <v>19</v>
      </c>
      <c r="C7" s="1" t="s">
        <v>20</v>
      </c>
      <c r="D7" s="1" t="s">
        <v>21</v>
      </c>
      <c r="E7" s="1" t="s">
        <v>22</v>
      </c>
      <c r="F7" s="4" t="s">
        <v>50</v>
      </c>
      <c r="G7" s="4">
        <v>10</v>
      </c>
      <c r="H7" s="4">
        <v>89.8</v>
      </c>
      <c r="I7" s="7">
        <f t="shared" ref="I7:I17" si="0">H7/G7</f>
        <v>8.98</v>
      </c>
      <c r="J7" s="4"/>
    </row>
    <row r="8" spans="1:10" ht="22.5" x14ac:dyDescent="0.25">
      <c r="A8" t="s">
        <v>49</v>
      </c>
      <c r="B8" s="1" t="s">
        <v>23</v>
      </c>
      <c r="C8" s="1" t="s">
        <v>24</v>
      </c>
      <c r="D8" s="1" t="s">
        <v>25</v>
      </c>
      <c r="E8" s="1" t="s">
        <v>26</v>
      </c>
      <c r="F8" s="4" t="s">
        <v>54</v>
      </c>
      <c r="G8" s="4">
        <v>10</v>
      </c>
      <c r="H8" s="4">
        <v>179.6</v>
      </c>
      <c r="I8" s="7">
        <f t="shared" si="0"/>
        <v>17.96</v>
      </c>
      <c r="J8" s="4"/>
    </row>
    <row r="9" spans="1:10" x14ac:dyDescent="0.25">
      <c r="A9" t="s">
        <v>49</v>
      </c>
      <c r="B9" s="1" t="s">
        <v>27</v>
      </c>
      <c r="C9" s="1" t="s">
        <v>20</v>
      </c>
      <c r="D9" s="1" t="s">
        <v>28</v>
      </c>
      <c r="E9" s="1" t="s">
        <v>29</v>
      </c>
      <c r="F9" s="4" t="s">
        <v>55</v>
      </c>
      <c r="G9" s="4">
        <v>5</v>
      </c>
      <c r="H9" s="4">
        <v>112.71</v>
      </c>
      <c r="I9" s="7">
        <f t="shared" si="0"/>
        <v>22.541999999999998</v>
      </c>
      <c r="J9" s="4"/>
    </row>
    <row r="10" spans="1:10" ht="22.5" x14ac:dyDescent="0.25">
      <c r="A10" t="s">
        <v>49</v>
      </c>
      <c r="B10" s="1" t="s">
        <v>30</v>
      </c>
      <c r="C10" s="1" t="s">
        <v>20</v>
      </c>
      <c r="D10" s="1" t="s">
        <v>31</v>
      </c>
      <c r="E10" s="1" t="s">
        <v>32</v>
      </c>
      <c r="F10" s="4" t="s">
        <v>56</v>
      </c>
      <c r="G10" s="4">
        <v>10</v>
      </c>
      <c r="H10" s="4">
        <v>322.04000000000002</v>
      </c>
      <c r="I10" s="7">
        <f t="shared" si="0"/>
        <v>32.204000000000001</v>
      </c>
      <c r="J10" s="4"/>
    </row>
    <row r="11" spans="1:10" x14ac:dyDescent="0.25">
      <c r="A11" t="s">
        <v>49</v>
      </c>
      <c r="B11" s="1" t="s">
        <v>33</v>
      </c>
      <c r="C11" s="1" t="s">
        <v>34</v>
      </c>
      <c r="D11" s="1" t="s">
        <v>35</v>
      </c>
      <c r="E11" s="1" t="s">
        <v>36</v>
      </c>
      <c r="F11" s="4" t="s">
        <v>59</v>
      </c>
      <c r="G11" s="4">
        <v>50</v>
      </c>
      <c r="H11" s="4">
        <v>104.66</v>
      </c>
      <c r="I11" s="7">
        <f t="shared" si="0"/>
        <v>2.0931999999999999</v>
      </c>
      <c r="J11" s="4"/>
    </row>
    <row r="12" spans="1:10" x14ac:dyDescent="0.25">
      <c r="A12" t="s">
        <v>49</v>
      </c>
      <c r="B12" s="1" t="s">
        <v>37</v>
      </c>
      <c r="C12" s="1" t="s">
        <v>34</v>
      </c>
      <c r="D12" s="1" t="s">
        <v>38</v>
      </c>
      <c r="E12" s="1" t="s">
        <v>39</v>
      </c>
      <c r="F12" s="4" t="s">
        <v>51</v>
      </c>
      <c r="G12" s="4">
        <v>50</v>
      </c>
      <c r="H12" s="4">
        <v>82.99</v>
      </c>
      <c r="I12" s="7">
        <f t="shared" si="0"/>
        <v>1.6597999999999999</v>
      </c>
      <c r="J12" s="4"/>
    </row>
    <row r="13" spans="1:10" ht="22.5" x14ac:dyDescent="0.25">
      <c r="A13" t="s">
        <v>49</v>
      </c>
      <c r="B13" s="1" t="s">
        <v>40</v>
      </c>
      <c r="C13" s="1" t="s">
        <v>34</v>
      </c>
      <c r="D13" s="1" t="s">
        <v>41</v>
      </c>
      <c r="E13" s="1" t="s">
        <v>42</v>
      </c>
      <c r="F13" s="4" t="s">
        <v>65</v>
      </c>
      <c r="G13" s="4">
        <v>5</v>
      </c>
      <c r="H13" s="4">
        <v>464.47</v>
      </c>
      <c r="I13" s="7">
        <f t="shared" si="0"/>
        <v>92.894000000000005</v>
      </c>
      <c r="J13" s="4"/>
    </row>
    <row r="14" spans="1:10" x14ac:dyDescent="0.25">
      <c r="A14" t="s">
        <v>49</v>
      </c>
      <c r="B14" s="1" t="s">
        <v>43</v>
      </c>
      <c r="C14" s="1" t="s">
        <v>34</v>
      </c>
      <c r="D14" s="1" t="s">
        <v>44</v>
      </c>
      <c r="E14" s="1" t="s">
        <v>45</v>
      </c>
      <c r="F14" s="4" t="s">
        <v>57</v>
      </c>
      <c r="G14" s="4">
        <v>5</v>
      </c>
      <c r="H14" s="4">
        <v>464.47</v>
      </c>
      <c r="I14" s="7">
        <f t="shared" si="0"/>
        <v>92.894000000000005</v>
      </c>
      <c r="J14" s="4"/>
    </row>
    <row r="15" spans="1:10" ht="33.75" x14ac:dyDescent="0.25">
      <c r="A15" t="s">
        <v>49</v>
      </c>
      <c r="B15" s="1" t="s">
        <v>46</v>
      </c>
      <c r="C15" s="1" t="s">
        <v>34</v>
      </c>
      <c r="D15" s="1" t="s">
        <v>47</v>
      </c>
      <c r="E15" s="1" t="s">
        <v>67</v>
      </c>
      <c r="F15" s="4" t="s">
        <v>58</v>
      </c>
      <c r="G15" s="4">
        <v>10</v>
      </c>
      <c r="H15" s="4">
        <v>305.32</v>
      </c>
      <c r="I15" s="7">
        <f t="shared" si="0"/>
        <v>30.532</v>
      </c>
      <c r="J15" s="4"/>
    </row>
    <row r="16" spans="1:10" x14ac:dyDescent="0.25">
      <c r="A16" t="s">
        <v>49</v>
      </c>
      <c r="B16" s="4"/>
      <c r="C16" s="4"/>
      <c r="D16" s="5" t="s">
        <v>61</v>
      </c>
      <c r="E16" s="5" t="s">
        <v>62</v>
      </c>
      <c r="F16" s="4" t="s">
        <v>61</v>
      </c>
      <c r="G16" s="4">
        <v>5</v>
      </c>
      <c r="H16" s="4">
        <v>162.26</v>
      </c>
      <c r="I16" s="7">
        <f t="shared" si="0"/>
        <v>32.451999999999998</v>
      </c>
      <c r="J16" s="4"/>
    </row>
    <row r="17" spans="1:10" x14ac:dyDescent="0.25">
      <c r="A17" t="s">
        <v>49</v>
      </c>
      <c r="B17" s="4"/>
      <c r="C17" s="4"/>
      <c r="D17" s="4" t="s">
        <v>63</v>
      </c>
      <c r="E17" s="4" t="s">
        <v>64</v>
      </c>
      <c r="F17" s="4" t="s">
        <v>63</v>
      </c>
      <c r="G17" s="4">
        <v>1</v>
      </c>
      <c r="H17" s="4">
        <v>342</v>
      </c>
      <c r="I17" s="7">
        <f t="shared" si="0"/>
        <v>342</v>
      </c>
      <c r="J17" s="4"/>
    </row>
    <row r="18" spans="1:10" x14ac:dyDescent="0.25">
      <c r="A18" t="s">
        <v>66</v>
      </c>
      <c r="B18" s="1"/>
      <c r="C18" s="1"/>
      <c r="D18" s="1" t="s">
        <v>69</v>
      </c>
      <c r="E18" s="1" t="s">
        <v>68</v>
      </c>
      <c r="F18" s="1" t="s">
        <v>69</v>
      </c>
      <c r="G18" s="1">
        <v>5</v>
      </c>
      <c r="H18" s="1">
        <v>608</v>
      </c>
      <c r="I18" s="7">
        <f t="shared" ref="I18:I19" si="1">H18/G18</f>
        <v>121.6</v>
      </c>
      <c r="J18" s="1"/>
    </row>
    <row r="19" spans="1:10" ht="22.5" x14ac:dyDescent="0.25">
      <c r="A19" t="s">
        <v>66</v>
      </c>
      <c r="B19" s="1"/>
      <c r="C19" s="1"/>
      <c r="D19" s="1" t="s">
        <v>70</v>
      </c>
      <c r="E19" s="1" t="s">
        <v>74</v>
      </c>
      <c r="F19" s="1" t="s">
        <v>70</v>
      </c>
      <c r="G19" s="1">
        <v>100</v>
      </c>
      <c r="H19" s="1">
        <v>66.88</v>
      </c>
      <c r="I19" s="7">
        <f t="shared" si="1"/>
        <v>0.66879999999999995</v>
      </c>
      <c r="J19" s="1"/>
    </row>
    <row r="20" spans="1:10" ht="33.75" x14ac:dyDescent="0.25">
      <c r="A20" t="s">
        <v>66</v>
      </c>
      <c r="B20" s="1"/>
      <c r="C20" s="1" t="s">
        <v>73</v>
      </c>
      <c r="D20" s="1" t="s">
        <v>72</v>
      </c>
      <c r="E20" s="1" t="s">
        <v>71</v>
      </c>
      <c r="F20" s="1" t="s">
        <v>72</v>
      </c>
      <c r="G20" s="1"/>
      <c r="H20" s="1"/>
      <c r="I20" s="8"/>
      <c r="J20" s="1"/>
    </row>
    <row r="21" spans="1:10" x14ac:dyDescent="0.25">
      <c r="A21" t="s">
        <v>66</v>
      </c>
      <c r="B21" s="1"/>
      <c r="C21" s="1"/>
      <c r="D21" s="1" t="s">
        <v>75</v>
      </c>
      <c r="E21" s="1" t="s">
        <v>76</v>
      </c>
      <c r="F21" s="1" t="s">
        <v>75</v>
      </c>
      <c r="G21" s="1">
        <v>5</v>
      </c>
      <c r="H21" s="1">
        <v>172.16</v>
      </c>
      <c r="I21" s="7">
        <f t="shared" ref="I21:I30" si="2">H21/G21</f>
        <v>34.432000000000002</v>
      </c>
      <c r="J21" s="1"/>
    </row>
    <row r="22" spans="1:10" x14ac:dyDescent="0.25">
      <c r="A22" t="s">
        <v>66</v>
      </c>
      <c r="B22" s="1"/>
      <c r="C22" s="1"/>
      <c r="D22" s="1" t="s">
        <v>57</v>
      </c>
      <c r="E22" s="1" t="s">
        <v>77</v>
      </c>
      <c r="F22" s="1" t="s">
        <v>57</v>
      </c>
      <c r="G22" s="4">
        <v>5</v>
      </c>
      <c r="H22" s="4">
        <v>464.47</v>
      </c>
      <c r="I22" s="7">
        <f t="shared" si="2"/>
        <v>92.894000000000005</v>
      </c>
      <c r="J22" s="1"/>
    </row>
    <row r="23" spans="1:10" x14ac:dyDescent="0.25">
      <c r="A23" t="s">
        <v>66</v>
      </c>
      <c r="B23" s="1"/>
      <c r="C23" s="1" t="s">
        <v>108</v>
      </c>
      <c r="D23" s="1" t="s">
        <v>78</v>
      </c>
      <c r="E23" s="1" t="s">
        <v>79</v>
      </c>
      <c r="F23" s="1" t="s">
        <v>78</v>
      </c>
      <c r="G23" s="1">
        <v>10</v>
      </c>
      <c r="H23" s="1">
        <v>180</v>
      </c>
      <c r="I23" s="7">
        <f t="shared" si="2"/>
        <v>18</v>
      </c>
      <c r="J23" s="1"/>
    </row>
    <row r="24" spans="1:10" x14ac:dyDescent="0.25">
      <c r="A24" t="s">
        <v>66</v>
      </c>
      <c r="B24" s="1"/>
      <c r="C24" s="1" t="s">
        <v>109</v>
      </c>
      <c r="D24" s="1" t="s">
        <v>80</v>
      </c>
      <c r="E24" s="1" t="s">
        <v>81</v>
      </c>
      <c r="F24" s="1" t="s">
        <v>80</v>
      </c>
      <c r="G24" s="1">
        <v>10</v>
      </c>
      <c r="H24" s="1">
        <v>80</v>
      </c>
      <c r="I24" s="7">
        <f t="shared" si="2"/>
        <v>8</v>
      </c>
      <c r="J24" s="1"/>
    </row>
    <row r="25" spans="1:10" ht="22.5" x14ac:dyDescent="0.25">
      <c r="A25" t="s">
        <v>66</v>
      </c>
      <c r="B25" s="1"/>
      <c r="C25" s="1"/>
      <c r="D25" s="1" t="s">
        <v>82</v>
      </c>
      <c r="E25" s="1" t="s">
        <v>83</v>
      </c>
      <c r="F25" s="1" t="s">
        <v>82</v>
      </c>
      <c r="G25" s="1">
        <v>100</v>
      </c>
      <c r="H25" s="1">
        <v>80</v>
      </c>
      <c r="I25" s="7">
        <f t="shared" si="2"/>
        <v>0.8</v>
      </c>
      <c r="J25" s="1"/>
    </row>
    <row r="26" spans="1:10" ht="67.5" x14ac:dyDescent="0.25">
      <c r="A26" t="s">
        <v>66</v>
      </c>
      <c r="B26" s="1"/>
      <c r="C26" s="1"/>
      <c r="D26" s="1" t="s">
        <v>58</v>
      </c>
      <c r="E26" s="1" t="s">
        <v>84</v>
      </c>
      <c r="F26" s="1" t="s">
        <v>58</v>
      </c>
      <c r="G26" s="1">
        <v>10</v>
      </c>
      <c r="H26" s="1">
        <v>263</v>
      </c>
      <c r="I26" s="7">
        <f t="shared" si="2"/>
        <v>26.3</v>
      </c>
      <c r="J26" s="1"/>
    </row>
    <row r="27" spans="1:10" x14ac:dyDescent="0.25">
      <c r="A27" t="s">
        <v>66</v>
      </c>
      <c r="B27" s="1"/>
      <c r="C27" s="1"/>
      <c r="D27" s="1" t="s">
        <v>85</v>
      </c>
      <c r="E27" s="1" t="s">
        <v>88</v>
      </c>
      <c r="F27" s="1" t="s">
        <v>85</v>
      </c>
      <c r="G27" s="1">
        <v>1</v>
      </c>
      <c r="H27" s="1">
        <v>54.5</v>
      </c>
      <c r="I27" s="7">
        <f t="shared" si="2"/>
        <v>54.5</v>
      </c>
      <c r="J27" s="1"/>
    </row>
    <row r="28" spans="1:10" x14ac:dyDescent="0.25">
      <c r="A28" t="s">
        <v>66</v>
      </c>
      <c r="B28" s="1"/>
      <c r="C28" s="1" t="s">
        <v>108</v>
      </c>
      <c r="D28" s="1" t="s">
        <v>86</v>
      </c>
      <c r="E28" s="1" t="s">
        <v>87</v>
      </c>
      <c r="F28" s="1" t="s">
        <v>86</v>
      </c>
      <c r="G28" s="1">
        <v>50</v>
      </c>
      <c r="H28" s="1">
        <v>30</v>
      </c>
      <c r="I28" s="7">
        <f t="shared" si="2"/>
        <v>0.6</v>
      </c>
      <c r="J28" s="1"/>
    </row>
    <row r="29" spans="1:10" x14ac:dyDescent="0.25">
      <c r="A29" t="s">
        <v>66</v>
      </c>
      <c r="B29" s="1"/>
      <c r="C29" s="1"/>
      <c r="D29" s="1" t="s">
        <v>89</v>
      </c>
      <c r="E29" s="1" t="s">
        <v>90</v>
      </c>
      <c r="F29" s="1" t="s">
        <v>89</v>
      </c>
      <c r="G29" s="1">
        <v>10</v>
      </c>
      <c r="H29" s="1">
        <v>270</v>
      </c>
      <c r="I29" s="7">
        <f t="shared" si="2"/>
        <v>27</v>
      </c>
      <c r="J29" s="1"/>
    </row>
    <row r="30" spans="1:10" x14ac:dyDescent="0.25">
      <c r="A30" t="s">
        <v>66</v>
      </c>
      <c r="B30" s="1"/>
      <c r="C30" s="1"/>
      <c r="D30" s="1" t="s">
        <v>91</v>
      </c>
      <c r="E30" s="1" t="s">
        <v>92</v>
      </c>
      <c r="F30" s="1" t="s">
        <v>91</v>
      </c>
      <c r="G30" s="1">
        <v>50</v>
      </c>
      <c r="H30" s="1">
        <v>200</v>
      </c>
      <c r="I30" s="7">
        <f t="shared" si="2"/>
        <v>4</v>
      </c>
      <c r="J30" s="1"/>
    </row>
    <row r="31" spans="1:10" x14ac:dyDescent="0.25">
      <c r="A31" t="s">
        <v>66</v>
      </c>
      <c r="B31" s="1"/>
      <c r="C31" s="1"/>
      <c r="D31" s="1" t="s">
        <v>93</v>
      </c>
      <c r="E31" s="1" t="s">
        <v>94</v>
      </c>
      <c r="F31" s="1" t="s">
        <v>93</v>
      </c>
      <c r="G31" s="1"/>
      <c r="H31" s="1"/>
      <c r="I31" s="8"/>
      <c r="J31" s="1"/>
    </row>
    <row r="32" spans="1:10" x14ac:dyDescent="0.25">
      <c r="A32" t="s">
        <v>66</v>
      </c>
      <c r="B32" s="1"/>
      <c r="C32" s="1"/>
      <c r="D32" s="1" t="s">
        <v>60</v>
      </c>
      <c r="E32" s="1" t="s">
        <v>95</v>
      </c>
      <c r="F32" s="1" t="s">
        <v>60</v>
      </c>
      <c r="G32" s="1"/>
      <c r="H32" s="1"/>
      <c r="I32" s="8"/>
      <c r="J32" s="1"/>
    </row>
    <row r="33" spans="1:10" ht="33.75" x14ac:dyDescent="0.25">
      <c r="A33" t="s">
        <v>66</v>
      </c>
      <c r="B33" s="1"/>
      <c r="C33" s="1" t="s">
        <v>110</v>
      </c>
      <c r="D33" s="1" t="s">
        <v>96</v>
      </c>
      <c r="E33" s="1" t="s">
        <v>97</v>
      </c>
      <c r="F33" s="1" t="s">
        <v>96</v>
      </c>
      <c r="G33" s="1">
        <v>10</v>
      </c>
      <c r="H33" s="1">
        <v>100</v>
      </c>
      <c r="I33" s="7">
        <f t="shared" ref="I33" si="3">H33/G33</f>
        <v>10</v>
      </c>
      <c r="J33" s="1"/>
    </row>
    <row r="34" spans="1:10" x14ac:dyDescent="0.25">
      <c r="A34" t="s">
        <v>66</v>
      </c>
      <c r="B34" s="1"/>
      <c r="C34" s="1" t="s">
        <v>111</v>
      </c>
      <c r="D34" s="1" t="s">
        <v>98</v>
      </c>
      <c r="E34" s="1" t="s">
        <v>99</v>
      </c>
      <c r="F34" s="1" t="s">
        <v>98</v>
      </c>
      <c r="G34" s="1"/>
      <c r="H34" s="1"/>
      <c r="I34" s="8"/>
      <c r="J34" s="1"/>
    </row>
    <row r="35" spans="1:10" x14ac:dyDescent="0.25">
      <c r="A35" t="s">
        <v>66</v>
      </c>
      <c r="B35" s="1"/>
      <c r="C35" s="1"/>
      <c r="D35" s="1" t="s">
        <v>100</v>
      </c>
      <c r="E35" s="1" t="s">
        <v>104</v>
      </c>
      <c r="F35" s="1" t="s">
        <v>100</v>
      </c>
      <c r="G35" s="1">
        <v>10</v>
      </c>
      <c r="H35" s="1">
        <v>270</v>
      </c>
      <c r="I35" s="7">
        <f t="shared" ref="I35" si="4">H35/G35</f>
        <v>27</v>
      </c>
      <c r="J35" s="1"/>
    </row>
    <row r="36" spans="1:10" x14ac:dyDescent="0.25">
      <c r="A36" t="s">
        <v>66</v>
      </c>
      <c r="B36" s="1"/>
      <c r="C36" s="1"/>
      <c r="D36" s="1" t="s">
        <v>101</v>
      </c>
      <c r="E36" s="1" t="s">
        <v>102</v>
      </c>
      <c r="F36" s="1" t="s">
        <v>101</v>
      </c>
      <c r="G36" s="1"/>
      <c r="H36" s="1"/>
      <c r="I36" s="8"/>
      <c r="J36" s="1"/>
    </row>
    <row r="37" spans="1:10" x14ac:dyDescent="0.25">
      <c r="A37" t="s">
        <v>66</v>
      </c>
      <c r="B37" s="1"/>
      <c r="C37" s="1"/>
      <c r="D37" s="1" t="s">
        <v>103</v>
      </c>
      <c r="E37" s="1" t="s">
        <v>107</v>
      </c>
      <c r="F37" s="1" t="s">
        <v>103</v>
      </c>
      <c r="G37" s="1">
        <v>5</v>
      </c>
      <c r="H37" s="1">
        <v>100</v>
      </c>
      <c r="I37" s="7">
        <f t="shared" ref="I37:I41" si="5">H37/G37</f>
        <v>20</v>
      </c>
      <c r="J37" s="1"/>
    </row>
    <row r="38" spans="1:10" ht="22.5" x14ac:dyDescent="0.25">
      <c r="A38" t="s">
        <v>66</v>
      </c>
      <c r="B38" s="1"/>
      <c r="C38" s="1"/>
      <c r="D38" s="1" t="s">
        <v>105</v>
      </c>
      <c r="E38" s="1" t="s">
        <v>106</v>
      </c>
      <c r="F38" s="1" t="s">
        <v>105</v>
      </c>
      <c r="G38" s="1">
        <v>5</v>
      </c>
      <c r="H38" s="1">
        <v>1500</v>
      </c>
      <c r="I38" s="7">
        <f t="shared" si="5"/>
        <v>300</v>
      </c>
      <c r="J38" s="1"/>
    </row>
    <row r="39" spans="1:10" x14ac:dyDescent="0.25">
      <c r="A39" t="s">
        <v>66</v>
      </c>
      <c r="B39" s="1"/>
      <c r="C39" s="1"/>
      <c r="D39" s="1" t="s">
        <v>112</v>
      </c>
      <c r="E39" s="1" t="s">
        <v>113</v>
      </c>
      <c r="F39" s="1" t="s">
        <v>112</v>
      </c>
      <c r="G39" s="1">
        <v>5</v>
      </c>
      <c r="H39" s="1">
        <v>424</v>
      </c>
      <c r="I39" s="7">
        <f t="shared" si="5"/>
        <v>84.8</v>
      </c>
      <c r="J39" s="1"/>
    </row>
    <row r="40" spans="1:10" x14ac:dyDescent="0.25">
      <c r="A40" t="s">
        <v>66</v>
      </c>
      <c r="B40" s="1"/>
      <c r="C40" s="1"/>
      <c r="D40" s="1" t="s">
        <v>114</v>
      </c>
      <c r="E40" s="1" t="s">
        <v>115</v>
      </c>
      <c r="F40" s="1" t="s">
        <v>114</v>
      </c>
      <c r="G40" s="1">
        <v>10</v>
      </c>
      <c r="H40" s="1">
        <v>670</v>
      </c>
      <c r="I40" s="7">
        <f t="shared" si="5"/>
        <v>67</v>
      </c>
      <c r="J40" s="1"/>
    </row>
    <row r="41" spans="1:10" x14ac:dyDescent="0.25">
      <c r="A41" t="s">
        <v>66</v>
      </c>
      <c r="B41" s="1"/>
      <c r="C41" s="1"/>
      <c r="D41" s="1" t="s">
        <v>116</v>
      </c>
      <c r="E41" s="1" t="s">
        <v>117</v>
      </c>
      <c r="F41" s="1" t="s">
        <v>116</v>
      </c>
      <c r="G41" s="1">
        <v>5</v>
      </c>
      <c r="H41" s="1">
        <v>228</v>
      </c>
      <c r="I41" s="7">
        <f t="shared" si="5"/>
        <v>45.6</v>
      </c>
      <c r="J4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2022-07-22T07:17:44Z</dcterms:modified>
</cp:coreProperties>
</file>