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klas Winter\Desktop\"/>
    </mc:Choice>
  </mc:AlternateContent>
  <xr:revisionPtr revIDLastSave="0" documentId="13_ncr:1_{E34326BB-B3A4-405D-B587-19F19BE9620B}" xr6:coauthVersionLast="47" xr6:coauthVersionMax="47" xr10:uidLastSave="{00000000-0000-0000-0000-000000000000}"/>
  <bookViews>
    <workbookView xWindow="-28920" yWindow="-1845" windowWidth="29040" windowHeight="17520" xr2:uid="{EDB983B9-2858-4E3A-B70C-9A50C32BD6D3}"/>
  </bookViews>
  <sheets>
    <sheet name="Ind_Bankrupt" sheetId="1" r:id="rId1"/>
    <sheet name="Tabelle2" sheetId="2" r:id="rId2"/>
    <sheet name="Tabelle3" sheetId="3" r:id="rId3"/>
  </sheets>
  <calcPr calcId="191029"/>
  <pivotCaches>
    <pivotCache cacheId="3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" i="1"/>
  <c r="F4" i="2"/>
  <c r="F3" i="2"/>
  <c r="E4" i="2"/>
  <c r="E3" i="2"/>
  <c r="D6" i="3"/>
  <c r="D5" i="3"/>
</calcChain>
</file>

<file path=xl/sharedStrings.xml><?xml version="1.0" encoding="utf-8"?>
<sst xmlns="http://schemas.openxmlformats.org/spreadsheetml/2006/main" count="58" uniqueCount="40">
  <si>
    <t>Industry</t>
  </si>
  <si>
    <t>Aerospace</t>
  </si>
  <si>
    <t>Construction</t>
  </si>
  <si>
    <t>Consumer</t>
  </si>
  <si>
    <t>Crypto</t>
  </si>
  <si>
    <t>Data</t>
  </si>
  <si>
    <t>Education</t>
  </si>
  <si>
    <t>Finance</t>
  </si>
  <si>
    <t>Fitness</t>
  </si>
  <si>
    <t>Food</t>
  </si>
  <si>
    <t>HR</t>
  </si>
  <si>
    <t>Hardware</t>
  </si>
  <si>
    <t>Healthcare</t>
  </si>
  <si>
    <t>Marketing</t>
  </si>
  <si>
    <t>Media</t>
  </si>
  <si>
    <t>Other</t>
  </si>
  <si>
    <t>Product</t>
  </si>
  <si>
    <t>Real Estate</t>
  </si>
  <si>
    <t>Recruiting</t>
  </si>
  <si>
    <t>Retail</t>
  </si>
  <si>
    <t>Sales</t>
  </si>
  <si>
    <t>Security</t>
  </si>
  <si>
    <t>Support</t>
  </si>
  <si>
    <t>Transportation</t>
  </si>
  <si>
    <t>Travel</t>
  </si>
  <si>
    <t>Flag</t>
  </si>
  <si>
    <t>High-risk</t>
  </si>
  <si>
    <t>Winner</t>
  </si>
  <si>
    <t>flag</t>
  </si>
  <si>
    <t>Zeilenbeschriftungen</t>
  </si>
  <si>
    <t>(Leer)</t>
  </si>
  <si>
    <t>Gesamtergebnis</t>
  </si>
  <si>
    <t>Summe von count2</t>
  </si>
  <si>
    <t>Layoff number</t>
  </si>
  <si>
    <t>high-risk industry</t>
  </si>
  <si>
    <t>total</t>
  </si>
  <si>
    <t>amount</t>
  </si>
  <si>
    <t>Indusry</t>
  </si>
  <si>
    <t>Technology</t>
  </si>
  <si>
    <t>High-risk Industry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</si>
</sst>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9" fontId="0" fillId="0" borderId="0" xfId="1" applyFont="1"/>
    <xf numFmtId="0" fontId="0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8" fontId="0" fillId="0" borderId="0" xfId="1" applyNumberFormat="1" applyFont="1"/>
    <xf numFmtId="0" fontId="2" fillId="0" borderId="1" xfId="0" applyFont="1" applyBorder="1" applyAlignment="1">
      <alignment horizontal="center" vertical="center" wrapText="1"/>
    </xf>
    <xf numFmtId="0" fontId="2" fillId="0" borderId="1" xfId="1" applyNumberFormat="1" applyFont="1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vertical="center" wrapText="1"/>
    </xf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klas Winter" refreshedDate="45001.604322106483" createdVersion="8" refreshedVersion="8" minRefreshableVersion="3" recordCount="25" xr:uid="{45606F53-CF28-466A-AF48-D7A04770D91D}">
  <cacheSource type="worksheet">
    <worksheetSource ref="A1:C1048576" sheet="Ind_Bankrupt"/>
  </cacheSource>
  <cacheFields count="3">
    <cacheField name="count" numFmtId="0">
      <sharedItems containsBlank="1" count="25">
        <s v="Aerospace"/>
        <s v="Construction"/>
        <s v="Consumer"/>
        <s v="Crypto"/>
        <s v="Data"/>
        <s v="Education"/>
        <s v="Finance"/>
        <s v="Fitness"/>
        <s v="Food"/>
        <s v="HR"/>
        <s v="Hardware"/>
        <s v="Healthcare"/>
        <s v="Marketing"/>
        <s v="Media"/>
        <s v="Other"/>
        <s v="Product"/>
        <s v="Real Estate"/>
        <s v="Recruiting"/>
        <s v="Retail"/>
        <s v="Sales"/>
        <s v="Security"/>
        <s v="Support"/>
        <s v="Transportation"/>
        <s v="Travel"/>
        <m/>
      </sharedItems>
    </cacheField>
    <cacheField name="count2" numFmtId="0">
      <sharedItems containsString="0" containsBlank="1" containsNumber="1" minValue="1" maxValue="14.000000000000002"/>
    </cacheField>
    <cacheField name="flag" numFmtId="0">
      <sharedItems containsBlank="1" count="4">
        <s v=""/>
        <s v="High-risk"/>
        <s v="Winner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">
  <r>
    <x v="0"/>
    <n v="1"/>
    <x v="0"/>
  </r>
  <r>
    <x v="1"/>
    <n v="1"/>
    <x v="0"/>
  </r>
  <r>
    <x v="2"/>
    <n v="2"/>
    <x v="1"/>
  </r>
  <r>
    <x v="3"/>
    <n v="5"/>
    <x v="0"/>
  </r>
  <r>
    <x v="4"/>
    <n v="1"/>
    <x v="2"/>
  </r>
  <r>
    <x v="5"/>
    <n v="5"/>
    <x v="0"/>
  </r>
  <r>
    <x v="6"/>
    <n v="14.000000000000002"/>
    <x v="0"/>
  </r>
  <r>
    <x v="7"/>
    <n v="1"/>
    <x v="0"/>
  </r>
  <r>
    <x v="8"/>
    <n v="9"/>
    <x v="0"/>
  </r>
  <r>
    <x v="9"/>
    <n v="1"/>
    <x v="0"/>
  </r>
  <r>
    <x v="10"/>
    <n v="1"/>
    <x v="2"/>
  </r>
  <r>
    <x v="11"/>
    <n v="5"/>
    <x v="0"/>
  </r>
  <r>
    <x v="12"/>
    <n v="10"/>
    <x v="0"/>
  </r>
  <r>
    <x v="13"/>
    <n v="1"/>
    <x v="2"/>
  </r>
  <r>
    <x v="14"/>
    <n v="2"/>
    <x v="0"/>
  </r>
  <r>
    <x v="15"/>
    <n v="2"/>
    <x v="0"/>
  </r>
  <r>
    <x v="16"/>
    <n v="6"/>
    <x v="0"/>
  </r>
  <r>
    <x v="17"/>
    <n v="1"/>
    <x v="0"/>
  </r>
  <r>
    <x v="18"/>
    <n v="8"/>
    <x v="1"/>
  </r>
  <r>
    <x v="19"/>
    <n v="3"/>
    <x v="0"/>
  </r>
  <r>
    <x v="20"/>
    <n v="6"/>
    <x v="2"/>
  </r>
  <r>
    <x v="21"/>
    <n v="1"/>
    <x v="0"/>
  </r>
  <r>
    <x v="22"/>
    <n v="7.0000000000000009"/>
    <x v="1"/>
  </r>
  <r>
    <x v="23"/>
    <n v="2"/>
    <x v="1"/>
  </r>
  <r>
    <x v="24"/>
    <m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2479CA-DF0D-45A5-B021-6477965E70AD}" name="PivotTable1" cacheId="3" applyNumberFormats="0" applyBorderFormats="0" applyFontFormats="0" applyPatternFormats="0" applyAlignmentFormats="0" applyWidthHeightFormats="1" dataCaption="Werte" updatedVersion="8" minRefreshableVersion="3" useAutoFormatting="1" itemPrintTitles="1" createdVersion="8" indent="0" outline="1" outlineData="1" multipleFieldFilters="0">
  <location ref="A3:B8" firstHeaderRow="1" firstDataRow="1" firstDataCol="1"/>
  <pivotFields count="3">
    <pivotField showAll="0">
      <items count="26">
        <item x="0"/>
        <item x="1"/>
        <item x="2"/>
        <item x="3"/>
        <item x="4"/>
        <item x="5"/>
        <item x="6"/>
        <item x="7"/>
        <item x="8"/>
        <item x="10"/>
        <item x="11"/>
        <item x="9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dataField="1" showAll="0"/>
    <pivotField axis="axisRow" showAll="0">
      <items count="5">
        <item x="0"/>
        <item x="1"/>
        <item x="2"/>
        <item x="3"/>
        <item t="default"/>
      </items>
    </pivotField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me von count2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94628-A5E2-4CA5-95A1-76770432B02B}">
  <dimension ref="A1:C25"/>
  <sheetViews>
    <sheetView tabSelected="1" workbookViewId="0">
      <selection activeCell="C2" sqref="C2:C25"/>
    </sheetView>
  </sheetViews>
  <sheetFormatPr baseColWidth="10" defaultRowHeight="14.4" x14ac:dyDescent="0.3"/>
  <cols>
    <col min="1" max="1" width="11.88671875" bestFit="1" customWidth="1"/>
    <col min="2" max="2" width="7.6640625" style="2" bestFit="1" customWidth="1"/>
    <col min="3" max="3" width="10.77734375" bestFit="1" customWidth="1"/>
  </cols>
  <sheetData>
    <row r="1" spans="1:3" x14ac:dyDescent="0.3">
      <c r="A1" s="7" t="s">
        <v>37</v>
      </c>
      <c r="B1" s="8" t="s">
        <v>36</v>
      </c>
      <c r="C1" s="9" t="s">
        <v>28</v>
      </c>
    </row>
    <row r="2" spans="1:3" x14ac:dyDescent="0.3">
      <c r="A2" s="10" t="s">
        <v>1</v>
      </c>
      <c r="B2" s="9">
        <v>1</v>
      </c>
      <c r="C2" s="9" t="str">
        <f>IFERROR(VLOOKUP(A2,Tabelle2!$A$3:$B$10,2,FALSE),"Other")</f>
        <v>Other</v>
      </c>
    </row>
    <row r="3" spans="1:3" x14ac:dyDescent="0.3">
      <c r="A3" s="10" t="s">
        <v>2</v>
      </c>
      <c r="B3" s="9">
        <v>1</v>
      </c>
      <c r="C3" s="9" t="str">
        <f>IFERROR(VLOOKUP(A3,Tabelle2!$A$3:$B$10,2,FALSE),"Other")</f>
        <v>Other</v>
      </c>
    </row>
    <row r="4" spans="1:3" x14ac:dyDescent="0.3">
      <c r="A4" s="10" t="s">
        <v>3</v>
      </c>
      <c r="B4" s="9">
        <v>2</v>
      </c>
      <c r="C4" s="9" t="str">
        <f>IFERROR(VLOOKUP(A4,Tabelle2!$A$3:$B$10,2,FALSE),"Other")</f>
        <v>High-risk Industry</v>
      </c>
    </row>
    <row r="5" spans="1:3" x14ac:dyDescent="0.3">
      <c r="A5" s="10" t="s">
        <v>4</v>
      </c>
      <c r="B5" s="9">
        <v>5</v>
      </c>
      <c r="C5" s="9" t="str">
        <f>IFERROR(VLOOKUP(A5,Tabelle2!$A$3:$B$10,2,FALSE),"Other")</f>
        <v>Other</v>
      </c>
    </row>
    <row r="6" spans="1:3" x14ac:dyDescent="0.3">
      <c r="A6" s="10" t="s">
        <v>5</v>
      </c>
      <c r="B6" s="9">
        <v>1</v>
      </c>
      <c r="C6" s="9" t="str">
        <f>IFERROR(VLOOKUP(A6,Tabelle2!$A$3:$B$10,2,FALSE),"Other")</f>
        <v>Technology</v>
      </c>
    </row>
    <row r="7" spans="1:3" x14ac:dyDescent="0.3">
      <c r="A7" s="10" t="s">
        <v>6</v>
      </c>
      <c r="B7" s="9">
        <v>5</v>
      </c>
      <c r="C7" s="9" t="str">
        <f>IFERROR(VLOOKUP(A7,Tabelle2!$A$3:$B$10,2,FALSE),"Other")</f>
        <v>Other</v>
      </c>
    </row>
    <row r="8" spans="1:3" x14ac:dyDescent="0.3">
      <c r="A8" s="10" t="s">
        <v>7</v>
      </c>
      <c r="B8" s="9">
        <v>14.000000000000002</v>
      </c>
      <c r="C8" s="9" t="str">
        <f>IFERROR(VLOOKUP(A8,Tabelle2!$A$3:$B$10,2,FALSE),"Other")</f>
        <v>Other</v>
      </c>
    </row>
    <row r="9" spans="1:3" x14ac:dyDescent="0.3">
      <c r="A9" s="10" t="s">
        <v>8</v>
      </c>
      <c r="B9" s="9">
        <v>1</v>
      </c>
      <c r="C9" s="9" t="str">
        <f>IFERROR(VLOOKUP(A9,Tabelle2!$A$3:$B$10,2,FALSE),"Other")</f>
        <v>Other</v>
      </c>
    </row>
    <row r="10" spans="1:3" x14ac:dyDescent="0.3">
      <c r="A10" s="10" t="s">
        <v>9</v>
      </c>
      <c r="B10" s="9">
        <v>9</v>
      </c>
      <c r="C10" s="9" t="str">
        <f>IFERROR(VLOOKUP(A10,Tabelle2!$A$3:$B$10,2,FALSE),"Other")</f>
        <v>Other</v>
      </c>
    </row>
    <row r="11" spans="1:3" x14ac:dyDescent="0.3">
      <c r="A11" s="10" t="s">
        <v>10</v>
      </c>
      <c r="B11" s="9">
        <v>1</v>
      </c>
      <c r="C11" s="9" t="str">
        <f>IFERROR(VLOOKUP(A11,Tabelle2!$A$3:$B$10,2,FALSE),"Other")</f>
        <v>Other</v>
      </c>
    </row>
    <row r="12" spans="1:3" x14ac:dyDescent="0.3">
      <c r="A12" s="10" t="s">
        <v>11</v>
      </c>
      <c r="B12" s="9">
        <v>1</v>
      </c>
      <c r="C12" s="9" t="str">
        <f>IFERROR(VLOOKUP(A12,Tabelle2!$A$3:$B$10,2,FALSE),"Other")</f>
        <v>Technology</v>
      </c>
    </row>
    <row r="13" spans="1:3" x14ac:dyDescent="0.3">
      <c r="A13" s="10" t="s">
        <v>12</v>
      </c>
      <c r="B13" s="9">
        <v>5</v>
      </c>
      <c r="C13" s="9" t="str">
        <f>IFERROR(VLOOKUP(A13,Tabelle2!$A$3:$B$10,2,FALSE),"Other")</f>
        <v>Other</v>
      </c>
    </row>
    <row r="14" spans="1:3" x14ac:dyDescent="0.3">
      <c r="A14" s="10" t="s">
        <v>13</v>
      </c>
      <c r="B14" s="9">
        <v>10</v>
      </c>
      <c r="C14" s="9" t="str">
        <f>IFERROR(VLOOKUP(A14,Tabelle2!$A$3:$B$10,2,FALSE),"Other")</f>
        <v>Other</v>
      </c>
    </row>
    <row r="15" spans="1:3" x14ac:dyDescent="0.3">
      <c r="A15" s="10" t="s">
        <v>14</v>
      </c>
      <c r="B15" s="9">
        <v>1</v>
      </c>
      <c r="C15" s="9" t="str">
        <f>IFERROR(VLOOKUP(A15,Tabelle2!$A$3:$B$10,2,FALSE),"Other")</f>
        <v>Technology</v>
      </c>
    </row>
    <row r="16" spans="1:3" x14ac:dyDescent="0.3">
      <c r="A16" s="10" t="s">
        <v>15</v>
      </c>
      <c r="B16" s="9">
        <v>2</v>
      </c>
      <c r="C16" s="9" t="str">
        <f>IFERROR(VLOOKUP(A16,Tabelle2!$A$3:$B$10,2,FALSE),"Other")</f>
        <v>Other</v>
      </c>
    </row>
    <row r="17" spans="1:3" x14ac:dyDescent="0.3">
      <c r="A17" s="10" t="s">
        <v>16</v>
      </c>
      <c r="B17" s="9">
        <v>2</v>
      </c>
      <c r="C17" s="9" t="str">
        <f>IFERROR(VLOOKUP(A17,Tabelle2!$A$3:$B$10,2,FALSE),"Other")</f>
        <v>Other</v>
      </c>
    </row>
    <row r="18" spans="1:3" x14ac:dyDescent="0.3">
      <c r="A18" s="10" t="s">
        <v>17</v>
      </c>
      <c r="B18" s="9">
        <v>6</v>
      </c>
      <c r="C18" s="9" t="str">
        <f>IFERROR(VLOOKUP(A18,Tabelle2!$A$3:$B$10,2,FALSE),"Other")</f>
        <v>Other</v>
      </c>
    </row>
    <row r="19" spans="1:3" x14ac:dyDescent="0.3">
      <c r="A19" s="10" t="s">
        <v>18</v>
      </c>
      <c r="B19" s="9">
        <v>1</v>
      </c>
      <c r="C19" s="9" t="str">
        <f>IFERROR(VLOOKUP(A19,Tabelle2!$A$3:$B$10,2,FALSE),"Other")</f>
        <v>Other</v>
      </c>
    </row>
    <row r="20" spans="1:3" x14ac:dyDescent="0.3">
      <c r="A20" s="10" t="s">
        <v>19</v>
      </c>
      <c r="B20" s="9">
        <v>8</v>
      </c>
      <c r="C20" s="9" t="str">
        <f>IFERROR(VLOOKUP(A20,Tabelle2!$A$3:$B$10,2,FALSE),"Other")</f>
        <v>High-risk Industry</v>
      </c>
    </row>
    <row r="21" spans="1:3" x14ac:dyDescent="0.3">
      <c r="A21" s="10" t="s">
        <v>20</v>
      </c>
      <c r="B21" s="9">
        <v>3</v>
      </c>
      <c r="C21" s="9" t="str">
        <f>IFERROR(VLOOKUP(A21,Tabelle2!$A$3:$B$10,2,FALSE),"Other")</f>
        <v>Other</v>
      </c>
    </row>
    <row r="22" spans="1:3" x14ac:dyDescent="0.3">
      <c r="A22" s="10" t="s">
        <v>21</v>
      </c>
      <c r="B22" s="9">
        <v>6</v>
      </c>
      <c r="C22" s="9" t="str">
        <f>IFERROR(VLOOKUP(A22,Tabelle2!$A$3:$B$10,2,FALSE),"Other")</f>
        <v>Technology</v>
      </c>
    </row>
    <row r="23" spans="1:3" x14ac:dyDescent="0.3">
      <c r="A23" s="10" t="s">
        <v>22</v>
      </c>
      <c r="B23" s="9">
        <v>1</v>
      </c>
      <c r="C23" s="9" t="str">
        <f>IFERROR(VLOOKUP(A23,Tabelle2!$A$3:$B$10,2,FALSE),"Other")</f>
        <v>Other</v>
      </c>
    </row>
    <row r="24" spans="1:3" ht="28.8" x14ac:dyDescent="0.3">
      <c r="A24" s="10" t="s">
        <v>23</v>
      </c>
      <c r="B24" s="9">
        <v>7.0000000000000009</v>
      </c>
      <c r="C24" s="9" t="str">
        <f>IFERROR(VLOOKUP(A24,Tabelle2!$A$3:$B$10,2,FALSE),"Other")</f>
        <v>High-risk Industry</v>
      </c>
    </row>
    <row r="25" spans="1:3" x14ac:dyDescent="0.3">
      <c r="A25" s="10" t="s">
        <v>24</v>
      </c>
      <c r="B25" s="9">
        <v>2</v>
      </c>
      <c r="C25" s="9" t="str">
        <f>IFERROR(VLOOKUP(A25,Tabelle2!$A$3:$B$10,2,FALSE),"Other")</f>
        <v>High-risk Industry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80A95-0FFC-48FA-9FA6-934FDDFB9165}">
  <dimension ref="A2:G17"/>
  <sheetViews>
    <sheetView workbookViewId="0">
      <selection activeCell="B3" sqref="B3:B6"/>
    </sheetView>
  </sheetViews>
  <sheetFormatPr baseColWidth="10" defaultRowHeight="14.4" x14ac:dyDescent="0.3"/>
  <sheetData>
    <row r="2" spans="1:7" x14ac:dyDescent="0.3">
      <c r="A2" t="s">
        <v>0</v>
      </c>
      <c r="B2" t="s">
        <v>25</v>
      </c>
      <c r="C2" t="s">
        <v>33</v>
      </c>
      <c r="G2" t="s">
        <v>35</v>
      </c>
    </row>
    <row r="3" spans="1:7" x14ac:dyDescent="0.3">
      <c r="A3" t="s">
        <v>3</v>
      </c>
      <c r="B3" t="s">
        <v>39</v>
      </c>
      <c r="C3">
        <v>47649</v>
      </c>
      <c r="E3">
        <f>SUM(C3:C6)</f>
        <v>152369</v>
      </c>
      <c r="F3" s="6">
        <f>E3/G3</f>
        <v>0.34531061615584746</v>
      </c>
      <c r="G3">
        <v>441252</v>
      </c>
    </row>
    <row r="4" spans="1:7" x14ac:dyDescent="0.3">
      <c r="A4" t="s">
        <v>19</v>
      </c>
      <c r="B4" t="s">
        <v>39</v>
      </c>
      <c r="C4">
        <v>48573</v>
      </c>
      <c r="E4">
        <f>SUM(C7:C10)</f>
        <v>36337</v>
      </c>
      <c r="F4" s="6">
        <f>E4/G3</f>
        <v>8.2349768386318925E-2</v>
      </c>
    </row>
    <row r="5" spans="1:7" x14ac:dyDescent="0.3">
      <c r="A5" t="s">
        <v>23</v>
      </c>
      <c r="B5" t="s">
        <v>39</v>
      </c>
      <c r="C5">
        <v>37468</v>
      </c>
    </row>
    <row r="6" spans="1:7" x14ac:dyDescent="0.3">
      <c r="A6" t="s">
        <v>24</v>
      </c>
      <c r="B6" t="s">
        <v>39</v>
      </c>
      <c r="C6">
        <v>18679</v>
      </c>
    </row>
    <row r="7" spans="1:7" x14ac:dyDescent="0.3">
      <c r="A7" t="s">
        <v>5</v>
      </c>
      <c r="B7" t="s">
        <v>38</v>
      </c>
      <c r="C7">
        <v>7085</v>
      </c>
    </row>
    <row r="8" spans="1:7" x14ac:dyDescent="0.3">
      <c r="A8" t="s">
        <v>11</v>
      </c>
      <c r="B8" t="s">
        <v>38</v>
      </c>
      <c r="C8">
        <v>14388</v>
      </c>
    </row>
    <row r="9" spans="1:7" x14ac:dyDescent="0.3">
      <c r="A9" t="s">
        <v>14</v>
      </c>
      <c r="B9" t="s">
        <v>38</v>
      </c>
      <c r="C9">
        <v>7714</v>
      </c>
    </row>
    <row r="10" spans="1:7" x14ac:dyDescent="0.3">
      <c r="A10" t="s">
        <v>21</v>
      </c>
      <c r="B10" t="s">
        <v>38</v>
      </c>
      <c r="C10">
        <v>7150</v>
      </c>
    </row>
    <row r="15" spans="1:7" x14ac:dyDescent="0.3">
      <c r="A15" t="s">
        <v>0</v>
      </c>
      <c r="C15" t="s">
        <v>27</v>
      </c>
      <c r="D15" t="s">
        <v>34</v>
      </c>
    </row>
    <row r="16" spans="1:7" x14ac:dyDescent="0.3">
      <c r="A16" t="s">
        <v>27</v>
      </c>
    </row>
    <row r="17" spans="1:1" x14ac:dyDescent="0.3">
      <c r="A17" t="s">
        <v>0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BF910F-8DD1-44DF-8C8D-A35A29159031}">
  <dimension ref="A3:D8"/>
  <sheetViews>
    <sheetView workbookViewId="0">
      <selection activeCell="D5" sqref="D5"/>
    </sheetView>
  </sheetViews>
  <sheetFormatPr baseColWidth="10" defaultRowHeight="14.4" x14ac:dyDescent="0.3"/>
  <cols>
    <col min="1" max="1" width="21" bestFit="1" customWidth="1"/>
    <col min="2" max="2" width="17.5546875" bestFit="1" customWidth="1"/>
  </cols>
  <sheetData>
    <row r="3" spans="1:4" x14ac:dyDescent="0.3">
      <c r="A3" s="3" t="s">
        <v>29</v>
      </c>
      <c r="B3" t="s">
        <v>32</v>
      </c>
    </row>
    <row r="4" spans="1:4" x14ac:dyDescent="0.3">
      <c r="A4" s="4"/>
      <c r="B4" s="5">
        <v>67</v>
      </c>
    </row>
    <row r="5" spans="1:4" x14ac:dyDescent="0.3">
      <c r="A5" s="4" t="s">
        <v>26</v>
      </c>
      <c r="B5" s="5">
        <v>19</v>
      </c>
      <c r="D5" s="1">
        <f>19/67</f>
        <v>0.28358208955223879</v>
      </c>
    </row>
    <row r="6" spans="1:4" x14ac:dyDescent="0.3">
      <c r="A6" s="4" t="s">
        <v>27</v>
      </c>
      <c r="B6" s="5">
        <v>9</v>
      </c>
      <c r="D6" s="1">
        <f>9/67</f>
        <v>0.13432835820895522</v>
      </c>
    </row>
    <row r="7" spans="1:4" x14ac:dyDescent="0.3">
      <c r="A7" s="4" t="s">
        <v>30</v>
      </c>
      <c r="B7" s="5"/>
    </row>
    <row r="8" spans="1:4" x14ac:dyDescent="0.3">
      <c r="A8" s="4" t="s">
        <v>31</v>
      </c>
      <c r="B8" s="5">
        <v>95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Ind_Bankrupt</vt:lpstr>
      <vt:lpstr>Tabelle2</vt:lpstr>
      <vt:lpstr>Tabelle3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Niklas Winter</dc:creator>
  <cp:lastModifiedBy>Niklas Winter</cp:lastModifiedBy>
  <dcterms:created xsi:type="dcterms:W3CDTF">2023-03-16T13:15:33Z</dcterms:created>
  <dcterms:modified xsi:type="dcterms:W3CDTF">2023-03-16T14:28:40Z</dcterms:modified>
</cp:coreProperties>
</file>